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75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<sst xmlns="http://schemas.openxmlformats.org/spreadsheetml/2006/main" count="191" uniqueCount="80">
  <si>
    <t>附件：富民县2020年评选中小学、幼儿园“学科带头人”“骨干教师”公示名单</t>
  </si>
  <si>
    <t>序号</t>
  </si>
  <si>
    <t>姓名</t>
  </si>
  <si>
    <t>学   校</t>
  </si>
  <si>
    <t>任教学科</t>
  </si>
  <si>
    <t>论文</t>
  </si>
  <si>
    <t>优质课</t>
  </si>
  <si>
    <t>教学反思</t>
  </si>
  <si>
    <t>近三年成绩</t>
  </si>
  <si>
    <t>成绩</t>
  </si>
  <si>
    <t>学段</t>
  </si>
  <si>
    <t>拟推荐</t>
  </si>
  <si>
    <t>评分</t>
  </si>
  <si>
    <t>20分</t>
  </si>
  <si>
    <t>张  娟</t>
  </si>
  <si>
    <t>行知中学</t>
  </si>
  <si>
    <t>语文</t>
  </si>
  <si>
    <t>高中</t>
  </si>
  <si>
    <t>学科带头人</t>
  </si>
  <si>
    <t>李建伟</t>
  </si>
  <si>
    <t>富民一中</t>
  </si>
  <si>
    <t>生物</t>
  </si>
  <si>
    <t>武丽丽</t>
  </si>
  <si>
    <t>数学</t>
  </si>
  <si>
    <t>初中</t>
  </si>
  <si>
    <t>张阎木</t>
  </si>
  <si>
    <t>罗免民中</t>
  </si>
  <si>
    <t>英语</t>
  </si>
  <si>
    <t>李晞婷</t>
  </si>
  <si>
    <t>款庄中学</t>
  </si>
  <si>
    <t>杨丽娟</t>
  </si>
  <si>
    <t>朱志伟</t>
  </si>
  <si>
    <t>赤鹫中学</t>
  </si>
  <si>
    <t>地理</t>
  </si>
  <si>
    <t>张媛娇</t>
  </si>
  <si>
    <t>昆明行知小学</t>
  </si>
  <si>
    <t>小学</t>
  </si>
  <si>
    <t>包  敏</t>
  </si>
  <si>
    <t>赤鹫中心小学</t>
  </si>
  <si>
    <t>刘  娅</t>
  </si>
  <si>
    <t>永定中心小学</t>
  </si>
  <si>
    <t>李  娜</t>
  </si>
  <si>
    <t>东村中心小学</t>
  </si>
  <si>
    <t>杨云红</t>
  </si>
  <si>
    <t>永定小学</t>
  </si>
  <si>
    <t>陈  琴</t>
  </si>
  <si>
    <t>大营中心小学</t>
  </si>
  <si>
    <t>陈艳玲</t>
  </si>
  <si>
    <t>县幼儿园</t>
  </si>
  <si>
    <t>学前教育</t>
  </si>
  <si>
    <t>学前</t>
  </si>
  <si>
    <t>周晓燕</t>
  </si>
  <si>
    <t>历史</t>
  </si>
  <si>
    <t>骨干教师</t>
  </si>
  <si>
    <t>高果亮</t>
  </si>
  <si>
    <t>金桂云</t>
  </si>
  <si>
    <t>李平安</t>
  </si>
  <si>
    <t>毛蓉芳</t>
  </si>
  <si>
    <t>李俊俊</t>
  </si>
  <si>
    <t>散旦中学</t>
  </si>
  <si>
    <t>白  彬</t>
  </si>
  <si>
    <t>赵庆芳</t>
  </si>
  <si>
    <t>常娅琳</t>
  </si>
  <si>
    <t>窦婕娟</t>
  </si>
  <si>
    <t>散旦中心小学</t>
  </si>
  <si>
    <t>叶祖琴</t>
  </si>
  <si>
    <t>谭金花</t>
  </si>
  <si>
    <t xml:space="preserve"> 李南云</t>
  </si>
  <si>
    <t>赵晓婷</t>
  </si>
  <si>
    <t>罗免中心小学</t>
  </si>
  <si>
    <t>陈俊丹</t>
  </si>
  <si>
    <t>胡馨元</t>
  </si>
  <si>
    <t>陈晋东</t>
  </si>
  <si>
    <t>音乐</t>
  </si>
  <si>
    <t>刘开凤</t>
  </si>
  <si>
    <t>款庄中心小学</t>
  </si>
  <si>
    <t>丁  菱</t>
  </si>
  <si>
    <t>赵涵君</t>
  </si>
  <si>
    <t>李艳霞</t>
  </si>
  <si>
    <t>上河院幼儿园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</si>
</sst>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</numFmts>
  <fonts count="3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sz val="9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8" fillId="9" borderId="12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7" borderId="9" applyNumberFormat="0" applyFon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9" fillId="6" borderId="12" applyNumberFormat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176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top" wrapText="1"/>
    </xf>
    <xf numFmtId="176" fontId="5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0" fontId="5" fillId="0" borderId="2" xfId="49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0"/>
  <sheetViews>
    <sheetView tabSelected="1" topLeftCell="A25" workbookViewId="0">
      <selection activeCell="B35" sqref="B35"/>
    </sheetView>
  </sheetViews>
  <sheetFormatPr defaultColWidth="9" defaultRowHeight="13.5"/>
  <cols>
    <col min="1" max="1" width="7.33333333333333" customWidth="1"/>
    <col min="2" max="2" width="10.4416666666667" customWidth="1"/>
    <col min="3" max="3" width="16.775" customWidth="1"/>
    <col min="4" max="4" width="7.775" customWidth="1"/>
    <col min="5" max="6" width="10.775" customWidth="1"/>
    <col min="7" max="7" width="10.6666666666667" customWidth="1"/>
    <col min="8" max="8" width="10.8833333333333" customWidth="1"/>
    <col min="9" max="9" width="10.3333333333333" customWidth="1"/>
    <col min="10" max="10" width="9.33333333333333" customWidth="1"/>
    <col min="11" max="11" width="12" customWidth="1"/>
    <col min="12" max="12" width="10.8833333333333" customWidth="1"/>
    <col min="13" max="13" width="7.33333333333333" customWidth="1"/>
    <col min="14" max="14" width="13.2166666666667" customWidth="1"/>
  </cols>
  <sheetData>
    <row r="1" ht="25.5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8.75" customHeight="1" spans="1:14">
      <c r="A3" s="3" t="s">
        <v>1</v>
      </c>
      <c r="B3" s="3" t="s">
        <v>2</v>
      </c>
      <c r="C3" s="3" t="s">
        <v>3</v>
      </c>
      <c r="D3" s="4" t="s">
        <v>4</v>
      </c>
      <c r="E3" s="3" t="s">
        <v>5</v>
      </c>
      <c r="F3" s="3"/>
      <c r="G3" s="3" t="s">
        <v>6</v>
      </c>
      <c r="H3" s="3"/>
      <c r="I3" s="3" t="s">
        <v>7</v>
      </c>
      <c r="J3" s="3"/>
      <c r="K3" s="23" t="s">
        <v>8</v>
      </c>
      <c r="L3" s="24" t="s">
        <v>9</v>
      </c>
      <c r="M3" s="24" t="s">
        <v>10</v>
      </c>
      <c r="N3" s="24" t="s">
        <v>11</v>
      </c>
    </row>
    <row r="4" ht="18.75" customHeight="1" spans="1:14">
      <c r="A4" s="3"/>
      <c r="B4" s="3"/>
      <c r="C4" s="3"/>
      <c r="D4" s="5"/>
      <c r="E4" s="3"/>
      <c r="F4" s="3"/>
      <c r="G4" s="3"/>
      <c r="H4" s="3"/>
      <c r="I4" s="3"/>
      <c r="J4" s="3"/>
      <c r="K4" s="23"/>
      <c r="L4" s="25"/>
      <c r="M4" s="25"/>
      <c r="N4" s="25"/>
    </row>
    <row r="5" ht="18.75" spans="1:14">
      <c r="A5" s="3"/>
      <c r="B5" s="3"/>
      <c r="C5" s="3"/>
      <c r="D5" s="6"/>
      <c r="E5" s="3" t="s">
        <v>12</v>
      </c>
      <c r="F5" s="7">
        <v>0.2</v>
      </c>
      <c r="G5" s="3" t="s">
        <v>12</v>
      </c>
      <c r="H5" s="7">
        <v>0.5</v>
      </c>
      <c r="I5" s="3" t="s">
        <v>12</v>
      </c>
      <c r="J5" s="7">
        <v>0.1</v>
      </c>
      <c r="K5" s="3" t="s">
        <v>13</v>
      </c>
      <c r="L5" s="26"/>
      <c r="M5" s="26"/>
      <c r="N5" s="26"/>
    </row>
    <row r="6" ht="18" customHeight="1" spans="1:14">
      <c r="A6" s="8">
        <v>1</v>
      </c>
      <c r="B6" s="9" t="s">
        <v>14</v>
      </c>
      <c r="C6" s="9" t="s">
        <v>15</v>
      </c>
      <c r="D6" s="9" t="s">
        <v>16</v>
      </c>
      <c r="E6" s="10">
        <v>85.8</v>
      </c>
      <c r="F6" s="10">
        <f>E6*0.2</f>
        <v>17.16</v>
      </c>
      <c r="G6" s="10">
        <v>94.2</v>
      </c>
      <c r="H6" s="10">
        <f>G6*0.5</f>
        <v>47.1</v>
      </c>
      <c r="I6" s="10">
        <v>93.6</v>
      </c>
      <c r="J6" s="10">
        <f>I6*0.1</f>
        <v>9.36</v>
      </c>
      <c r="K6" s="10"/>
      <c r="L6" s="10">
        <f>F6+H6+J6</f>
        <v>73.62</v>
      </c>
      <c r="M6" s="8" t="s">
        <v>17</v>
      </c>
      <c r="N6" s="8" t="s">
        <v>18</v>
      </c>
    </row>
    <row r="7" ht="18" customHeight="1" spans="1:14">
      <c r="A7" s="8">
        <v>2</v>
      </c>
      <c r="B7" s="11" t="s">
        <v>19</v>
      </c>
      <c r="C7" s="11" t="s">
        <v>20</v>
      </c>
      <c r="D7" s="11" t="s">
        <v>21</v>
      </c>
      <c r="E7" s="10">
        <v>82.2</v>
      </c>
      <c r="F7" s="10">
        <f>E7*0.2</f>
        <v>16.44</v>
      </c>
      <c r="G7" s="10">
        <v>87.8</v>
      </c>
      <c r="H7" s="10">
        <f>G7*0.5</f>
        <v>43.9</v>
      </c>
      <c r="I7" s="10">
        <v>87.2</v>
      </c>
      <c r="J7" s="10">
        <f>I7*0.1</f>
        <v>8.72</v>
      </c>
      <c r="K7" s="10"/>
      <c r="L7" s="10">
        <f>F7+H7+J7</f>
        <v>69.06</v>
      </c>
      <c r="M7" s="8" t="s">
        <v>17</v>
      </c>
      <c r="N7" s="8" t="s">
        <v>18</v>
      </c>
    </row>
    <row r="8" ht="18" customHeight="1" spans="1:14">
      <c r="A8" s="8">
        <v>3</v>
      </c>
      <c r="B8" s="12" t="s">
        <v>22</v>
      </c>
      <c r="C8" s="12" t="s">
        <v>15</v>
      </c>
      <c r="D8" s="12" t="s">
        <v>23</v>
      </c>
      <c r="E8" s="13">
        <v>94</v>
      </c>
      <c r="F8" s="13">
        <f>E8*0.2</f>
        <v>18.8</v>
      </c>
      <c r="G8" s="13">
        <v>91.8</v>
      </c>
      <c r="H8" s="13">
        <f>G8*0.5</f>
        <v>45.9</v>
      </c>
      <c r="I8" s="13">
        <v>92.4</v>
      </c>
      <c r="J8" s="13">
        <f>I8*0.1</f>
        <v>9.24</v>
      </c>
      <c r="K8" s="13">
        <v>20</v>
      </c>
      <c r="L8" s="13">
        <f>F8+H8+J8+K8</f>
        <v>93.94</v>
      </c>
      <c r="M8" s="8" t="s">
        <v>24</v>
      </c>
      <c r="N8" s="8" t="s">
        <v>18</v>
      </c>
    </row>
    <row r="9" ht="18" customHeight="1" spans="1:14">
      <c r="A9" s="8">
        <v>4</v>
      </c>
      <c r="B9" s="14" t="s">
        <v>25</v>
      </c>
      <c r="C9" s="14" t="s">
        <v>26</v>
      </c>
      <c r="D9" s="14" t="s">
        <v>27</v>
      </c>
      <c r="E9" s="13">
        <v>90.9</v>
      </c>
      <c r="F9" s="13">
        <f>E9*0.2</f>
        <v>18.18</v>
      </c>
      <c r="G9" s="13">
        <v>93.6</v>
      </c>
      <c r="H9" s="13">
        <f>G9*0.5</f>
        <v>46.8</v>
      </c>
      <c r="I9" s="13">
        <v>93.3</v>
      </c>
      <c r="J9" s="13">
        <f>I9*0.1</f>
        <v>9.33</v>
      </c>
      <c r="K9" s="13">
        <v>19.43</v>
      </c>
      <c r="L9" s="13">
        <f>F9+H9+J9+K9</f>
        <v>93.74</v>
      </c>
      <c r="M9" s="8" t="s">
        <v>24</v>
      </c>
      <c r="N9" s="8" t="s">
        <v>18</v>
      </c>
    </row>
    <row r="10" ht="18" customHeight="1" spans="1:14">
      <c r="A10" s="8">
        <v>5</v>
      </c>
      <c r="B10" s="14" t="s">
        <v>28</v>
      </c>
      <c r="C10" s="14" t="s">
        <v>29</v>
      </c>
      <c r="D10" s="14" t="s">
        <v>27</v>
      </c>
      <c r="E10" s="13">
        <v>89.7</v>
      </c>
      <c r="F10" s="13">
        <f>E10*0.2</f>
        <v>17.94</v>
      </c>
      <c r="G10" s="13">
        <v>90.6</v>
      </c>
      <c r="H10" s="13">
        <f>G10*0.5</f>
        <v>45.3</v>
      </c>
      <c r="I10" s="13">
        <v>90.2</v>
      </c>
      <c r="J10" s="13">
        <f>I10*0.1</f>
        <v>9.02</v>
      </c>
      <c r="K10" s="13">
        <v>20</v>
      </c>
      <c r="L10" s="13">
        <f>F10+H10+J10+K10</f>
        <v>92.26</v>
      </c>
      <c r="M10" s="8" t="s">
        <v>24</v>
      </c>
      <c r="N10" s="8" t="s">
        <v>18</v>
      </c>
    </row>
    <row r="11" ht="18" customHeight="1" spans="1:14">
      <c r="A11" s="8">
        <v>6</v>
      </c>
      <c r="B11" s="14" t="s">
        <v>30</v>
      </c>
      <c r="C11" s="14" t="s">
        <v>20</v>
      </c>
      <c r="D11" s="14" t="s">
        <v>23</v>
      </c>
      <c r="E11" s="13">
        <v>86.6</v>
      </c>
      <c r="F11" s="13">
        <f>E11*0.2</f>
        <v>17.32</v>
      </c>
      <c r="G11" s="13">
        <v>89.6</v>
      </c>
      <c r="H11" s="13">
        <f>G11*0.5</f>
        <v>44.8</v>
      </c>
      <c r="I11" s="13">
        <v>89.2</v>
      </c>
      <c r="J11" s="13">
        <f>I11*0.1</f>
        <v>8.92</v>
      </c>
      <c r="K11" s="13">
        <v>19.36</v>
      </c>
      <c r="L11" s="13">
        <f>F11+H11+J11+K11</f>
        <v>90.4</v>
      </c>
      <c r="M11" s="8" t="s">
        <v>24</v>
      </c>
      <c r="N11" s="8" t="s">
        <v>18</v>
      </c>
    </row>
    <row r="12" ht="18" customHeight="1" spans="1:14">
      <c r="A12" s="8">
        <v>7</v>
      </c>
      <c r="B12" s="12" t="s">
        <v>31</v>
      </c>
      <c r="C12" s="12" t="s">
        <v>32</v>
      </c>
      <c r="D12" s="12" t="s">
        <v>33</v>
      </c>
      <c r="E12" s="13">
        <v>91.4</v>
      </c>
      <c r="F12" s="13">
        <f>E12*0.2</f>
        <v>18.28</v>
      </c>
      <c r="G12" s="13">
        <v>89.8</v>
      </c>
      <c r="H12" s="13">
        <f>G12*0.5</f>
        <v>44.9</v>
      </c>
      <c r="I12" s="13">
        <v>90.8</v>
      </c>
      <c r="J12" s="13">
        <f>I12*0.1</f>
        <v>9.08</v>
      </c>
      <c r="K12" s="13">
        <v>13.7</v>
      </c>
      <c r="L12" s="13">
        <f>F12+H12+J12+K12</f>
        <v>85.96</v>
      </c>
      <c r="M12" s="8" t="s">
        <v>24</v>
      </c>
      <c r="N12" s="8" t="s">
        <v>18</v>
      </c>
    </row>
    <row r="13" ht="18" customHeight="1" spans="1:14">
      <c r="A13" s="8">
        <v>8</v>
      </c>
      <c r="B13" s="9" t="s">
        <v>34</v>
      </c>
      <c r="C13" s="9" t="s">
        <v>35</v>
      </c>
      <c r="D13" s="9" t="s">
        <v>27</v>
      </c>
      <c r="E13" s="13">
        <v>87.6</v>
      </c>
      <c r="F13" s="15">
        <f t="shared" ref="F13:F20" si="0">E13*0.2</f>
        <v>17.52</v>
      </c>
      <c r="G13" s="13">
        <v>93</v>
      </c>
      <c r="H13" s="15">
        <f t="shared" ref="H13:H20" si="1">G13*0.5</f>
        <v>46.5</v>
      </c>
      <c r="I13" s="13">
        <v>91.7</v>
      </c>
      <c r="J13" s="15">
        <f t="shared" ref="J13:J20" si="2">I13*0.1</f>
        <v>9.17</v>
      </c>
      <c r="K13" s="13">
        <v>20</v>
      </c>
      <c r="L13" s="13">
        <f t="shared" ref="L13:L18" si="3">F13+H13+J13+K13</f>
        <v>93.19</v>
      </c>
      <c r="M13" s="27" t="s">
        <v>36</v>
      </c>
      <c r="N13" s="8" t="s">
        <v>18</v>
      </c>
    </row>
    <row r="14" ht="18" customHeight="1" spans="1:14">
      <c r="A14" s="8">
        <v>9</v>
      </c>
      <c r="B14" s="9" t="s">
        <v>37</v>
      </c>
      <c r="C14" s="9" t="s">
        <v>38</v>
      </c>
      <c r="D14" s="9" t="s">
        <v>23</v>
      </c>
      <c r="E14" s="15">
        <v>91.8</v>
      </c>
      <c r="F14" s="15">
        <f t="shared" si="0"/>
        <v>18.36</v>
      </c>
      <c r="G14" s="15">
        <v>91.5</v>
      </c>
      <c r="H14" s="15">
        <f t="shared" si="1"/>
        <v>45.75</v>
      </c>
      <c r="I14" s="15">
        <v>91.7</v>
      </c>
      <c r="J14" s="15">
        <f t="shared" si="2"/>
        <v>9.17</v>
      </c>
      <c r="K14" s="15">
        <v>18.52</v>
      </c>
      <c r="L14" s="13">
        <f t="shared" si="3"/>
        <v>91.8</v>
      </c>
      <c r="M14" s="27" t="s">
        <v>36</v>
      </c>
      <c r="N14" s="8" t="s">
        <v>18</v>
      </c>
    </row>
    <row r="15" ht="18" customHeight="1" spans="1:14">
      <c r="A15" s="8">
        <v>10</v>
      </c>
      <c r="B15" s="11" t="s">
        <v>39</v>
      </c>
      <c r="C15" s="11" t="s">
        <v>40</v>
      </c>
      <c r="D15" s="11" t="s">
        <v>16</v>
      </c>
      <c r="E15" s="15">
        <v>89</v>
      </c>
      <c r="F15" s="15">
        <f t="shared" si="0"/>
        <v>17.8</v>
      </c>
      <c r="G15" s="15">
        <v>88.5</v>
      </c>
      <c r="H15" s="15">
        <f t="shared" si="1"/>
        <v>44.25</v>
      </c>
      <c r="I15" s="15">
        <v>91.1</v>
      </c>
      <c r="J15" s="15">
        <f t="shared" si="2"/>
        <v>9.11</v>
      </c>
      <c r="K15" s="15">
        <v>20</v>
      </c>
      <c r="L15" s="13">
        <f t="shared" si="3"/>
        <v>91.16</v>
      </c>
      <c r="M15" s="27" t="s">
        <v>36</v>
      </c>
      <c r="N15" s="8" t="s">
        <v>18</v>
      </c>
    </row>
    <row r="16" ht="18" customHeight="1" spans="1:14">
      <c r="A16" s="8">
        <v>11</v>
      </c>
      <c r="B16" s="11" t="s">
        <v>41</v>
      </c>
      <c r="C16" s="11" t="s">
        <v>42</v>
      </c>
      <c r="D16" s="11" t="s">
        <v>23</v>
      </c>
      <c r="E16" s="15">
        <v>90.4</v>
      </c>
      <c r="F16" s="15">
        <f t="shared" si="0"/>
        <v>18.08</v>
      </c>
      <c r="G16" s="15">
        <v>91.6</v>
      </c>
      <c r="H16" s="15">
        <f t="shared" si="1"/>
        <v>45.8</v>
      </c>
      <c r="I16" s="15">
        <v>93.4</v>
      </c>
      <c r="J16" s="15">
        <f t="shared" si="2"/>
        <v>9.34</v>
      </c>
      <c r="K16" s="15">
        <v>17.57</v>
      </c>
      <c r="L16" s="13">
        <f t="shared" si="3"/>
        <v>90.79</v>
      </c>
      <c r="M16" s="27" t="s">
        <v>36</v>
      </c>
      <c r="N16" s="8" t="s">
        <v>18</v>
      </c>
    </row>
    <row r="17" ht="18" customHeight="1" spans="1:14">
      <c r="A17" s="8">
        <v>12</v>
      </c>
      <c r="B17" s="9" t="s">
        <v>43</v>
      </c>
      <c r="C17" s="9" t="s">
        <v>44</v>
      </c>
      <c r="D17" s="9" t="s">
        <v>27</v>
      </c>
      <c r="E17" s="15">
        <v>88.5</v>
      </c>
      <c r="F17" s="15">
        <f t="shared" si="0"/>
        <v>17.7</v>
      </c>
      <c r="G17" s="15">
        <v>89.6</v>
      </c>
      <c r="H17" s="15">
        <f t="shared" si="1"/>
        <v>44.8</v>
      </c>
      <c r="I17" s="15">
        <v>91</v>
      </c>
      <c r="J17" s="15">
        <f t="shared" si="2"/>
        <v>9.1</v>
      </c>
      <c r="K17" s="15">
        <v>18.93</v>
      </c>
      <c r="L17" s="13">
        <f t="shared" si="3"/>
        <v>90.53</v>
      </c>
      <c r="M17" s="27" t="s">
        <v>36</v>
      </c>
      <c r="N17" s="8" t="s">
        <v>18</v>
      </c>
    </row>
    <row r="18" ht="18" customHeight="1" spans="1:14">
      <c r="A18" s="8">
        <v>13</v>
      </c>
      <c r="B18" s="16" t="s">
        <v>45</v>
      </c>
      <c r="C18" s="16" t="s">
        <v>46</v>
      </c>
      <c r="D18" s="16" t="s">
        <v>27</v>
      </c>
      <c r="E18" s="15">
        <v>90.8</v>
      </c>
      <c r="F18" s="15">
        <f t="shared" si="0"/>
        <v>18.16</v>
      </c>
      <c r="G18" s="15">
        <v>91.8</v>
      </c>
      <c r="H18" s="15">
        <f t="shared" si="1"/>
        <v>45.9</v>
      </c>
      <c r="I18" s="15">
        <v>86.4</v>
      </c>
      <c r="J18" s="15">
        <f t="shared" si="2"/>
        <v>8.64</v>
      </c>
      <c r="K18" s="15">
        <v>17.19</v>
      </c>
      <c r="L18" s="13">
        <f t="shared" si="3"/>
        <v>89.89</v>
      </c>
      <c r="M18" s="27" t="s">
        <v>36</v>
      </c>
      <c r="N18" s="8" t="s">
        <v>18</v>
      </c>
    </row>
    <row r="19" ht="18" customHeight="1" spans="1:14">
      <c r="A19" s="8">
        <v>14</v>
      </c>
      <c r="B19" s="9" t="s">
        <v>47</v>
      </c>
      <c r="C19" s="9" t="s">
        <v>48</v>
      </c>
      <c r="D19" s="17" t="s">
        <v>49</v>
      </c>
      <c r="E19" s="13">
        <v>81.2</v>
      </c>
      <c r="F19" s="13">
        <f t="shared" si="0"/>
        <v>16.24</v>
      </c>
      <c r="G19" s="13">
        <v>92.2</v>
      </c>
      <c r="H19" s="13">
        <f t="shared" si="1"/>
        <v>46.1</v>
      </c>
      <c r="I19" s="13">
        <v>93</v>
      </c>
      <c r="J19" s="13">
        <f t="shared" si="2"/>
        <v>9.3</v>
      </c>
      <c r="K19" s="13"/>
      <c r="L19" s="13">
        <f>F19+H19+J19</f>
        <v>71.64</v>
      </c>
      <c r="M19" s="28" t="s">
        <v>50</v>
      </c>
      <c r="N19" s="8" t="s">
        <v>18</v>
      </c>
    </row>
    <row r="20" ht="18" customHeight="1" spans="1:14">
      <c r="A20" s="8">
        <v>15</v>
      </c>
      <c r="B20" s="9" t="s">
        <v>51</v>
      </c>
      <c r="C20" s="9" t="s">
        <v>15</v>
      </c>
      <c r="D20" s="9" t="s">
        <v>52</v>
      </c>
      <c r="E20" s="15">
        <v>87.6</v>
      </c>
      <c r="F20" s="15">
        <f t="shared" si="0"/>
        <v>17.52</v>
      </c>
      <c r="G20" s="15">
        <v>93</v>
      </c>
      <c r="H20" s="15">
        <f t="shared" si="1"/>
        <v>46.5</v>
      </c>
      <c r="I20" s="15">
        <v>89.9</v>
      </c>
      <c r="J20" s="15">
        <f t="shared" si="2"/>
        <v>8.99</v>
      </c>
      <c r="K20" s="13"/>
      <c r="L20" s="13">
        <f>F20+H20+J20</f>
        <v>73.01</v>
      </c>
      <c r="M20" s="8" t="s">
        <v>17</v>
      </c>
      <c r="N20" s="27" t="s">
        <v>53</v>
      </c>
    </row>
    <row r="21" ht="18" customHeight="1" spans="1:14">
      <c r="A21" s="8">
        <v>16</v>
      </c>
      <c r="B21" s="9" t="s">
        <v>54</v>
      </c>
      <c r="C21" s="9" t="s">
        <v>15</v>
      </c>
      <c r="D21" s="9" t="s">
        <v>33</v>
      </c>
      <c r="E21" s="15">
        <v>85</v>
      </c>
      <c r="F21" s="15">
        <f t="shared" ref="F21:F40" si="4">E21*0.2</f>
        <v>17</v>
      </c>
      <c r="G21" s="15">
        <v>90.8</v>
      </c>
      <c r="H21" s="15">
        <f t="shared" ref="H21:H40" si="5">G21*0.5</f>
        <v>45.4</v>
      </c>
      <c r="I21" s="15">
        <v>86.2</v>
      </c>
      <c r="J21" s="15">
        <f t="shared" ref="J21:J40" si="6">I21*0.1</f>
        <v>8.62</v>
      </c>
      <c r="K21" s="13"/>
      <c r="L21" s="13">
        <f t="shared" ref="L21" si="7">F21+H21+J21</f>
        <v>71.02</v>
      </c>
      <c r="M21" s="8" t="s">
        <v>17</v>
      </c>
      <c r="N21" s="27" t="s">
        <v>53</v>
      </c>
    </row>
    <row r="22" ht="18" customHeight="1" spans="1:14">
      <c r="A22" s="8">
        <v>17</v>
      </c>
      <c r="B22" s="12" t="s">
        <v>55</v>
      </c>
      <c r="C22" s="12" t="s">
        <v>15</v>
      </c>
      <c r="D22" s="12" t="s">
        <v>23</v>
      </c>
      <c r="E22" s="15">
        <v>90.2</v>
      </c>
      <c r="F22" s="15">
        <f t="shared" si="4"/>
        <v>18.04</v>
      </c>
      <c r="G22" s="15">
        <v>92.4</v>
      </c>
      <c r="H22" s="15">
        <f t="shared" si="5"/>
        <v>46.2</v>
      </c>
      <c r="I22" s="15">
        <v>92.8</v>
      </c>
      <c r="J22" s="15">
        <f t="shared" si="6"/>
        <v>9.28</v>
      </c>
      <c r="K22" s="15">
        <v>20</v>
      </c>
      <c r="L22" s="13">
        <f t="shared" ref="L22:L37" si="8">F22+H22+J22+K22</f>
        <v>93.52</v>
      </c>
      <c r="M22" s="27" t="s">
        <v>24</v>
      </c>
      <c r="N22" s="27" t="s">
        <v>53</v>
      </c>
    </row>
    <row r="23" ht="18" customHeight="1" spans="1:14">
      <c r="A23" s="8">
        <v>18</v>
      </c>
      <c r="B23" s="12" t="s">
        <v>56</v>
      </c>
      <c r="C23" s="12" t="s">
        <v>15</v>
      </c>
      <c r="D23" s="12" t="s">
        <v>27</v>
      </c>
      <c r="E23" s="15">
        <v>89.2</v>
      </c>
      <c r="F23" s="15">
        <f t="shared" si="4"/>
        <v>17.84</v>
      </c>
      <c r="G23" s="15">
        <v>92.1</v>
      </c>
      <c r="H23" s="15">
        <f t="shared" si="5"/>
        <v>46.05</v>
      </c>
      <c r="I23" s="15">
        <v>90.2</v>
      </c>
      <c r="J23" s="15">
        <f t="shared" si="6"/>
        <v>9.02</v>
      </c>
      <c r="K23" s="15">
        <v>20</v>
      </c>
      <c r="L23" s="13">
        <f t="shared" si="8"/>
        <v>92.91</v>
      </c>
      <c r="M23" s="27" t="s">
        <v>24</v>
      </c>
      <c r="N23" s="27" t="s">
        <v>53</v>
      </c>
    </row>
    <row r="24" ht="18" customHeight="1" spans="1:14">
      <c r="A24" s="8">
        <v>19</v>
      </c>
      <c r="B24" s="12" t="s">
        <v>57</v>
      </c>
      <c r="C24" s="12" t="s">
        <v>26</v>
      </c>
      <c r="D24" s="12" t="s">
        <v>52</v>
      </c>
      <c r="E24" s="15">
        <v>86.6</v>
      </c>
      <c r="F24" s="15">
        <f t="shared" si="4"/>
        <v>17.32</v>
      </c>
      <c r="G24" s="15">
        <v>90.2</v>
      </c>
      <c r="H24" s="15">
        <f t="shared" si="5"/>
        <v>45.1</v>
      </c>
      <c r="I24" s="15">
        <v>87</v>
      </c>
      <c r="J24" s="15">
        <f t="shared" si="6"/>
        <v>8.7</v>
      </c>
      <c r="K24" s="15">
        <v>14.72</v>
      </c>
      <c r="L24" s="13">
        <f t="shared" si="8"/>
        <v>85.84</v>
      </c>
      <c r="M24" s="27" t="s">
        <v>24</v>
      </c>
      <c r="N24" s="27" t="s">
        <v>53</v>
      </c>
    </row>
    <row r="25" ht="18" customHeight="1" spans="1:14">
      <c r="A25" s="8">
        <v>20</v>
      </c>
      <c r="B25" s="12" t="s">
        <v>58</v>
      </c>
      <c r="C25" s="12" t="s">
        <v>59</v>
      </c>
      <c r="D25" s="12" t="s">
        <v>52</v>
      </c>
      <c r="E25" s="15">
        <v>90.6</v>
      </c>
      <c r="F25" s="15">
        <f t="shared" si="4"/>
        <v>18.12</v>
      </c>
      <c r="G25" s="15">
        <v>86.6</v>
      </c>
      <c r="H25" s="15">
        <f t="shared" si="5"/>
        <v>43.3</v>
      </c>
      <c r="I25" s="15">
        <v>86.2</v>
      </c>
      <c r="J25" s="15">
        <f t="shared" si="6"/>
        <v>8.62</v>
      </c>
      <c r="K25" s="15">
        <v>13.38</v>
      </c>
      <c r="L25" s="13">
        <f t="shared" si="8"/>
        <v>83.42</v>
      </c>
      <c r="M25" s="27" t="s">
        <v>24</v>
      </c>
      <c r="N25" s="27" t="s">
        <v>53</v>
      </c>
    </row>
    <row r="26" ht="18" customHeight="1" spans="1:14">
      <c r="A26" s="8">
        <v>21</v>
      </c>
      <c r="B26" s="12" t="s">
        <v>60</v>
      </c>
      <c r="C26" s="12" t="s">
        <v>29</v>
      </c>
      <c r="D26" s="12" t="s">
        <v>16</v>
      </c>
      <c r="E26" s="15">
        <v>88.8</v>
      </c>
      <c r="F26" s="15">
        <f t="shared" si="4"/>
        <v>17.76</v>
      </c>
      <c r="G26" s="15">
        <v>88</v>
      </c>
      <c r="H26" s="15">
        <f t="shared" si="5"/>
        <v>44</v>
      </c>
      <c r="I26" s="15">
        <v>87.2</v>
      </c>
      <c r="J26" s="15">
        <f t="shared" si="6"/>
        <v>8.72</v>
      </c>
      <c r="K26" s="15">
        <v>11.43</v>
      </c>
      <c r="L26" s="13">
        <f t="shared" si="8"/>
        <v>81.91</v>
      </c>
      <c r="M26" s="27" t="s">
        <v>24</v>
      </c>
      <c r="N26" s="27" t="s">
        <v>53</v>
      </c>
    </row>
    <row r="27" ht="18" customHeight="1" spans="1:14">
      <c r="A27" s="8">
        <v>22</v>
      </c>
      <c r="B27" s="11" t="s">
        <v>61</v>
      </c>
      <c r="C27" s="11" t="s">
        <v>44</v>
      </c>
      <c r="D27" s="11" t="s">
        <v>23</v>
      </c>
      <c r="E27" s="15">
        <v>91</v>
      </c>
      <c r="F27" s="15">
        <f t="shared" si="4"/>
        <v>18.2</v>
      </c>
      <c r="G27" s="15">
        <v>94.3</v>
      </c>
      <c r="H27" s="15">
        <f t="shared" si="5"/>
        <v>47.15</v>
      </c>
      <c r="I27" s="15">
        <v>91.7</v>
      </c>
      <c r="J27" s="15">
        <f t="shared" si="6"/>
        <v>9.17</v>
      </c>
      <c r="K27" s="15">
        <v>19.92</v>
      </c>
      <c r="L27" s="13">
        <f t="shared" si="8"/>
        <v>94.44</v>
      </c>
      <c r="M27" s="27" t="s">
        <v>36</v>
      </c>
      <c r="N27" s="27" t="s">
        <v>53</v>
      </c>
    </row>
    <row r="28" ht="18" customHeight="1" spans="1:14">
      <c r="A28" s="8">
        <v>23</v>
      </c>
      <c r="B28" s="11" t="s">
        <v>62</v>
      </c>
      <c r="C28" s="11" t="s">
        <v>40</v>
      </c>
      <c r="D28" s="11" t="s">
        <v>16</v>
      </c>
      <c r="E28" s="15">
        <v>94.8</v>
      </c>
      <c r="F28" s="15">
        <f t="shared" si="4"/>
        <v>18.96</v>
      </c>
      <c r="G28" s="15">
        <v>89.22</v>
      </c>
      <c r="H28" s="15">
        <f t="shared" si="5"/>
        <v>44.61</v>
      </c>
      <c r="I28" s="15">
        <v>91.66</v>
      </c>
      <c r="J28" s="15">
        <f t="shared" si="6"/>
        <v>9.166</v>
      </c>
      <c r="K28" s="15">
        <v>18.23</v>
      </c>
      <c r="L28" s="13">
        <f t="shared" si="8"/>
        <v>90.966</v>
      </c>
      <c r="M28" s="27" t="s">
        <v>36</v>
      </c>
      <c r="N28" s="27" t="s">
        <v>53</v>
      </c>
    </row>
    <row r="29" ht="18" customHeight="1" spans="1:14">
      <c r="A29" s="8">
        <v>24</v>
      </c>
      <c r="B29" s="9" t="s">
        <v>63</v>
      </c>
      <c r="C29" s="18" t="s">
        <v>64</v>
      </c>
      <c r="D29" s="9" t="s">
        <v>23</v>
      </c>
      <c r="E29" s="19">
        <v>96.6</v>
      </c>
      <c r="F29" s="15">
        <f t="shared" si="4"/>
        <v>19.32</v>
      </c>
      <c r="G29" s="19">
        <v>89</v>
      </c>
      <c r="H29" s="15">
        <f t="shared" si="5"/>
        <v>44.5</v>
      </c>
      <c r="I29" s="19">
        <v>88.7</v>
      </c>
      <c r="J29" s="15">
        <f t="shared" si="6"/>
        <v>8.87</v>
      </c>
      <c r="K29" s="15">
        <v>18.02</v>
      </c>
      <c r="L29" s="13">
        <f t="shared" si="8"/>
        <v>90.71</v>
      </c>
      <c r="M29" s="27" t="s">
        <v>36</v>
      </c>
      <c r="N29" s="27" t="s">
        <v>53</v>
      </c>
    </row>
    <row r="30" ht="18" customHeight="1" spans="1:14">
      <c r="A30" s="8">
        <v>25</v>
      </c>
      <c r="B30" s="11" t="s">
        <v>65</v>
      </c>
      <c r="C30" s="11" t="s">
        <v>40</v>
      </c>
      <c r="D30" s="11" t="s">
        <v>23</v>
      </c>
      <c r="E30" s="19">
        <v>91.1</v>
      </c>
      <c r="F30" s="15">
        <f t="shared" si="4"/>
        <v>18.22</v>
      </c>
      <c r="G30" s="19">
        <v>90.2</v>
      </c>
      <c r="H30" s="15">
        <f t="shared" si="5"/>
        <v>45.1</v>
      </c>
      <c r="I30" s="19">
        <v>89.7</v>
      </c>
      <c r="J30" s="15">
        <f t="shared" si="6"/>
        <v>8.97</v>
      </c>
      <c r="K30" s="15">
        <v>18.02</v>
      </c>
      <c r="L30" s="13">
        <f t="shared" si="8"/>
        <v>90.31</v>
      </c>
      <c r="M30" s="27" t="s">
        <v>36</v>
      </c>
      <c r="N30" s="27" t="s">
        <v>53</v>
      </c>
    </row>
    <row r="31" ht="18" customHeight="1" spans="1:14">
      <c r="A31" s="8">
        <v>26</v>
      </c>
      <c r="B31" s="11" t="s">
        <v>66</v>
      </c>
      <c r="C31" s="11" t="s">
        <v>35</v>
      </c>
      <c r="D31" s="11" t="s">
        <v>16</v>
      </c>
      <c r="E31" s="20">
        <v>86.8</v>
      </c>
      <c r="F31" s="15">
        <f t="shared" si="4"/>
        <v>17.36</v>
      </c>
      <c r="G31" s="20">
        <v>92.3</v>
      </c>
      <c r="H31" s="15">
        <f t="shared" si="5"/>
        <v>46.15</v>
      </c>
      <c r="I31" s="20">
        <v>87.6</v>
      </c>
      <c r="J31" s="15">
        <f t="shared" si="6"/>
        <v>8.76</v>
      </c>
      <c r="K31" s="13">
        <v>18.01</v>
      </c>
      <c r="L31" s="13">
        <f t="shared" si="8"/>
        <v>90.28</v>
      </c>
      <c r="M31" s="27" t="s">
        <v>36</v>
      </c>
      <c r="N31" s="27" t="s">
        <v>53</v>
      </c>
    </row>
    <row r="32" ht="18" customHeight="1" spans="1:14">
      <c r="A32" s="8">
        <v>27</v>
      </c>
      <c r="B32" s="9" t="s">
        <v>67</v>
      </c>
      <c r="C32" s="9" t="s">
        <v>38</v>
      </c>
      <c r="D32" s="9" t="s">
        <v>16</v>
      </c>
      <c r="E32" s="19">
        <v>92</v>
      </c>
      <c r="F32" s="15">
        <f t="shared" si="4"/>
        <v>18.4</v>
      </c>
      <c r="G32" s="19">
        <v>94.04</v>
      </c>
      <c r="H32" s="15">
        <f t="shared" si="5"/>
        <v>47.02</v>
      </c>
      <c r="I32" s="19">
        <v>93.2</v>
      </c>
      <c r="J32" s="15">
        <f t="shared" si="6"/>
        <v>9.32</v>
      </c>
      <c r="K32" s="15">
        <v>15.49</v>
      </c>
      <c r="L32" s="13">
        <f t="shared" si="8"/>
        <v>90.23</v>
      </c>
      <c r="M32" s="27" t="s">
        <v>36</v>
      </c>
      <c r="N32" s="27" t="s">
        <v>53</v>
      </c>
    </row>
    <row r="33" ht="18" customHeight="1" spans="1:14">
      <c r="A33" s="8">
        <v>28</v>
      </c>
      <c r="B33" s="9" t="s">
        <v>68</v>
      </c>
      <c r="C33" s="9" t="s">
        <v>69</v>
      </c>
      <c r="D33" s="9" t="s">
        <v>23</v>
      </c>
      <c r="E33" s="15">
        <v>94.4</v>
      </c>
      <c r="F33" s="15">
        <f t="shared" si="4"/>
        <v>18.88</v>
      </c>
      <c r="G33" s="15">
        <v>92.5</v>
      </c>
      <c r="H33" s="15">
        <f t="shared" si="5"/>
        <v>46.25</v>
      </c>
      <c r="I33" s="15">
        <v>92.4</v>
      </c>
      <c r="J33" s="15">
        <f t="shared" si="6"/>
        <v>9.24</v>
      </c>
      <c r="K33" s="15">
        <v>15.49</v>
      </c>
      <c r="L33" s="13">
        <f t="shared" si="8"/>
        <v>89.86</v>
      </c>
      <c r="M33" s="27" t="s">
        <v>36</v>
      </c>
      <c r="N33" s="27" t="s">
        <v>53</v>
      </c>
    </row>
    <row r="34" ht="18" customHeight="1" spans="1:14">
      <c r="A34" s="8">
        <v>29</v>
      </c>
      <c r="B34" s="9" t="s">
        <v>70</v>
      </c>
      <c r="C34" s="18" t="s">
        <v>64</v>
      </c>
      <c r="D34" s="9" t="s">
        <v>16</v>
      </c>
      <c r="E34" s="19">
        <v>94.3</v>
      </c>
      <c r="F34" s="15">
        <f t="shared" si="4"/>
        <v>18.86</v>
      </c>
      <c r="G34" s="19">
        <v>87.08</v>
      </c>
      <c r="H34" s="15">
        <f t="shared" si="5"/>
        <v>43.54</v>
      </c>
      <c r="I34" s="19">
        <v>87.05</v>
      </c>
      <c r="J34" s="15">
        <f t="shared" si="6"/>
        <v>8.705</v>
      </c>
      <c r="K34" s="15">
        <v>18.23</v>
      </c>
      <c r="L34" s="13">
        <f t="shared" si="8"/>
        <v>89.335</v>
      </c>
      <c r="M34" s="27" t="s">
        <v>36</v>
      </c>
      <c r="N34" s="27" t="s">
        <v>53</v>
      </c>
    </row>
    <row r="35" ht="18" customHeight="1" spans="1:14">
      <c r="A35" s="8">
        <v>30</v>
      </c>
      <c r="B35" s="9" t="s">
        <v>71</v>
      </c>
      <c r="C35" s="9" t="s">
        <v>69</v>
      </c>
      <c r="D35" s="9" t="s">
        <v>16</v>
      </c>
      <c r="E35" s="19">
        <v>91.8</v>
      </c>
      <c r="F35" s="15">
        <f t="shared" si="4"/>
        <v>18.36</v>
      </c>
      <c r="G35" s="19">
        <v>90.02</v>
      </c>
      <c r="H35" s="15">
        <f t="shared" si="5"/>
        <v>45.01</v>
      </c>
      <c r="I35" s="19">
        <v>90.76</v>
      </c>
      <c r="J35" s="15">
        <f t="shared" si="6"/>
        <v>9.076</v>
      </c>
      <c r="K35" s="15">
        <v>13.2</v>
      </c>
      <c r="L35" s="13">
        <f t="shared" si="8"/>
        <v>85.646</v>
      </c>
      <c r="M35" s="27" t="s">
        <v>36</v>
      </c>
      <c r="N35" s="27" t="s">
        <v>53</v>
      </c>
    </row>
    <row r="36" ht="18" customHeight="1" spans="1:14">
      <c r="A36" s="8">
        <v>31</v>
      </c>
      <c r="B36" s="16" t="s">
        <v>72</v>
      </c>
      <c r="C36" s="16" t="s">
        <v>46</v>
      </c>
      <c r="D36" s="16" t="s">
        <v>73</v>
      </c>
      <c r="E36" s="15">
        <v>88.6</v>
      </c>
      <c r="F36" s="15">
        <f t="shared" si="4"/>
        <v>17.72</v>
      </c>
      <c r="G36" s="15">
        <v>90.4</v>
      </c>
      <c r="H36" s="15">
        <f t="shared" si="5"/>
        <v>45.2</v>
      </c>
      <c r="I36" s="15">
        <v>88.8</v>
      </c>
      <c r="J36" s="15">
        <f t="shared" si="6"/>
        <v>8.88</v>
      </c>
      <c r="K36" s="15">
        <v>13.23</v>
      </c>
      <c r="L36" s="13">
        <f t="shared" si="8"/>
        <v>85.03</v>
      </c>
      <c r="M36" s="27" t="s">
        <v>36</v>
      </c>
      <c r="N36" s="27" t="s">
        <v>53</v>
      </c>
    </row>
    <row r="37" ht="18" customHeight="1" spans="1:14">
      <c r="A37" s="8">
        <v>32</v>
      </c>
      <c r="B37" s="9" t="s">
        <v>74</v>
      </c>
      <c r="C37" s="9" t="s">
        <v>75</v>
      </c>
      <c r="D37" s="21" t="s">
        <v>16</v>
      </c>
      <c r="E37" s="15">
        <v>88.7</v>
      </c>
      <c r="F37" s="15">
        <f t="shared" si="4"/>
        <v>17.74</v>
      </c>
      <c r="G37" s="15">
        <v>91.86</v>
      </c>
      <c r="H37" s="15">
        <f t="shared" si="5"/>
        <v>45.93</v>
      </c>
      <c r="I37" s="15">
        <v>92.48</v>
      </c>
      <c r="J37" s="15">
        <f t="shared" si="6"/>
        <v>9.248</v>
      </c>
      <c r="K37" s="15">
        <v>11.34</v>
      </c>
      <c r="L37" s="13">
        <f t="shared" si="8"/>
        <v>84.258</v>
      </c>
      <c r="M37" s="27" t="s">
        <v>36</v>
      </c>
      <c r="N37" s="27" t="s">
        <v>53</v>
      </c>
    </row>
    <row r="38" ht="18" customHeight="1" spans="1:14">
      <c r="A38" s="8">
        <v>33</v>
      </c>
      <c r="B38" s="11" t="s">
        <v>76</v>
      </c>
      <c r="C38" s="11" t="s">
        <v>48</v>
      </c>
      <c r="D38" s="22" t="s">
        <v>49</v>
      </c>
      <c r="E38" s="13">
        <v>82.2</v>
      </c>
      <c r="F38" s="13">
        <f t="shared" si="4"/>
        <v>16.44</v>
      </c>
      <c r="G38" s="13">
        <v>89.2</v>
      </c>
      <c r="H38" s="13">
        <f t="shared" si="5"/>
        <v>44.6</v>
      </c>
      <c r="I38" s="13">
        <v>89.9</v>
      </c>
      <c r="J38" s="13">
        <f t="shared" si="6"/>
        <v>8.99</v>
      </c>
      <c r="K38" s="13"/>
      <c r="L38" s="13">
        <f>F38+H38+J38</f>
        <v>70.03</v>
      </c>
      <c r="M38" s="27" t="s">
        <v>50</v>
      </c>
      <c r="N38" s="27" t="s">
        <v>53</v>
      </c>
    </row>
    <row r="39" ht="18" customHeight="1" spans="1:14">
      <c r="A39" s="8">
        <v>34</v>
      </c>
      <c r="B39" s="11" t="s">
        <v>77</v>
      </c>
      <c r="C39" s="11" t="s">
        <v>48</v>
      </c>
      <c r="D39" s="22" t="s">
        <v>49</v>
      </c>
      <c r="E39" s="13">
        <v>87.2</v>
      </c>
      <c r="F39" s="13">
        <f t="shared" si="4"/>
        <v>17.44</v>
      </c>
      <c r="G39" s="13">
        <v>85.6</v>
      </c>
      <c r="H39" s="13">
        <f t="shared" si="5"/>
        <v>42.8</v>
      </c>
      <c r="I39" s="13">
        <v>90.2</v>
      </c>
      <c r="J39" s="13">
        <f t="shared" si="6"/>
        <v>9.02</v>
      </c>
      <c r="K39" s="13"/>
      <c r="L39" s="13">
        <f>F39+H39+J39</f>
        <v>69.26</v>
      </c>
      <c r="M39" s="27" t="s">
        <v>50</v>
      </c>
      <c r="N39" s="27" t="s">
        <v>53</v>
      </c>
    </row>
    <row r="40" ht="18" customHeight="1" spans="1:14">
      <c r="A40" s="8">
        <v>35</v>
      </c>
      <c r="B40" s="11" t="s">
        <v>78</v>
      </c>
      <c r="C40" s="11" t="s">
        <v>79</v>
      </c>
      <c r="D40" s="22" t="s">
        <v>49</v>
      </c>
      <c r="E40" s="13">
        <v>81.8</v>
      </c>
      <c r="F40" s="13">
        <f t="shared" si="4"/>
        <v>16.36</v>
      </c>
      <c r="G40" s="13">
        <v>88.5</v>
      </c>
      <c r="H40" s="13">
        <f t="shared" si="5"/>
        <v>44.25</v>
      </c>
      <c r="I40" s="13">
        <v>85.2</v>
      </c>
      <c r="J40" s="13">
        <f t="shared" si="6"/>
        <v>8.52</v>
      </c>
      <c r="K40" s="13"/>
      <c r="L40" s="13">
        <f>F40+H40+J40</f>
        <v>69.13</v>
      </c>
      <c r="M40" s="27" t="s">
        <v>50</v>
      </c>
      <c r="N40" s="27" t="s">
        <v>53</v>
      </c>
    </row>
  </sheetData>
  <sortState ref="A6:L7">
    <sortCondition ref="L6:L7" descending="1"/>
  </sortState>
  <mergeCells count="12">
    <mergeCell ref="A1:N1"/>
    <mergeCell ref="A3:A5"/>
    <mergeCell ref="B3:B5"/>
    <mergeCell ref="C3:C5"/>
    <mergeCell ref="D3:D5"/>
    <mergeCell ref="K3:K4"/>
    <mergeCell ref="L3:L5"/>
    <mergeCell ref="M3:M5"/>
    <mergeCell ref="N3:N5"/>
    <mergeCell ref="E3:F4"/>
    <mergeCell ref="G3:H4"/>
    <mergeCell ref="I3:J4"/>
  </mergeCells>
  <pageMargins left="0.511811023622047" right="0.31496062992126" top="0.94488188976378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shendu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2018-05-02T07:40:00Z</dcterms:created>
  <cp:lastPrinted>2020-06-16T06:17:00Z</cp:lastPrinted>
  <dcterms:modified xsi:type="dcterms:W3CDTF">2020-06-23T07:15:30Z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