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8600" windowHeight="7890"/>
  </bookViews>
  <sheets>
    <sheet name="方案1" sheetId="1" r:id="rId1"/>
  </sheets>
  <definedNames>
    <definedName name="_xlnm._FilterDatabase" localSheetId="0" hidden="1">方案1!$A$3:$R$11</definedName>
    <definedName name="_xlnm.Print_Titles" localSheetId="0">方案1!$2:$3</definedName>
  </definedNames>
  <calcPr calcId="125725"/>
</workbook>
</file>

<file path=xl/calcChain.xml><?xml version="1.0" encoding="utf-8"?>
<calcChain xmlns="http://schemas.openxmlformats.org/spreadsheetml/2006/main">
  <c r="D11" i="1"/>
  <c r="E6"/>
  <c r="E7"/>
  <c r="E8"/>
  <c r="E9"/>
  <c r="E10"/>
  <c r="E11"/>
  <c r="E5"/>
  <c r="E4" s="1"/>
  <c r="D6"/>
  <c r="D7"/>
  <c r="D8"/>
  <c r="D9"/>
  <c r="C9" s="1"/>
  <c r="D10"/>
  <c r="D5"/>
  <c r="D4" l="1"/>
  <c r="C7"/>
  <c r="C11"/>
  <c r="C5"/>
  <c r="C10"/>
  <c r="C8"/>
  <c r="C6"/>
  <c r="I4" l="1"/>
  <c r="R4"/>
  <c r="Q4"/>
  <c r="P4"/>
  <c r="O4"/>
  <c r="N4"/>
  <c r="M4"/>
  <c r="L4"/>
  <c r="K4"/>
  <c r="J4"/>
  <c r="H4"/>
  <c r="G4"/>
  <c r="F4"/>
</calcChain>
</file>

<file path=xl/sharedStrings.xml><?xml version="1.0" encoding="utf-8"?>
<sst xmlns="http://schemas.openxmlformats.org/spreadsheetml/2006/main" count="38" uniqueCount="29">
  <si>
    <t>州市</t>
  </si>
  <si>
    <t>县区</t>
  </si>
  <si>
    <t>2020年计划提前下达资金情况（万元）</t>
  </si>
  <si>
    <t>4类重点对象</t>
  </si>
  <si>
    <t>农房抗震改造</t>
  </si>
  <si>
    <t>中央资金</t>
  </si>
  <si>
    <t>省级配套</t>
  </si>
  <si>
    <t>计划任务数（户）</t>
  </si>
  <si>
    <t>中央资金（万元）</t>
  </si>
  <si>
    <t>省级资金（万元）</t>
  </si>
  <si>
    <t>补足非贫困县户数（户）</t>
  </si>
  <si>
    <t>补足非贫困县资金（万元）</t>
  </si>
  <si>
    <t>补足2019年标准户数（户）</t>
  </si>
  <si>
    <t>补足2019年标准中央资金（万元）</t>
  </si>
  <si>
    <t>补足2019年标准省级资金（万元）</t>
  </si>
  <si>
    <t>昆明市小计</t>
  </si>
  <si>
    <t>昆明市</t>
  </si>
  <si>
    <t>安宁市</t>
  </si>
  <si>
    <t>富民县</t>
  </si>
  <si>
    <t>晋宁区</t>
  </si>
  <si>
    <t>石林县</t>
  </si>
  <si>
    <t>嵩明县</t>
  </si>
  <si>
    <t>阳宗海</t>
  </si>
  <si>
    <t>宜良县</t>
  </si>
  <si>
    <t>补足2019年非贫困县户数（户）</t>
    <phoneticPr fontId="7" type="noConversion"/>
  </si>
  <si>
    <t>补足2019年非贫困县资金（万元）</t>
    <phoneticPr fontId="7" type="noConversion"/>
  </si>
  <si>
    <t>非4类重点对象无力改造危房户</t>
    <phoneticPr fontId="7" type="noConversion"/>
  </si>
  <si>
    <t>合计</t>
    <phoneticPr fontId="7" type="noConversion"/>
  </si>
  <si>
    <t>2020年农村危房改造补助资金分配表</t>
    <phoneticPr fontId="7" type="noConversion"/>
  </si>
</sst>
</file>

<file path=xl/styles.xml><?xml version="1.0" encoding="utf-8"?>
<styleSheet xmlns="http://schemas.openxmlformats.org/spreadsheetml/2006/main">
  <numFmts count="3">
    <numFmt numFmtId="176" formatCode="0.00_);[Red]\(0.00\)"/>
    <numFmt numFmtId="177" formatCode="0_ "/>
    <numFmt numFmtId="178" formatCode="0.00_ "/>
  </numFmts>
  <fonts count="9">
    <font>
      <sz val="11"/>
      <color indexed="8"/>
      <name val="宋体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sz val="14"/>
      <name val="宋体"/>
      <family val="3"/>
      <charset val="134"/>
    </font>
    <font>
      <sz val="14"/>
      <name val="Times New Roman"/>
      <family val="1"/>
    </font>
    <font>
      <sz val="9"/>
      <name val="宋体"/>
      <family val="3"/>
      <charset val="134"/>
    </font>
    <font>
      <sz val="24"/>
      <name val="方正小标宋_GBK"/>
      <family val="4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178" fontId="2" fillId="0" borderId="0" xfId="0" applyNumberFormat="1" applyFont="1" applyFill="1">
      <alignment vertical="center"/>
    </xf>
    <xf numFmtId="177" fontId="1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178" fontId="1" fillId="0" borderId="3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tabSelected="1" zoomScale="85" zoomScaleNormal="85" workbookViewId="0">
      <pane xSplit="2" topLeftCell="C1" activePane="topRight" state="frozen"/>
      <selection pane="topRight" sqref="A1:R1"/>
    </sheetView>
  </sheetViews>
  <sheetFormatPr defaultColWidth="8.75" defaultRowHeight="25.15" customHeight="1"/>
  <cols>
    <col min="1" max="1" width="14.875" style="3" customWidth="1"/>
    <col min="2" max="2" width="16.125" style="3" customWidth="1"/>
    <col min="3" max="5" width="14.75" style="4" customWidth="1"/>
    <col min="6" max="6" width="12.625" style="5" customWidth="1"/>
    <col min="7" max="7" width="13" style="6" customWidth="1"/>
    <col min="8" max="8" width="13.625" style="6" customWidth="1"/>
    <col min="9" max="9" width="17.875" style="7" customWidth="1"/>
    <col min="10" max="10" width="18.5" style="6" customWidth="1"/>
    <col min="11" max="11" width="14.625" style="7" customWidth="1"/>
    <col min="12" max="12" width="14.625" style="6" customWidth="1"/>
    <col min="13" max="13" width="13.25" style="5" customWidth="1"/>
    <col min="14" max="15" width="14.5" style="6" customWidth="1"/>
    <col min="16" max="16" width="15.25" style="7" customWidth="1"/>
    <col min="17" max="18" width="15.25" style="8" customWidth="1"/>
    <col min="19" max="16384" width="8.75" style="3"/>
  </cols>
  <sheetData>
    <row r="1" spans="1:18" ht="49.5" customHeight="1">
      <c r="A1" s="21" t="s">
        <v>28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s="1" customFormat="1" ht="97.9" customHeight="1">
      <c r="A2" s="19" t="s">
        <v>0</v>
      </c>
      <c r="B2" s="20" t="s">
        <v>1</v>
      </c>
      <c r="C2" s="22" t="s">
        <v>2</v>
      </c>
      <c r="D2" s="23"/>
      <c r="E2" s="23"/>
      <c r="F2" s="24" t="s">
        <v>3</v>
      </c>
      <c r="G2" s="25"/>
      <c r="H2" s="25"/>
      <c r="I2" s="26"/>
      <c r="J2" s="27"/>
      <c r="K2" s="26" t="s">
        <v>26</v>
      </c>
      <c r="L2" s="27"/>
      <c r="M2" s="26" t="s">
        <v>4</v>
      </c>
      <c r="N2" s="25"/>
      <c r="O2" s="25"/>
      <c r="P2" s="26"/>
      <c r="Q2" s="25"/>
      <c r="R2" s="27"/>
    </row>
    <row r="3" spans="1:18" s="2" customFormat="1" ht="52.15" customHeight="1">
      <c r="A3" s="19"/>
      <c r="B3" s="19"/>
      <c r="C3" s="9" t="s">
        <v>27</v>
      </c>
      <c r="D3" s="9" t="s">
        <v>5</v>
      </c>
      <c r="E3" s="9" t="s">
        <v>6</v>
      </c>
      <c r="F3" s="13" t="s">
        <v>7</v>
      </c>
      <c r="G3" s="9" t="s">
        <v>8</v>
      </c>
      <c r="H3" s="9" t="s">
        <v>9</v>
      </c>
      <c r="I3" s="13" t="s">
        <v>24</v>
      </c>
      <c r="J3" s="9" t="s">
        <v>25</v>
      </c>
      <c r="K3" s="13" t="s">
        <v>10</v>
      </c>
      <c r="L3" s="9" t="s">
        <v>11</v>
      </c>
      <c r="M3" s="13" t="s">
        <v>7</v>
      </c>
      <c r="N3" s="9" t="s">
        <v>8</v>
      </c>
      <c r="O3" s="9" t="s">
        <v>9</v>
      </c>
      <c r="P3" s="13" t="s">
        <v>12</v>
      </c>
      <c r="Q3" s="16" t="s">
        <v>13</v>
      </c>
      <c r="R3" s="16" t="s">
        <v>14</v>
      </c>
    </row>
    <row r="4" spans="1:18" s="1" customFormat="1" ht="25.15" customHeight="1">
      <c r="A4" s="17" t="s">
        <v>15</v>
      </c>
      <c r="B4" s="18"/>
      <c r="C4" s="10">
        <v>12968.07</v>
      </c>
      <c r="D4" s="10">
        <f>SUM(D5:D11)</f>
        <v>7007.0950000000003</v>
      </c>
      <c r="E4" s="10">
        <f>SUM(E5:E11)</f>
        <v>5960.9650000000001</v>
      </c>
      <c r="F4" s="14">
        <f t="shared" ref="F4:R4" si="0">SUM(F5:F11)</f>
        <v>307</v>
      </c>
      <c r="G4" s="10">
        <f t="shared" si="0"/>
        <v>624.745</v>
      </c>
      <c r="H4" s="10">
        <f t="shared" si="0"/>
        <v>19.954999999999998</v>
      </c>
      <c r="I4" s="14">
        <f t="shared" si="0"/>
        <v>5863</v>
      </c>
      <c r="J4" s="10">
        <f t="shared" si="0"/>
        <v>1289.8599999999997</v>
      </c>
      <c r="K4" s="14">
        <f t="shared" si="0"/>
        <v>4807</v>
      </c>
      <c r="L4" s="10">
        <f t="shared" si="0"/>
        <v>2403.5</v>
      </c>
      <c r="M4" s="14">
        <f t="shared" si="0"/>
        <v>7730</v>
      </c>
      <c r="N4" s="10">
        <f t="shared" si="0"/>
        <v>4738.49</v>
      </c>
      <c r="O4" s="10">
        <f t="shared" si="0"/>
        <v>2991.5099999999998</v>
      </c>
      <c r="P4" s="14">
        <f t="shared" si="0"/>
        <v>6000</v>
      </c>
      <c r="Q4" s="10">
        <f t="shared" si="0"/>
        <v>354</v>
      </c>
      <c r="R4" s="10">
        <f t="shared" si="0"/>
        <v>546</v>
      </c>
    </row>
    <row r="5" spans="1:18" ht="25.15" customHeight="1">
      <c r="A5" s="11" t="s">
        <v>16</v>
      </c>
      <c r="B5" s="11" t="s">
        <v>17</v>
      </c>
      <c r="C5" s="12">
        <f>D5+E5</f>
        <v>767.43000000000006</v>
      </c>
      <c r="D5" s="12">
        <f t="shared" ref="D5:D10" si="1">G5+J5+N5+Q5</f>
        <v>532.83000000000004</v>
      </c>
      <c r="E5" s="12">
        <f t="shared" ref="E5:E11" si="2">H5+L5+O5+R5</f>
        <v>234.60000000000002</v>
      </c>
      <c r="F5" s="15">
        <v>160</v>
      </c>
      <c r="G5" s="12">
        <v>325.60000000000002</v>
      </c>
      <c r="H5" s="12">
        <v>10.4</v>
      </c>
      <c r="I5" s="15">
        <v>3</v>
      </c>
      <c r="J5" s="12">
        <v>136.43</v>
      </c>
      <c r="K5" s="15">
        <v>230</v>
      </c>
      <c r="L5" s="12">
        <v>115</v>
      </c>
      <c r="M5" s="15">
        <v>0</v>
      </c>
      <c r="N5" s="12">
        <v>0</v>
      </c>
      <c r="O5" s="12">
        <v>0</v>
      </c>
      <c r="P5" s="15">
        <v>1200</v>
      </c>
      <c r="Q5" s="12">
        <v>70.8</v>
      </c>
      <c r="R5" s="12">
        <v>109.2</v>
      </c>
    </row>
    <row r="6" spans="1:18" ht="25.15" customHeight="1">
      <c r="A6" s="11" t="s">
        <v>16</v>
      </c>
      <c r="B6" s="11" t="s">
        <v>19</v>
      </c>
      <c r="C6" s="12">
        <f t="shared" ref="C6:C11" si="3">D6+E6</f>
        <v>2430.2000000000003</v>
      </c>
      <c r="D6" s="12">
        <f t="shared" si="1"/>
        <v>1665.8040000000003</v>
      </c>
      <c r="E6" s="12">
        <f t="shared" si="2"/>
        <v>764.39599999999996</v>
      </c>
      <c r="F6" s="15">
        <v>103</v>
      </c>
      <c r="G6" s="12">
        <v>209.60499999999999</v>
      </c>
      <c r="H6" s="12">
        <v>6.6950000000000003</v>
      </c>
      <c r="I6" s="15">
        <v>475</v>
      </c>
      <c r="J6" s="12">
        <v>445.90000000000015</v>
      </c>
      <c r="K6" s="15">
        <v>100</v>
      </c>
      <c r="L6" s="12">
        <v>50</v>
      </c>
      <c r="M6" s="15">
        <v>1523</v>
      </c>
      <c r="N6" s="12">
        <v>933.59900000000005</v>
      </c>
      <c r="O6" s="12">
        <v>589.40099999999995</v>
      </c>
      <c r="P6" s="15">
        <v>1300</v>
      </c>
      <c r="Q6" s="12">
        <v>76.7</v>
      </c>
      <c r="R6" s="12">
        <v>118.3</v>
      </c>
    </row>
    <row r="7" spans="1:18" ht="25.15" customHeight="1">
      <c r="A7" s="11" t="s">
        <v>16</v>
      </c>
      <c r="B7" s="11" t="s">
        <v>18</v>
      </c>
      <c r="C7" s="12">
        <f t="shared" si="3"/>
        <v>1693.6599999999999</v>
      </c>
      <c r="D7" s="12">
        <f t="shared" si="1"/>
        <v>1105.2199999999998</v>
      </c>
      <c r="E7" s="12">
        <f t="shared" si="2"/>
        <v>588.44000000000005</v>
      </c>
      <c r="F7" s="15">
        <v>26</v>
      </c>
      <c r="G7" s="12">
        <v>52.91</v>
      </c>
      <c r="H7" s="12">
        <v>1.69</v>
      </c>
      <c r="I7" s="15">
        <v>964</v>
      </c>
      <c r="J7" s="12">
        <v>563.05999999999983</v>
      </c>
      <c r="K7" s="15">
        <v>502</v>
      </c>
      <c r="L7" s="12">
        <v>251</v>
      </c>
      <c r="M7" s="15">
        <v>750</v>
      </c>
      <c r="N7" s="12">
        <v>459.75</v>
      </c>
      <c r="O7" s="12">
        <v>290.25</v>
      </c>
      <c r="P7" s="15">
        <v>500</v>
      </c>
      <c r="Q7" s="12">
        <v>29.5</v>
      </c>
      <c r="R7" s="12">
        <v>45.5</v>
      </c>
    </row>
    <row r="8" spans="1:18" ht="25.15" customHeight="1">
      <c r="A8" s="11" t="s">
        <v>16</v>
      </c>
      <c r="B8" s="11" t="s">
        <v>21</v>
      </c>
      <c r="C8" s="12">
        <f t="shared" si="3"/>
        <v>2343.3199999999997</v>
      </c>
      <c r="D8" s="12">
        <f t="shared" si="1"/>
        <v>1356.8999999999999</v>
      </c>
      <c r="E8" s="12">
        <f t="shared" si="2"/>
        <v>986.42000000000007</v>
      </c>
      <c r="F8" s="15">
        <v>18</v>
      </c>
      <c r="G8" s="12">
        <v>36.630000000000003</v>
      </c>
      <c r="H8" s="12">
        <v>1.17</v>
      </c>
      <c r="I8" s="15">
        <v>903</v>
      </c>
      <c r="J8" s="12">
        <v>524.51999999999987</v>
      </c>
      <c r="K8" s="15">
        <v>912</v>
      </c>
      <c r="L8" s="12">
        <v>456</v>
      </c>
      <c r="M8" s="15">
        <v>1250</v>
      </c>
      <c r="N8" s="12">
        <v>766.25</v>
      </c>
      <c r="O8" s="12">
        <v>483.75</v>
      </c>
      <c r="P8" s="15">
        <v>500</v>
      </c>
      <c r="Q8" s="12">
        <v>29.5</v>
      </c>
      <c r="R8" s="12">
        <v>45.5</v>
      </c>
    </row>
    <row r="9" spans="1:18" ht="25.15" customHeight="1">
      <c r="A9" s="11" t="s">
        <v>16</v>
      </c>
      <c r="B9" s="11" t="s">
        <v>20</v>
      </c>
      <c r="C9" s="12">
        <f t="shared" si="3"/>
        <v>1171.2999999999997</v>
      </c>
      <c r="D9" s="12">
        <f t="shared" si="1"/>
        <v>299.79999999999984</v>
      </c>
      <c r="E9" s="12">
        <f t="shared" si="2"/>
        <v>871.5</v>
      </c>
      <c r="F9" s="15">
        <v>0</v>
      </c>
      <c r="G9" s="12">
        <v>0</v>
      </c>
      <c r="H9" s="12">
        <v>0</v>
      </c>
      <c r="I9" s="15">
        <v>1064</v>
      </c>
      <c r="J9" s="12">
        <v>-342.70000000000016</v>
      </c>
      <c r="K9" s="15">
        <v>878</v>
      </c>
      <c r="L9" s="12">
        <v>439</v>
      </c>
      <c r="M9" s="15">
        <v>1000</v>
      </c>
      <c r="N9" s="12">
        <v>613</v>
      </c>
      <c r="O9" s="12">
        <v>387</v>
      </c>
      <c r="P9" s="15">
        <v>500</v>
      </c>
      <c r="Q9" s="12">
        <v>29.5</v>
      </c>
      <c r="R9" s="12">
        <v>45.5</v>
      </c>
    </row>
    <row r="10" spans="1:18" ht="25.15" customHeight="1">
      <c r="A10" s="11" t="s">
        <v>16</v>
      </c>
      <c r="B10" s="11" t="s">
        <v>23</v>
      </c>
      <c r="C10" s="12">
        <f t="shared" si="3"/>
        <v>2953.25</v>
      </c>
      <c r="D10" s="12">
        <f t="shared" si="1"/>
        <v>1066.1400000000001</v>
      </c>
      <c r="E10" s="12">
        <f t="shared" si="2"/>
        <v>1887.11</v>
      </c>
      <c r="F10" s="15">
        <v>0</v>
      </c>
      <c r="G10" s="12">
        <v>0</v>
      </c>
      <c r="H10" s="12">
        <v>0</v>
      </c>
      <c r="I10" s="15">
        <v>2444</v>
      </c>
      <c r="J10" s="12">
        <v>-39.25</v>
      </c>
      <c r="K10" s="15">
        <v>2185</v>
      </c>
      <c r="L10" s="12">
        <v>1092.5</v>
      </c>
      <c r="M10" s="15">
        <v>1630</v>
      </c>
      <c r="N10" s="12">
        <v>999.19</v>
      </c>
      <c r="O10" s="12">
        <v>630.80999999999995</v>
      </c>
      <c r="P10" s="15">
        <v>1800</v>
      </c>
      <c r="Q10" s="12">
        <v>106.2</v>
      </c>
      <c r="R10" s="12">
        <v>163.80000000000001</v>
      </c>
    </row>
    <row r="11" spans="1:18" ht="25.15" customHeight="1">
      <c r="A11" s="11" t="s">
        <v>16</v>
      </c>
      <c r="B11" s="11" t="s">
        <v>22</v>
      </c>
      <c r="C11" s="12">
        <f t="shared" si="3"/>
        <v>1608.9</v>
      </c>
      <c r="D11" s="12">
        <f>G11+J11+N11+Q11</f>
        <v>980.40099999999995</v>
      </c>
      <c r="E11" s="12">
        <f t="shared" si="2"/>
        <v>628.49900000000002</v>
      </c>
      <c r="F11" s="15">
        <v>0</v>
      </c>
      <c r="G11" s="12">
        <v>0</v>
      </c>
      <c r="H11" s="12">
        <v>0</v>
      </c>
      <c r="I11" s="15">
        <v>10</v>
      </c>
      <c r="J11" s="12">
        <v>1.9000000000000004</v>
      </c>
      <c r="K11" s="15">
        <v>0</v>
      </c>
      <c r="L11" s="12">
        <v>0</v>
      </c>
      <c r="M11" s="15">
        <v>1577</v>
      </c>
      <c r="N11" s="12">
        <v>966.70100000000002</v>
      </c>
      <c r="O11" s="12">
        <v>610.29899999999998</v>
      </c>
      <c r="P11" s="15">
        <v>200</v>
      </c>
      <c r="Q11" s="12">
        <v>11.8</v>
      </c>
      <c r="R11" s="12">
        <v>18.2</v>
      </c>
    </row>
  </sheetData>
  <autoFilter ref="A3:R11"/>
  <mergeCells count="8">
    <mergeCell ref="A4:B4"/>
    <mergeCell ref="A2:A3"/>
    <mergeCell ref="B2:B3"/>
    <mergeCell ref="A1:R1"/>
    <mergeCell ref="C2:E2"/>
    <mergeCell ref="F2:J2"/>
    <mergeCell ref="K2:L2"/>
    <mergeCell ref="M2:R2"/>
  </mergeCells>
  <phoneticPr fontId="7" type="noConversion"/>
  <printOptions horizontalCentered="1"/>
  <pageMargins left="0" right="0" top="0" bottom="0" header="0" footer="0"/>
  <pageSetup paperSize="9" scale="55" fitToHeight="0" orientation="landscape" verticalDpi="1200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方案1</vt:lpstr>
      <vt:lpstr>方案1!Print_Titles</vt:lpstr>
    </vt:vector>
  </TitlesOfParts>
  <Company>云南省住房和城乡建设厅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李斌</dc:creator>
  <cp:lastModifiedBy>角相武</cp:lastModifiedBy>
  <cp:lastPrinted>2020-01-14T08:21:46Z</cp:lastPrinted>
  <dcterms:created xsi:type="dcterms:W3CDTF">2019-12-02T12:02:00Z</dcterms:created>
  <dcterms:modified xsi:type="dcterms:W3CDTF">2020-04-28T02:23:46Z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