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515" tabRatio="816" firstSheet="11" activeTab="12"/>
  </bookViews>
  <sheets>
    <sheet name="封面" sheetId="1" r:id="rId1"/>
    <sheet name="目录" sheetId="2" r:id="rId2"/>
    <sheet name="1-1 部门收支总表" sheetId="3" r:id="rId3"/>
    <sheet name="1-2 部门收入总表" sheetId="4" r:id="rId4"/>
    <sheet name="1-3 部门支出总表" sheetId="5" r:id="rId5"/>
    <sheet name="1-4 财政拨款收支预算总表" sheetId="6" r:id="rId6"/>
    <sheet name="1-5 一般公共预算支出表" sheetId="7" r:id="rId7"/>
    <sheet name="1-6 基本支出预算表" sheetId="8" r:id="rId8"/>
    <sheet name="1-7 基金预算支出情况表" sheetId="9" r:id="rId9"/>
    <sheet name="1-8 财政拨款支出明细表（按经济分类科目）" sheetId="10" r:id="rId10"/>
    <sheet name="1-9 “三公”经费公共预算财政拨款支出情况表" sheetId="11" r:id="rId11"/>
    <sheet name="1-10 整体支出绩效目标" sheetId="12" r:id="rId12"/>
    <sheet name="1-11 部门项目支出绩效目标表" sheetId="13" r:id="rId13"/>
    <sheet name="1-12 对下绩效目标表" sheetId="14" r:id="rId14"/>
    <sheet name="1-13 部门基本情况表" sheetId="15" r:id="rId15"/>
    <sheet name="1-14行政事业单位资产情况表" sheetId="16" r:id="rId16"/>
    <sheet name="1-15 政府采购表" sheetId="17" r:id="rId17"/>
  </sheets>
  <definedNames>
    <definedName name="_xlnm.Print_Titles" localSheetId="7">'1-6 基本支出预算表'!$2:$8</definedName>
    <definedName name="_xlnm.Print_Titles" localSheetId="8">'1-7 基金预算支出情况表'!$2:$5</definedName>
    <definedName name="_xlnm.Print_Titles" localSheetId="9">'1-8 财政拨款支出明细表（按经济分类科目）'!$2:$7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<sst xmlns="http://schemas.openxmlformats.org/spreadsheetml/2006/main" count="701">
  <si>
    <t>富民县农业局（部门）</t>
  </si>
  <si>
    <t>2019年部门预算</t>
  </si>
  <si>
    <t>（部门）负责人：唐建辉</t>
  </si>
  <si>
    <t>财务负责人：鄢道祝</t>
  </si>
  <si>
    <t>经办人：石利</t>
  </si>
  <si>
    <t>序号</t>
  </si>
  <si>
    <t>目录</t>
  </si>
  <si>
    <t>封面</t>
  </si>
  <si>
    <t>1-1  部门收支总表</t>
  </si>
  <si>
    <t>1-2  部门收入总表</t>
  </si>
  <si>
    <t>1-3  部门支出总表</t>
  </si>
  <si>
    <t>1-4  财政拨款收支预算总表</t>
  </si>
  <si>
    <t>1-5  一般公共预算支出表</t>
  </si>
  <si>
    <t>1-6  基本支出预算表</t>
  </si>
  <si>
    <t>1-7  政府性基金预算支出表</t>
  </si>
  <si>
    <t>1-8  财政拨款支出明细表（按经济分类科目）</t>
  </si>
  <si>
    <t>1-9  “三公”经费公共预算财政拨款支出情况表</t>
  </si>
  <si>
    <t>1-10  整体支出绩效目标</t>
  </si>
  <si>
    <t>1-11  部门项目支出绩效目标表</t>
  </si>
  <si>
    <t>1-12  对下绩效目标表</t>
  </si>
  <si>
    <t>1-13  部门基本情况表</t>
  </si>
  <si>
    <t>1-14  行政事业单位资产情况表</t>
  </si>
  <si>
    <t>1-15  政府采购表</t>
  </si>
  <si>
    <t/>
  </si>
  <si>
    <t xml:space="preserve"> 2019年部门收支总体情况表</t>
  </si>
  <si>
    <t>单位名称：富民县农业局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</si>
  <si>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</si>
  <si>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</si>
  <si>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</si>
  <si>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</si>
  <si>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</si>
  <si>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</si>
  <si>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</si>
  <si>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</si>
  <si>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</si>
  <si>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</si>
  <si>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</si>
  <si>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</si>
  <si>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</si>
  <si>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</si>
  <si>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</si>
  <si>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</si>
  <si>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</si>
  <si>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</si>
  <si>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</si>
  <si>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</si>
  <si>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</si>
  <si>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</si>
  <si>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</si>
  <si>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</si>
  <si>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</si>
  <si>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</si>
  <si>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</si>
  <si>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</si>
  <si>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</si>
  <si>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</si>
  <si>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</si>
  <si>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</si>
  <si>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</si>
  <si>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</si>
  <si>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</si>
  <si>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</si>
  <si>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</si>
  <si>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</si>
  <si>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2019年部门收入总体情况表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</si>
  <si>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</si>
  <si>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</si>
  <si>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</si>
  <si>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</si>
  <si>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</si>
  <si>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</si>
  <si>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</si>
  <si>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</si>
  <si>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</si>
  <si>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附件1-3</t>
  </si>
  <si>
    <t xml:space="preserve"> 2019年部门支出总体情况表</t>
  </si>
  <si>
    <t xml:space="preserve">   行政事业单位离退休</t>
  </si>
  <si>
    <t xml:space="preserve">      机关事业单位基本养老保险缴费支出</t>
  </si>
  <si>
    <t xml:space="preserve">      机关事业单位职业年金缴费支出</t>
  </si>
  <si>
    <t xml:space="preserve">   行政事业单位医疗</t>
  </si>
  <si>
    <t xml:space="preserve">      行政单位医疗</t>
  </si>
  <si>
    <t xml:space="preserve">      事业单位医疗</t>
  </si>
  <si>
    <t xml:space="preserve">    农业</t>
  </si>
  <si>
    <t xml:space="preserve">       行政运行</t>
  </si>
  <si>
    <t xml:space="preserve">       事业运行</t>
  </si>
  <si>
    <t xml:space="preserve">       农村公益事业</t>
  </si>
  <si>
    <t xml:space="preserve">    促进金融支农支出</t>
  </si>
  <si>
    <t xml:space="preserve">       农业保险保费补贴</t>
  </si>
  <si>
    <t xml:space="preserve">    住房改革支出</t>
  </si>
  <si>
    <t xml:space="preserve">      住房公积金</t>
  </si>
  <si>
    <t>附件1-4</t>
  </si>
  <si>
    <t>2019年部门财政拨款收支总体情况表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</si>
  <si>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</si>
  <si>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</si>
  <si>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</si>
  <si>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</si>
  <si>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</si>
  <si>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</si>
  <si>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</si>
  <si>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</si>
  <si>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</si>
  <si>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</si>
  <si>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</si>
  <si>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</si>
  <si>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</si>
  <si>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</si>
  <si>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</si>
  <si>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</si>
  <si>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</si>
  <si>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</si>
  <si>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</si>
  <si>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</si>
  <si>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</si>
  <si>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</si>
  <si>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</si>
  <si>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</si>
  <si>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</si>
  <si>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</si>
  <si>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</si>
  <si>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</si>
  <si>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</si>
  <si>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</si>
  <si>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</si>
  <si>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</si>
  <si>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</si>
  <si>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</si>
  <si>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</si>
  <si>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</si>
  <si>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</si>
  <si>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r>
      <rPr>
        <sz val="11"/>
        <color theme="1"/>
        <rFont val="宋体"/>
        <charset val="134"/>
      </rPr>
      <t>附件1-</t>
    </r>
    <r>
      <rPr>
        <sz val="11"/>
        <color theme="1"/>
        <rFont val="宋体"/>
        <charset val="134"/>
      </rPr>
      <t>5</t>
    </r>
  </si>
  <si>
    <t>2019年部门一般公共预算本级财力安排支出情况表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</si>
  <si>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</si>
  <si>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</si>
  <si>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</si>
  <si>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</si>
  <si>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</si>
  <si>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</si>
  <si>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</si>
  <si>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</si>
  <si>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</si>
  <si>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</si>
  <si>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</si>
  <si>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</si>
  <si>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</si>
  <si>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</si>
  <si>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</si>
  <si>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</si>
  <si>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</si>
  <si>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</si>
  <si>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</si>
  <si>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</si>
  <si>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</si>
  <si>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</si>
  <si>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</si>
  <si>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</si>
  <si>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</si>
  <si>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</si>
  <si>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</si>
  <si>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</si>
  <si>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</si>
  <si>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</si>
  <si>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</si>
  <si>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</si>
  <si>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</si>
  <si>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</si>
  <si>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</si>
  <si>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</si>
  <si>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</si>
  <si>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</si>
  <si>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</si>
  <si>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</si>
  <si>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</si>
  <si>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</si>
  <si>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</si>
  <si>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</si>
  <si>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</si>
  <si>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</si>
  <si>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</si>
  <si>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</si>
  <si>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</si>
  <si>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</si>
  <si>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</si>
  <si>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</si>
  <si>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208</t>
  </si>
  <si>
    <t>社会保障和就业支出</t>
  </si>
  <si>
    <t>05</t>
  </si>
  <si>
    <t>行政事业单位离退休</t>
  </si>
  <si>
    <t>机关事业单位基本养老保险缴费支出</t>
  </si>
  <si>
    <t>06</t>
  </si>
  <si>
    <t>机关事业单位职业年金缴费支出</t>
  </si>
  <si>
    <t>210</t>
  </si>
  <si>
    <t>卫生健康支出</t>
  </si>
  <si>
    <t>行政事业单位医疗</t>
  </si>
  <si>
    <t>01</t>
  </si>
  <si>
    <t>行政单位医疗</t>
  </si>
  <si>
    <t>02</t>
  </si>
  <si>
    <t>事业单位医疗</t>
  </si>
  <si>
    <t>213</t>
  </si>
  <si>
    <t>农林水支出</t>
  </si>
  <si>
    <t>农业</t>
  </si>
  <si>
    <t>行政运行</t>
  </si>
  <si>
    <t>04</t>
  </si>
  <si>
    <t>事业运行</t>
  </si>
  <si>
    <t>08</t>
  </si>
  <si>
    <t>促进金融支农支出</t>
  </si>
  <si>
    <t>03</t>
  </si>
  <si>
    <t>农业保险保费补贴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</si>
  <si>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21</t>
    </r>
  </si>
  <si>
    <t>住房保障支出</t>
  </si>
  <si>
    <t>住房改革支出</t>
  </si>
  <si>
    <t>住房公积金</t>
  </si>
  <si>
    <t>附件1-6</t>
  </si>
  <si>
    <t>2019年部门基本支出情况表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</si>
  <si>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</si>
  <si>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</si>
  <si>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</si>
  <si>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</si>
  <si>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</si>
  <si>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</si>
  <si>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</si>
  <si>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</si>
  <si>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</si>
  <si>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</si>
  <si>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</si>
  <si>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</si>
  <si>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</si>
  <si>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</si>
  <si>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</si>
  <si>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</si>
  <si>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</si>
  <si>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</si>
  <si>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</si>
  <si>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</si>
  <si>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</si>
  <si>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</si>
  <si>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</si>
  <si>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</si>
  <si>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</si>
  <si>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</si>
  <si>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</si>
  <si>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</si>
  <si>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</si>
  <si>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</si>
  <si>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</si>
  <si>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</si>
  <si>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</si>
  <si>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</si>
  <si>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</si>
  <si>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</si>
  <si>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</si>
  <si>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</si>
  <si>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</si>
  <si>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</si>
  <si>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</si>
  <si>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</si>
  <si>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</si>
  <si>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</si>
  <si>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</si>
  <si>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</si>
  <si>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</si>
  <si>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</si>
  <si>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</si>
  <si>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</si>
  <si>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</si>
  <si>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</si>
  <si>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</si>
  <si>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</si>
  <si>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</si>
  <si>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</si>
  <si>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</si>
  <si>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</si>
  <si>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</si>
  <si>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</si>
  <si>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</si>
  <si>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</si>
  <si>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</si>
  <si>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</si>
  <si>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</si>
  <si>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</si>
  <si>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</si>
  <si>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</si>
  <si>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</si>
  <si>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</si>
  <si>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</si>
  <si>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</si>
  <si>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</si>
  <si>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</si>
  <si>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</si>
  <si>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</si>
  <si>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</si>
  <si>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</si>
  <si>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</si>
  <si>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</si>
  <si>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</si>
  <si>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</si>
  <si>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</si>
  <si>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</si>
  <si>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</si>
  <si>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</si>
  <si>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</si>
  <si>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</si>
  <si>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</si>
  <si>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</si>
  <si>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</si>
  <si>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</si>
  <si>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</si>
  <si>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</si>
  <si>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</si>
  <si>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</si>
  <si>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</si>
  <si>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</si>
  <si>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r>
      <rPr>
        <sz val="11"/>
        <color theme="1"/>
        <rFont val="宋体"/>
        <charset val="134"/>
      </rPr>
      <t>附件1-</t>
    </r>
    <r>
      <rPr>
        <sz val="11"/>
        <color theme="1"/>
        <rFont val="宋体"/>
        <charset val="134"/>
      </rPr>
      <t>7</t>
    </r>
  </si>
  <si>
    <t>2019年部门政府性基金预算支出情况表</t>
  </si>
  <si>
    <t>功能科目</t>
  </si>
  <si>
    <t>政府性基金预算支出</t>
  </si>
  <si>
    <t>科目名称</t>
  </si>
  <si>
    <t>支出总计</t>
  </si>
  <si>
    <t>无</t>
  </si>
  <si>
    <t>附件1-8</t>
  </si>
  <si>
    <t>2019年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</si>
  <si>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</si>
  <si>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</si>
  <si>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</si>
  <si>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</si>
  <si>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</si>
  <si>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</si>
  <si>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</si>
  <si>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</si>
  <si>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</si>
  <si>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</si>
  <si>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</si>
  <si>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</si>
  <si>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</si>
  <si>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</si>
  <si>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</si>
  <si>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</si>
  <si>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</si>
  <si>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</si>
  <si>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</si>
  <si>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</si>
  <si>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</si>
  <si>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</si>
  <si>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</si>
  <si>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</si>
  <si>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</si>
  <si>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</si>
  <si>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</si>
  <si>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</si>
  <si>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</si>
  <si>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</si>
  <si>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</si>
  <si>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</si>
  <si>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</si>
  <si>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</si>
  <si>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</si>
  <si>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</si>
  <si>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</si>
  <si>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</si>
  <si>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</si>
  <si>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</si>
  <si>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</si>
  <si>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</si>
  <si>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</si>
  <si>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</si>
  <si>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</si>
  <si>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</si>
  <si>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</si>
  <si>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</si>
  <si>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</si>
  <si>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</si>
  <si>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</si>
  <si>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</si>
  <si>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</si>
  <si>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</si>
  <si>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</si>
  <si>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</si>
  <si>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</si>
  <si>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</si>
  <si>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</si>
  <si>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</si>
  <si>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</si>
  <si>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</si>
  <si>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</si>
  <si>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</si>
  <si>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</si>
  <si>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</si>
  <si>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</si>
  <si>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</si>
  <si>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</si>
  <si>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</si>
  <si>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</si>
  <si>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</si>
  <si>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</si>
  <si>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</si>
  <si>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</si>
  <si>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</si>
  <si>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</si>
  <si>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</si>
  <si>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</si>
  <si>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</si>
  <si>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</si>
  <si>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</si>
  <si>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</si>
  <si>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</si>
  <si>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</si>
  <si>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</si>
  <si>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</si>
  <si>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</si>
  <si>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</si>
  <si>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</si>
  <si>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</si>
  <si>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</si>
  <si>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</si>
  <si>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</si>
  <si>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</si>
  <si>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</si>
  <si>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</si>
  <si>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</si>
  <si>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</si>
  <si>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</si>
  <si>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</si>
  <si>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</si>
  <si>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</si>
  <si>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</si>
  <si>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</si>
  <si>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</si>
  <si>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</si>
  <si>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</si>
  <si>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</si>
  <si>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</si>
  <si>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</si>
  <si>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</si>
  <si>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</si>
  <si>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</si>
  <si>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</si>
  <si>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</si>
  <si>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</si>
  <si>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</si>
  <si>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</si>
  <si>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</si>
  <si>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</si>
  <si>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</si>
  <si>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</si>
  <si>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</si>
  <si>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</si>
  <si>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</si>
  <si>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</si>
  <si>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</si>
  <si>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</si>
  <si>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</si>
  <si>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</si>
  <si>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</si>
  <si>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</si>
  <si>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</si>
  <si>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</si>
  <si>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</si>
  <si>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</si>
  <si>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</si>
  <si>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</si>
  <si>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</si>
  <si>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</si>
  <si>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</si>
  <si>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</si>
  <si>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</si>
  <si>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</si>
  <si>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</si>
  <si>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</si>
  <si>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</si>
  <si>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</si>
  <si>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</si>
  <si>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</si>
  <si>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</si>
  <si>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</si>
  <si>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附件1-9</t>
  </si>
  <si>
    <t>2019年部门“三公”经费公共预算财政拨款支出情况表</t>
  </si>
  <si>
    <t>部门：富民县农业局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</si>
  <si>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</si>
  <si>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</si>
  <si>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</si>
  <si>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</si>
  <si>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</si>
  <si>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</si>
  <si>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</si>
  <si>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</si>
  <si>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</si>
  <si>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</si>
  <si>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</si>
  <si>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无增减变化</t>
  </si>
  <si>
    <t>附件1-10</t>
  </si>
  <si>
    <t>部门（单位）整体支出绩效目标</t>
  </si>
  <si>
    <t>（2019）年度</t>
  </si>
  <si>
    <t>单位编码</t>
  </si>
  <si>
    <t>301301</t>
  </si>
  <si>
    <t>单位名称</t>
  </si>
  <si>
    <t>富民县农业局</t>
  </si>
  <si>
    <t>主管部门编码</t>
  </si>
  <si>
    <t>主管部门名称</t>
  </si>
  <si>
    <t>单位负责人</t>
  </si>
  <si>
    <t>唐建辉</t>
  </si>
  <si>
    <t xml:space="preserve"> 联系电话</t>
  </si>
  <si>
    <t>68818076</t>
  </si>
  <si>
    <t>人员编制数</t>
  </si>
  <si>
    <t>71</t>
  </si>
  <si>
    <t xml:space="preserve"> 实有人数</t>
  </si>
  <si>
    <t>67</t>
  </si>
  <si>
    <t>部门（单位）职责</t>
  </si>
  <si>
    <t>1.贯彻执行国家有关农村经济、种植业、畜牧业、渔业、农业机械化和生态农业的法律法规，以及党中央、国务院、省委、省政府、市委、市政府和县委、县政府有关农业和农村经济的战略方针、政策并组织实施。
2.起草或拟定全县有关种植业、畜牧业、渔业、农业机械化等农业各产业（以下简称农业）和农村经济发展的政策和中长期规划，并负责组织实施；拟定农业产业化经营和农业信息化体系建设规划、政策，促进农业产前、产中、产后一体化发展；监测分析农业和农村经济运行，发布农业和农村经济信息；负责全县农业资源规划。
3.承担完善农村经营管理体制的责任。提出深化农村经济体制改革和稳定农村基本经营制度的政策建议，指导农村土地承包、土地承包经营权流转和农村土地承包经营纠纷仲裁管理；指导监督减轻农民负担和村民筹资筹劳管理工作；指导、扶持农业社会化服务体系、农村合作经济组织、农民专业合作社和农业行业协会的建设与发展。
4.指导粮食等主要农产品生产，指导农产品生产基地建设、现代农业示范园区建设；会同有关部门指导农业标准化、规模化生产，引导农业产业结构调整和农产品品质的改善；指导农用地、宜农滩涂的利用，依法管理耕地质量，发展节水农业；规划指导农业基础设施、高产稳产农田（地）建设和中低产田（地）改造。
5.承担提升农产品质量安全水平的责任。依法开展农产品质量安全风险评估，发布有关农产品质量安全状况信息，负责农产品和农业生产资料质量安全监测和管理；指导农产品检验检测体系建设。　         
6.负责农业行政执法，依法开展农作物种子（种苗）、畜禽、农药、兽药、饲料、饲料添加剂的许可及监督管理；负责农业植物新品种、农业生物物种资源和农业转基因生物的保护、监督和管理；指导农业机械化和农机安全监理工作。
7.负责畜禽屠宰管理工作；组织实施本行政区域畜禽定点屠宰厂（场、点）的设置规划，按照有关法律、法规、规章和技术标准整顿规范畜禽定点屠宰厂（场、点）的屠宰经营行为；依法查处本行政区域畜禽定点屠宰厂（场、点）违法违规行为，未经定点私屠滥宰、制售注水肉和病害肉以及畜禽屠宰经营活动的其他违法违规行为；负责受理本行政区域违反畜禽屠宰法律、法规和规章行为的举报投诉，并及时依法处理。
8.管理全县渔业工作，制定渔业资源保护利用目标、规划和措施；搞好优良品种的引进、培育和推广工作，提供养殖技术服务；组织实施水产科研、技术推广项目；监督管理渔业资源的增值和合理利用，维护渔业水域生态环境，保护珍稀水生生物；审核和发放养殖使用证、捕捞许可证、水产苗种和水生野生动物经营许可证，征收渔业资源增值保护费；负责全县水产动物防疫、检疫和渔药、饵料、饲料质量监督管理的职权，宣传贯彻国家渔业生产的方针、政策，调查处理渔业纠纷以及违反渔业法规、法规的案件，维护渔业生产秩序。 
9.承担农业防灾减灾的责任，监测、发布农业灾情，协调种子等救灾物资储备和调拨，提出农业生产救灾资金安排意见，指导紧急救灾和灾害后生产恢复；负责农作物重大病虫害防治；指导动物植物防疫和防疫体系建设，组织监督县内的动植物防疫检疫工作，发布疫情并组织扑灭；组织有害生物普查；组织兽医医政、兽药药政药检工作；负责执业兽医的管理。
10.研究拟定乳业发展的措施及推广项目；组织全县乳畜品种、乳畜资源、饲料的保护及合理开发利用；做好奶畜饲料产品的质量监督检查。
11.制定全县农业科技培训、科技推广及其队伍建设的发展规划、政策和措施，指导全县农业科技培训和农科机构的业务工作；组织重大科技项目推广；指导基层农业技术推广体系改革与建设；组织制定农业技术推广的规划、计划并组织实施；会同有关部门组织农业科技创新体系和现代农业产业技术体系建设。
12.拟定农业生态建设规划并组织实施。指导农村可再生能源综合开发与利用，指导农业农村节能减排和农业面源污染治理有关工作，指导生态农业、生物农业、循环农业的发展；会同有关部门做好村容村貌整治工作。
13.负责全县农业科技交流与合作；负责实施利用外资农业项目，发展外向型农业，促进全县农业对外开放。
14.承担富民县减轻农业负担办公室、富民县防治重大动物疫病指挥部办公室、富民县都市农庄及农业产业园建设指挥部办公室的职责。</t>
  </si>
  <si>
    <t>总体绩效目标            （2018年-2020年期间）</t>
  </si>
  <si>
    <t>以推进农业供给侧结构性改革为主线，不断优化农业产业结构和布局，促进一二三产业深度融合发展，形成现代的高原特色农业体系。2020年实现“五优”即结构优化、产品优等、主体优质、生态优良、环境优美等基本特征。主要经济指标迈上新台阶。2020年富民县农林渔牧业总产值达到22.19亿元，年均增长率7%，农林渔牧业增加值达到13.24亿元，年均增长率6%。建成都市农庄6个，家庭农场发展到5家，市级以上龙头企业发展到30户，农民专业合作社发展到220个，农民收入达到18000元以上，年均增长10%左右。综合生产能力获得新提升。到2020年，粮食面积稳定在20万亩左右，产量稳定在6.4万吨左右；肉类总产3.0万吨，禽蛋产量达到0.85万吨，奶产量达到72吨；蔬菜播种面积6.6万亩，产量13万吨左右。特色水果面积达到11万亩左右，产量达到4万吨左右；中药材面积达到10000亩左右，花卉面积达到7300亩左右。巩固安全保障取得新成效。农业标准化种植面积达到17万亩以上，蔬菜、水果等优势农产品农业标准化生产程度达到 95%以上，农产品质量安全监测合格率达到 98%以上，优质农产品比例稳步提升，“三品”认证农产品产量比重达到30%以上，到 2020 年，养殖废弃物综合利用率达到85%以上,农作物秸秆综合利用率达到85%以上。农膜当季回收率达到80%；化肥、农药使用量零增长，利用均提高到60%。</t>
  </si>
  <si>
    <t>部门（单位）年度重点工作任务</t>
  </si>
  <si>
    <t>紧紧围绕做强农业、富裕农民、繁荣农村的目标，实现农业总产值增长6%、农业增加值增长6%、农村常住居民人均可支配收入增长9%。主要工作目标如下：
1.农业生产。在保障粮食安全基础上，进一步调优粮经饲种植结构，完成粮食播种面积20万亩，实现粮食产量6.4万吨；推广种植饲料玉米2万亩；完成蔬菜播种面积6.5万亩，产量13万吨；园艺花卉种植面积1600亩，鲜切花产量5000万枝；完成省级水稻、玉米绿色高产高效创建2万亩、推广杨梅标准化示范3000亩、稻鱼共生示范1000亩。
2.畜牧生产。生猪出栏18万头，牛出栏6200头，羊出栏2万只，禽出栏70万只，肉类总产2.1万吨（其中猪肉产量1.8万吨），奶类总产30吨，禽蛋产量5000吨；建设畜禽标准化养殖项目、肉牛标准化规模养殖场（小区）建设项目各1个。
3.农业安全工作。加强农机安全监管，拖拉机及驾驶员挂牌率、持证率、检审率力争达85%以上，完成购机补贴金额40万元；加大农产品质量安全监管工作力度，完成蔬菜、水果样品抽检1800个以上，畜禽产品产地检疫和屠宰检疫率达到100%，农畜产品检测总体合格率达95%以上，完成“三品一标”认证1个。
4.富民特色农业产业园区建设。2019年预计投入资金2亿元，全面开展项目园区整体农业基础设施、旅游基础设施、市政基础设施、“互联网+”工程建设工作，初步具备开园条件；同时，重点开展项目区核心节点建设工作，持续推进招商引资工作。
5.培育发展新型农业经营主体。培育发展家庭农场2个以上、农民专业合作社10个以上，引导和促进农民专业合作社规范发展，分类推进合作社改革提升、规范合作社运行管理、支持引导合作社做强做大; 完成农村承包土地经营权流转3000亩以上;全县农业产业化龙头企业总产值增长8%以上，销售收入增长8%以上；培训新型职业农民培训200人。
6.深化农村综合改革。全面推进农村集体产权制度改革全国第三批试点工作、农村土地“三权分置”改革工作；在继续推进农村土地承包经的营权确权抵押贷款工作的同时，以特色林果产业为基础，探索推进水果种植经营权抵押贷款工作,力争实现5000万元贷款规模；加快培育发展新型村级集体经济，按年度计划逐步消除无收入的空壳村。</t>
  </si>
  <si>
    <t>年度绩效目标</t>
  </si>
  <si>
    <t>主要内容</t>
  </si>
  <si>
    <t>预算金额（万元）</t>
  </si>
  <si>
    <t>总额</t>
  </si>
  <si>
    <t>其他资金</t>
  </si>
  <si>
    <t xml:space="preserve">完成粮食播种面积20万亩，实现粮食产量6.4万吨；推广种植饲料玉米2万亩；完成蔬菜播种面积6.5万亩，产量13万吨；园艺花卉种植面积1600亩，鲜切花产量5000万枝；完成省级水稻、玉米绿色高产高效创建2万亩、推广杨梅标准化示范3000亩、稻鱼共生示范1000亩。
</t>
  </si>
  <si>
    <t>生猪出栏18万头，牛出栏6200头，羊出栏2万只，禽出栏70万只，肉类总产2.1万吨（其中猪肉产量1.8万吨），奶类总产30吨，禽蛋产量5000吨；建设畜禽标准化养殖项目、肉牛标准化规模养殖场（小区）建设项目各1个。</t>
  </si>
  <si>
    <t>加强农机安全监管，拖拉机及驾驶员挂牌率、持证率、检审率力争达85%以上，完成购机补贴金额40万元；加大农产品质量安全监管工作力度，完成蔬菜、水果样品抽检1800个以上，畜禽产品产地检疫和屠宰检疫率达到100%，农畜产品检测总体合格率达95%以上，完成“三品一标”认证1个。</t>
  </si>
  <si>
    <t>2019年预计投入资金2亿元，全面开展项目园区整体农业基础设施、旅游基础设施、市政基础设施、“互联网+”工程建设工作，初步具备开园条件；同时，重点开展项目区核心节点建设工作，持续推进招商引资工作。</t>
  </si>
  <si>
    <t xml:space="preserve">培育发展家庭农场2个以上、农民专业合作社10个以上，引导和促进农民专业合作社规范发展，分类推进合作社改革提升、规范合作社运行管理、支持引导合作社做强做大; 完成农村承包土地经营权流转3000亩以上;全县农业产业化龙头企业总产值增长8%以上，销售收入增长8%以上；培训新型职业农民培训200人。
</t>
  </si>
  <si>
    <t xml:space="preserve">全面推进农村集体产权制度改革全国第三批试点工作、农村土地"三权分置"改革工作；在继续推进农村土地承包经的营权确权抵押贷款工作的同时，以特色林果产业为基础，探索推进水果种植经营权抵押贷款工作,力争实现5000万元贷款规模；加快培育发展新型村级集体经济，按年度计划逐步消除无收入的空壳村。
</t>
  </si>
  <si>
    <t>年度绩效指标</t>
  </si>
  <si>
    <t>一级指标</t>
  </si>
  <si>
    <t>二级指标</t>
  </si>
  <si>
    <t>三级指标</t>
  </si>
  <si>
    <t>指标值</t>
  </si>
  <si>
    <t>指标值设定依据及数据来源</t>
  </si>
  <si>
    <t>指标说明</t>
  </si>
  <si>
    <t>产出指标</t>
  </si>
  <si>
    <t>数量指标</t>
  </si>
  <si>
    <t>完成粮食播种面积，实现粮食产量；推广种植饲料玉米；完成蔬菜播种面积，产量；园艺花卉种植面积，鲜切花产量；完成省级水稻、玉米绿色高产高效创建、推广杨梅标准化示范、稻鱼共生示范。</t>
  </si>
  <si>
    <t>20万亩，6.4万吨；2万亩；6.5万亩，13万吨；1600亩，5000万枝；2万亩、3000亩、1000亩。</t>
  </si>
  <si>
    <t>2019年工作计划</t>
  </si>
  <si>
    <t>生猪出栏，牛出栏，羊出栏，禽出栏，肉类总产，奶类总产，禽蛋产量。</t>
  </si>
  <si>
    <t>18万头，6200头，2万只，70万只，2.1万吨，30吨，5000吨；</t>
  </si>
  <si>
    <t>完成购机补贴金额；完成蔬菜、水果样品抽检。</t>
  </si>
  <si>
    <t>40万元；1800个以上。</t>
  </si>
  <si>
    <t>培育发展家庭农场、农民专业合作社，完成农村承包土地经营权流转;培训新型职业农民培训。</t>
  </si>
  <si>
    <t>2个以上、10个以上，3000亩以上;200人。</t>
  </si>
  <si>
    <t>质量指标</t>
  </si>
  <si>
    <t>拖拉机及驾驶员挂牌率、持证率、检审率力争达。</t>
  </si>
  <si>
    <t>85%以上</t>
  </si>
  <si>
    <t>畜禽产品产地检疫和屠宰检疫率达到</t>
  </si>
  <si>
    <t>100%</t>
  </si>
  <si>
    <t>农畜产品检测总体合格率达</t>
  </si>
  <si>
    <t>95%以上</t>
  </si>
  <si>
    <t>时效指标</t>
  </si>
  <si>
    <t>工作完成时间</t>
  </si>
  <si>
    <t>2019年12月31日</t>
  </si>
  <si>
    <t>成本指标</t>
  </si>
  <si>
    <t xml:space="preserve">人员工资及社保费     </t>
  </si>
  <si>
    <t>1120.28万元</t>
  </si>
  <si>
    <t xml:space="preserve">日常公用经费     </t>
  </si>
  <si>
    <t>70.5万元</t>
  </si>
  <si>
    <t xml:space="preserve">对个人和家庭的补助    </t>
  </si>
  <si>
    <t>100.7万元</t>
  </si>
  <si>
    <t>150万元</t>
  </si>
  <si>
    <t>效益指标</t>
  </si>
  <si>
    <t>经济效益指标</t>
  </si>
  <si>
    <t>全县农业产业化龙头企业总产值增长，销售收入增长；</t>
  </si>
  <si>
    <t>8%以上，8%以上。</t>
  </si>
  <si>
    <t>实现农业总产值增长</t>
  </si>
  <si>
    <t>6%</t>
  </si>
  <si>
    <t xml:space="preserve">农业增加值增长     </t>
  </si>
  <si>
    <t xml:space="preserve">农村常住居民人均可支配收入增长     </t>
  </si>
  <si>
    <t>社会效益指标</t>
  </si>
  <si>
    <t>深化农业供给侧结构性改革，调结构、树品牌，做优做特农业特色产业。</t>
  </si>
  <si>
    <t>推进现代农业提质增效</t>
  </si>
  <si>
    <t>强化重大动物疫病防控，推进标准化规模化养殖。</t>
  </si>
  <si>
    <t>推进畜牧业产业化进程</t>
  </si>
  <si>
    <t>加强农业科技推广,提高科技对农业增长的贡献率。</t>
  </si>
  <si>
    <t>提高农业科技水平</t>
  </si>
  <si>
    <t>强化农机、农药、兽药、沼气、农产品等农业生产安全监管。</t>
  </si>
  <si>
    <t>不发生重大农业安全事故</t>
  </si>
  <si>
    <t>生态效益指标</t>
  </si>
  <si>
    <t xml:space="preserve">实施农药化肥零增长行动和农业节水工程     </t>
  </si>
  <si>
    <t>0增长</t>
  </si>
  <si>
    <t>可持续影响指标</t>
  </si>
  <si>
    <t xml:space="preserve">调优农业产业区域布局，优化农业产品结构和经营结构，打造品牌农业     </t>
  </si>
  <si>
    <t>提质增效</t>
  </si>
  <si>
    <t xml:space="preserve">推行绿色生产方式，抓好农村"七改三清"，推进农业清洁生产。     </t>
  </si>
  <si>
    <t>农业生态环境改善</t>
  </si>
  <si>
    <t>满意度指标</t>
  </si>
  <si>
    <t>服务对象满意度指标</t>
  </si>
  <si>
    <t>群众满意度</t>
  </si>
  <si>
    <t>90%</t>
  </si>
  <si>
    <t>填报人：石利</t>
  </si>
  <si>
    <t>填报日期：</t>
  </si>
  <si>
    <t>2019年部门项目支出绩效目标表</t>
  </si>
  <si>
    <t>单位名称、项目名称</t>
  </si>
  <si>
    <t>项目目标</t>
  </si>
  <si>
    <t>绩效指标值设定依据及数据来源</t>
  </si>
  <si>
    <t>说明</t>
  </si>
  <si>
    <t>富民县农业局2018年畜禽粪污资源化利用工程中央基建投资预算(肉牛养殖场大型沼气工程资金)</t>
  </si>
  <si>
    <t>在富民县赤就镇平地村委会东昇肉牛养殖场大型沼气建设1000立方米,主要建设沼气发酵装置预处理设施和沼肥利用设施建设.</t>
  </si>
  <si>
    <t>数量批标</t>
  </si>
  <si>
    <t>大型沼气池建设</t>
  </si>
  <si>
    <t>1000立方米</t>
  </si>
  <si>
    <t>昆财建[2018]52号文件、东昇肉牛养殖场大型沼气建设项目实施方案</t>
  </si>
  <si>
    <t>完成率</t>
  </si>
  <si>
    <t>90%以上</t>
  </si>
  <si>
    <t>完在1000立方米沼气池建设</t>
  </si>
  <si>
    <t>完成时限</t>
  </si>
  <si>
    <t>2019年6月</t>
  </si>
  <si>
    <t>年增收入</t>
  </si>
  <si>
    <t>10万元以上</t>
  </si>
  <si>
    <t>社会效益
指标</t>
  </si>
  <si>
    <t>能带动周边养殖场畜禽粪污资源化利用,农作物秸秆等废物综合利用.</t>
  </si>
  <si>
    <t>有效</t>
  </si>
  <si>
    <t>生态效益</t>
  </si>
  <si>
    <t>减少污染，节约能源,养殖废弃物能够实现无害化处理.</t>
  </si>
  <si>
    <t>可持续影响</t>
  </si>
  <si>
    <t>养殖场饲养水平进一步提高,改善环境，促进社会发展,</t>
  </si>
  <si>
    <t>群众满意度指标</t>
  </si>
  <si>
    <t xml:space="preserve">  2019年对下转移支付绩效目标表</t>
  </si>
  <si>
    <t>附件1-13</t>
  </si>
  <si>
    <t>2019年部门单位基本信息表</t>
  </si>
  <si>
    <t>预算单位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</si>
  <si>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</si>
  <si>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</si>
  <si>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</si>
  <si>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</si>
  <si>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</si>
  <si>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</si>
  <si>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</si>
  <si>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</si>
  <si>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行政（编制）</t>
  </si>
  <si>
    <t>工勤（编制）</t>
  </si>
  <si>
    <t>纳入公务员管理（编制）</t>
  </si>
  <si>
    <t>全额补助（编制）</t>
  </si>
  <si>
    <t>差额补助（编制）</t>
  </si>
  <si>
    <t>自收自支（编制）</t>
  </si>
  <si>
    <t>行政（实有）</t>
  </si>
  <si>
    <t>工勤（实有)</t>
  </si>
  <si>
    <t>纳入公务员管理（实有）</t>
  </si>
  <si>
    <t>全额补助（实有）</t>
  </si>
  <si>
    <t>差额补助（实有）</t>
  </si>
  <si>
    <t>自收自支（实有）</t>
  </si>
  <si>
    <t>离休人数</t>
  </si>
  <si>
    <t>退休人数</t>
  </si>
  <si>
    <t>富民县农业局（汇总）</t>
  </si>
  <si>
    <t>行政单位</t>
  </si>
  <si>
    <t>财政全额拨款</t>
  </si>
  <si>
    <t>富民县环城南路358号</t>
  </si>
  <si>
    <t>富民县动物疫病预防控制中心</t>
  </si>
  <si>
    <t>事业单位</t>
  </si>
  <si>
    <t>财政全额补助</t>
  </si>
  <si>
    <t>富民县环城西路8号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</si>
  <si>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0</t>
    </r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</si>
  <si>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8</t>
    </r>
  </si>
  <si>
    <t>富民县农村合作经济经营管理服务中心</t>
  </si>
  <si>
    <t>富民县环城西路9号</t>
  </si>
  <si>
    <t>富民县农业技术推广服务中心</t>
  </si>
  <si>
    <t>富民县黎阳路143号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</si>
  <si>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2</t>
    </r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</si>
  <si>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1</t>
    </r>
  </si>
  <si>
    <t>富民县农机管理服务中心</t>
  </si>
  <si>
    <t>富民县大营街121号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</si>
  <si>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5</t>
    </r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</si>
  <si>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3</t>
    </r>
  </si>
  <si>
    <t>2019年行政事业单位资产情况表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</si>
  <si>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</si>
  <si>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</si>
  <si>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</si>
  <si>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</si>
  <si>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</si>
  <si>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</si>
  <si>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</si>
  <si>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</si>
  <si>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</si>
  <si>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</si>
  <si>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</si>
  <si>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</si>
  <si>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</si>
  <si>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填报说明：</t>
  </si>
  <si>
    <t>　　　　1.资产总额＝流动资产＋固定资产＋对外投资／有价证券＋在建工程＋无形资产＋其他资产</t>
  </si>
  <si>
    <r>
      <rPr>
        <sz val="10"/>
        <rFont val="宋体"/>
        <charset val="134"/>
      </rPr>
      <t>　　　　</t>
    </r>
    <r>
      <rPr>
        <sz val="10"/>
        <rFont val="Arial"/>
        <charset val="134"/>
      </rPr>
      <t>2.</t>
    </r>
    <r>
      <rPr>
        <sz val="10"/>
        <rFont val="宋体"/>
        <charset val="134"/>
      </rPr>
      <t>固定资产＝房屋构筑物＋汽车＋单价</t>
    </r>
    <r>
      <rPr>
        <sz val="10"/>
        <rFont val="Arial"/>
        <charset val="134"/>
      </rPr>
      <t>200</t>
    </r>
    <r>
      <rPr>
        <sz val="10"/>
        <rFont val="宋体"/>
        <charset val="134"/>
      </rPr>
      <t>万元以上大型设备＋其他固定资产</t>
    </r>
  </si>
  <si>
    <r>
      <rPr>
        <b/>
        <sz val="10"/>
        <rFont val="宋体"/>
        <charset val="134"/>
      </rPr>
      <t>注：鉴于截至2</t>
    </r>
    <r>
      <rPr>
        <b/>
        <sz val="10"/>
        <rFont val="宋体"/>
        <charset val="134"/>
      </rPr>
      <t>019</t>
    </r>
    <r>
      <rPr>
        <b/>
        <sz val="10"/>
        <rFont val="宋体"/>
        <charset val="134"/>
      </rPr>
      <t>年12月31日的国有资产占有使用情况需在完成</t>
    </r>
    <r>
      <rPr>
        <b/>
        <sz val="10"/>
        <rFont val="宋体"/>
        <charset val="134"/>
      </rPr>
      <t>2019</t>
    </r>
    <r>
      <rPr>
        <b/>
        <sz val="10"/>
        <rFont val="宋体"/>
        <charset val="134"/>
      </rPr>
      <t>年决算编制后才能统计汇总相关数据，因此，将在公开</t>
    </r>
    <r>
      <rPr>
        <b/>
        <sz val="10"/>
        <rFont val="宋体"/>
        <charset val="134"/>
      </rPr>
      <t>2019</t>
    </r>
    <r>
      <rPr>
        <b/>
        <sz val="10"/>
        <rFont val="宋体"/>
        <charset val="134"/>
      </rPr>
      <t>年度部门决算时一并公开部门截至</t>
    </r>
    <r>
      <rPr>
        <b/>
        <sz val="10"/>
        <rFont val="宋体"/>
        <charset val="134"/>
      </rPr>
      <t>2019</t>
    </r>
    <r>
      <rPr>
        <b/>
        <sz val="10"/>
        <rFont val="宋体"/>
        <charset val="134"/>
      </rPr>
      <t>年12月31日的国有资产占有使用情况。</t>
    </r>
  </si>
  <si>
    <t>附件1-14</t>
  </si>
  <si>
    <t xml:space="preserve">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</si>
  <si>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</si>
  <si>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</si>
  <si>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</si>
  <si>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</si>
  <si>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</si>
  <si>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</si>
  <si>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</si>
  <si>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</si>
  <si>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</si>
  <si>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台式电脑</t>
  </si>
  <si>
    <t>台</t>
  </si>
  <si>
    <t>笔记本电脑</t>
  </si>
  <si>
    <t>机动车保险服务</t>
  </si>
  <si>
    <t>凭证装订机</t>
  </si>
  <si>
    <t>佳能相机</t>
  </si>
  <si>
    <t>传真机</t>
  </si>
  <si>
    <t>激光打印机</t>
  </si>
  <si>
    <t>复印机</t>
  </si>
  <si>
    <t>喷模式打印机</t>
  </si>
  <si>
    <t>高拍仪</t>
  </si>
</sst>
</file>

<file path=xl/styles.xml><?xml version="1.0" encoding="utf-8"?>
<styleSheet xmlns="http://schemas.openxmlformats.org/spreadsheetml/2006/main">
  <numFmts count="9">
    <numFmt numFmtId="176" formatCode="yyyy/mm/dd"/>
    <numFmt numFmtId="177" formatCode="#,##0.00_ ;[Red]\-#,##0.00\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#,##0.00_ "/>
    <numFmt numFmtId="179" formatCode="#,##0.00_ ;[Red]\-#,##0.00\ ;;"/>
    <numFmt numFmtId="180" formatCode="#,##0.00_);[Red]\(#,##0.00\)"/>
  </numFmts>
  <fonts count="5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9"/>
      <color indexed="8"/>
      <name val="楷体_GB2312"/>
      <charset val="134"/>
    </font>
    <font>
      <sz val="16"/>
      <color indexed="8"/>
      <name val="方正小标宋_GBK"/>
      <charset val="134"/>
    </font>
    <font>
      <b/>
      <sz val="10"/>
      <color indexed="8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8"/>
      <color indexed="8"/>
      <name val="方正小标宋_GBK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28"/>
      <color theme="1"/>
      <name val="方正小标宋_GBK"/>
      <charset val="134"/>
    </font>
    <font>
      <sz val="28"/>
      <color theme="1"/>
      <name val="华文行楷"/>
      <charset val="134"/>
    </font>
    <font>
      <sz val="48"/>
      <color theme="1"/>
      <name val="方正小标宋_GBK"/>
      <charset val="134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0" borderId="0"/>
    <xf numFmtId="0" fontId="52" fillId="19" borderId="0" applyNumberFormat="0" applyBorder="0" applyAlignment="0" applyProtection="0">
      <alignment vertical="center"/>
    </xf>
    <xf numFmtId="0" fontId="41" fillId="8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/>
    <xf numFmtId="41" fontId="0" fillId="0" borderId="0" applyFont="0" applyFill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7" borderId="33" applyNumberFormat="0" applyFont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48" fillId="10" borderId="37" applyNumberFormat="0" applyAlignment="0" applyProtection="0">
      <alignment vertical="center"/>
    </xf>
    <xf numFmtId="0" fontId="43" fillId="10" borderId="34" applyNumberFormat="0" applyAlignment="0" applyProtection="0">
      <alignment vertical="center"/>
    </xf>
    <xf numFmtId="0" fontId="53" fillId="20" borderId="38" applyNumberFormat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38" fillId="6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7" fillId="0" borderId="0"/>
    <xf numFmtId="0" fontId="52" fillId="33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7" fillId="0" borderId="0"/>
    <xf numFmtId="0" fontId="11" fillId="0" borderId="0">
      <alignment vertical="center"/>
    </xf>
    <xf numFmtId="0" fontId="0" fillId="0" borderId="0"/>
    <xf numFmtId="0" fontId="1" fillId="0" borderId="0"/>
    <xf numFmtId="0" fontId="1" fillId="0" borderId="0"/>
    <xf numFmtId="0" fontId="11" fillId="0" borderId="0"/>
  </cellStyleXfs>
  <cellXfs count="28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1" fillId="3" borderId="1" xfId="0" applyFont="1" applyFill="1" applyBorder="1" applyAlignment="1"/>
    <xf numFmtId="0" fontId="1" fillId="0" borderId="1" xfId="0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8" fontId="1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47"/>
    <xf numFmtId="0" fontId="8" fillId="0" borderId="0" xfId="47" applyFont="1" applyAlignment="1" applyProtection="1">
      <alignment horizontal="left" vertical="center" wrapText="1" readingOrder="1"/>
      <protection locked="0"/>
    </xf>
    <xf numFmtId="0" fontId="7" fillId="0" borderId="0" xfId="47" applyAlignment="1">
      <alignment horizontal="center"/>
    </xf>
    <xf numFmtId="0" fontId="9" fillId="0" borderId="0" xfId="47" applyFont="1" applyAlignment="1" applyProtection="1">
      <alignment horizontal="center" vertical="center" wrapText="1" readingOrder="1"/>
      <protection locked="0"/>
    </xf>
    <xf numFmtId="0" fontId="2" fillId="4" borderId="0" xfId="47" applyFont="1" applyFill="1" applyBorder="1" applyAlignment="1">
      <alignment horizontal="left" vertical="center"/>
    </xf>
    <xf numFmtId="0" fontId="2" fillId="4" borderId="0" xfId="47" applyFont="1" applyFill="1" applyBorder="1" applyAlignment="1">
      <alignment vertical="center"/>
    </xf>
    <xf numFmtId="0" fontId="10" fillId="0" borderId="1" xfId="47" applyFont="1" applyFill="1" applyBorder="1" applyAlignment="1">
      <alignment horizontal="center" vertical="center" wrapText="1"/>
    </xf>
    <xf numFmtId="0" fontId="10" fillId="0" borderId="1" xfId="47" applyFont="1" applyFill="1" applyBorder="1" applyAlignment="1">
      <alignment horizontal="center" vertical="center"/>
    </xf>
    <xf numFmtId="0" fontId="2" fillId="0" borderId="1" xfId="47" applyFon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vertical="center" wrapText="1"/>
    </xf>
    <xf numFmtId="178" fontId="2" fillId="0" borderId="1" xfId="47" applyNumberFormat="1" applyFont="1" applyFill="1" applyBorder="1" applyAlignment="1">
      <alignment horizontal="right" vertical="center"/>
    </xf>
    <xf numFmtId="0" fontId="7" fillId="0" borderId="0" xfId="47" applyFont="1"/>
    <xf numFmtId="0" fontId="1" fillId="0" borderId="0" xfId="47" applyNumberFormat="1" applyFont="1" applyFill="1" applyBorder="1" applyAlignment="1"/>
    <xf numFmtId="0" fontId="7" fillId="0" borderId="0" xfId="47" applyNumberFormat="1" applyFont="1" applyFill="1" applyBorder="1" applyAlignment="1"/>
    <xf numFmtId="0" fontId="5" fillId="0" borderId="0" xfId="47" applyNumberFormat="1" applyFont="1" applyFill="1" applyBorder="1" applyAlignment="1">
      <alignment horizontal="left" wrapText="1"/>
    </xf>
    <xf numFmtId="0" fontId="8" fillId="0" borderId="0" xfId="47" applyFont="1" applyAlignment="1" applyProtection="1">
      <alignment horizontal="right" vertical="center" wrapText="1" readingOrder="1"/>
      <protection locked="0"/>
    </xf>
    <xf numFmtId="0" fontId="0" fillId="0" borderId="0" xfId="55"/>
    <xf numFmtId="0" fontId="11" fillId="0" borderId="0" xfId="55" applyFont="1" applyFill="1" applyAlignment="1">
      <alignment vertical="center"/>
    </xf>
    <xf numFmtId="0" fontId="12" fillId="0" borderId="0" xfId="58" applyFont="1" applyFill="1" applyAlignment="1">
      <alignment vertical="center"/>
    </xf>
    <xf numFmtId="0" fontId="12" fillId="0" borderId="0" xfId="58" applyFont="1" applyFill="1" applyAlignment="1">
      <alignment horizontal="right" vertical="center"/>
    </xf>
    <xf numFmtId="0" fontId="13" fillId="0" borderId="0" xfId="47" applyFont="1" applyAlignment="1" applyProtection="1">
      <alignment horizontal="center" vertical="center" wrapText="1" readingOrder="1"/>
      <protection locked="0"/>
    </xf>
    <xf numFmtId="0" fontId="6" fillId="0" borderId="0" xfId="58" applyFont="1" applyFill="1" applyAlignment="1">
      <alignment vertical="center"/>
    </xf>
    <xf numFmtId="0" fontId="11" fillId="0" borderId="0" xfId="58" applyFont="1" applyFill="1" applyAlignment="1">
      <alignment horizontal="center" vertical="center"/>
    </xf>
    <xf numFmtId="0" fontId="14" fillId="5" borderId="1" xfId="55" applyFont="1" applyFill="1" applyBorder="1" applyAlignment="1">
      <alignment horizontal="center" vertical="center"/>
    </xf>
    <xf numFmtId="0" fontId="14" fillId="5" borderId="1" xfId="55" applyFont="1" applyFill="1" applyBorder="1" applyAlignment="1">
      <alignment horizontal="center" vertical="center" wrapText="1"/>
    </xf>
    <xf numFmtId="0" fontId="15" fillId="0" borderId="1" xfId="55" applyFont="1" applyFill="1" applyBorder="1" applyAlignment="1">
      <alignment wrapText="1"/>
    </xf>
    <xf numFmtId="0" fontId="16" fillId="5" borderId="1" xfId="55" applyFont="1" applyFill="1" applyBorder="1" applyAlignment="1">
      <alignment horizontal="center" vertical="center"/>
    </xf>
    <xf numFmtId="49" fontId="17" fillId="5" borderId="1" xfId="55" applyNumberFormat="1" applyFont="1" applyFill="1" applyBorder="1" applyAlignment="1">
      <alignment horizontal="center" vertical="center" wrapText="1"/>
    </xf>
    <xf numFmtId="0" fontId="17" fillId="5" borderId="1" xfId="55" applyFont="1" applyFill="1" applyBorder="1" applyAlignment="1">
      <alignment horizontal="center" vertical="center" wrapText="1"/>
    </xf>
    <xf numFmtId="49" fontId="0" fillId="5" borderId="1" xfId="55" applyNumberFormat="1" applyFont="1" applyFill="1" applyBorder="1" applyAlignment="1">
      <alignment horizontal="center" vertical="center" wrapText="1"/>
    </xf>
    <xf numFmtId="49" fontId="0" fillId="5" borderId="1" xfId="55" applyNumberFormat="1" applyFill="1" applyBorder="1" applyAlignment="1">
      <alignment horizontal="center" vertical="center" wrapText="1"/>
    </xf>
    <xf numFmtId="0" fontId="15" fillId="5" borderId="1" xfId="55" applyFont="1" applyFill="1" applyBorder="1" applyAlignment="1">
      <alignment horizontal="left" vertical="center" wrapText="1"/>
    </xf>
    <xf numFmtId="0" fontId="15" fillId="0" borderId="1" xfId="55" applyFont="1" applyBorder="1" applyAlignment="1">
      <alignment wrapText="1"/>
    </xf>
    <xf numFmtId="49" fontId="0" fillId="0" borderId="1" xfId="55" applyNumberFormat="1" applyFont="1" applyBorder="1" applyAlignment="1">
      <alignment horizontal="center" wrapText="1"/>
    </xf>
    <xf numFmtId="49" fontId="0" fillId="0" borderId="1" xfId="55" applyNumberFormat="1" applyBorder="1" applyAlignment="1">
      <alignment horizontal="center" wrapText="1"/>
    </xf>
    <xf numFmtId="0" fontId="0" fillId="0" borderId="1" xfId="55" applyBorder="1" applyAlignment="1">
      <alignment wrapText="1"/>
    </xf>
    <xf numFmtId="49" fontId="0" fillId="0" borderId="1" xfId="55" applyNumberFormat="1" applyBorder="1" applyAlignment="1">
      <alignment horizontal="right" wrapText="1"/>
    </xf>
    <xf numFmtId="0" fontId="0" fillId="0" borderId="0" xfId="55" applyAlignment="1">
      <alignment horizontal="right"/>
    </xf>
    <xf numFmtId="0" fontId="1" fillId="0" borderId="0" xfId="55" applyFont="1" applyFill="1" applyBorder="1" applyAlignment="1">
      <alignment vertical="center"/>
    </xf>
    <xf numFmtId="0" fontId="18" fillId="0" borderId="0" xfId="55" applyFont="1"/>
    <xf numFmtId="0" fontId="0" fillId="0" borderId="0" xfId="55" applyFont="1"/>
    <xf numFmtId="0" fontId="3" fillId="2" borderId="0" xfId="55" applyFont="1" applyFill="1" applyAlignment="1">
      <alignment horizontal="center" vertical="center" wrapText="1"/>
    </xf>
    <xf numFmtId="0" fontId="4" fillId="0" borderId="0" xfId="55" applyNumberFormat="1" applyFont="1" applyFill="1" applyBorder="1" applyAlignment="1" applyProtection="1">
      <alignment horizontal="left" vertical="center"/>
    </xf>
    <xf numFmtId="0" fontId="19" fillId="0" borderId="1" xfId="54" applyFont="1" applyFill="1" applyBorder="1" applyAlignment="1">
      <alignment horizontal="center" vertical="center" wrapText="1"/>
    </xf>
    <xf numFmtId="0" fontId="19" fillId="0" borderId="2" xfId="54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wrapText="1"/>
    </xf>
    <xf numFmtId="0" fontId="19" fillId="0" borderId="3" xfId="54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9" fillId="0" borderId="5" xfId="54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8" fillId="0" borderId="0" xfId="0" applyFont="1"/>
    <xf numFmtId="0" fontId="0" fillId="0" borderId="0" xfId="0" applyFont="1"/>
    <xf numFmtId="0" fontId="1" fillId="3" borderId="0" xfId="56" applyFill="1" applyAlignment="1">
      <alignment vertical="center"/>
    </xf>
    <xf numFmtId="0" fontId="19" fillId="3" borderId="11" xfId="56" applyNumberFormat="1" applyFont="1" applyFill="1" applyBorder="1" applyAlignment="1" applyProtection="1">
      <alignment horizontal="center" vertical="center"/>
    </xf>
    <xf numFmtId="0" fontId="1" fillId="3" borderId="11" xfId="56" applyNumberFormat="1" applyFont="1" applyFill="1" applyBorder="1" applyAlignment="1" applyProtection="1">
      <alignment vertical="center"/>
    </xf>
    <xf numFmtId="0" fontId="2" fillId="3" borderId="11" xfId="56" applyNumberFormat="1" applyFont="1" applyFill="1" applyBorder="1" applyAlignment="1" applyProtection="1">
      <alignment horizontal="center" vertical="center"/>
    </xf>
    <xf numFmtId="49" fontId="2" fillId="3" borderId="11" xfId="56" applyNumberFormat="1" applyFont="1" applyFill="1" applyBorder="1" applyAlignment="1" applyProtection="1">
      <alignment horizontal="center" vertical="center" wrapText="1"/>
    </xf>
    <xf numFmtId="49" fontId="2" fillId="3" borderId="12" xfId="56" applyNumberFormat="1" applyFont="1" applyFill="1" applyBorder="1" applyAlignment="1" applyProtection="1">
      <alignment horizontal="center" vertical="center" wrapText="1"/>
    </xf>
    <xf numFmtId="49" fontId="2" fillId="3" borderId="13" xfId="56" applyNumberFormat="1" applyFont="1" applyFill="1" applyBorder="1" applyAlignment="1" applyProtection="1">
      <alignment horizontal="center" vertical="center" wrapText="1"/>
    </xf>
    <xf numFmtId="49" fontId="2" fillId="3" borderId="14" xfId="56" applyNumberFormat="1" applyFont="1" applyFill="1" applyBorder="1" applyAlignment="1" applyProtection="1">
      <alignment horizontal="center" vertical="center" wrapText="1"/>
    </xf>
    <xf numFmtId="0" fontId="2" fillId="3" borderId="11" xfId="56" applyNumberFormat="1" applyFont="1" applyFill="1" applyBorder="1" applyAlignment="1" applyProtection="1">
      <alignment horizontal="left" vertical="center" wrapText="1"/>
    </xf>
    <xf numFmtId="11" fontId="2" fillId="3" borderId="11" xfId="56" applyNumberFormat="1" applyFont="1" applyFill="1" applyBorder="1" applyAlignment="1" applyProtection="1">
      <alignment horizontal="left" vertical="center" wrapText="1"/>
    </xf>
    <xf numFmtId="11" fontId="1" fillId="3" borderId="11" xfId="56" applyNumberFormat="1" applyFont="1" applyFill="1" applyBorder="1" applyAlignment="1" applyProtection="1">
      <alignment vertical="center"/>
    </xf>
    <xf numFmtId="0" fontId="2" fillId="3" borderId="10" xfId="56" applyNumberFormat="1" applyFont="1" applyFill="1" applyBorder="1" applyAlignment="1" applyProtection="1">
      <alignment horizontal="left" vertical="center" wrapText="1"/>
    </xf>
    <xf numFmtId="49" fontId="2" fillId="3" borderId="12" xfId="56" applyNumberFormat="1" applyFont="1" applyFill="1" applyBorder="1" applyAlignment="1" applyProtection="1">
      <alignment horizontal="left" vertical="center" wrapText="1"/>
    </xf>
    <xf numFmtId="49" fontId="2" fillId="3" borderId="13" xfId="56" applyNumberFormat="1" applyFont="1" applyFill="1" applyBorder="1" applyAlignment="1" applyProtection="1">
      <alignment horizontal="left" vertical="center" wrapText="1"/>
    </xf>
    <xf numFmtId="0" fontId="2" fillId="3" borderId="10" xfId="56" applyNumberFormat="1" applyFont="1" applyFill="1" applyBorder="1" applyAlignment="1" applyProtection="1">
      <alignment horizontal="center" vertical="center" wrapText="1"/>
    </xf>
    <xf numFmtId="0" fontId="2" fillId="3" borderId="15" xfId="56" applyNumberFormat="1" applyFont="1" applyFill="1" applyBorder="1" applyAlignment="1" applyProtection="1">
      <alignment horizontal="center" vertical="center"/>
    </xf>
    <xf numFmtId="0" fontId="2" fillId="3" borderId="16" xfId="56" applyNumberFormat="1" applyFont="1" applyFill="1" applyBorder="1" applyAlignment="1" applyProtection="1">
      <alignment horizontal="center" vertical="center"/>
    </xf>
    <xf numFmtId="0" fontId="2" fillId="3" borderId="17" xfId="56" applyNumberFormat="1" applyFont="1" applyFill="1" applyBorder="1" applyAlignment="1" applyProtection="1">
      <alignment horizontal="center" vertical="center"/>
    </xf>
    <xf numFmtId="0" fontId="2" fillId="3" borderId="4" xfId="56" applyNumberFormat="1" applyFont="1" applyFill="1" applyBorder="1" applyAlignment="1" applyProtection="1">
      <alignment horizontal="center" vertical="center" wrapText="1"/>
    </xf>
    <xf numFmtId="0" fontId="2" fillId="3" borderId="18" xfId="56" applyNumberFormat="1" applyFont="1" applyFill="1" applyBorder="1" applyAlignment="1" applyProtection="1">
      <alignment horizontal="center" vertical="center"/>
    </xf>
    <xf numFmtId="0" fontId="2" fillId="3" borderId="19" xfId="56" applyNumberFormat="1" applyFont="1" applyFill="1" applyBorder="1" applyAlignment="1" applyProtection="1">
      <alignment horizontal="center" vertical="center"/>
    </xf>
    <xf numFmtId="0" fontId="2" fillId="3" borderId="20" xfId="56" applyNumberFormat="1" applyFont="1" applyFill="1" applyBorder="1" applyAlignment="1" applyProtection="1">
      <alignment horizontal="center" vertical="center"/>
    </xf>
    <xf numFmtId="179" fontId="2" fillId="3" borderId="11" xfId="56" applyNumberFormat="1" applyFont="1" applyFill="1" applyBorder="1" applyAlignment="1" applyProtection="1">
      <alignment horizontal="right" vertical="center" wrapText="1"/>
    </xf>
    <xf numFmtId="0" fontId="1" fillId="3" borderId="11" xfId="56" applyNumberFormat="1" applyFont="1" applyFill="1" applyBorder="1" applyAlignment="1" applyProtection="1">
      <alignment horizontal="right" vertical="center"/>
    </xf>
    <xf numFmtId="179" fontId="2" fillId="3" borderId="11" xfId="56" applyNumberFormat="1" applyFont="1" applyFill="1" applyBorder="1" applyAlignment="1" applyProtection="1">
      <alignment horizontal="right" vertical="center"/>
    </xf>
    <xf numFmtId="179" fontId="2" fillId="3" borderId="12" xfId="56" applyNumberFormat="1" applyFont="1" applyFill="1" applyBorder="1" applyAlignment="1" applyProtection="1">
      <alignment horizontal="center" vertical="center"/>
    </xf>
    <xf numFmtId="179" fontId="2" fillId="3" borderId="14" xfId="56" applyNumberFormat="1" applyFont="1" applyFill="1" applyBorder="1" applyAlignment="1" applyProtection="1">
      <alignment horizontal="center" vertical="center"/>
    </xf>
    <xf numFmtId="49" fontId="2" fillId="4" borderId="12" xfId="0" applyNumberFormat="1" applyFont="1" applyFill="1" applyBorder="1" applyAlignment="1" applyProtection="1">
      <alignment horizontal="center" vertical="center" wrapText="1"/>
    </xf>
    <xf numFmtId="49" fontId="2" fillId="4" borderId="13" xfId="0" applyNumberFormat="1" applyFont="1" applyFill="1" applyBorder="1" applyAlignment="1" applyProtection="1">
      <alignment horizontal="center" vertical="center" wrapText="1"/>
    </xf>
    <xf numFmtId="49" fontId="2" fillId="4" borderId="14" xfId="0" applyNumberFormat="1" applyFont="1" applyFill="1" applyBorder="1" applyAlignment="1" applyProtection="1">
      <alignment horizontal="center" vertical="center" wrapText="1"/>
    </xf>
    <xf numFmtId="49" fontId="2" fillId="3" borderId="11" xfId="56" applyNumberFormat="1" applyFont="1" applyFill="1" applyBorder="1" applyAlignment="1" applyProtection="1">
      <alignment horizontal="center" vertical="center"/>
    </xf>
    <xf numFmtId="0" fontId="2" fillId="3" borderId="6" xfId="56" applyNumberFormat="1" applyFont="1" applyFill="1" applyBorder="1" applyAlignment="1" applyProtection="1">
      <alignment horizontal="center" vertical="center" wrapText="1"/>
    </xf>
    <xf numFmtId="0" fontId="2" fillId="3" borderId="19" xfId="56" applyNumberFormat="1" applyFont="1" applyFill="1" applyBorder="1" applyAlignment="1" applyProtection="1">
      <alignment vertical="center"/>
    </xf>
    <xf numFmtId="0" fontId="1" fillId="3" borderId="19" xfId="56" applyNumberFormat="1" applyFont="1" applyFill="1" applyBorder="1" applyAlignment="1" applyProtection="1">
      <alignment vertical="center"/>
    </xf>
    <xf numFmtId="0" fontId="1" fillId="3" borderId="20" xfId="56" applyNumberFormat="1" applyFont="1" applyFill="1" applyBorder="1" applyAlignment="1" applyProtection="1">
      <alignment vertical="center"/>
    </xf>
    <xf numFmtId="49" fontId="2" fillId="3" borderId="10" xfId="56" applyNumberFormat="1" applyFont="1" applyFill="1" applyBorder="1" applyAlignment="1" applyProtection="1">
      <alignment horizontal="left" vertical="center" wrapText="1"/>
    </xf>
    <xf numFmtId="0" fontId="1" fillId="3" borderId="10" xfId="56" applyNumberFormat="1" applyFont="1" applyFill="1" applyBorder="1" applyAlignment="1" applyProtection="1">
      <alignment vertical="center"/>
    </xf>
    <xf numFmtId="0" fontId="2" fillId="3" borderId="15" xfId="56" applyNumberFormat="1" applyFont="1" applyFill="1" applyBorder="1" applyAlignment="1" applyProtection="1">
      <alignment horizontal="center" vertical="center" wrapText="1"/>
    </xf>
    <xf numFmtId="0" fontId="2" fillId="3" borderId="1" xfId="56" applyNumberFormat="1" applyFont="1" applyFill="1" applyBorder="1" applyAlignment="1" applyProtection="1">
      <alignment horizontal="center" vertical="center" wrapText="1"/>
    </xf>
    <xf numFmtId="0" fontId="2" fillId="3" borderId="1" xfId="56" applyNumberFormat="1" applyFont="1" applyFill="1" applyBorder="1" applyAlignment="1" applyProtection="1">
      <alignment vertical="center" wrapText="1"/>
    </xf>
    <xf numFmtId="0" fontId="1" fillId="3" borderId="1" xfId="56" applyNumberFormat="1" applyFont="1" applyFill="1" applyBorder="1" applyAlignment="1" applyProtection="1">
      <alignment horizontal="center" vertical="center"/>
    </xf>
    <xf numFmtId="0" fontId="2" fillId="3" borderId="21" xfId="56" applyNumberFormat="1" applyFont="1" applyFill="1" applyBorder="1" applyAlignment="1" applyProtection="1">
      <alignment horizontal="center" vertical="center" wrapText="1"/>
    </xf>
    <xf numFmtId="0" fontId="2" fillId="3" borderId="6" xfId="56" applyNumberFormat="1" applyFont="1" applyFill="1" applyBorder="1" applyAlignment="1" applyProtection="1">
      <alignment horizontal="center" vertical="center"/>
    </xf>
    <xf numFmtId="0" fontId="2" fillId="3" borderId="18" xfId="56" applyNumberFormat="1" applyFont="1" applyFill="1" applyBorder="1" applyAlignment="1" applyProtection="1">
      <alignment horizontal="center" vertical="center" wrapText="1"/>
    </xf>
    <xf numFmtId="49" fontId="2" fillId="3" borderId="1" xfId="56" applyNumberFormat="1" applyFont="1" applyFill="1" applyBorder="1" applyAlignment="1" applyProtection="1">
      <alignment horizontal="left" vertical="center" wrapText="1"/>
    </xf>
    <xf numFmtId="49" fontId="2" fillId="3" borderId="11" xfId="56" applyNumberFormat="1" applyFont="1" applyFill="1" applyBorder="1" applyAlignment="1" applyProtection="1">
      <alignment horizontal="left" vertical="center"/>
    </xf>
    <xf numFmtId="0" fontId="1" fillId="3" borderId="11" xfId="56" applyNumberFormat="1" applyFont="1" applyFill="1" applyBorder="1" applyAlignment="1" applyProtection="1">
      <alignment horizontal="left" vertical="center"/>
    </xf>
    <xf numFmtId="0" fontId="2" fillId="3" borderId="11" xfId="56" applyNumberFormat="1" applyFont="1" applyFill="1" applyBorder="1" applyAlignment="1" applyProtection="1">
      <alignment horizontal="center" vertical="center" wrapText="1"/>
    </xf>
    <xf numFmtId="9" fontId="2" fillId="3" borderId="10" xfId="56" applyNumberFormat="1" applyFont="1" applyFill="1" applyBorder="1" applyAlignment="1" applyProtection="1">
      <alignment horizontal="left" vertical="center" wrapText="1"/>
    </xf>
    <xf numFmtId="0" fontId="2" fillId="3" borderId="12" xfId="56" applyNumberFormat="1" applyFont="1" applyFill="1" applyBorder="1" applyAlignment="1" applyProtection="1">
      <alignment horizontal="center" vertical="center" wrapText="1"/>
    </xf>
    <xf numFmtId="0" fontId="1" fillId="3" borderId="13" xfId="56" applyNumberFormat="1" applyFont="1" applyFill="1" applyBorder="1" applyAlignment="1" applyProtection="1">
      <alignment horizontal="center" vertical="center"/>
    </xf>
    <xf numFmtId="0" fontId="1" fillId="3" borderId="14" xfId="56" applyNumberFormat="1" applyFont="1" applyFill="1" applyBorder="1" applyAlignment="1" applyProtection="1">
      <alignment horizontal="center" vertical="center"/>
    </xf>
    <xf numFmtId="0" fontId="1" fillId="3" borderId="12" xfId="56" applyNumberFormat="1" applyFont="1" applyFill="1" applyBorder="1" applyAlignment="1" applyProtection="1">
      <alignment horizontal="center" vertical="center"/>
    </xf>
    <xf numFmtId="0" fontId="2" fillId="3" borderId="12" xfId="56" applyNumberFormat="1" applyFont="1" applyFill="1" applyBorder="1" applyAlignment="1" applyProtection="1">
      <alignment horizontal="center" vertical="center"/>
    </xf>
    <xf numFmtId="0" fontId="2" fillId="3" borderId="14" xfId="56" applyNumberFormat="1" applyFont="1" applyFill="1" applyBorder="1" applyAlignment="1" applyProtection="1">
      <alignment horizontal="center" vertical="center"/>
    </xf>
    <xf numFmtId="176" fontId="2" fillId="3" borderId="11" xfId="56" applyNumberFormat="1" applyFont="1" applyFill="1" applyBorder="1" applyAlignment="1" applyProtection="1">
      <alignment horizontal="center" vertical="center" wrapText="1"/>
    </xf>
    <xf numFmtId="49" fontId="2" fillId="3" borderId="14" xfId="56" applyNumberFormat="1" applyFont="1" applyFill="1" applyBorder="1" applyAlignment="1" applyProtection="1">
      <alignment horizontal="left" vertical="center" wrapText="1"/>
    </xf>
    <xf numFmtId="0" fontId="1" fillId="3" borderId="11" xfId="56" applyNumberFormat="1" applyFont="1" applyFill="1" applyBorder="1" applyAlignment="1" applyProtection="1">
      <alignment horizontal="center" vertical="center"/>
    </xf>
    <xf numFmtId="0" fontId="1" fillId="3" borderId="1" xfId="56" applyFill="1" applyBorder="1" applyAlignment="1">
      <alignment horizontal="center" vertical="center"/>
    </xf>
    <xf numFmtId="49" fontId="2" fillId="3" borderId="1" xfId="56" applyNumberFormat="1" applyFont="1" applyFill="1" applyBorder="1" applyAlignment="1" applyProtection="1">
      <alignment vertical="center" wrapText="1"/>
    </xf>
    <xf numFmtId="49" fontId="2" fillId="3" borderId="11" xfId="56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53" applyFont="1" applyAlignment="1" applyProtection="1">
      <alignment horizontal="center" vertical="center" wrapText="1" readingOrder="1"/>
      <protection locked="0"/>
    </xf>
    <xf numFmtId="0" fontId="20" fillId="0" borderId="0" xfId="0" applyFont="1" applyFill="1" applyBorder="1" applyAlignment="1">
      <alignment vertical="center"/>
    </xf>
    <xf numFmtId="0" fontId="21" fillId="0" borderId="22" xfId="0" applyFont="1" applyFill="1" applyBorder="1" applyAlignment="1">
      <alignment vertical="center"/>
    </xf>
    <xf numFmtId="0" fontId="21" fillId="0" borderId="22" xfId="0" applyFont="1" applyFill="1" applyBorder="1" applyAlignment="1">
      <alignment horizontal="right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9" fontId="22" fillId="0" borderId="1" xfId="0" applyNumberFormat="1" applyFont="1" applyFill="1" applyBorder="1" applyAlignment="1">
      <alignment vertical="center"/>
    </xf>
    <xf numFmtId="10" fontId="22" fillId="0" borderId="1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top" wrapText="1"/>
    </xf>
    <xf numFmtId="0" fontId="18" fillId="0" borderId="0" xfId="0" applyFont="1" applyAlignment="1">
      <alignment vertical="center"/>
    </xf>
    <xf numFmtId="49" fontId="1" fillId="0" borderId="0" xfId="0" applyNumberFormat="1" applyFont="1" applyFill="1" applyBorder="1" applyAlignment="1"/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4" fillId="0" borderId="25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24" fillId="0" borderId="1" xfId="53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49" fontId="24" fillId="0" borderId="1" xfId="5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0" fillId="0" borderId="1" xfId="0" applyNumberFormat="1" applyFont="1" applyFill="1" applyBorder="1" applyAlignment="1" applyProtection="1">
      <alignment horizontal="center" vertical="center"/>
    </xf>
    <xf numFmtId="49" fontId="24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0" fillId="0" borderId="1" xfId="0" applyFont="1" applyBorder="1"/>
    <xf numFmtId="0" fontId="1" fillId="0" borderId="0" xfId="6" applyFont="1" applyFill="1" applyAlignment="1">
      <alignment horizontal="center" wrapText="1"/>
    </xf>
    <xf numFmtId="0" fontId="1" fillId="0" borderId="0" xfId="6" applyFont="1" applyFill="1" applyAlignment="1">
      <alignment wrapText="1"/>
    </xf>
    <xf numFmtId="0" fontId="1" fillId="0" borderId="0" xfId="6" applyFont="1" applyFill="1"/>
    <xf numFmtId="0" fontId="1" fillId="0" borderId="0" xfId="53" applyFont="1" applyFill="1" applyBorder="1" applyAlignment="1"/>
    <xf numFmtId="0" fontId="25" fillId="0" borderId="26" xfId="6" applyFont="1" applyFill="1" applyBorder="1" applyAlignment="1">
      <alignment horizontal="center" vertical="center" wrapText="1"/>
    </xf>
    <xf numFmtId="0" fontId="25" fillId="0" borderId="9" xfId="6" applyFont="1" applyFill="1" applyBorder="1" applyAlignment="1">
      <alignment horizontal="center" vertical="center" wrapText="1"/>
    </xf>
    <xf numFmtId="0" fontId="25" fillId="0" borderId="27" xfId="6" applyFont="1" applyFill="1" applyBorder="1" applyAlignment="1">
      <alignment horizontal="center" vertical="center" wrapText="1"/>
    </xf>
    <xf numFmtId="0" fontId="25" fillId="0" borderId="28" xfId="6" applyFont="1" applyFill="1" applyBorder="1" applyAlignment="1">
      <alignment horizontal="center" vertical="center" wrapText="1"/>
    </xf>
    <xf numFmtId="0" fontId="25" fillId="0" borderId="29" xfId="6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5" fillId="0" borderId="2" xfId="6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25" fillId="0" borderId="5" xfId="6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1" fillId="0" borderId="1" xfId="6" applyFont="1" applyFill="1" applyBorder="1" applyAlignment="1">
      <alignment horizontal="center" vertical="center" wrapText="1"/>
    </xf>
    <xf numFmtId="0" fontId="11" fillId="0" borderId="23" xfId="6" applyFont="1" applyFill="1" applyBorder="1" applyAlignment="1">
      <alignment horizontal="center" vertical="center" wrapText="1"/>
    </xf>
    <xf numFmtId="0" fontId="25" fillId="0" borderId="23" xfId="6" applyFont="1" applyFill="1" applyBorder="1" applyAlignment="1">
      <alignment horizontal="left" vertical="center" wrapText="1"/>
    </xf>
    <xf numFmtId="0" fontId="25" fillId="0" borderId="24" xfId="6" applyFont="1" applyFill="1" applyBorder="1" applyAlignment="1">
      <alignment horizontal="left" vertical="center" wrapText="1"/>
    </xf>
    <xf numFmtId="0" fontId="25" fillId="0" borderId="25" xfId="6" applyFont="1" applyFill="1" applyBorder="1" applyAlignment="1">
      <alignment horizontal="left" vertical="center" wrapText="1"/>
    </xf>
    <xf numFmtId="0" fontId="25" fillId="0" borderId="1" xfId="6" applyFont="1" applyFill="1" applyBorder="1" applyAlignment="1">
      <alignment horizontal="right" vertical="center" wrapText="1"/>
    </xf>
    <xf numFmtId="0" fontId="24" fillId="0" borderId="1" xfId="6" applyFont="1" applyFill="1" applyBorder="1" applyAlignment="1">
      <alignment horizontal="center" vertical="center"/>
    </xf>
    <xf numFmtId="49" fontId="6" fillId="0" borderId="1" xfId="6" applyNumberFormat="1" applyFont="1" applyFill="1" applyBorder="1" applyAlignment="1">
      <alignment horizontal="center" vertical="center"/>
    </xf>
    <xf numFmtId="0" fontId="24" fillId="0" borderId="23" xfId="6" applyFont="1" applyFill="1" applyBorder="1" applyAlignment="1">
      <alignment vertical="center"/>
    </xf>
    <xf numFmtId="0" fontId="25" fillId="0" borderId="1" xfId="6" applyFont="1" applyFill="1" applyBorder="1"/>
    <xf numFmtId="0" fontId="11" fillId="0" borderId="1" xfId="6" applyFill="1" applyBorder="1"/>
    <xf numFmtId="0" fontId="6" fillId="0" borderId="1" xfId="6" applyFont="1" applyFill="1" applyBorder="1" applyAlignment="1">
      <alignment horizontal="center" vertical="center"/>
    </xf>
    <xf numFmtId="0" fontId="6" fillId="0" borderId="23" xfId="6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7" fillId="0" borderId="0" xfId="53" applyFont="1" applyFill="1" applyBorder="1" applyAlignment="1"/>
    <xf numFmtId="0" fontId="2" fillId="0" borderId="11" xfId="53" applyFont="1" applyFill="1" applyBorder="1" applyAlignment="1" applyProtection="1">
      <alignment horizontal="center" vertical="center" wrapText="1" readingOrder="1"/>
      <protection locked="0"/>
    </xf>
    <xf numFmtId="0" fontId="7" fillId="0" borderId="16" xfId="53" applyFont="1" applyFill="1" applyBorder="1" applyAlignment="1" applyProtection="1">
      <alignment vertical="top" wrapText="1"/>
      <protection locked="0"/>
    </xf>
    <xf numFmtId="0" fontId="7" fillId="0" borderId="17" xfId="53" applyFont="1" applyFill="1" applyBorder="1" applyAlignment="1" applyProtection="1">
      <alignment vertical="top" wrapText="1"/>
      <protection locked="0"/>
    </xf>
    <xf numFmtId="0" fontId="2" fillId="0" borderId="10" xfId="53" applyFont="1" applyFill="1" applyBorder="1" applyAlignment="1" applyProtection="1">
      <alignment horizontal="center" vertical="center" wrapText="1" readingOrder="1"/>
      <protection locked="0"/>
    </xf>
    <xf numFmtId="0" fontId="7" fillId="0" borderId="13" xfId="53" applyFont="1" applyFill="1" applyBorder="1" applyAlignment="1" applyProtection="1">
      <alignment vertical="top" wrapText="1"/>
      <protection locked="0"/>
    </xf>
    <xf numFmtId="0" fontId="7" fillId="0" borderId="21" xfId="53" applyFont="1" applyFill="1" applyBorder="1" applyAlignment="1" applyProtection="1">
      <alignment vertical="top" wrapText="1"/>
      <protection locked="0"/>
    </xf>
    <xf numFmtId="0" fontId="7" fillId="0" borderId="30" xfId="53" applyFont="1" applyFill="1" applyBorder="1" applyAlignment="1" applyProtection="1">
      <alignment vertical="top" wrapText="1"/>
      <protection locked="0"/>
    </xf>
    <xf numFmtId="0" fontId="2" fillId="0" borderId="4" xfId="53" applyFont="1" applyFill="1" applyBorder="1" applyAlignment="1" applyProtection="1">
      <alignment horizontal="center" vertical="center" wrapText="1" readingOrder="1"/>
      <protection locked="0"/>
    </xf>
    <xf numFmtId="0" fontId="7" fillId="0" borderId="18" xfId="53" applyFont="1" applyFill="1" applyBorder="1" applyAlignment="1" applyProtection="1">
      <alignment vertical="top" wrapText="1"/>
      <protection locked="0"/>
    </xf>
    <xf numFmtId="0" fontId="7" fillId="0" borderId="19" xfId="53" applyFont="1" applyFill="1" applyBorder="1" applyAlignment="1" applyProtection="1">
      <alignment vertical="top" wrapText="1"/>
      <protection locked="0"/>
    </xf>
    <xf numFmtId="0" fontId="7" fillId="0" borderId="20" xfId="53" applyFont="1" applyFill="1" applyBorder="1" applyAlignment="1" applyProtection="1">
      <alignment vertical="top" wrapText="1"/>
      <protection locked="0"/>
    </xf>
    <xf numFmtId="0" fontId="2" fillId="0" borderId="12" xfId="53" applyFont="1" applyFill="1" applyBorder="1" applyAlignment="1" applyProtection="1">
      <alignment horizontal="center" vertical="center" wrapText="1" readingOrder="1"/>
      <protection locked="0"/>
    </xf>
    <xf numFmtId="0" fontId="2" fillId="0" borderId="14" xfId="53" applyFont="1" applyFill="1" applyBorder="1" applyAlignment="1" applyProtection="1">
      <alignment horizontal="center" vertical="center" wrapText="1" readingOrder="1"/>
      <protection locked="0"/>
    </xf>
    <xf numFmtId="0" fontId="2" fillId="0" borderId="6" xfId="5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26" fillId="0" borderId="1" xfId="53" applyFont="1" applyFill="1" applyBorder="1" applyAlignment="1" applyProtection="1">
      <alignment horizontal="center" vertical="center" wrapText="1" readingOrder="1"/>
      <protection locked="0"/>
    </xf>
    <xf numFmtId="180" fontId="2" fillId="0" borderId="1" xfId="53" applyNumberFormat="1" applyFont="1" applyFill="1" applyBorder="1" applyAlignment="1" applyProtection="1">
      <alignment horizontal="right" vertical="center" wrapText="1" readingOrder="1"/>
      <protection locked="0"/>
    </xf>
    <xf numFmtId="49" fontId="26" fillId="0" borderId="1" xfId="53" applyNumberFormat="1" applyFont="1" applyFill="1" applyBorder="1" applyAlignment="1" applyProtection="1">
      <alignment horizontal="center" vertical="top" wrapText="1" readingOrder="1"/>
      <protection locked="0"/>
    </xf>
    <xf numFmtId="0" fontId="0" fillId="0" borderId="1" xfId="0" applyBorder="1" applyAlignment="1">
      <alignment wrapText="1"/>
    </xf>
    <xf numFmtId="180" fontId="18" fillId="0" borderId="1" xfId="0" applyNumberFormat="1" applyFont="1" applyBorder="1"/>
    <xf numFmtId="49" fontId="0" fillId="0" borderId="1" xfId="0" applyNumberFormat="1" applyBorder="1"/>
    <xf numFmtId="49" fontId="27" fillId="0" borderId="1" xfId="0" applyNumberFormat="1" applyFont="1" applyBorder="1"/>
    <xf numFmtId="0" fontId="27" fillId="0" borderId="1" xfId="0" applyFont="1" applyBorder="1" applyAlignment="1">
      <alignment wrapText="1"/>
    </xf>
    <xf numFmtId="49" fontId="0" fillId="0" borderId="1" xfId="0" applyNumberFormat="1" applyFont="1" applyBorder="1"/>
    <xf numFmtId="0" fontId="0" fillId="0" borderId="1" xfId="0" applyFont="1" applyBorder="1" applyAlignment="1">
      <alignment wrapText="1"/>
    </xf>
    <xf numFmtId="0" fontId="7" fillId="0" borderId="14" xfId="53" applyFont="1" applyFill="1" applyBorder="1" applyAlignment="1" applyProtection="1">
      <alignment vertical="top" wrapText="1"/>
      <protection locked="0"/>
    </xf>
    <xf numFmtId="0" fontId="2" fillId="0" borderId="13" xfId="53" applyFont="1" applyFill="1" applyBorder="1" applyAlignment="1" applyProtection="1">
      <alignment horizontal="center" vertical="center" wrapText="1" readingOrder="1"/>
      <protection locked="0"/>
    </xf>
    <xf numFmtId="0" fontId="2" fillId="0" borderId="17" xfId="53" applyFont="1" applyFill="1" applyBorder="1" applyAlignment="1" applyProtection="1">
      <alignment horizontal="center" vertical="center" wrapText="1" readingOrder="1"/>
      <protection locked="0"/>
    </xf>
    <xf numFmtId="0" fontId="2" fillId="0" borderId="20" xfId="53" applyFont="1" applyFill="1" applyBorder="1" applyAlignment="1" applyProtection="1">
      <alignment horizontal="center" vertical="center" wrapText="1" readingOrder="1"/>
      <protection locked="0"/>
    </xf>
    <xf numFmtId="180" fontId="18" fillId="3" borderId="1" xfId="0" applyNumberFormat="1" applyFont="1" applyFill="1" applyBorder="1"/>
    <xf numFmtId="43" fontId="18" fillId="0" borderId="1" xfId="10" applyFont="1" applyBorder="1" applyAlignment="1"/>
    <xf numFmtId="0" fontId="2" fillId="0" borderId="15" xfId="53" applyFont="1" applyFill="1" applyBorder="1" applyAlignment="1" applyProtection="1">
      <alignment horizontal="center" vertical="center" wrapText="1" readingOrder="1"/>
      <protection locked="0"/>
    </xf>
    <xf numFmtId="0" fontId="2" fillId="0" borderId="18" xfId="53" applyFont="1" applyFill="1" applyBorder="1" applyAlignment="1" applyProtection="1">
      <alignment horizontal="center" vertical="center" wrapText="1" readingOrder="1"/>
      <protection locked="0"/>
    </xf>
    <xf numFmtId="0" fontId="2" fillId="0" borderId="0" xfId="5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4" fillId="0" borderId="1" xfId="57" applyNumberFormat="1" applyFont="1" applyFill="1" applyBorder="1" applyAlignment="1" applyProtection="1">
      <alignment horizontal="center" vertical="center"/>
    </xf>
    <xf numFmtId="0" fontId="4" fillId="0" borderId="1" xfId="57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0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29" fillId="0" borderId="1" xfId="57" applyNumberFormat="1" applyFont="1" applyFill="1" applyBorder="1" applyAlignment="1" applyProtection="1">
      <alignment vertical="center"/>
    </xf>
    <xf numFmtId="0" fontId="2" fillId="0" borderId="1" xfId="57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/>
    <xf numFmtId="0" fontId="29" fillId="0" borderId="1" xfId="0" applyNumberFormat="1" applyFont="1" applyFill="1" applyBorder="1" applyAlignment="1" applyProtection="1">
      <alignment vertical="center"/>
    </xf>
    <xf numFmtId="178" fontId="2" fillId="0" borderId="23" xfId="0" applyNumberFormat="1" applyFont="1" applyFill="1" applyBorder="1" applyAlignment="1" applyProtection="1">
      <alignment horizontal="right" vertical="center"/>
    </xf>
    <xf numFmtId="0" fontId="2" fillId="0" borderId="23" xfId="0" applyNumberFormat="1" applyFont="1" applyFill="1" applyBorder="1" applyAlignment="1" applyProtection="1">
      <alignment horizontal="right"/>
    </xf>
    <xf numFmtId="0" fontId="10" fillId="0" borderId="6" xfId="0" applyNumberFormat="1" applyFont="1" applyFill="1" applyBorder="1" applyAlignment="1" applyProtection="1">
      <alignment horizontal="center" vertical="center"/>
    </xf>
    <xf numFmtId="177" fontId="10" fillId="0" borderId="1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0" fontId="17" fillId="0" borderId="0" xfId="55" applyFont="1"/>
    <xf numFmtId="0" fontId="30" fillId="0" borderId="0" xfId="55" applyFont="1" applyAlignment="1">
      <alignment horizontal="center" vertical="center"/>
    </xf>
    <xf numFmtId="0" fontId="31" fillId="0" borderId="0" xfId="55" applyFont="1" applyAlignment="1">
      <alignment horizontal="center" vertical="center"/>
    </xf>
    <xf numFmtId="0" fontId="31" fillId="0" borderId="0" xfId="55" applyFont="1" applyAlignment="1">
      <alignment horizontal="left" vertical="center"/>
    </xf>
    <xf numFmtId="49" fontId="31" fillId="0" borderId="0" xfId="55" applyNumberFormat="1" applyFont="1" applyAlignment="1">
      <alignment horizontal="left" vertical="center"/>
    </xf>
    <xf numFmtId="0" fontId="32" fillId="0" borderId="0" xfId="55" applyFont="1"/>
    <xf numFmtId="0" fontId="33" fillId="0" borderId="0" xfId="55" applyFont="1" applyBorder="1" applyAlignment="1">
      <alignment horizontal="center" vertical="center"/>
    </xf>
    <xf numFmtId="0" fontId="34" fillId="0" borderId="0" xfId="55" applyFont="1" applyBorder="1" applyAlignment="1">
      <alignment horizontal="center" vertical="center"/>
    </xf>
    <xf numFmtId="0" fontId="35" fillId="0" borderId="0" xfId="55" applyFont="1" applyAlignment="1">
      <alignment horizontal="center" vertical="center"/>
    </xf>
    <xf numFmtId="0" fontId="36" fillId="0" borderId="0" xfId="55" applyFont="1"/>
    <xf numFmtId="0" fontId="37" fillId="0" borderId="0" xfId="55" applyFont="1"/>
  </cellXfs>
  <cellStyles count="59">
    <cellStyle name="常规" xfId="0" builtinId="0"/>
    <cellStyle name="货币[0]" xfId="1" builtinId="7"/>
    <cellStyle name="常规_富民县农业局_30115771_政府采购预算表（预算19表）" xfId="2"/>
    <cellStyle name="20% - 强调文字颜色 3" xfId="3" builtinId="38"/>
    <cellStyle name="输入" xfId="4" builtinId="20"/>
    <cellStyle name="货币" xfId="5" builtinId="4"/>
    <cellStyle name="常规 2 1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4 2" xfId="56"/>
    <cellStyle name="常规 5" xfId="57"/>
    <cellStyle name="常规_04-分类改革-预算表" xfId="58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M10"/>
  <sheetViews>
    <sheetView workbookViewId="0">
      <selection activeCell="L7" sqref="L7"/>
    </sheetView>
  </sheetViews>
  <sheetFormatPr defaultColWidth="9" defaultRowHeight="13.5"/>
  <cols>
    <col min="1" max="1" width="11.625" style="51" customWidth="1"/>
    <col min="2" max="256" width="9" style="51"/>
    <col min="257" max="257" width="11.625" style="51" customWidth="1"/>
    <col min="258" max="512" width="9" style="51"/>
    <col min="513" max="513" width="11.625" style="51" customWidth="1"/>
    <col min="514" max="768" width="9" style="51"/>
    <col min="769" max="769" width="11.625" style="51" customWidth="1"/>
    <col min="770" max="1024" width="9" style="51"/>
    <col min="1025" max="1025" width="11.625" style="51" customWidth="1"/>
    <col min="1026" max="1280" width="9" style="51"/>
    <col min="1281" max="1281" width="11.625" style="51" customWidth="1"/>
    <col min="1282" max="1536" width="9" style="51"/>
    <col min="1537" max="1537" width="11.625" style="51" customWidth="1"/>
    <col min="1538" max="1792" width="9" style="51"/>
    <col min="1793" max="1793" width="11.625" style="51" customWidth="1"/>
    <col min="1794" max="2048" width="9" style="51"/>
    <col min="2049" max="2049" width="11.625" style="51" customWidth="1"/>
    <col min="2050" max="2304" width="9" style="51"/>
    <col min="2305" max="2305" width="11.625" style="51" customWidth="1"/>
    <col min="2306" max="2560" width="9" style="51"/>
    <col min="2561" max="2561" width="11.625" style="51" customWidth="1"/>
    <col min="2562" max="2816" width="9" style="51"/>
    <col min="2817" max="2817" width="11.625" style="51" customWidth="1"/>
    <col min="2818" max="3072" width="9" style="51"/>
    <col min="3073" max="3073" width="11.625" style="51" customWidth="1"/>
    <col min="3074" max="3328" width="9" style="51"/>
    <col min="3329" max="3329" width="11.625" style="51" customWidth="1"/>
    <col min="3330" max="3584" width="9" style="51"/>
    <col min="3585" max="3585" width="11.625" style="51" customWidth="1"/>
    <col min="3586" max="3840" width="9" style="51"/>
    <col min="3841" max="3841" width="11.625" style="51" customWidth="1"/>
    <col min="3842" max="4096" width="9" style="51"/>
    <col min="4097" max="4097" width="11.625" style="51" customWidth="1"/>
    <col min="4098" max="4352" width="9" style="51"/>
    <col min="4353" max="4353" width="11.625" style="51" customWidth="1"/>
    <col min="4354" max="4608" width="9" style="51"/>
    <col min="4609" max="4609" width="11.625" style="51" customWidth="1"/>
    <col min="4610" max="4864" width="9" style="51"/>
    <col min="4865" max="4865" width="11.625" style="51" customWidth="1"/>
    <col min="4866" max="5120" width="9" style="51"/>
    <col min="5121" max="5121" width="11.625" style="51" customWidth="1"/>
    <col min="5122" max="5376" width="9" style="51"/>
    <col min="5377" max="5377" width="11.625" style="51" customWidth="1"/>
    <col min="5378" max="5632" width="9" style="51"/>
    <col min="5633" max="5633" width="11.625" style="51" customWidth="1"/>
    <col min="5634" max="5888" width="9" style="51"/>
    <col min="5889" max="5889" width="11.625" style="51" customWidth="1"/>
    <col min="5890" max="6144" width="9" style="51"/>
    <col min="6145" max="6145" width="11.625" style="51" customWidth="1"/>
    <col min="6146" max="6400" width="9" style="51"/>
    <col min="6401" max="6401" width="11.625" style="51" customWidth="1"/>
    <col min="6402" max="6656" width="9" style="51"/>
    <col min="6657" max="6657" width="11.625" style="51" customWidth="1"/>
    <col min="6658" max="6912" width="9" style="51"/>
    <col min="6913" max="6913" width="11.625" style="51" customWidth="1"/>
    <col min="6914" max="7168" width="9" style="51"/>
    <col min="7169" max="7169" width="11.625" style="51" customWidth="1"/>
    <col min="7170" max="7424" width="9" style="51"/>
    <col min="7425" max="7425" width="11.625" style="51" customWidth="1"/>
    <col min="7426" max="7680" width="9" style="51"/>
    <col min="7681" max="7681" width="11.625" style="51" customWidth="1"/>
    <col min="7682" max="7936" width="9" style="51"/>
    <col min="7937" max="7937" width="11.625" style="51" customWidth="1"/>
    <col min="7938" max="8192" width="9" style="51"/>
    <col min="8193" max="8193" width="11.625" style="51" customWidth="1"/>
    <col min="8194" max="8448" width="9" style="51"/>
    <col min="8449" max="8449" width="11.625" style="51" customWidth="1"/>
    <col min="8450" max="8704" width="9" style="51"/>
    <col min="8705" max="8705" width="11.625" style="51" customWidth="1"/>
    <col min="8706" max="8960" width="9" style="51"/>
    <col min="8961" max="8961" width="11.625" style="51" customWidth="1"/>
    <col min="8962" max="9216" width="9" style="51"/>
    <col min="9217" max="9217" width="11.625" style="51" customWidth="1"/>
    <col min="9218" max="9472" width="9" style="51"/>
    <col min="9473" max="9473" width="11.625" style="51" customWidth="1"/>
    <col min="9474" max="9728" width="9" style="51"/>
    <col min="9729" max="9729" width="11.625" style="51" customWidth="1"/>
    <col min="9730" max="9984" width="9" style="51"/>
    <col min="9985" max="9985" width="11.625" style="51" customWidth="1"/>
    <col min="9986" max="10240" width="9" style="51"/>
    <col min="10241" max="10241" width="11.625" style="51" customWidth="1"/>
    <col min="10242" max="10496" width="9" style="51"/>
    <col min="10497" max="10497" width="11.625" style="51" customWidth="1"/>
    <col min="10498" max="10752" width="9" style="51"/>
    <col min="10753" max="10753" width="11.625" style="51" customWidth="1"/>
    <col min="10754" max="11008" width="9" style="51"/>
    <col min="11009" max="11009" width="11.625" style="51" customWidth="1"/>
    <col min="11010" max="11264" width="9" style="51"/>
    <col min="11265" max="11265" width="11.625" style="51" customWidth="1"/>
    <col min="11266" max="11520" width="9" style="51"/>
    <col min="11521" max="11521" width="11.625" style="51" customWidth="1"/>
    <col min="11522" max="11776" width="9" style="51"/>
    <col min="11777" max="11777" width="11.625" style="51" customWidth="1"/>
    <col min="11778" max="12032" width="9" style="51"/>
    <col min="12033" max="12033" width="11.625" style="51" customWidth="1"/>
    <col min="12034" max="12288" width="9" style="51"/>
    <col min="12289" max="12289" width="11.625" style="51" customWidth="1"/>
    <col min="12290" max="12544" width="9" style="51"/>
    <col min="12545" max="12545" width="11.625" style="51" customWidth="1"/>
    <col min="12546" max="12800" width="9" style="51"/>
    <col min="12801" max="12801" width="11.625" style="51" customWidth="1"/>
    <col min="12802" max="13056" width="9" style="51"/>
    <col min="13057" max="13057" width="11.625" style="51" customWidth="1"/>
    <col min="13058" max="13312" width="9" style="51"/>
    <col min="13313" max="13313" width="11.625" style="51" customWidth="1"/>
    <col min="13314" max="13568" width="9" style="51"/>
    <col min="13569" max="13569" width="11.625" style="51" customWidth="1"/>
    <col min="13570" max="13824" width="9" style="51"/>
    <col min="13825" max="13825" width="11.625" style="51" customWidth="1"/>
    <col min="13826" max="14080" width="9" style="51"/>
    <col min="14081" max="14081" width="11.625" style="51" customWidth="1"/>
    <col min="14082" max="14336" width="9" style="51"/>
    <col min="14337" max="14337" width="11.625" style="51" customWidth="1"/>
    <col min="14338" max="14592" width="9" style="51"/>
    <col min="14593" max="14593" width="11.625" style="51" customWidth="1"/>
    <col min="14594" max="14848" width="9" style="51"/>
    <col min="14849" max="14849" width="11.625" style="51" customWidth="1"/>
    <col min="14850" max="15104" width="9" style="51"/>
    <col min="15105" max="15105" width="11.625" style="51" customWidth="1"/>
    <col min="15106" max="15360" width="9" style="51"/>
    <col min="15361" max="15361" width="11.625" style="51" customWidth="1"/>
    <col min="15362" max="15616" width="9" style="51"/>
    <col min="15617" max="15617" width="11.625" style="51" customWidth="1"/>
    <col min="15618" max="15872" width="9" style="51"/>
    <col min="15873" max="15873" width="11.625" style="51" customWidth="1"/>
    <col min="15874" max="16128" width="9" style="51"/>
    <col min="16129" max="16129" width="11.625" style="51" customWidth="1"/>
    <col min="16130" max="16384" width="9" style="51"/>
  </cols>
  <sheetData>
    <row r="2" ht="25.5" spans="1:1">
      <c r="A2" s="283"/>
    </row>
    <row r="3" ht="35.45" customHeight="1"/>
    <row r="4" ht="35.25" spans="2:13">
      <c r="B4" s="284" t="s">
        <v>0</v>
      </c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</row>
    <row r="5" ht="35.25" spans="2:13"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</row>
    <row r="6" ht="61.5" spans="2:13">
      <c r="B6" s="286" t="s">
        <v>1</v>
      </c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</row>
    <row r="7" ht="25.5" spans="2:2">
      <c r="B7" s="283"/>
    </row>
    <row r="8" ht="25.5" spans="2:2">
      <c r="B8" s="283"/>
    </row>
    <row r="9" ht="77.45" customHeight="1"/>
    <row r="10" ht="25.5" spans="1:11">
      <c r="A10" s="287" t="s">
        <v>2</v>
      </c>
      <c r="B10" s="288"/>
      <c r="D10" s="288"/>
      <c r="F10" s="287" t="s">
        <v>3</v>
      </c>
      <c r="K10" s="287" t="s">
        <v>4</v>
      </c>
    </row>
  </sheetData>
  <mergeCells count="2">
    <mergeCell ref="B4:M4"/>
    <mergeCell ref="B6:M6"/>
  </mergeCells>
  <printOptions horizontalCentered="1" verticalCentered="1"/>
  <pageMargins left="0.590277777777778" right="0.393055555555556" top="0.590277777777778" bottom="0.393055555555556" header="0.313888888888889" footer="0.313888888888889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B85" workbookViewId="0">
      <selection activeCell="I30" sqref="I30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167" t="s">
        <v>318</v>
      </c>
      <c r="B1" s="167"/>
      <c r="C1" s="167"/>
      <c r="D1" s="167"/>
      <c r="E1" s="167"/>
    </row>
    <row r="2" ht="39.95" customHeight="1" spans="1:18">
      <c r="A2" s="3" t="s">
        <v>319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25</v>
      </c>
      <c r="B3" s="168"/>
      <c r="C3" s="168"/>
      <c r="D3" s="1"/>
      <c r="E3" s="1"/>
      <c r="F3" s="1"/>
      <c r="G3" s="1"/>
      <c r="H3" s="1"/>
      <c r="I3" s="1"/>
      <c r="J3" s="168"/>
      <c r="K3" s="168"/>
      <c r="L3" s="168"/>
      <c r="M3" s="1"/>
      <c r="N3" s="1"/>
      <c r="O3" s="1"/>
      <c r="P3" s="1"/>
      <c r="Q3" s="1"/>
      <c r="R3" s="31" t="s">
        <v>26</v>
      </c>
    </row>
    <row r="4" ht="20.1" customHeight="1" spans="1:18">
      <c r="A4" s="169" t="s">
        <v>28</v>
      </c>
      <c r="B4" s="170"/>
      <c r="C4" s="170"/>
      <c r="D4" s="170"/>
      <c r="E4" s="170"/>
      <c r="F4" s="170"/>
      <c r="G4" s="170"/>
      <c r="H4" s="170"/>
      <c r="I4" s="171"/>
      <c r="J4" s="8" t="s">
        <v>28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80" t="s">
        <v>320</v>
      </c>
      <c r="B5" s="80"/>
      <c r="C5" s="80"/>
      <c r="D5" s="169" t="s">
        <v>219</v>
      </c>
      <c r="E5" s="170"/>
      <c r="F5" s="171"/>
      <c r="G5" s="169" t="s">
        <v>321</v>
      </c>
      <c r="H5" s="170"/>
      <c r="I5" s="171"/>
      <c r="J5" s="80" t="s">
        <v>322</v>
      </c>
      <c r="K5" s="80"/>
      <c r="L5" s="80"/>
      <c r="M5" s="169" t="s">
        <v>219</v>
      </c>
      <c r="N5" s="170"/>
      <c r="O5" s="171"/>
      <c r="P5" s="169" t="s">
        <v>321</v>
      </c>
      <c r="Q5" s="170"/>
      <c r="R5" s="171"/>
    </row>
    <row r="6" spans="1:18">
      <c r="A6" s="172" t="s">
        <v>145</v>
      </c>
      <c r="B6" s="172" t="s">
        <v>146</v>
      </c>
      <c r="C6" s="172" t="s">
        <v>315</v>
      </c>
      <c r="D6" s="8" t="s">
        <v>143</v>
      </c>
      <c r="E6" s="8" t="s">
        <v>133</v>
      </c>
      <c r="F6" s="8" t="s">
        <v>134</v>
      </c>
      <c r="G6" s="8" t="s">
        <v>143</v>
      </c>
      <c r="H6" s="8" t="s">
        <v>133</v>
      </c>
      <c r="I6" s="8" t="s">
        <v>134</v>
      </c>
      <c r="J6" s="172" t="s">
        <v>145</v>
      </c>
      <c r="K6" s="172" t="s">
        <v>146</v>
      </c>
      <c r="L6" s="172" t="s">
        <v>315</v>
      </c>
      <c r="M6" s="8" t="s">
        <v>143</v>
      </c>
      <c r="N6" s="8" t="s">
        <v>133</v>
      </c>
      <c r="O6" s="8" t="s">
        <v>134</v>
      </c>
      <c r="P6" s="8" t="s">
        <v>143</v>
      </c>
      <c r="Q6" s="8" t="s">
        <v>133</v>
      </c>
      <c r="R6" s="8" t="s">
        <v>134</v>
      </c>
    </row>
    <row r="7" spans="1:18">
      <c r="A7" s="172" t="s">
        <v>155</v>
      </c>
      <c r="B7" s="172" t="s">
        <v>156</v>
      </c>
      <c r="C7" s="172" t="s">
        <v>157</v>
      </c>
      <c r="D7" s="172" t="s">
        <v>158</v>
      </c>
      <c r="E7" s="172" t="s">
        <v>159</v>
      </c>
      <c r="F7" s="172" t="s">
        <v>160</v>
      </c>
      <c r="G7" s="172" t="s">
        <v>161</v>
      </c>
      <c r="H7" s="172" t="s">
        <v>162</v>
      </c>
      <c r="I7" s="172" t="s">
        <v>163</v>
      </c>
      <c r="J7" s="172" t="s">
        <v>164</v>
      </c>
      <c r="K7" s="172" t="s">
        <v>165</v>
      </c>
      <c r="L7" s="172" t="s">
        <v>166</v>
      </c>
      <c r="M7" s="172" t="s">
        <v>167</v>
      </c>
      <c r="N7" s="172" t="s">
        <v>168</v>
      </c>
      <c r="O7" s="172" t="s">
        <v>169</v>
      </c>
      <c r="P7" s="172" t="s">
        <v>170</v>
      </c>
      <c r="Q7" s="172" t="s">
        <v>171</v>
      </c>
      <c r="R7" s="172" t="s">
        <v>172</v>
      </c>
    </row>
    <row r="8" spans="1:18">
      <c r="A8" s="173" t="s">
        <v>323</v>
      </c>
      <c r="B8" s="174" t="s">
        <v>324</v>
      </c>
      <c r="C8" s="175" t="s">
        <v>325</v>
      </c>
      <c r="D8" s="176">
        <f>E8+F8</f>
        <v>148.44</v>
      </c>
      <c r="E8" s="176">
        <f>SUM(E9:E12)</f>
        <v>148.44</v>
      </c>
      <c r="F8" s="176"/>
      <c r="G8" s="176"/>
      <c r="H8" s="176"/>
      <c r="I8" s="176"/>
      <c r="J8" s="173" t="s">
        <v>326</v>
      </c>
      <c r="K8" s="173" t="s">
        <v>324</v>
      </c>
      <c r="L8" s="175" t="s">
        <v>140</v>
      </c>
      <c r="M8" s="176"/>
      <c r="N8" s="176">
        <f>SUM(N9:N21)</f>
        <v>1120.28</v>
      </c>
      <c r="O8" s="176"/>
      <c r="P8" s="176"/>
      <c r="Q8" s="176"/>
      <c r="R8" s="176"/>
    </row>
    <row r="9" spans="1:18">
      <c r="A9" s="174"/>
      <c r="B9" s="174" t="s">
        <v>232</v>
      </c>
      <c r="C9" s="177" t="s">
        <v>327</v>
      </c>
      <c r="D9" s="176">
        <f t="shared" ref="D9:D57" si="0">E9+F9</f>
        <v>99.15</v>
      </c>
      <c r="E9" s="176">
        <v>99.15</v>
      </c>
      <c r="F9" s="176"/>
      <c r="G9" s="176"/>
      <c r="H9" s="176"/>
      <c r="I9" s="176"/>
      <c r="J9" s="174"/>
      <c r="K9" s="174" t="s">
        <v>232</v>
      </c>
      <c r="L9" s="177" t="s">
        <v>328</v>
      </c>
      <c r="M9" s="176"/>
      <c r="N9" s="176">
        <v>286</v>
      </c>
      <c r="O9" s="176"/>
      <c r="P9" s="176"/>
      <c r="Q9" s="176"/>
      <c r="R9" s="176"/>
    </row>
    <row r="10" spans="1:18">
      <c r="A10" s="174"/>
      <c r="B10" s="174" t="s">
        <v>234</v>
      </c>
      <c r="C10" s="177" t="s">
        <v>329</v>
      </c>
      <c r="D10" s="176">
        <f t="shared" si="0"/>
        <v>37.57</v>
      </c>
      <c r="E10" s="176">
        <v>37.57</v>
      </c>
      <c r="F10" s="176"/>
      <c r="G10" s="176"/>
      <c r="H10" s="176"/>
      <c r="I10" s="176"/>
      <c r="J10" s="174"/>
      <c r="K10" s="174" t="s">
        <v>234</v>
      </c>
      <c r="L10" s="177" t="s">
        <v>330</v>
      </c>
      <c r="M10" s="176"/>
      <c r="N10" s="176">
        <v>240.22</v>
      </c>
      <c r="O10" s="176"/>
      <c r="P10" s="176"/>
      <c r="Q10" s="176"/>
      <c r="R10" s="176"/>
    </row>
    <row r="11" spans="1:18">
      <c r="A11" s="174"/>
      <c r="B11" s="174" t="s">
        <v>236</v>
      </c>
      <c r="C11" s="177" t="s">
        <v>210</v>
      </c>
      <c r="D11" s="176">
        <f t="shared" si="0"/>
        <v>11.72</v>
      </c>
      <c r="E11" s="176">
        <v>11.72</v>
      </c>
      <c r="F11" s="176"/>
      <c r="G11" s="176"/>
      <c r="H11" s="176"/>
      <c r="I11" s="176"/>
      <c r="J11" s="174"/>
      <c r="K11" s="174" t="s">
        <v>236</v>
      </c>
      <c r="L11" s="177" t="s">
        <v>331</v>
      </c>
      <c r="M11" s="176"/>
      <c r="N11" s="176">
        <v>24.25</v>
      </c>
      <c r="O11" s="176"/>
      <c r="P11" s="176"/>
      <c r="Q11" s="176"/>
      <c r="R11" s="176"/>
    </row>
    <row r="12" spans="1:18">
      <c r="A12" s="174"/>
      <c r="B12" s="174" t="s">
        <v>256</v>
      </c>
      <c r="C12" s="177" t="s">
        <v>332</v>
      </c>
      <c r="D12" s="176"/>
      <c r="E12" s="176"/>
      <c r="F12" s="176"/>
      <c r="G12" s="176"/>
      <c r="H12" s="176"/>
      <c r="I12" s="176"/>
      <c r="J12" s="174"/>
      <c r="K12" s="174" t="s">
        <v>238</v>
      </c>
      <c r="L12" s="177" t="s">
        <v>333</v>
      </c>
      <c r="M12" s="176"/>
      <c r="N12" s="176"/>
      <c r="O12" s="176"/>
      <c r="P12" s="176"/>
      <c r="Q12" s="176"/>
      <c r="R12" s="176"/>
    </row>
    <row r="13" spans="1:18">
      <c r="A13" s="173" t="s">
        <v>334</v>
      </c>
      <c r="B13" s="173" t="s">
        <v>324</v>
      </c>
      <c r="C13" s="175" t="s">
        <v>335</v>
      </c>
      <c r="D13" s="176">
        <f t="shared" si="0"/>
        <v>16.06</v>
      </c>
      <c r="E13" s="176">
        <f>SUM(E14:E23)</f>
        <v>16.06</v>
      </c>
      <c r="F13" s="176"/>
      <c r="G13" s="176"/>
      <c r="H13" s="176"/>
      <c r="I13" s="176"/>
      <c r="J13" s="174"/>
      <c r="K13" s="174" t="s">
        <v>240</v>
      </c>
      <c r="L13" s="177" t="s">
        <v>336</v>
      </c>
      <c r="M13" s="176"/>
      <c r="N13" s="176">
        <v>178.84</v>
      </c>
      <c r="O13" s="176"/>
      <c r="P13" s="176"/>
      <c r="Q13" s="176"/>
      <c r="R13" s="176"/>
    </row>
    <row r="14" spans="1:18">
      <c r="A14" s="174"/>
      <c r="B14" s="174" t="s">
        <v>232</v>
      </c>
      <c r="C14" s="177" t="s">
        <v>337</v>
      </c>
      <c r="D14" s="176">
        <f t="shared" si="0"/>
        <v>13.06</v>
      </c>
      <c r="E14" s="176">
        <v>13.06</v>
      </c>
      <c r="F14" s="176"/>
      <c r="G14" s="176"/>
      <c r="H14" s="176"/>
      <c r="I14" s="176"/>
      <c r="J14" s="174"/>
      <c r="K14" s="174" t="s">
        <v>242</v>
      </c>
      <c r="L14" s="177" t="s">
        <v>338</v>
      </c>
      <c r="M14" s="176"/>
      <c r="N14" s="176">
        <v>133.34</v>
      </c>
      <c r="O14" s="176"/>
      <c r="P14" s="176"/>
      <c r="Q14" s="176"/>
      <c r="R14" s="176"/>
    </row>
    <row r="15" spans="1:18">
      <c r="A15" s="174"/>
      <c r="B15" s="174" t="s">
        <v>234</v>
      </c>
      <c r="C15" s="177" t="s">
        <v>339</v>
      </c>
      <c r="D15" s="176"/>
      <c r="E15" s="176"/>
      <c r="F15" s="176"/>
      <c r="G15" s="176"/>
      <c r="H15" s="176"/>
      <c r="I15" s="176"/>
      <c r="J15" s="174"/>
      <c r="K15" s="174" t="s">
        <v>244</v>
      </c>
      <c r="L15" s="177" t="s">
        <v>340</v>
      </c>
      <c r="M15" s="176"/>
      <c r="N15" s="176">
        <v>6.13</v>
      </c>
      <c r="O15" s="176"/>
      <c r="P15" s="176"/>
      <c r="Q15" s="176"/>
      <c r="R15" s="176"/>
    </row>
    <row r="16" spans="1:18">
      <c r="A16" s="174"/>
      <c r="B16" s="174" t="s">
        <v>236</v>
      </c>
      <c r="C16" s="177" t="s">
        <v>341</v>
      </c>
      <c r="D16" s="176"/>
      <c r="E16" s="176"/>
      <c r="F16" s="176"/>
      <c r="G16" s="176"/>
      <c r="H16" s="176"/>
      <c r="I16" s="176"/>
      <c r="J16" s="174"/>
      <c r="K16" s="174" t="s">
        <v>246</v>
      </c>
      <c r="L16" s="177" t="s">
        <v>342</v>
      </c>
      <c r="M16" s="176"/>
      <c r="N16" s="176">
        <v>123.03</v>
      </c>
      <c r="O16" s="176"/>
      <c r="P16" s="176"/>
      <c r="Q16" s="176"/>
      <c r="R16" s="176"/>
    </row>
    <row r="17" spans="1:18">
      <c r="A17" s="174"/>
      <c r="B17" s="174" t="s">
        <v>261</v>
      </c>
      <c r="C17" s="177" t="s">
        <v>343</v>
      </c>
      <c r="D17" s="176"/>
      <c r="E17" s="176"/>
      <c r="F17" s="176"/>
      <c r="G17" s="176"/>
      <c r="H17" s="176"/>
      <c r="I17" s="176"/>
      <c r="J17" s="174"/>
      <c r="K17" s="174" t="s">
        <v>248</v>
      </c>
      <c r="L17" s="177" t="s">
        <v>344</v>
      </c>
      <c r="M17" s="176"/>
      <c r="N17" s="176"/>
      <c r="O17" s="176"/>
      <c r="P17" s="176"/>
      <c r="Q17" s="176"/>
      <c r="R17" s="176"/>
    </row>
    <row r="18" spans="1:18">
      <c r="A18" s="174"/>
      <c r="B18" s="174" t="s">
        <v>263</v>
      </c>
      <c r="C18" s="177" t="s">
        <v>345</v>
      </c>
      <c r="D18" s="176"/>
      <c r="E18" s="176"/>
      <c r="F18" s="176"/>
      <c r="G18" s="176"/>
      <c r="H18" s="176"/>
      <c r="I18" s="176"/>
      <c r="J18" s="174"/>
      <c r="K18" s="174" t="s">
        <v>250</v>
      </c>
      <c r="L18" s="177" t="s">
        <v>346</v>
      </c>
      <c r="M18" s="176"/>
      <c r="N18" s="176">
        <v>14.32</v>
      </c>
      <c r="O18" s="176"/>
      <c r="P18" s="176"/>
      <c r="Q18" s="176"/>
      <c r="R18" s="176"/>
    </row>
    <row r="19" spans="1:18">
      <c r="A19" s="174"/>
      <c r="B19" s="174" t="s">
        <v>238</v>
      </c>
      <c r="C19" s="177" t="s">
        <v>347</v>
      </c>
      <c r="D19" s="176">
        <f t="shared" si="0"/>
        <v>2</v>
      </c>
      <c r="E19" s="176">
        <v>2</v>
      </c>
      <c r="F19" s="176"/>
      <c r="G19" s="176"/>
      <c r="H19" s="176"/>
      <c r="I19" s="176"/>
      <c r="J19" s="174"/>
      <c r="K19" s="174" t="s">
        <v>252</v>
      </c>
      <c r="L19" s="177" t="s">
        <v>210</v>
      </c>
      <c r="M19" s="176"/>
      <c r="N19" s="176">
        <v>86.24</v>
      </c>
      <c r="O19" s="176"/>
      <c r="P19" s="176"/>
      <c r="Q19" s="176"/>
      <c r="R19" s="176"/>
    </row>
    <row r="20" ht="12" customHeight="1" spans="1:18">
      <c r="A20" s="174"/>
      <c r="B20" s="174" t="s">
        <v>240</v>
      </c>
      <c r="C20" s="177" t="s">
        <v>348</v>
      </c>
      <c r="D20" s="176"/>
      <c r="E20" s="176"/>
      <c r="F20" s="176"/>
      <c r="G20" s="176"/>
      <c r="H20" s="176"/>
      <c r="I20" s="176"/>
      <c r="J20" s="174"/>
      <c r="K20" s="174" t="s">
        <v>254</v>
      </c>
      <c r="L20" s="177" t="s">
        <v>349</v>
      </c>
      <c r="M20" s="176"/>
      <c r="N20" s="176"/>
      <c r="O20" s="176"/>
      <c r="P20" s="176"/>
      <c r="Q20" s="176"/>
      <c r="R20" s="176"/>
    </row>
    <row r="21" spans="1:18">
      <c r="A21" s="174"/>
      <c r="B21" s="174" t="s">
        <v>242</v>
      </c>
      <c r="C21" s="177" t="s">
        <v>350</v>
      </c>
      <c r="D21" s="176">
        <f t="shared" si="0"/>
        <v>1</v>
      </c>
      <c r="E21" s="176">
        <v>1</v>
      </c>
      <c r="F21" s="176"/>
      <c r="G21" s="176"/>
      <c r="H21" s="176"/>
      <c r="I21" s="176"/>
      <c r="J21" s="174"/>
      <c r="K21" s="174" t="s">
        <v>256</v>
      </c>
      <c r="L21" s="177" t="s">
        <v>332</v>
      </c>
      <c r="M21" s="176"/>
      <c r="N21" s="176">
        <v>27.91</v>
      </c>
      <c r="O21" s="176"/>
      <c r="P21" s="176"/>
      <c r="Q21" s="176"/>
      <c r="R21" s="176"/>
    </row>
    <row r="22" spans="1:18">
      <c r="A22" s="174"/>
      <c r="B22" s="174" t="s">
        <v>244</v>
      </c>
      <c r="C22" s="177" t="s">
        <v>351</v>
      </c>
      <c r="D22" s="176"/>
      <c r="E22" s="176"/>
      <c r="F22" s="176"/>
      <c r="G22" s="176"/>
      <c r="H22" s="176"/>
      <c r="I22" s="176"/>
      <c r="J22" s="173" t="s">
        <v>352</v>
      </c>
      <c r="K22" s="173" t="s">
        <v>324</v>
      </c>
      <c r="L22" s="175" t="s">
        <v>141</v>
      </c>
      <c r="M22" s="176"/>
      <c r="N22" s="176">
        <f>SUM(N23:N49)</f>
        <v>70.5</v>
      </c>
      <c r="O22" s="176"/>
      <c r="P22" s="176"/>
      <c r="Q22" s="176"/>
      <c r="R22" s="176"/>
    </row>
    <row r="23" spans="1:18">
      <c r="A23" s="174"/>
      <c r="B23" s="174" t="s">
        <v>256</v>
      </c>
      <c r="C23" s="177" t="s">
        <v>353</v>
      </c>
      <c r="D23" s="176"/>
      <c r="E23" s="176"/>
      <c r="F23" s="176"/>
      <c r="G23" s="176"/>
      <c r="H23" s="176"/>
      <c r="I23" s="176"/>
      <c r="J23" s="174"/>
      <c r="K23" s="174" t="s">
        <v>232</v>
      </c>
      <c r="L23" s="177" t="s">
        <v>354</v>
      </c>
      <c r="M23" s="176"/>
      <c r="N23" s="176">
        <v>17.42</v>
      </c>
      <c r="O23" s="176"/>
      <c r="P23" s="176"/>
      <c r="Q23" s="176"/>
      <c r="R23" s="176"/>
    </row>
    <row r="24" spans="1:18">
      <c r="A24" s="173" t="s">
        <v>355</v>
      </c>
      <c r="B24" s="173" t="s">
        <v>324</v>
      </c>
      <c r="C24" s="175" t="s">
        <v>356</v>
      </c>
      <c r="D24" s="176"/>
      <c r="E24" s="176"/>
      <c r="F24" s="176"/>
      <c r="G24" s="176"/>
      <c r="H24" s="176"/>
      <c r="I24" s="176"/>
      <c r="J24" s="174"/>
      <c r="K24" s="174" t="s">
        <v>234</v>
      </c>
      <c r="L24" s="177" t="s">
        <v>357</v>
      </c>
      <c r="M24" s="176"/>
      <c r="N24" s="176"/>
      <c r="O24" s="176"/>
      <c r="P24" s="176"/>
      <c r="Q24" s="176"/>
      <c r="R24" s="176"/>
    </row>
    <row r="25" spans="1:18">
      <c r="A25" s="174"/>
      <c r="B25" s="174" t="s">
        <v>232</v>
      </c>
      <c r="C25" s="177" t="s">
        <v>358</v>
      </c>
      <c r="D25" s="176"/>
      <c r="E25" s="176"/>
      <c r="F25" s="176"/>
      <c r="G25" s="176"/>
      <c r="H25" s="176"/>
      <c r="I25" s="176"/>
      <c r="J25" s="174"/>
      <c r="K25" s="174" t="s">
        <v>236</v>
      </c>
      <c r="L25" s="177" t="s">
        <v>359</v>
      </c>
      <c r="M25" s="176"/>
      <c r="N25" s="176"/>
      <c r="O25" s="176"/>
      <c r="P25" s="176"/>
      <c r="Q25" s="176"/>
      <c r="R25" s="176"/>
    </row>
    <row r="26" spans="1:18">
      <c r="A26" s="174"/>
      <c r="B26" s="174" t="s">
        <v>234</v>
      </c>
      <c r="C26" s="177" t="s">
        <v>360</v>
      </c>
      <c r="D26" s="176"/>
      <c r="E26" s="176"/>
      <c r="F26" s="176"/>
      <c r="G26" s="176"/>
      <c r="H26" s="176"/>
      <c r="I26" s="176"/>
      <c r="J26" s="174"/>
      <c r="K26" s="174" t="s">
        <v>261</v>
      </c>
      <c r="L26" s="177" t="s">
        <v>361</v>
      </c>
      <c r="M26" s="176"/>
      <c r="N26" s="176"/>
      <c r="O26" s="176"/>
      <c r="P26" s="176"/>
      <c r="Q26" s="176"/>
      <c r="R26" s="176"/>
    </row>
    <row r="27" spans="1:18">
      <c r="A27" s="174"/>
      <c r="B27" s="174" t="s">
        <v>236</v>
      </c>
      <c r="C27" s="177" t="s">
        <v>362</v>
      </c>
      <c r="D27" s="176"/>
      <c r="E27" s="176"/>
      <c r="F27" s="176"/>
      <c r="G27" s="176"/>
      <c r="H27" s="176"/>
      <c r="I27" s="176"/>
      <c r="J27" s="174"/>
      <c r="K27" s="174" t="s">
        <v>263</v>
      </c>
      <c r="L27" s="177" t="s">
        <v>363</v>
      </c>
      <c r="M27" s="176"/>
      <c r="N27" s="176"/>
      <c r="O27" s="176"/>
      <c r="P27" s="176"/>
      <c r="Q27" s="176"/>
      <c r="R27" s="176"/>
    </row>
    <row r="28" spans="1:18">
      <c r="A28" s="174"/>
      <c r="B28" s="174" t="s">
        <v>263</v>
      </c>
      <c r="C28" s="177" t="s">
        <v>364</v>
      </c>
      <c r="D28" s="176"/>
      <c r="E28" s="176"/>
      <c r="F28" s="176"/>
      <c r="G28" s="176"/>
      <c r="H28" s="176"/>
      <c r="I28" s="176"/>
      <c r="J28" s="174"/>
      <c r="K28" s="174" t="s">
        <v>238</v>
      </c>
      <c r="L28" s="177" t="s">
        <v>365</v>
      </c>
      <c r="M28" s="176"/>
      <c r="N28" s="176"/>
      <c r="O28" s="176"/>
      <c r="P28" s="176"/>
      <c r="Q28" s="176"/>
      <c r="R28" s="176"/>
    </row>
    <row r="29" spans="1:18">
      <c r="A29" s="174"/>
      <c r="B29" s="174" t="s">
        <v>238</v>
      </c>
      <c r="C29" s="177" t="s">
        <v>366</v>
      </c>
      <c r="D29" s="176"/>
      <c r="E29" s="176"/>
      <c r="F29" s="176"/>
      <c r="G29" s="176"/>
      <c r="H29" s="176"/>
      <c r="I29" s="176"/>
      <c r="J29" s="174"/>
      <c r="K29" s="174" t="s">
        <v>240</v>
      </c>
      <c r="L29" s="177" t="s">
        <v>367</v>
      </c>
      <c r="M29" s="176"/>
      <c r="N29" s="176"/>
      <c r="O29" s="176"/>
      <c r="P29" s="176"/>
      <c r="Q29" s="176"/>
      <c r="R29" s="176"/>
    </row>
    <row r="30" spans="1:18">
      <c r="A30" s="174"/>
      <c r="B30" s="174" t="s">
        <v>240</v>
      </c>
      <c r="C30" s="177" t="s">
        <v>368</v>
      </c>
      <c r="D30" s="176"/>
      <c r="E30" s="176"/>
      <c r="F30" s="176"/>
      <c r="G30" s="176"/>
      <c r="H30" s="176"/>
      <c r="I30" s="176"/>
      <c r="J30" s="174"/>
      <c r="K30" s="174" t="s">
        <v>242</v>
      </c>
      <c r="L30" s="177" t="s">
        <v>369</v>
      </c>
      <c r="M30" s="176"/>
      <c r="N30" s="176"/>
      <c r="O30" s="176"/>
      <c r="P30" s="176"/>
      <c r="Q30" s="176"/>
      <c r="R30" s="176"/>
    </row>
    <row r="31" spans="1:18">
      <c r="A31" s="174"/>
      <c r="B31" s="174" t="s">
        <v>256</v>
      </c>
      <c r="C31" s="177" t="s">
        <v>370</v>
      </c>
      <c r="D31" s="176"/>
      <c r="E31" s="176"/>
      <c r="F31" s="176"/>
      <c r="G31" s="176"/>
      <c r="H31" s="176"/>
      <c r="I31" s="176"/>
      <c r="J31" s="174"/>
      <c r="K31" s="174" t="s">
        <v>244</v>
      </c>
      <c r="L31" s="177" t="s">
        <v>371</v>
      </c>
      <c r="M31" s="176"/>
      <c r="N31" s="176"/>
      <c r="O31" s="176"/>
      <c r="P31" s="176"/>
      <c r="Q31" s="176"/>
      <c r="R31" s="176"/>
    </row>
    <row r="32" spans="1:18">
      <c r="A32" s="173" t="s">
        <v>372</v>
      </c>
      <c r="B32" s="173" t="s">
        <v>324</v>
      </c>
      <c r="C32" s="175" t="s">
        <v>373</v>
      </c>
      <c r="D32" s="176">
        <v>150</v>
      </c>
      <c r="E32" s="176"/>
      <c r="F32" s="176">
        <v>150</v>
      </c>
      <c r="G32" s="176"/>
      <c r="H32" s="176"/>
      <c r="I32" s="176"/>
      <c r="J32" s="174"/>
      <c r="K32" s="174" t="s">
        <v>248</v>
      </c>
      <c r="L32" s="177" t="s">
        <v>374</v>
      </c>
      <c r="M32" s="176"/>
      <c r="N32" s="176"/>
      <c r="O32" s="176"/>
      <c r="P32" s="176"/>
      <c r="Q32" s="176"/>
      <c r="R32" s="176"/>
    </row>
    <row r="33" spans="1:18">
      <c r="A33" s="174"/>
      <c r="B33" s="174" t="s">
        <v>232</v>
      </c>
      <c r="C33" s="177" t="s">
        <v>358</v>
      </c>
      <c r="D33" s="176"/>
      <c r="E33" s="176"/>
      <c r="F33" s="176"/>
      <c r="G33" s="176"/>
      <c r="H33" s="176"/>
      <c r="I33" s="176"/>
      <c r="J33" s="174"/>
      <c r="K33" s="174" t="s">
        <v>250</v>
      </c>
      <c r="L33" s="177" t="s">
        <v>348</v>
      </c>
      <c r="M33" s="176"/>
      <c r="N33" s="176"/>
      <c r="O33" s="176"/>
      <c r="P33" s="176"/>
      <c r="Q33" s="176"/>
      <c r="R33" s="176"/>
    </row>
    <row r="34" spans="1:18">
      <c r="A34" s="174"/>
      <c r="B34" s="174" t="s">
        <v>234</v>
      </c>
      <c r="C34" s="177" t="s">
        <v>360</v>
      </c>
      <c r="D34" s="176">
        <v>150</v>
      </c>
      <c r="E34" s="176"/>
      <c r="F34" s="176">
        <v>150</v>
      </c>
      <c r="G34" s="176"/>
      <c r="H34" s="176"/>
      <c r="I34" s="176"/>
      <c r="J34" s="174"/>
      <c r="K34" s="174" t="s">
        <v>252</v>
      </c>
      <c r="L34" s="177" t="s">
        <v>351</v>
      </c>
      <c r="M34" s="176"/>
      <c r="N34" s="176"/>
      <c r="O34" s="176"/>
      <c r="P34" s="176"/>
      <c r="Q34" s="176"/>
      <c r="R34" s="176"/>
    </row>
    <row r="35" spans="1:18">
      <c r="A35" s="174"/>
      <c r="B35" s="174" t="s">
        <v>236</v>
      </c>
      <c r="C35" s="177" t="s">
        <v>362</v>
      </c>
      <c r="D35" s="176"/>
      <c r="E35" s="176"/>
      <c r="F35" s="176"/>
      <c r="G35" s="176"/>
      <c r="H35" s="176"/>
      <c r="I35" s="176"/>
      <c r="J35" s="174"/>
      <c r="K35" s="174" t="s">
        <v>254</v>
      </c>
      <c r="L35" s="177" t="s">
        <v>375</v>
      </c>
      <c r="M35" s="176"/>
      <c r="N35" s="176"/>
      <c r="O35" s="176"/>
      <c r="P35" s="176"/>
      <c r="Q35" s="176"/>
      <c r="R35" s="176"/>
    </row>
    <row r="36" spans="1:18">
      <c r="A36" s="174"/>
      <c r="B36" s="174" t="s">
        <v>261</v>
      </c>
      <c r="C36" s="177" t="s">
        <v>366</v>
      </c>
      <c r="D36" s="176"/>
      <c r="E36" s="176"/>
      <c r="F36" s="176"/>
      <c r="G36" s="176"/>
      <c r="H36" s="176"/>
      <c r="I36" s="176"/>
      <c r="J36" s="174"/>
      <c r="K36" s="174" t="s">
        <v>273</v>
      </c>
      <c r="L36" s="177" t="s">
        <v>339</v>
      </c>
      <c r="M36" s="176"/>
      <c r="N36" s="176"/>
      <c r="O36" s="176"/>
      <c r="P36" s="176"/>
      <c r="Q36" s="176"/>
      <c r="R36" s="176"/>
    </row>
    <row r="37" spans="1:18">
      <c r="A37" s="174"/>
      <c r="B37" s="174" t="s">
        <v>263</v>
      </c>
      <c r="C37" s="177" t="s">
        <v>368</v>
      </c>
      <c r="D37" s="176"/>
      <c r="E37" s="176"/>
      <c r="F37" s="176"/>
      <c r="G37" s="176"/>
      <c r="H37" s="176"/>
      <c r="I37" s="176"/>
      <c r="J37" s="174"/>
      <c r="K37" s="174" t="s">
        <v>275</v>
      </c>
      <c r="L37" s="177" t="s">
        <v>341</v>
      </c>
      <c r="M37" s="176"/>
      <c r="N37" s="176"/>
      <c r="O37" s="176"/>
      <c r="P37" s="176"/>
      <c r="Q37" s="176"/>
      <c r="R37" s="176"/>
    </row>
    <row r="38" spans="1:18">
      <c r="A38" s="174"/>
      <c r="B38" s="174" t="s">
        <v>256</v>
      </c>
      <c r="C38" s="177" t="s">
        <v>370</v>
      </c>
      <c r="D38" s="176"/>
      <c r="E38" s="176"/>
      <c r="F38" s="176"/>
      <c r="G38" s="176"/>
      <c r="H38" s="176"/>
      <c r="I38" s="176"/>
      <c r="J38" s="174"/>
      <c r="K38" s="174" t="s">
        <v>277</v>
      </c>
      <c r="L38" s="177" t="s">
        <v>347</v>
      </c>
      <c r="M38" s="176"/>
      <c r="N38" s="176">
        <v>15</v>
      </c>
      <c r="O38" s="176"/>
      <c r="P38" s="176"/>
      <c r="Q38" s="176"/>
      <c r="R38" s="176"/>
    </row>
    <row r="39" spans="1:18">
      <c r="A39" s="173" t="s">
        <v>376</v>
      </c>
      <c r="B39" s="173" t="s">
        <v>324</v>
      </c>
      <c r="C39" s="175" t="s">
        <v>377</v>
      </c>
      <c r="D39" s="176">
        <f t="shared" si="0"/>
        <v>1026.29</v>
      </c>
      <c r="E39" s="176">
        <f>SUM(E40:E42)</f>
        <v>1026.29</v>
      </c>
      <c r="F39" s="176"/>
      <c r="G39" s="176"/>
      <c r="H39" s="176"/>
      <c r="I39" s="176"/>
      <c r="J39" s="174"/>
      <c r="K39" s="174" t="s">
        <v>279</v>
      </c>
      <c r="L39" s="177" t="s">
        <v>378</v>
      </c>
      <c r="M39" s="176"/>
      <c r="N39" s="176"/>
      <c r="O39" s="176"/>
      <c r="P39" s="176"/>
      <c r="Q39" s="176"/>
      <c r="R39" s="176"/>
    </row>
    <row r="40" spans="1:18">
      <c r="A40" s="174"/>
      <c r="B40" s="174" t="s">
        <v>232</v>
      </c>
      <c r="C40" s="177" t="s">
        <v>140</v>
      </c>
      <c r="D40" s="176">
        <f t="shared" si="0"/>
        <v>971.84</v>
      </c>
      <c r="E40" s="176">
        <v>971.84</v>
      </c>
      <c r="F40" s="176"/>
      <c r="G40" s="176"/>
      <c r="H40" s="176"/>
      <c r="I40" s="176"/>
      <c r="J40" s="174"/>
      <c r="K40" s="174" t="s">
        <v>281</v>
      </c>
      <c r="L40" s="177" t="s">
        <v>379</v>
      </c>
      <c r="M40" s="176"/>
      <c r="N40" s="176"/>
      <c r="O40" s="176"/>
      <c r="P40" s="176"/>
      <c r="Q40" s="176"/>
      <c r="R40" s="176"/>
    </row>
    <row r="41" spans="1:18">
      <c r="A41" s="174"/>
      <c r="B41" s="174" t="s">
        <v>234</v>
      </c>
      <c r="C41" s="177" t="s">
        <v>141</v>
      </c>
      <c r="D41" s="176">
        <f t="shared" si="0"/>
        <v>54.45</v>
      </c>
      <c r="E41" s="176">
        <v>54.45</v>
      </c>
      <c r="F41" s="176"/>
      <c r="G41" s="176"/>
      <c r="H41" s="176"/>
      <c r="I41" s="176"/>
      <c r="J41" s="174"/>
      <c r="K41" s="174" t="s">
        <v>283</v>
      </c>
      <c r="L41" s="177" t="s">
        <v>380</v>
      </c>
      <c r="M41" s="176"/>
      <c r="N41" s="176"/>
      <c r="O41" s="176"/>
      <c r="P41" s="176"/>
      <c r="Q41" s="176"/>
      <c r="R41" s="176"/>
    </row>
    <row r="42" spans="1:18">
      <c r="A42" s="174"/>
      <c r="B42" s="174" t="s">
        <v>256</v>
      </c>
      <c r="C42" s="177" t="s">
        <v>381</v>
      </c>
      <c r="D42" s="176"/>
      <c r="E42" s="176"/>
      <c r="F42" s="176"/>
      <c r="G42" s="176"/>
      <c r="H42" s="176"/>
      <c r="I42" s="176"/>
      <c r="J42" s="174"/>
      <c r="K42" s="174" t="s">
        <v>285</v>
      </c>
      <c r="L42" s="177" t="s">
        <v>382</v>
      </c>
      <c r="M42" s="176"/>
      <c r="N42" s="176"/>
      <c r="O42" s="176"/>
      <c r="P42" s="176"/>
      <c r="Q42" s="176"/>
      <c r="R42" s="176"/>
    </row>
    <row r="43" spans="1:18">
      <c r="A43" s="173" t="s">
        <v>383</v>
      </c>
      <c r="B43" s="173" t="s">
        <v>324</v>
      </c>
      <c r="C43" s="175" t="s">
        <v>384</v>
      </c>
      <c r="D43" s="176"/>
      <c r="E43" s="176"/>
      <c r="F43" s="176"/>
      <c r="G43" s="176"/>
      <c r="H43" s="176"/>
      <c r="I43" s="176"/>
      <c r="J43" s="174"/>
      <c r="K43" s="174" t="s">
        <v>287</v>
      </c>
      <c r="L43" s="177" t="s">
        <v>345</v>
      </c>
      <c r="M43" s="176"/>
      <c r="N43" s="176"/>
      <c r="O43" s="176"/>
      <c r="P43" s="176"/>
      <c r="Q43" s="176"/>
      <c r="R43" s="176"/>
    </row>
    <row r="44" spans="1:18">
      <c r="A44" s="174"/>
      <c r="B44" s="174" t="s">
        <v>232</v>
      </c>
      <c r="C44" s="177" t="s">
        <v>385</v>
      </c>
      <c r="D44" s="176"/>
      <c r="E44" s="176"/>
      <c r="F44" s="176"/>
      <c r="G44" s="176"/>
      <c r="H44" s="176"/>
      <c r="I44" s="176"/>
      <c r="J44" s="174"/>
      <c r="K44" s="174" t="s">
        <v>289</v>
      </c>
      <c r="L44" s="177" t="s">
        <v>386</v>
      </c>
      <c r="M44" s="176"/>
      <c r="N44" s="176"/>
      <c r="O44" s="176"/>
      <c r="P44" s="176"/>
      <c r="Q44" s="176"/>
      <c r="R44" s="176"/>
    </row>
    <row r="45" spans="1:18">
      <c r="A45" s="174"/>
      <c r="B45" s="174" t="s">
        <v>234</v>
      </c>
      <c r="C45" s="177" t="s">
        <v>387</v>
      </c>
      <c r="D45" s="176"/>
      <c r="E45" s="176"/>
      <c r="F45" s="176"/>
      <c r="G45" s="176"/>
      <c r="H45" s="176"/>
      <c r="I45" s="176"/>
      <c r="J45" s="174"/>
      <c r="K45" s="174" t="s">
        <v>291</v>
      </c>
      <c r="L45" s="177" t="s">
        <v>388</v>
      </c>
      <c r="M45" s="176"/>
      <c r="N45" s="176">
        <v>15.41</v>
      </c>
      <c r="O45" s="176"/>
      <c r="P45" s="176"/>
      <c r="Q45" s="176"/>
      <c r="R45" s="176"/>
    </row>
    <row r="46" spans="1:18">
      <c r="A46" s="173" t="s">
        <v>389</v>
      </c>
      <c r="B46" s="173" t="s">
        <v>324</v>
      </c>
      <c r="C46" s="175" t="s">
        <v>390</v>
      </c>
      <c r="D46" s="176"/>
      <c r="E46" s="176"/>
      <c r="F46" s="176"/>
      <c r="G46" s="176"/>
      <c r="H46" s="176"/>
      <c r="I46" s="176"/>
      <c r="J46" s="174"/>
      <c r="K46" s="174" t="s">
        <v>293</v>
      </c>
      <c r="L46" s="177" t="s">
        <v>350</v>
      </c>
      <c r="M46" s="176"/>
      <c r="N46" s="176">
        <v>3.4</v>
      </c>
      <c r="O46" s="176"/>
      <c r="P46" s="176"/>
      <c r="Q46" s="176"/>
      <c r="R46" s="176"/>
    </row>
    <row r="47" spans="1:18">
      <c r="A47" s="174"/>
      <c r="B47" s="174" t="s">
        <v>232</v>
      </c>
      <c r="C47" s="177" t="s">
        <v>391</v>
      </c>
      <c r="D47" s="176"/>
      <c r="E47" s="176"/>
      <c r="F47" s="176"/>
      <c r="G47" s="176"/>
      <c r="H47" s="176"/>
      <c r="I47" s="176"/>
      <c r="J47" s="174"/>
      <c r="K47" s="174" t="s">
        <v>295</v>
      </c>
      <c r="L47" s="177" t="s">
        <v>392</v>
      </c>
      <c r="M47" s="176"/>
      <c r="N47" s="176">
        <v>19.27</v>
      </c>
      <c r="O47" s="176"/>
      <c r="P47" s="176"/>
      <c r="Q47" s="176"/>
      <c r="R47" s="176"/>
    </row>
    <row r="48" spans="1:18">
      <c r="A48" s="174"/>
      <c r="B48" s="174" t="s">
        <v>234</v>
      </c>
      <c r="C48" s="177" t="s">
        <v>393</v>
      </c>
      <c r="D48" s="176"/>
      <c r="E48" s="176"/>
      <c r="F48" s="176"/>
      <c r="G48" s="176"/>
      <c r="H48" s="176"/>
      <c r="I48" s="176"/>
      <c r="J48" s="174"/>
      <c r="K48" s="174" t="s">
        <v>297</v>
      </c>
      <c r="L48" s="177" t="s">
        <v>394</v>
      </c>
      <c r="M48" s="176"/>
      <c r="N48" s="176"/>
      <c r="O48" s="176"/>
      <c r="P48" s="176"/>
      <c r="Q48" s="176"/>
      <c r="R48" s="176"/>
    </row>
    <row r="49" spans="1:18">
      <c r="A49" s="174"/>
      <c r="B49" s="174" t="s">
        <v>256</v>
      </c>
      <c r="C49" s="177" t="s">
        <v>395</v>
      </c>
      <c r="D49" s="176"/>
      <c r="E49" s="176"/>
      <c r="F49" s="176"/>
      <c r="G49" s="176"/>
      <c r="H49" s="176"/>
      <c r="I49" s="176"/>
      <c r="J49" s="174"/>
      <c r="K49" s="174" t="s">
        <v>256</v>
      </c>
      <c r="L49" s="177" t="s">
        <v>353</v>
      </c>
      <c r="M49" s="176"/>
      <c r="N49" s="176"/>
      <c r="O49" s="176"/>
      <c r="P49" s="176"/>
      <c r="Q49" s="176"/>
      <c r="R49" s="176"/>
    </row>
    <row r="50" spans="1:18">
      <c r="A50" s="173" t="s">
        <v>396</v>
      </c>
      <c r="B50" s="174" t="s">
        <v>324</v>
      </c>
      <c r="C50" s="175" t="s">
        <v>397</v>
      </c>
      <c r="D50" s="176"/>
      <c r="E50" s="176"/>
      <c r="F50" s="176"/>
      <c r="G50" s="176"/>
      <c r="H50" s="176"/>
      <c r="I50" s="176"/>
      <c r="J50" s="173" t="s">
        <v>398</v>
      </c>
      <c r="K50" s="173" t="s">
        <v>324</v>
      </c>
      <c r="L50" s="175" t="s">
        <v>142</v>
      </c>
      <c r="M50" s="176"/>
      <c r="N50" s="176">
        <f>SUM(N51:N61)</f>
        <v>100.7</v>
      </c>
      <c r="O50" s="176"/>
      <c r="P50" s="176"/>
      <c r="Q50" s="176"/>
      <c r="R50" s="176"/>
    </row>
    <row r="51" spans="1:18">
      <c r="A51" s="174"/>
      <c r="B51" s="174" t="s">
        <v>232</v>
      </c>
      <c r="C51" s="177" t="s">
        <v>399</v>
      </c>
      <c r="D51" s="176"/>
      <c r="E51" s="176"/>
      <c r="F51" s="176"/>
      <c r="G51" s="176"/>
      <c r="H51" s="176"/>
      <c r="I51" s="176"/>
      <c r="J51" s="174"/>
      <c r="K51" s="174" t="s">
        <v>232</v>
      </c>
      <c r="L51" s="177" t="s">
        <v>400</v>
      </c>
      <c r="M51" s="176"/>
      <c r="N51" s="176">
        <v>23.87</v>
      </c>
      <c r="O51" s="176"/>
      <c r="P51" s="176"/>
      <c r="Q51" s="176"/>
      <c r="R51" s="176"/>
    </row>
    <row r="52" spans="1:18">
      <c r="A52" s="174"/>
      <c r="B52" s="174" t="s">
        <v>234</v>
      </c>
      <c r="C52" s="177" t="s">
        <v>401</v>
      </c>
      <c r="D52" s="176"/>
      <c r="E52" s="176"/>
      <c r="F52" s="176"/>
      <c r="G52" s="176"/>
      <c r="H52" s="176"/>
      <c r="I52" s="176"/>
      <c r="J52" s="174"/>
      <c r="K52" s="174" t="s">
        <v>234</v>
      </c>
      <c r="L52" s="177" t="s">
        <v>402</v>
      </c>
      <c r="M52" s="176"/>
      <c r="N52" s="176"/>
      <c r="O52" s="176"/>
      <c r="P52" s="176"/>
      <c r="Q52" s="176"/>
      <c r="R52" s="176"/>
    </row>
    <row r="53" spans="1:18">
      <c r="A53" s="173" t="s">
        <v>403</v>
      </c>
      <c r="B53" s="173" t="s">
        <v>324</v>
      </c>
      <c r="C53" s="175" t="s">
        <v>142</v>
      </c>
      <c r="D53" s="176">
        <f t="shared" si="0"/>
        <v>100.69</v>
      </c>
      <c r="E53" s="176">
        <f>SUM(E54:E58)</f>
        <v>100.69</v>
      </c>
      <c r="F53" s="176"/>
      <c r="G53" s="176"/>
      <c r="H53" s="176"/>
      <c r="I53" s="176"/>
      <c r="J53" s="174"/>
      <c r="K53" s="174" t="s">
        <v>236</v>
      </c>
      <c r="L53" s="177" t="s">
        <v>404</v>
      </c>
      <c r="M53" s="176"/>
      <c r="N53" s="176"/>
      <c r="O53" s="176"/>
      <c r="P53" s="176"/>
      <c r="Q53" s="176"/>
      <c r="R53" s="176"/>
    </row>
    <row r="54" spans="1:18">
      <c r="A54" s="174"/>
      <c r="B54" s="174" t="s">
        <v>232</v>
      </c>
      <c r="C54" s="177" t="s">
        <v>405</v>
      </c>
      <c r="D54" s="176">
        <f t="shared" si="0"/>
        <v>51.74</v>
      </c>
      <c r="E54" s="176">
        <v>51.74</v>
      </c>
      <c r="F54" s="176"/>
      <c r="G54" s="176"/>
      <c r="H54" s="176"/>
      <c r="I54" s="176"/>
      <c r="J54" s="174"/>
      <c r="K54" s="174" t="s">
        <v>261</v>
      </c>
      <c r="L54" s="177" t="s">
        <v>406</v>
      </c>
      <c r="M54" s="176"/>
      <c r="N54" s="176"/>
      <c r="O54" s="176"/>
      <c r="P54" s="176"/>
      <c r="Q54" s="176"/>
      <c r="R54" s="176"/>
    </row>
    <row r="55" spans="1:18">
      <c r="A55" s="174"/>
      <c r="B55" s="174" t="s">
        <v>234</v>
      </c>
      <c r="C55" s="177" t="s">
        <v>407</v>
      </c>
      <c r="D55" s="176"/>
      <c r="E55" s="176"/>
      <c r="F55" s="176"/>
      <c r="G55" s="176"/>
      <c r="H55" s="176"/>
      <c r="I55" s="176"/>
      <c r="J55" s="174"/>
      <c r="K55" s="174" t="s">
        <v>263</v>
      </c>
      <c r="L55" s="177" t="s">
        <v>408</v>
      </c>
      <c r="M55" s="176"/>
      <c r="N55" s="176">
        <v>51.75</v>
      </c>
      <c r="O55" s="176"/>
      <c r="P55" s="176"/>
      <c r="Q55" s="176"/>
      <c r="R55" s="176"/>
    </row>
    <row r="56" spans="1:18">
      <c r="A56" s="174"/>
      <c r="B56" s="174" t="s">
        <v>236</v>
      </c>
      <c r="C56" s="177" t="s">
        <v>409</v>
      </c>
      <c r="D56" s="176">
        <f t="shared" si="0"/>
        <v>25.08</v>
      </c>
      <c r="E56" s="176">
        <v>25.08</v>
      </c>
      <c r="F56" s="176"/>
      <c r="G56" s="176"/>
      <c r="H56" s="176"/>
      <c r="I56" s="176"/>
      <c r="J56" s="174"/>
      <c r="K56" s="174" t="s">
        <v>238</v>
      </c>
      <c r="L56" s="177" t="s">
        <v>410</v>
      </c>
      <c r="M56" s="176"/>
      <c r="N56" s="176"/>
      <c r="O56" s="176"/>
      <c r="P56" s="176"/>
      <c r="Q56" s="176"/>
      <c r="R56" s="176"/>
    </row>
    <row r="57" spans="1:18">
      <c r="A57" s="174"/>
      <c r="B57" s="174" t="s">
        <v>263</v>
      </c>
      <c r="C57" s="177" t="s">
        <v>411</v>
      </c>
      <c r="D57" s="176">
        <f t="shared" si="0"/>
        <v>23.87</v>
      </c>
      <c r="E57" s="176">
        <v>23.87</v>
      </c>
      <c r="F57" s="176"/>
      <c r="G57" s="176"/>
      <c r="H57" s="176"/>
      <c r="I57" s="176"/>
      <c r="J57" s="174"/>
      <c r="K57" s="174" t="s">
        <v>240</v>
      </c>
      <c r="L57" s="177" t="s">
        <v>412</v>
      </c>
      <c r="M57" s="176"/>
      <c r="N57" s="176"/>
      <c r="O57" s="176"/>
      <c r="P57" s="176"/>
      <c r="Q57" s="176"/>
      <c r="R57" s="176"/>
    </row>
    <row r="58" spans="1:18">
      <c r="A58" s="174"/>
      <c r="B58" s="174" t="s">
        <v>256</v>
      </c>
      <c r="C58" s="177" t="s">
        <v>413</v>
      </c>
      <c r="D58" s="176"/>
      <c r="E58" s="176"/>
      <c r="F58" s="176"/>
      <c r="G58" s="176"/>
      <c r="H58" s="176"/>
      <c r="I58" s="176"/>
      <c r="J58" s="174"/>
      <c r="K58" s="174" t="s">
        <v>242</v>
      </c>
      <c r="L58" s="177" t="s">
        <v>407</v>
      </c>
      <c r="M58" s="176"/>
      <c r="N58" s="176"/>
      <c r="O58" s="176"/>
      <c r="P58" s="176"/>
      <c r="Q58" s="176"/>
      <c r="R58" s="176"/>
    </row>
    <row r="59" spans="1:18">
      <c r="A59" s="173" t="s">
        <v>414</v>
      </c>
      <c r="B59" s="173" t="s">
        <v>324</v>
      </c>
      <c r="C59" s="175" t="s">
        <v>415</v>
      </c>
      <c r="D59" s="176"/>
      <c r="E59" s="176"/>
      <c r="F59" s="176"/>
      <c r="G59" s="176"/>
      <c r="H59" s="176"/>
      <c r="I59" s="176"/>
      <c r="J59" s="174"/>
      <c r="K59" s="174" t="s">
        <v>244</v>
      </c>
      <c r="L59" s="177" t="s">
        <v>416</v>
      </c>
      <c r="M59" s="176"/>
      <c r="N59" s="176"/>
      <c r="O59" s="176"/>
      <c r="P59" s="176"/>
      <c r="Q59" s="176"/>
      <c r="R59" s="176"/>
    </row>
    <row r="60" spans="1:18">
      <c r="A60" s="174"/>
      <c r="B60" s="174" t="s">
        <v>234</v>
      </c>
      <c r="C60" s="177" t="s">
        <v>417</v>
      </c>
      <c r="D60" s="176"/>
      <c r="E60" s="176"/>
      <c r="F60" s="176"/>
      <c r="G60" s="176"/>
      <c r="H60" s="176"/>
      <c r="I60" s="176"/>
      <c r="J60" s="174"/>
      <c r="K60" s="174" t="s">
        <v>246</v>
      </c>
      <c r="L60" s="177" t="s">
        <v>409</v>
      </c>
      <c r="M60" s="176"/>
      <c r="N60" s="176">
        <v>25.08</v>
      </c>
      <c r="O60" s="176"/>
      <c r="P60" s="176"/>
      <c r="Q60" s="176"/>
      <c r="R60" s="176"/>
    </row>
    <row r="61" spans="1:18">
      <c r="A61" s="174"/>
      <c r="B61" s="174" t="s">
        <v>236</v>
      </c>
      <c r="C61" s="177" t="s">
        <v>418</v>
      </c>
      <c r="D61" s="176"/>
      <c r="E61" s="176"/>
      <c r="F61" s="176"/>
      <c r="G61" s="176"/>
      <c r="H61" s="176"/>
      <c r="I61" s="176"/>
      <c r="J61" s="174"/>
      <c r="K61" s="174" t="s">
        <v>256</v>
      </c>
      <c r="L61" s="177" t="s">
        <v>419</v>
      </c>
      <c r="M61" s="176"/>
      <c r="N61" s="176"/>
      <c r="O61" s="176"/>
      <c r="P61" s="176"/>
      <c r="Q61" s="176"/>
      <c r="R61" s="176"/>
    </row>
    <row r="62" spans="1:18">
      <c r="A62" s="173" t="s">
        <v>420</v>
      </c>
      <c r="B62" s="173" t="s">
        <v>324</v>
      </c>
      <c r="C62" s="175" t="s">
        <v>421</v>
      </c>
      <c r="D62" s="176"/>
      <c r="E62" s="176"/>
      <c r="F62" s="176"/>
      <c r="G62" s="176"/>
      <c r="H62" s="176"/>
      <c r="I62" s="176"/>
      <c r="J62" s="173" t="s">
        <v>422</v>
      </c>
      <c r="K62" s="173" t="s">
        <v>324</v>
      </c>
      <c r="L62" s="175" t="s">
        <v>421</v>
      </c>
      <c r="M62" s="176"/>
      <c r="N62" s="176"/>
      <c r="O62" s="176"/>
      <c r="P62" s="176"/>
      <c r="Q62" s="176"/>
      <c r="R62" s="176"/>
    </row>
    <row r="63" spans="1:18">
      <c r="A63" s="174"/>
      <c r="B63" s="174" t="s">
        <v>232</v>
      </c>
      <c r="C63" s="177" t="s">
        <v>423</v>
      </c>
      <c r="D63" s="176"/>
      <c r="E63" s="176"/>
      <c r="F63" s="176"/>
      <c r="G63" s="176"/>
      <c r="H63" s="176"/>
      <c r="I63" s="176"/>
      <c r="J63" s="174"/>
      <c r="K63" s="174" t="s">
        <v>232</v>
      </c>
      <c r="L63" s="177" t="s">
        <v>423</v>
      </c>
      <c r="M63" s="176"/>
      <c r="N63" s="176"/>
      <c r="O63" s="176"/>
      <c r="P63" s="176"/>
      <c r="Q63" s="176"/>
      <c r="R63" s="176"/>
    </row>
    <row r="64" spans="1:18">
      <c r="A64" s="174"/>
      <c r="B64" s="174" t="s">
        <v>234</v>
      </c>
      <c r="C64" s="177" t="s">
        <v>424</v>
      </c>
      <c r="D64" s="176"/>
      <c r="E64" s="176"/>
      <c r="F64" s="176"/>
      <c r="G64" s="176"/>
      <c r="H64" s="176"/>
      <c r="I64" s="176"/>
      <c r="J64" s="174"/>
      <c r="K64" s="174" t="s">
        <v>234</v>
      </c>
      <c r="L64" s="177" t="s">
        <v>424</v>
      </c>
      <c r="M64" s="176"/>
      <c r="N64" s="176"/>
      <c r="O64" s="176"/>
      <c r="P64" s="176"/>
      <c r="Q64" s="176"/>
      <c r="R64" s="176"/>
    </row>
    <row r="65" spans="1:18">
      <c r="A65" s="174"/>
      <c r="B65" s="174" t="s">
        <v>236</v>
      </c>
      <c r="C65" s="177" t="s">
        <v>425</v>
      </c>
      <c r="D65" s="176"/>
      <c r="E65" s="176"/>
      <c r="F65" s="176"/>
      <c r="G65" s="176"/>
      <c r="H65" s="176"/>
      <c r="I65" s="176"/>
      <c r="J65" s="174"/>
      <c r="K65" s="174" t="s">
        <v>236</v>
      </c>
      <c r="L65" s="177" t="s">
        <v>425</v>
      </c>
      <c r="M65" s="176"/>
      <c r="N65" s="176"/>
      <c r="O65" s="176"/>
      <c r="P65" s="176"/>
      <c r="Q65" s="176"/>
      <c r="R65" s="176"/>
    </row>
    <row r="66" spans="1:18">
      <c r="A66" s="174"/>
      <c r="B66" s="174" t="s">
        <v>261</v>
      </c>
      <c r="C66" s="177" t="s">
        <v>426</v>
      </c>
      <c r="D66" s="176"/>
      <c r="E66" s="176"/>
      <c r="F66" s="176"/>
      <c r="G66" s="176"/>
      <c r="H66" s="176"/>
      <c r="I66" s="176"/>
      <c r="J66" s="174"/>
      <c r="K66" s="174" t="s">
        <v>261</v>
      </c>
      <c r="L66" s="177" t="s">
        <v>426</v>
      </c>
      <c r="M66" s="176"/>
      <c r="N66" s="176"/>
      <c r="O66" s="176"/>
      <c r="P66" s="176"/>
      <c r="Q66" s="176"/>
      <c r="R66" s="176"/>
    </row>
    <row r="67" spans="1:18">
      <c r="A67" s="173" t="s">
        <v>427</v>
      </c>
      <c r="B67" s="173" t="s">
        <v>324</v>
      </c>
      <c r="C67" s="175" t="s">
        <v>428</v>
      </c>
      <c r="D67" s="176"/>
      <c r="E67" s="176"/>
      <c r="F67" s="176"/>
      <c r="G67" s="176"/>
      <c r="H67" s="176"/>
      <c r="I67" s="176"/>
      <c r="J67" s="173" t="s">
        <v>429</v>
      </c>
      <c r="K67" s="173" t="s">
        <v>324</v>
      </c>
      <c r="L67" s="175" t="s">
        <v>430</v>
      </c>
      <c r="M67" s="176"/>
      <c r="N67" s="176"/>
      <c r="O67" s="176">
        <v>150</v>
      </c>
      <c r="P67" s="176"/>
      <c r="Q67" s="176"/>
      <c r="R67" s="176"/>
    </row>
    <row r="68" spans="1:18">
      <c r="A68" s="174"/>
      <c r="B68" s="174" t="s">
        <v>232</v>
      </c>
      <c r="C68" s="177" t="s">
        <v>431</v>
      </c>
      <c r="D68" s="176"/>
      <c r="E68" s="176"/>
      <c r="F68" s="176"/>
      <c r="G68" s="176"/>
      <c r="H68" s="176"/>
      <c r="I68" s="176"/>
      <c r="J68" s="174"/>
      <c r="K68" s="174" t="s">
        <v>232</v>
      </c>
      <c r="L68" s="177" t="s">
        <v>432</v>
      </c>
      <c r="M68" s="176"/>
      <c r="N68" s="176"/>
      <c r="O68" s="176"/>
      <c r="P68" s="176"/>
      <c r="Q68" s="176"/>
      <c r="R68" s="176"/>
    </row>
    <row r="69" spans="1:18">
      <c r="A69" s="174"/>
      <c r="B69" s="174" t="s">
        <v>234</v>
      </c>
      <c r="C69" s="177" t="s">
        <v>433</v>
      </c>
      <c r="D69" s="176"/>
      <c r="E69" s="176"/>
      <c r="F69" s="176"/>
      <c r="G69" s="176"/>
      <c r="H69" s="176"/>
      <c r="I69" s="176"/>
      <c r="J69" s="174"/>
      <c r="K69" s="174" t="s">
        <v>234</v>
      </c>
      <c r="L69" s="177" t="s">
        <v>434</v>
      </c>
      <c r="M69" s="176"/>
      <c r="N69" s="176"/>
      <c r="O69" s="176"/>
      <c r="P69" s="176"/>
      <c r="Q69" s="176"/>
      <c r="R69" s="176"/>
    </row>
    <row r="70" spans="1:18">
      <c r="A70" s="173" t="s">
        <v>435</v>
      </c>
      <c r="B70" s="173" t="s">
        <v>324</v>
      </c>
      <c r="C70" s="175" t="s">
        <v>436</v>
      </c>
      <c r="D70" s="176"/>
      <c r="E70" s="176"/>
      <c r="F70" s="176"/>
      <c r="G70" s="176"/>
      <c r="H70" s="176"/>
      <c r="I70" s="176"/>
      <c r="J70" s="174"/>
      <c r="K70" s="174" t="s">
        <v>236</v>
      </c>
      <c r="L70" s="177" t="s">
        <v>437</v>
      </c>
      <c r="M70" s="176"/>
      <c r="N70" s="176"/>
      <c r="O70" s="176"/>
      <c r="P70" s="176"/>
      <c r="Q70" s="176"/>
      <c r="R70" s="176"/>
    </row>
    <row r="71" spans="1:18">
      <c r="A71" s="174"/>
      <c r="B71" s="174" t="s">
        <v>232</v>
      </c>
      <c r="C71" s="177" t="s">
        <v>438</v>
      </c>
      <c r="D71" s="176"/>
      <c r="E71" s="176"/>
      <c r="F71" s="176"/>
      <c r="G71" s="176"/>
      <c r="H71" s="176"/>
      <c r="I71" s="176"/>
      <c r="J71" s="174"/>
      <c r="K71" s="174" t="s">
        <v>263</v>
      </c>
      <c r="L71" s="177" t="s">
        <v>360</v>
      </c>
      <c r="M71" s="176"/>
      <c r="N71" s="176"/>
      <c r="O71" s="176"/>
      <c r="P71" s="176"/>
      <c r="Q71" s="176"/>
      <c r="R71" s="176"/>
    </row>
    <row r="72" spans="1:18">
      <c r="A72" s="174"/>
      <c r="B72" s="174" t="s">
        <v>234</v>
      </c>
      <c r="C72" s="177" t="s">
        <v>439</v>
      </c>
      <c r="D72" s="176"/>
      <c r="E72" s="176"/>
      <c r="F72" s="176"/>
      <c r="G72" s="176"/>
      <c r="H72" s="176"/>
      <c r="I72" s="176"/>
      <c r="J72" s="174"/>
      <c r="K72" s="174" t="s">
        <v>238</v>
      </c>
      <c r="L72" s="177" t="s">
        <v>368</v>
      </c>
      <c r="M72" s="176"/>
      <c r="N72" s="176"/>
      <c r="O72" s="176"/>
      <c r="P72" s="176"/>
      <c r="Q72" s="176"/>
      <c r="R72" s="176"/>
    </row>
    <row r="73" spans="1:18">
      <c r="A73" s="174"/>
      <c r="B73" s="174" t="s">
        <v>236</v>
      </c>
      <c r="C73" s="177" t="s">
        <v>440</v>
      </c>
      <c r="D73" s="176"/>
      <c r="E73" s="176"/>
      <c r="F73" s="176"/>
      <c r="G73" s="176"/>
      <c r="H73" s="176"/>
      <c r="I73" s="176"/>
      <c r="J73" s="174"/>
      <c r="K73" s="174" t="s">
        <v>240</v>
      </c>
      <c r="L73" s="177" t="s">
        <v>441</v>
      </c>
      <c r="M73" s="176"/>
      <c r="N73" s="176"/>
      <c r="O73" s="176"/>
      <c r="P73" s="176"/>
      <c r="Q73" s="176"/>
      <c r="R73" s="176"/>
    </row>
    <row r="74" spans="1:18">
      <c r="A74" s="174"/>
      <c r="B74" s="174" t="s">
        <v>261</v>
      </c>
      <c r="C74" s="177" t="s">
        <v>442</v>
      </c>
      <c r="D74" s="176"/>
      <c r="E74" s="176"/>
      <c r="F74" s="176"/>
      <c r="G74" s="176"/>
      <c r="H74" s="176"/>
      <c r="I74" s="176"/>
      <c r="J74" s="174"/>
      <c r="K74" s="174" t="s">
        <v>242</v>
      </c>
      <c r="L74" s="177" t="s">
        <v>443</v>
      </c>
      <c r="M74" s="176"/>
      <c r="N74" s="176"/>
      <c r="O74" s="176"/>
      <c r="P74" s="176"/>
      <c r="Q74" s="176"/>
      <c r="R74" s="176"/>
    </row>
    <row r="75" spans="1:18">
      <c r="A75" s="173" t="s">
        <v>444</v>
      </c>
      <c r="B75" s="173" t="s">
        <v>324</v>
      </c>
      <c r="C75" s="175" t="s">
        <v>445</v>
      </c>
      <c r="D75" s="176"/>
      <c r="E75" s="176"/>
      <c r="F75" s="176"/>
      <c r="G75" s="176"/>
      <c r="H75" s="176"/>
      <c r="I75" s="176"/>
      <c r="J75" s="174"/>
      <c r="K75" s="174" t="s">
        <v>252</v>
      </c>
      <c r="L75" s="177" t="s">
        <v>362</v>
      </c>
      <c r="M75" s="176"/>
      <c r="N75" s="176"/>
      <c r="O75" s="176"/>
      <c r="P75" s="176"/>
      <c r="Q75" s="176"/>
      <c r="R75" s="176"/>
    </row>
    <row r="76" spans="1:18">
      <c r="A76" s="174"/>
      <c r="B76" s="174" t="s">
        <v>232</v>
      </c>
      <c r="C76" s="177" t="s">
        <v>446</v>
      </c>
      <c r="D76" s="176"/>
      <c r="E76" s="176"/>
      <c r="F76" s="176"/>
      <c r="G76" s="176"/>
      <c r="H76" s="176"/>
      <c r="I76" s="176"/>
      <c r="J76" s="174"/>
      <c r="K76" s="174" t="s">
        <v>447</v>
      </c>
      <c r="L76" s="177" t="s">
        <v>448</v>
      </c>
      <c r="M76" s="176"/>
      <c r="N76" s="176"/>
      <c r="O76" s="176"/>
      <c r="P76" s="176"/>
      <c r="Q76" s="176"/>
      <c r="R76" s="176"/>
    </row>
    <row r="77" spans="1:18">
      <c r="A77" s="174"/>
      <c r="B77" s="174" t="s">
        <v>234</v>
      </c>
      <c r="C77" s="177" t="s">
        <v>449</v>
      </c>
      <c r="D77" s="176"/>
      <c r="E77" s="176"/>
      <c r="F77" s="176"/>
      <c r="G77" s="176"/>
      <c r="H77" s="176"/>
      <c r="I77" s="176"/>
      <c r="J77" s="174"/>
      <c r="K77" s="174" t="s">
        <v>450</v>
      </c>
      <c r="L77" s="177" t="s">
        <v>451</v>
      </c>
      <c r="M77" s="176"/>
      <c r="N77" s="176"/>
      <c r="O77" s="176"/>
      <c r="P77" s="176"/>
      <c r="Q77" s="176"/>
      <c r="R77" s="176"/>
    </row>
    <row r="78" spans="1:18">
      <c r="A78" s="173" t="s">
        <v>452</v>
      </c>
      <c r="B78" s="173" t="s">
        <v>324</v>
      </c>
      <c r="C78" s="175" t="s">
        <v>453</v>
      </c>
      <c r="D78" s="176"/>
      <c r="E78" s="176"/>
      <c r="F78" s="176"/>
      <c r="G78" s="176"/>
      <c r="H78" s="176"/>
      <c r="I78" s="176"/>
      <c r="J78" s="174"/>
      <c r="K78" s="174" t="s">
        <v>454</v>
      </c>
      <c r="L78" s="177" t="s">
        <v>455</v>
      </c>
      <c r="M78" s="176"/>
      <c r="N78" s="176"/>
      <c r="O78" s="176"/>
      <c r="P78" s="176"/>
      <c r="Q78" s="176"/>
      <c r="R78" s="176"/>
    </row>
    <row r="79" spans="1:18">
      <c r="A79" s="174"/>
      <c r="B79" s="174" t="s">
        <v>238</v>
      </c>
      <c r="C79" s="177" t="s">
        <v>456</v>
      </c>
      <c r="D79" s="176"/>
      <c r="E79" s="176"/>
      <c r="F79" s="176"/>
      <c r="G79" s="176"/>
      <c r="H79" s="176"/>
      <c r="I79" s="176"/>
      <c r="J79" s="174"/>
      <c r="K79" s="174" t="s">
        <v>256</v>
      </c>
      <c r="L79" s="177" t="s">
        <v>457</v>
      </c>
      <c r="M79" s="176"/>
      <c r="N79" s="176"/>
      <c r="O79" s="176">
        <v>150</v>
      </c>
      <c r="P79" s="176"/>
      <c r="Q79" s="176"/>
      <c r="R79" s="176"/>
    </row>
    <row r="80" spans="1:18">
      <c r="A80" s="174"/>
      <c r="B80" s="174" t="s">
        <v>240</v>
      </c>
      <c r="C80" s="177" t="s">
        <v>458</v>
      </c>
      <c r="D80" s="176"/>
      <c r="E80" s="176"/>
      <c r="F80" s="176"/>
      <c r="G80" s="176"/>
      <c r="H80" s="176"/>
      <c r="I80" s="176"/>
      <c r="J80" s="173" t="s">
        <v>459</v>
      </c>
      <c r="K80" s="173" t="s">
        <v>324</v>
      </c>
      <c r="L80" s="175" t="s">
        <v>460</v>
      </c>
      <c r="M80" s="176"/>
      <c r="N80" s="176"/>
      <c r="O80" s="176"/>
      <c r="P80" s="176"/>
      <c r="Q80" s="176"/>
      <c r="R80" s="176"/>
    </row>
    <row r="81" spans="1:18">
      <c r="A81" s="174"/>
      <c r="B81" s="174" t="s">
        <v>242</v>
      </c>
      <c r="C81" s="177" t="s">
        <v>461</v>
      </c>
      <c r="D81" s="176"/>
      <c r="E81" s="176"/>
      <c r="F81" s="176"/>
      <c r="G81" s="176"/>
      <c r="H81" s="176"/>
      <c r="I81" s="176"/>
      <c r="J81" s="174"/>
      <c r="K81" s="174" t="s">
        <v>232</v>
      </c>
      <c r="L81" s="177" t="s">
        <v>432</v>
      </c>
      <c r="M81" s="176"/>
      <c r="N81" s="176"/>
      <c r="O81" s="176"/>
      <c r="P81" s="176"/>
      <c r="Q81" s="176"/>
      <c r="R81" s="176"/>
    </row>
    <row r="82" spans="1:18">
      <c r="A82" s="174"/>
      <c r="B82" s="174" t="s">
        <v>256</v>
      </c>
      <c r="C82" s="177" t="s">
        <v>453</v>
      </c>
      <c r="D82" s="176"/>
      <c r="E82" s="176"/>
      <c r="F82" s="176"/>
      <c r="G82" s="176"/>
      <c r="H82" s="176"/>
      <c r="I82" s="176"/>
      <c r="J82" s="174"/>
      <c r="K82" s="174" t="s">
        <v>234</v>
      </c>
      <c r="L82" s="177" t="s">
        <v>434</v>
      </c>
      <c r="M82" s="176"/>
      <c r="N82" s="176"/>
      <c r="O82" s="176"/>
      <c r="P82" s="176"/>
      <c r="Q82" s="176"/>
      <c r="R82" s="176"/>
    </row>
    <row r="83" spans="1:18">
      <c r="A83" s="178"/>
      <c r="B83" s="178"/>
      <c r="C83" s="178"/>
      <c r="D83" s="176"/>
      <c r="E83" s="176"/>
      <c r="F83" s="176"/>
      <c r="G83" s="176"/>
      <c r="H83" s="176"/>
      <c r="I83" s="176"/>
      <c r="J83" s="178"/>
      <c r="K83" s="178" t="s">
        <v>236</v>
      </c>
      <c r="L83" s="178" t="s">
        <v>437</v>
      </c>
      <c r="M83" s="176"/>
      <c r="N83" s="176"/>
      <c r="O83" s="176"/>
      <c r="P83" s="176"/>
      <c r="Q83" s="176"/>
      <c r="R83" s="176"/>
    </row>
    <row r="84" spans="1:18">
      <c r="A84" s="178"/>
      <c r="B84" s="178"/>
      <c r="C84" s="178"/>
      <c r="D84" s="176"/>
      <c r="E84" s="176"/>
      <c r="F84" s="176"/>
      <c r="G84" s="176"/>
      <c r="H84" s="176"/>
      <c r="I84" s="176"/>
      <c r="J84" s="178"/>
      <c r="K84" s="178" t="s">
        <v>263</v>
      </c>
      <c r="L84" s="178" t="s">
        <v>360</v>
      </c>
      <c r="M84" s="176"/>
      <c r="N84" s="176"/>
      <c r="O84" s="176"/>
      <c r="P84" s="176"/>
      <c r="Q84" s="176"/>
      <c r="R84" s="176"/>
    </row>
    <row r="85" spans="1:18">
      <c r="A85" s="178"/>
      <c r="B85" s="178"/>
      <c r="C85" s="178"/>
      <c r="D85" s="176"/>
      <c r="E85" s="176"/>
      <c r="F85" s="176"/>
      <c r="G85" s="176"/>
      <c r="H85" s="176"/>
      <c r="I85" s="176"/>
      <c r="J85" s="178"/>
      <c r="K85" s="178" t="s">
        <v>238</v>
      </c>
      <c r="L85" s="178" t="s">
        <v>368</v>
      </c>
      <c r="M85" s="176"/>
      <c r="N85" s="176"/>
      <c r="O85" s="176"/>
      <c r="P85" s="176"/>
      <c r="Q85" s="176"/>
      <c r="R85" s="176"/>
    </row>
    <row r="86" spans="1:18">
      <c r="A86" s="178"/>
      <c r="B86" s="178"/>
      <c r="C86" s="178"/>
      <c r="D86" s="176"/>
      <c r="E86" s="176"/>
      <c r="F86" s="176"/>
      <c r="G86" s="176"/>
      <c r="H86" s="176"/>
      <c r="I86" s="176"/>
      <c r="J86" s="178"/>
      <c r="K86" s="178" t="s">
        <v>240</v>
      </c>
      <c r="L86" s="178" t="s">
        <v>441</v>
      </c>
      <c r="M86" s="176"/>
      <c r="N86" s="176"/>
      <c r="O86" s="176"/>
      <c r="P86" s="176"/>
      <c r="Q86" s="176"/>
      <c r="R86" s="176"/>
    </row>
    <row r="87" spans="1:18">
      <c r="A87" s="178"/>
      <c r="B87" s="178"/>
      <c r="C87" s="178"/>
      <c r="D87" s="176"/>
      <c r="E87" s="176"/>
      <c r="F87" s="176"/>
      <c r="G87" s="176"/>
      <c r="H87" s="176"/>
      <c r="I87" s="176"/>
      <c r="J87" s="178"/>
      <c r="K87" s="178" t="s">
        <v>242</v>
      </c>
      <c r="L87" s="178" t="s">
        <v>443</v>
      </c>
      <c r="M87" s="176"/>
      <c r="N87" s="176"/>
      <c r="O87" s="176"/>
      <c r="P87" s="176"/>
      <c r="Q87" s="176"/>
      <c r="R87" s="176"/>
    </row>
    <row r="88" spans="1:18">
      <c r="A88" s="178"/>
      <c r="B88" s="178"/>
      <c r="C88" s="178"/>
      <c r="D88" s="176"/>
      <c r="E88" s="176"/>
      <c r="F88" s="176"/>
      <c r="G88" s="176"/>
      <c r="H88" s="176"/>
      <c r="I88" s="176"/>
      <c r="J88" s="178"/>
      <c r="K88" s="178" t="s">
        <v>244</v>
      </c>
      <c r="L88" s="178" t="s">
        <v>462</v>
      </c>
      <c r="M88" s="176"/>
      <c r="N88" s="176"/>
      <c r="O88" s="176"/>
      <c r="P88" s="176"/>
      <c r="Q88" s="176"/>
      <c r="R88" s="176"/>
    </row>
    <row r="89" spans="1:18">
      <c r="A89" s="178"/>
      <c r="B89" s="178"/>
      <c r="C89" s="178"/>
      <c r="D89" s="176"/>
      <c r="E89" s="176"/>
      <c r="F89" s="176"/>
      <c r="G89" s="176"/>
      <c r="H89" s="176"/>
      <c r="I89" s="176"/>
      <c r="J89" s="178"/>
      <c r="K89" s="178" t="s">
        <v>246</v>
      </c>
      <c r="L89" s="178" t="s">
        <v>463</v>
      </c>
      <c r="M89" s="176"/>
      <c r="N89" s="176"/>
      <c r="O89" s="176"/>
      <c r="P89" s="176"/>
      <c r="Q89" s="176"/>
      <c r="R89" s="176"/>
    </row>
    <row r="90" spans="1:18">
      <c r="A90" s="178"/>
      <c r="B90" s="178"/>
      <c r="C90" s="178"/>
      <c r="D90" s="176"/>
      <c r="E90" s="176"/>
      <c r="F90" s="176"/>
      <c r="G90" s="176"/>
      <c r="H90" s="176"/>
      <c r="I90" s="176"/>
      <c r="J90" s="178"/>
      <c r="K90" s="178" t="s">
        <v>248</v>
      </c>
      <c r="L90" s="178" t="s">
        <v>464</v>
      </c>
      <c r="M90" s="176"/>
      <c r="N90" s="176"/>
      <c r="O90" s="176"/>
      <c r="P90" s="176"/>
      <c r="Q90" s="176"/>
      <c r="R90" s="176"/>
    </row>
    <row r="91" spans="1:18">
      <c r="A91" s="178"/>
      <c r="B91" s="178"/>
      <c r="C91" s="178"/>
      <c r="D91" s="176"/>
      <c r="E91" s="176"/>
      <c r="F91" s="176"/>
      <c r="G91" s="176"/>
      <c r="H91" s="176"/>
      <c r="I91" s="176"/>
      <c r="J91" s="178"/>
      <c r="K91" s="178" t="s">
        <v>250</v>
      </c>
      <c r="L91" s="178" t="s">
        <v>465</v>
      </c>
      <c r="M91" s="176"/>
      <c r="N91" s="176"/>
      <c r="O91" s="176"/>
      <c r="P91" s="176"/>
      <c r="Q91" s="176"/>
      <c r="R91" s="176"/>
    </row>
    <row r="92" spans="1:18">
      <c r="A92" s="178"/>
      <c r="B92" s="178"/>
      <c r="C92" s="178"/>
      <c r="D92" s="176"/>
      <c r="E92" s="176"/>
      <c r="F92" s="176"/>
      <c r="G92" s="176"/>
      <c r="H92" s="176"/>
      <c r="I92" s="176"/>
      <c r="J92" s="178"/>
      <c r="K92" s="178" t="s">
        <v>252</v>
      </c>
      <c r="L92" s="178" t="s">
        <v>362</v>
      </c>
      <c r="M92" s="176"/>
      <c r="N92" s="176"/>
      <c r="O92" s="176"/>
      <c r="P92" s="176"/>
      <c r="Q92" s="176"/>
      <c r="R92" s="176"/>
    </row>
    <row r="93" spans="1:18">
      <c r="A93" s="178"/>
      <c r="B93" s="178"/>
      <c r="C93" s="178"/>
      <c r="D93" s="176"/>
      <c r="E93" s="176"/>
      <c r="F93" s="176"/>
      <c r="G93" s="176"/>
      <c r="H93" s="176"/>
      <c r="I93" s="176"/>
      <c r="J93" s="178"/>
      <c r="K93" s="178" t="s">
        <v>447</v>
      </c>
      <c r="L93" s="178" t="s">
        <v>448</v>
      </c>
      <c r="M93" s="176"/>
      <c r="N93" s="176"/>
      <c r="O93" s="176"/>
      <c r="P93" s="176"/>
      <c r="Q93" s="176"/>
      <c r="R93" s="176"/>
    </row>
    <row r="94" spans="1:18">
      <c r="A94" s="178"/>
      <c r="B94" s="178"/>
      <c r="C94" s="178"/>
      <c r="D94" s="176"/>
      <c r="E94" s="176"/>
      <c r="F94" s="176"/>
      <c r="G94" s="176"/>
      <c r="H94" s="176"/>
      <c r="I94" s="176"/>
      <c r="J94" s="178"/>
      <c r="K94" s="178" t="s">
        <v>450</v>
      </c>
      <c r="L94" s="178" t="s">
        <v>451</v>
      </c>
      <c r="M94" s="176"/>
      <c r="N94" s="176"/>
      <c r="O94" s="176"/>
      <c r="P94" s="176"/>
      <c r="Q94" s="176"/>
      <c r="R94" s="176"/>
    </row>
    <row r="95" spans="1:18">
      <c r="A95" s="178"/>
      <c r="B95" s="178"/>
      <c r="C95" s="178"/>
      <c r="D95" s="176"/>
      <c r="E95" s="176"/>
      <c r="F95" s="176"/>
      <c r="G95" s="176"/>
      <c r="H95" s="176"/>
      <c r="I95" s="176"/>
      <c r="J95" s="178"/>
      <c r="K95" s="178" t="s">
        <v>454</v>
      </c>
      <c r="L95" s="178" t="s">
        <v>455</v>
      </c>
      <c r="M95" s="176"/>
      <c r="N95" s="176"/>
      <c r="O95" s="176"/>
      <c r="P95" s="176"/>
      <c r="Q95" s="176"/>
      <c r="R95" s="176"/>
    </row>
    <row r="96" spans="1:18">
      <c r="A96" s="178"/>
      <c r="B96" s="178"/>
      <c r="C96" s="178"/>
      <c r="D96" s="176"/>
      <c r="E96" s="176"/>
      <c r="F96" s="176"/>
      <c r="G96" s="176"/>
      <c r="H96" s="176"/>
      <c r="I96" s="176"/>
      <c r="J96" s="178"/>
      <c r="K96" s="178" t="s">
        <v>256</v>
      </c>
      <c r="L96" s="178" t="s">
        <v>370</v>
      </c>
      <c r="M96" s="176"/>
      <c r="N96" s="176"/>
      <c r="O96" s="176"/>
      <c r="P96" s="176"/>
      <c r="Q96" s="176"/>
      <c r="R96" s="176"/>
    </row>
    <row r="97" spans="1:18">
      <c r="A97" s="178"/>
      <c r="B97" s="178"/>
      <c r="C97" s="178"/>
      <c r="D97" s="176"/>
      <c r="E97" s="176"/>
      <c r="F97" s="176"/>
      <c r="G97" s="176"/>
      <c r="H97" s="176"/>
      <c r="I97" s="176"/>
      <c r="J97" s="180" t="s">
        <v>466</v>
      </c>
      <c r="K97" s="180" t="s">
        <v>324</v>
      </c>
      <c r="L97" s="180" t="s">
        <v>467</v>
      </c>
      <c r="M97" s="176"/>
      <c r="N97" s="176"/>
      <c r="O97" s="176"/>
      <c r="P97" s="176"/>
      <c r="Q97" s="176"/>
      <c r="R97" s="176"/>
    </row>
    <row r="98" spans="1:18">
      <c r="A98" s="178"/>
      <c r="B98" s="178"/>
      <c r="C98" s="178"/>
      <c r="D98" s="176"/>
      <c r="E98" s="176"/>
      <c r="F98" s="176"/>
      <c r="G98" s="176"/>
      <c r="H98" s="176"/>
      <c r="I98" s="176"/>
      <c r="J98" s="178"/>
      <c r="K98" s="178" t="s">
        <v>232</v>
      </c>
      <c r="L98" s="178" t="s">
        <v>468</v>
      </c>
      <c r="M98" s="176"/>
      <c r="N98" s="176"/>
      <c r="O98" s="176"/>
      <c r="P98" s="176"/>
      <c r="Q98" s="176"/>
      <c r="R98" s="176"/>
    </row>
    <row r="99" spans="1:18">
      <c r="A99" s="178"/>
      <c r="B99" s="178"/>
      <c r="C99" s="178"/>
      <c r="D99" s="176"/>
      <c r="E99" s="176"/>
      <c r="F99" s="176"/>
      <c r="G99" s="176"/>
      <c r="H99" s="176"/>
      <c r="I99" s="176"/>
      <c r="J99" s="178"/>
      <c r="K99" s="178" t="s">
        <v>256</v>
      </c>
      <c r="L99" s="178" t="s">
        <v>395</v>
      </c>
      <c r="M99" s="176"/>
      <c r="N99" s="176"/>
      <c r="O99" s="176"/>
      <c r="P99" s="176"/>
      <c r="Q99" s="176"/>
      <c r="R99" s="176"/>
    </row>
    <row r="100" spans="1:18">
      <c r="A100" s="178"/>
      <c r="B100" s="178"/>
      <c r="C100" s="178"/>
      <c r="D100" s="176"/>
      <c r="E100" s="176"/>
      <c r="F100" s="176"/>
      <c r="G100" s="176"/>
      <c r="H100" s="176"/>
      <c r="I100" s="176"/>
      <c r="J100" s="180" t="s">
        <v>469</v>
      </c>
      <c r="K100" s="180" t="s">
        <v>324</v>
      </c>
      <c r="L100" s="180" t="s">
        <v>390</v>
      </c>
      <c r="M100" s="176"/>
      <c r="N100" s="176"/>
      <c r="O100" s="176"/>
      <c r="P100" s="176"/>
      <c r="Q100" s="176"/>
      <c r="R100" s="176"/>
    </row>
    <row r="101" spans="1:18">
      <c r="A101" s="178"/>
      <c r="B101" s="178"/>
      <c r="C101" s="178"/>
      <c r="D101" s="176"/>
      <c r="E101" s="176"/>
      <c r="F101" s="176"/>
      <c r="G101" s="176"/>
      <c r="H101" s="176"/>
      <c r="I101" s="176"/>
      <c r="J101" s="178"/>
      <c r="K101" s="178" t="s">
        <v>232</v>
      </c>
      <c r="L101" s="178" t="s">
        <v>468</v>
      </c>
      <c r="M101" s="176"/>
      <c r="N101" s="176"/>
      <c r="O101" s="176"/>
      <c r="P101" s="176"/>
      <c r="Q101" s="176"/>
      <c r="R101" s="176"/>
    </row>
    <row r="102" spans="1:18">
      <c r="A102" s="178"/>
      <c r="B102" s="178"/>
      <c r="C102" s="178"/>
      <c r="D102" s="176"/>
      <c r="E102" s="176"/>
      <c r="F102" s="176"/>
      <c r="G102" s="176"/>
      <c r="H102" s="176"/>
      <c r="I102" s="176"/>
      <c r="J102" s="178"/>
      <c r="K102" s="178" t="s">
        <v>236</v>
      </c>
      <c r="L102" s="178" t="s">
        <v>470</v>
      </c>
      <c r="M102" s="176"/>
      <c r="N102" s="176"/>
      <c r="O102" s="176"/>
      <c r="P102" s="176"/>
      <c r="Q102" s="176"/>
      <c r="R102" s="176"/>
    </row>
    <row r="103" spans="1:18">
      <c r="A103" s="178"/>
      <c r="B103" s="178"/>
      <c r="C103" s="178"/>
      <c r="D103" s="176"/>
      <c r="E103" s="176"/>
      <c r="F103" s="176"/>
      <c r="G103" s="176"/>
      <c r="H103" s="176"/>
      <c r="I103" s="176"/>
      <c r="J103" s="178"/>
      <c r="K103" s="178" t="s">
        <v>261</v>
      </c>
      <c r="L103" s="178" t="s">
        <v>391</v>
      </c>
      <c r="M103" s="176"/>
      <c r="N103" s="176"/>
      <c r="O103" s="176"/>
      <c r="P103" s="176"/>
      <c r="Q103" s="176"/>
      <c r="R103" s="176"/>
    </row>
    <row r="104" spans="1:18">
      <c r="A104" s="178"/>
      <c r="B104" s="178"/>
      <c r="C104" s="178"/>
      <c r="D104" s="176"/>
      <c r="E104" s="176"/>
      <c r="F104" s="176"/>
      <c r="G104" s="176"/>
      <c r="H104" s="176"/>
      <c r="I104" s="176"/>
      <c r="J104" s="178"/>
      <c r="K104" s="178" t="s">
        <v>263</v>
      </c>
      <c r="L104" s="178" t="s">
        <v>393</v>
      </c>
      <c r="M104" s="176"/>
      <c r="N104" s="176"/>
      <c r="O104" s="176"/>
      <c r="P104" s="176"/>
      <c r="Q104" s="176"/>
      <c r="R104" s="176"/>
    </row>
    <row r="105" spans="1:18">
      <c r="A105" s="178"/>
      <c r="B105" s="178"/>
      <c r="C105" s="178"/>
      <c r="D105" s="176"/>
      <c r="E105" s="176"/>
      <c r="F105" s="176"/>
      <c r="G105" s="176"/>
      <c r="H105" s="176"/>
      <c r="I105" s="176"/>
      <c r="J105" s="178"/>
      <c r="K105" s="178" t="s">
        <v>256</v>
      </c>
      <c r="L105" s="178" t="s">
        <v>395</v>
      </c>
      <c r="M105" s="176"/>
      <c r="N105" s="176"/>
      <c r="O105" s="176"/>
      <c r="P105" s="176"/>
      <c r="Q105" s="176"/>
      <c r="R105" s="176"/>
    </row>
    <row r="106" spans="1:18">
      <c r="A106" s="178"/>
      <c r="B106" s="178"/>
      <c r="C106" s="178"/>
      <c r="D106" s="176"/>
      <c r="E106" s="176"/>
      <c r="F106" s="176"/>
      <c r="G106" s="176"/>
      <c r="H106" s="176"/>
      <c r="I106" s="176"/>
      <c r="J106" s="180" t="s">
        <v>471</v>
      </c>
      <c r="K106" s="180" t="s">
        <v>324</v>
      </c>
      <c r="L106" s="180" t="s">
        <v>415</v>
      </c>
      <c r="M106" s="176"/>
      <c r="N106" s="176"/>
      <c r="O106" s="176"/>
      <c r="P106" s="176"/>
      <c r="Q106" s="176"/>
      <c r="R106" s="176"/>
    </row>
    <row r="107" spans="1:18">
      <c r="A107" s="178"/>
      <c r="B107" s="178"/>
      <c r="C107" s="178"/>
      <c r="D107" s="176"/>
      <c r="E107" s="176"/>
      <c r="F107" s="176"/>
      <c r="G107" s="176"/>
      <c r="H107" s="176"/>
      <c r="I107" s="176"/>
      <c r="J107" s="178"/>
      <c r="K107" s="178" t="s">
        <v>234</v>
      </c>
      <c r="L107" s="178" t="s">
        <v>417</v>
      </c>
      <c r="M107" s="176"/>
      <c r="N107" s="176"/>
      <c r="O107" s="176"/>
      <c r="P107" s="176"/>
      <c r="Q107" s="176"/>
      <c r="R107" s="176"/>
    </row>
    <row r="108" spans="1:18">
      <c r="A108" s="178"/>
      <c r="B108" s="178"/>
      <c r="C108" s="178"/>
      <c r="D108" s="176"/>
      <c r="E108" s="176"/>
      <c r="F108" s="176"/>
      <c r="G108" s="176"/>
      <c r="H108" s="176"/>
      <c r="I108" s="176"/>
      <c r="J108" s="178"/>
      <c r="K108" s="178" t="s">
        <v>236</v>
      </c>
      <c r="L108" s="178" t="s">
        <v>418</v>
      </c>
      <c r="M108" s="176"/>
      <c r="N108" s="176"/>
      <c r="O108" s="176"/>
      <c r="P108" s="176"/>
      <c r="Q108" s="176"/>
      <c r="R108" s="176"/>
    </row>
    <row r="109" spans="1:18">
      <c r="A109" s="178"/>
      <c r="B109" s="178"/>
      <c r="C109" s="178"/>
      <c r="D109" s="176"/>
      <c r="E109" s="176"/>
      <c r="F109" s="176"/>
      <c r="G109" s="176"/>
      <c r="H109" s="176"/>
      <c r="I109" s="176"/>
      <c r="J109" s="180" t="s">
        <v>472</v>
      </c>
      <c r="K109" s="180" t="s">
        <v>324</v>
      </c>
      <c r="L109" s="180" t="s">
        <v>453</v>
      </c>
      <c r="M109" s="176"/>
      <c r="N109" s="176"/>
      <c r="O109" s="176"/>
      <c r="P109" s="176"/>
      <c r="Q109" s="176"/>
      <c r="R109" s="176"/>
    </row>
    <row r="110" spans="1:18">
      <c r="A110" s="178"/>
      <c r="B110" s="178"/>
      <c r="C110" s="178"/>
      <c r="D110" s="176"/>
      <c r="E110" s="176"/>
      <c r="F110" s="176"/>
      <c r="G110" s="176"/>
      <c r="H110" s="176"/>
      <c r="I110" s="176"/>
      <c r="J110" s="178"/>
      <c r="K110" s="178" t="s">
        <v>238</v>
      </c>
      <c r="L110" s="178" t="s">
        <v>456</v>
      </c>
      <c r="M110" s="176"/>
      <c r="N110" s="176"/>
      <c r="O110" s="176"/>
      <c r="P110" s="176"/>
      <c r="Q110" s="176"/>
      <c r="R110" s="176"/>
    </row>
    <row r="111" spans="1:18">
      <c r="A111" s="178"/>
      <c r="B111" s="178"/>
      <c r="C111" s="178"/>
      <c r="D111" s="176"/>
      <c r="E111" s="176"/>
      <c r="F111" s="176"/>
      <c r="G111" s="176"/>
      <c r="H111" s="176"/>
      <c r="I111" s="176"/>
      <c r="J111" s="178"/>
      <c r="K111" s="178" t="s">
        <v>240</v>
      </c>
      <c r="L111" s="178" t="s">
        <v>458</v>
      </c>
      <c r="M111" s="176"/>
      <c r="N111" s="176"/>
      <c r="O111" s="176"/>
      <c r="P111" s="176"/>
      <c r="Q111" s="176"/>
      <c r="R111" s="176"/>
    </row>
    <row r="112" spans="1:18">
      <c r="A112" s="178"/>
      <c r="B112" s="178"/>
      <c r="C112" s="178"/>
      <c r="D112" s="176"/>
      <c r="E112" s="176"/>
      <c r="F112" s="176"/>
      <c r="G112" s="176"/>
      <c r="H112" s="176"/>
      <c r="I112" s="176"/>
      <c r="J112" s="178"/>
      <c r="K112" s="178" t="s">
        <v>242</v>
      </c>
      <c r="L112" s="178" t="s">
        <v>461</v>
      </c>
      <c r="M112" s="176"/>
      <c r="N112" s="176"/>
      <c r="O112" s="176"/>
      <c r="P112" s="176"/>
      <c r="Q112" s="176"/>
      <c r="R112" s="176"/>
    </row>
    <row r="113" spans="1:18">
      <c r="A113" s="178"/>
      <c r="B113" s="178"/>
      <c r="C113" s="178"/>
      <c r="D113" s="176"/>
      <c r="E113" s="176"/>
      <c r="F113" s="176"/>
      <c r="G113" s="176"/>
      <c r="H113" s="176"/>
      <c r="I113" s="176"/>
      <c r="J113" s="178"/>
      <c r="K113" s="178" t="s">
        <v>256</v>
      </c>
      <c r="L113" s="178" t="s">
        <v>453</v>
      </c>
      <c r="M113" s="176"/>
      <c r="N113" s="176"/>
      <c r="O113" s="176"/>
      <c r="P113" s="176"/>
      <c r="Q113" s="176"/>
      <c r="R113" s="176"/>
    </row>
    <row r="114" spans="1:18">
      <c r="A114" s="179" t="s">
        <v>63</v>
      </c>
      <c r="B114" s="179"/>
      <c r="C114" s="179"/>
      <c r="D114" s="21">
        <f>D8+D13+D24+D32+D39+D43+D46+D50+D53+D59+D62+D67+D70+D75+D78</f>
        <v>1441.48</v>
      </c>
      <c r="E114" s="21">
        <f>E8+E13+E24+E32+E39+E43+E46+E50+E53+E59+E62+E67+E70+E75+E78</f>
        <v>1291.48</v>
      </c>
      <c r="F114" s="21">
        <v>150</v>
      </c>
      <c r="G114" s="21"/>
      <c r="H114" s="21"/>
      <c r="I114" s="21"/>
      <c r="J114" s="179" t="s">
        <v>63</v>
      </c>
      <c r="K114" s="179"/>
      <c r="L114" s="179"/>
      <c r="M114" s="21">
        <f>N114+O114</f>
        <v>1441.48</v>
      </c>
      <c r="N114" s="21">
        <f>N8+N22+N50+N62+N67+N80+N97+N100</f>
        <v>1291.48</v>
      </c>
      <c r="O114" s="21">
        <v>150</v>
      </c>
      <c r="P114" s="21"/>
      <c r="Q114" s="21"/>
      <c r="R114" s="21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workbookViewId="0">
      <selection activeCell="A2" sqref="A2:E2"/>
    </sheetView>
  </sheetViews>
  <sheetFormatPr defaultColWidth="9" defaultRowHeight="13.5" outlineLevelCol="7"/>
  <cols>
    <col min="1" max="1" width="31.375" style="153" customWidth="1"/>
    <col min="2" max="2" width="21.25" style="153" customWidth="1"/>
    <col min="3" max="3" width="21.375" style="153" customWidth="1"/>
    <col min="4" max="4" width="24.875" style="153" customWidth="1"/>
    <col min="5" max="5" width="23.5" style="153" customWidth="1"/>
    <col min="6" max="8" width="11.625" style="153" customWidth="1"/>
    <col min="9" max="16384" width="9" style="153"/>
  </cols>
  <sheetData>
    <row r="1" spans="1:1">
      <c r="A1" s="153" t="s">
        <v>473</v>
      </c>
    </row>
    <row r="2" ht="39.95" customHeight="1" spans="1:8">
      <c r="A2" s="154" t="s">
        <v>474</v>
      </c>
      <c r="B2" s="154"/>
      <c r="C2" s="154"/>
      <c r="D2" s="154"/>
      <c r="E2" s="154"/>
      <c r="F2" s="155"/>
      <c r="G2" s="155"/>
      <c r="H2" s="155"/>
    </row>
    <row r="3" ht="12.75" customHeight="1"/>
    <row r="4" s="152" customFormat="1" ht="28.5" customHeight="1" spans="1:5">
      <c r="A4" s="156" t="s">
        <v>475</v>
      </c>
      <c r="B4" s="156"/>
      <c r="C4" s="156"/>
      <c r="D4" s="156"/>
      <c r="E4" s="157" t="s">
        <v>65</v>
      </c>
    </row>
    <row r="5" ht="30" customHeight="1" spans="1:5">
      <c r="A5" s="158" t="s">
        <v>476</v>
      </c>
      <c r="B5" s="158" t="s">
        <v>477</v>
      </c>
      <c r="C5" s="158" t="s">
        <v>478</v>
      </c>
      <c r="D5" s="159" t="s">
        <v>479</v>
      </c>
      <c r="E5" s="159"/>
    </row>
    <row r="6" ht="30" customHeight="1" spans="1:5">
      <c r="A6" s="160"/>
      <c r="B6" s="160"/>
      <c r="C6" s="160"/>
      <c r="D6" s="161" t="s">
        <v>480</v>
      </c>
      <c r="E6" s="161" t="s">
        <v>481</v>
      </c>
    </row>
    <row r="7" ht="30" customHeight="1" spans="1:5">
      <c r="A7" s="162" t="s">
        <v>139</v>
      </c>
      <c r="B7" s="163">
        <f>SUM(B8:B10)</f>
        <v>18.4</v>
      </c>
      <c r="C7" s="163">
        <v>18.4</v>
      </c>
      <c r="D7" s="163">
        <v>0</v>
      </c>
      <c r="E7" s="164"/>
    </row>
    <row r="8" ht="30" customHeight="1" spans="1:5">
      <c r="A8" s="163" t="s">
        <v>482</v>
      </c>
      <c r="B8" s="163"/>
      <c r="C8" s="163"/>
      <c r="D8" s="163"/>
      <c r="E8" s="165"/>
    </row>
    <row r="9" ht="30" customHeight="1" spans="1:5">
      <c r="A9" s="163" t="s">
        <v>483</v>
      </c>
      <c r="B9" s="163">
        <v>15</v>
      </c>
      <c r="C9" s="163">
        <v>15</v>
      </c>
      <c r="D9" s="163">
        <v>0</v>
      </c>
      <c r="E9" s="165"/>
    </row>
    <row r="10" ht="30" customHeight="1" spans="1:5">
      <c r="A10" s="163" t="s">
        <v>484</v>
      </c>
      <c r="B10" s="163">
        <v>3.4</v>
      </c>
      <c r="C10" s="163">
        <v>3.4</v>
      </c>
      <c r="D10" s="163">
        <v>0</v>
      </c>
      <c r="E10" s="165"/>
    </row>
    <row r="11" ht="30" customHeight="1" spans="1:5">
      <c r="A11" s="163" t="s">
        <v>485</v>
      </c>
      <c r="B11" s="163"/>
      <c r="C11" s="163"/>
      <c r="D11" s="163"/>
      <c r="E11" s="165"/>
    </row>
    <row r="12" ht="30" customHeight="1" spans="1:5">
      <c r="A12" s="163" t="s">
        <v>486</v>
      </c>
      <c r="B12" s="163">
        <v>3.4</v>
      </c>
      <c r="C12" s="163">
        <v>3.4</v>
      </c>
      <c r="D12" s="163">
        <v>0</v>
      </c>
      <c r="E12" s="165"/>
    </row>
    <row r="13" ht="132" customHeight="1" spans="1:5">
      <c r="A13" s="166" t="s">
        <v>487</v>
      </c>
      <c r="B13" s="166"/>
      <c r="C13" s="166"/>
      <c r="D13" s="166"/>
      <c r="E13" s="166"/>
    </row>
  </sheetData>
  <mergeCells count="6">
    <mergeCell ref="A2:E2"/>
    <mergeCell ref="D5:E5"/>
    <mergeCell ref="A13:E13"/>
    <mergeCell ref="A5:A6"/>
    <mergeCell ref="B5:B6"/>
    <mergeCell ref="C5:C6"/>
  </mergeCells>
  <pageMargins left="0.751388888888889" right="0.751388888888889" top="0.802777777777778" bottom="0.605555555555556" header="0.511805555555556" footer="0.511805555555556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56"/>
  <sheetViews>
    <sheetView topLeftCell="A15" workbookViewId="0">
      <selection activeCell="J1" sqref="J1"/>
    </sheetView>
  </sheetViews>
  <sheetFormatPr defaultColWidth="8" defaultRowHeight="14.25" customHeight="1"/>
  <cols>
    <col min="1" max="1" width="21" style="91" customWidth="1"/>
    <col min="2" max="2" width="10.75" style="91" customWidth="1"/>
    <col min="3" max="3" width="10" style="91" customWidth="1"/>
    <col min="4" max="4" width="36.875" style="91" customWidth="1"/>
    <col min="5" max="5" width="28.25" style="91" customWidth="1"/>
    <col min="6" max="6" width="13.625" style="91" customWidth="1"/>
    <col min="7" max="7" width="9.25" style="91" customWidth="1"/>
    <col min="8" max="8" width="9.375" style="91" customWidth="1"/>
    <col min="9" max="9" width="6.375" style="91" customWidth="1"/>
    <col min="10" max="10" width="28.375" style="91" customWidth="1"/>
    <col min="11" max="256" width="8" style="91"/>
    <col min="257" max="257" width="21" style="91" customWidth="1"/>
    <col min="258" max="258" width="12.5" style="91" customWidth="1"/>
    <col min="259" max="259" width="10.625" style="91" customWidth="1"/>
    <col min="260" max="260" width="15.375" style="91" customWidth="1"/>
    <col min="261" max="261" width="27.625" style="91" customWidth="1"/>
    <col min="262" max="262" width="13.625" style="91" customWidth="1"/>
    <col min="263" max="263" width="9.25" style="91" customWidth="1"/>
    <col min="264" max="264" width="9.375" style="91" customWidth="1"/>
    <col min="265" max="265" width="6.375" style="91" customWidth="1"/>
    <col min="266" max="266" width="18" style="91" customWidth="1"/>
    <col min="267" max="512" width="8" style="91"/>
    <col min="513" max="513" width="21" style="91" customWidth="1"/>
    <col min="514" max="514" width="12.5" style="91" customWidth="1"/>
    <col min="515" max="515" width="10.625" style="91" customWidth="1"/>
    <col min="516" max="516" width="15.375" style="91" customWidth="1"/>
    <col min="517" max="517" width="27.625" style="91" customWidth="1"/>
    <col min="518" max="518" width="13.625" style="91" customWidth="1"/>
    <col min="519" max="519" width="9.25" style="91" customWidth="1"/>
    <col min="520" max="520" width="9.375" style="91" customWidth="1"/>
    <col min="521" max="521" width="6.375" style="91" customWidth="1"/>
    <col min="522" max="522" width="18" style="91" customWidth="1"/>
    <col min="523" max="768" width="8" style="91"/>
    <col min="769" max="769" width="21" style="91" customWidth="1"/>
    <col min="770" max="770" width="12.5" style="91" customWidth="1"/>
    <col min="771" max="771" width="10.625" style="91" customWidth="1"/>
    <col min="772" max="772" width="15.375" style="91" customWidth="1"/>
    <col min="773" max="773" width="27.625" style="91" customWidth="1"/>
    <col min="774" max="774" width="13.625" style="91" customWidth="1"/>
    <col min="775" max="775" width="9.25" style="91" customWidth="1"/>
    <col min="776" max="776" width="9.375" style="91" customWidth="1"/>
    <col min="777" max="777" width="6.375" style="91" customWidth="1"/>
    <col min="778" max="778" width="18" style="91" customWidth="1"/>
    <col min="779" max="1024" width="8" style="91"/>
    <col min="1025" max="1025" width="21" style="91" customWidth="1"/>
    <col min="1026" max="1026" width="12.5" style="91" customWidth="1"/>
    <col min="1027" max="1027" width="10.625" style="91" customWidth="1"/>
    <col min="1028" max="1028" width="15.375" style="91" customWidth="1"/>
    <col min="1029" max="1029" width="27.625" style="91" customWidth="1"/>
    <col min="1030" max="1030" width="13.625" style="91" customWidth="1"/>
    <col min="1031" max="1031" width="9.25" style="91" customWidth="1"/>
    <col min="1032" max="1032" width="9.375" style="91" customWidth="1"/>
    <col min="1033" max="1033" width="6.375" style="91" customWidth="1"/>
    <col min="1034" max="1034" width="18" style="91" customWidth="1"/>
    <col min="1035" max="1280" width="8" style="91"/>
    <col min="1281" max="1281" width="21" style="91" customWidth="1"/>
    <col min="1282" max="1282" width="12.5" style="91" customWidth="1"/>
    <col min="1283" max="1283" width="10.625" style="91" customWidth="1"/>
    <col min="1284" max="1284" width="15.375" style="91" customWidth="1"/>
    <col min="1285" max="1285" width="27.625" style="91" customWidth="1"/>
    <col min="1286" max="1286" width="13.625" style="91" customWidth="1"/>
    <col min="1287" max="1287" width="9.25" style="91" customWidth="1"/>
    <col min="1288" max="1288" width="9.375" style="91" customWidth="1"/>
    <col min="1289" max="1289" width="6.375" style="91" customWidth="1"/>
    <col min="1290" max="1290" width="18" style="91" customWidth="1"/>
    <col min="1291" max="1536" width="8" style="91"/>
    <col min="1537" max="1537" width="21" style="91" customWidth="1"/>
    <col min="1538" max="1538" width="12.5" style="91" customWidth="1"/>
    <col min="1539" max="1539" width="10.625" style="91" customWidth="1"/>
    <col min="1540" max="1540" width="15.375" style="91" customWidth="1"/>
    <col min="1541" max="1541" width="27.625" style="91" customWidth="1"/>
    <col min="1542" max="1542" width="13.625" style="91" customWidth="1"/>
    <col min="1543" max="1543" width="9.25" style="91" customWidth="1"/>
    <col min="1544" max="1544" width="9.375" style="91" customWidth="1"/>
    <col min="1545" max="1545" width="6.375" style="91" customWidth="1"/>
    <col min="1546" max="1546" width="18" style="91" customWidth="1"/>
    <col min="1547" max="1792" width="8" style="91"/>
    <col min="1793" max="1793" width="21" style="91" customWidth="1"/>
    <col min="1794" max="1794" width="12.5" style="91" customWidth="1"/>
    <col min="1795" max="1795" width="10.625" style="91" customWidth="1"/>
    <col min="1796" max="1796" width="15.375" style="91" customWidth="1"/>
    <col min="1797" max="1797" width="27.625" style="91" customWidth="1"/>
    <col min="1798" max="1798" width="13.625" style="91" customWidth="1"/>
    <col min="1799" max="1799" width="9.25" style="91" customWidth="1"/>
    <col min="1800" max="1800" width="9.375" style="91" customWidth="1"/>
    <col min="1801" max="1801" width="6.375" style="91" customWidth="1"/>
    <col min="1802" max="1802" width="18" style="91" customWidth="1"/>
    <col min="1803" max="2048" width="8" style="91"/>
    <col min="2049" max="2049" width="21" style="91" customWidth="1"/>
    <col min="2050" max="2050" width="12.5" style="91" customWidth="1"/>
    <col min="2051" max="2051" width="10.625" style="91" customWidth="1"/>
    <col min="2052" max="2052" width="15.375" style="91" customWidth="1"/>
    <col min="2053" max="2053" width="27.625" style="91" customWidth="1"/>
    <col min="2054" max="2054" width="13.625" style="91" customWidth="1"/>
    <col min="2055" max="2055" width="9.25" style="91" customWidth="1"/>
    <col min="2056" max="2056" width="9.375" style="91" customWidth="1"/>
    <col min="2057" max="2057" width="6.375" style="91" customWidth="1"/>
    <col min="2058" max="2058" width="18" style="91" customWidth="1"/>
    <col min="2059" max="2304" width="8" style="91"/>
    <col min="2305" max="2305" width="21" style="91" customWidth="1"/>
    <col min="2306" max="2306" width="12.5" style="91" customWidth="1"/>
    <col min="2307" max="2307" width="10.625" style="91" customWidth="1"/>
    <col min="2308" max="2308" width="15.375" style="91" customWidth="1"/>
    <col min="2309" max="2309" width="27.625" style="91" customWidth="1"/>
    <col min="2310" max="2310" width="13.625" style="91" customWidth="1"/>
    <col min="2311" max="2311" width="9.25" style="91" customWidth="1"/>
    <col min="2312" max="2312" width="9.375" style="91" customWidth="1"/>
    <col min="2313" max="2313" width="6.375" style="91" customWidth="1"/>
    <col min="2314" max="2314" width="18" style="91" customWidth="1"/>
    <col min="2315" max="2560" width="8" style="91"/>
    <col min="2561" max="2561" width="21" style="91" customWidth="1"/>
    <col min="2562" max="2562" width="12.5" style="91" customWidth="1"/>
    <col min="2563" max="2563" width="10.625" style="91" customWidth="1"/>
    <col min="2564" max="2564" width="15.375" style="91" customWidth="1"/>
    <col min="2565" max="2565" width="27.625" style="91" customWidth="1"/>
    <col min="2566" max="2566" width="13.625" style="91" customWidth="1"/>
    <col min="2567" max="2567" width="9.25" style="91" customWidth="1"/>
    <col min="2568" max="2568" width="9.375" style="91" customWidth="1"/>
    <col min="2569" max="2569" width="6.375" style="91" customWidth="1"/>
    <col min="2570" max="2570" width="18" style="91" customWidth="1"/>
    <col min="2571" max="2816" width="8" style="91"/>
    <col min="2817" max="2817" width="21" style="91" customWidth="1"/>
    <col min="2818" max="2818" width="12.5" style="91" customWidth="1"/>
    <col min="2819" max="2819" width="10.625" style="91" customWidth="1"/>
    <col min="2820" max="2820" width="15.375" style="91" customWidth="1"/>
    <col min="2821" max="2821" width="27.625" style="91" customWidth="1"/>
    <col min="2822" max="2822" width="13.625" style="91" customWidth="1"/>
    <col min="2823" max="2823" width="9.25" style="91" customWidth="1"/>
    <col min="2824" max="2824" width="9.375" style="91" customWidth="1"/>
    <col min="2825" max="2825" width="6.375" style="91" customWidth="1"/>
    <col min="2826" max="2826" width="18" style="91" customWidth="1"/>
    <col min="2827" max="3072" width="8" style="91"/>
    <col min="3073" max="3073" width="21" style="91" customWidth="1"/>
    <col min="3074" max="3074" width="12.5" style="91" customWidth="1"/>
    <col min="3075" max="3075" width="10.625" style="91" customWidth="1"/>
    <col min="3076" max="3076" width="15.375" style="91" customWidth="1"/>
    <col min="3077" max="3077" width="27.625" style="91" customWidth="1"/>
    <col min="3078" max="3078" width="13.625" style="91" customWidth="1"/>
    <col min="3079" max="3079" width="9.25" style="91" customWidth="1"/>
    <col min="3080" max="3080" width="9.375" style="91" customWidth="1"/>
    <col min="3081" max="3081" width="6.375" style="91" customWidth="1"/>
    <col min="3082" max="3082" width="18" style="91" customWidth="1"/>
    <col min="3083" max="3328" width="8" style="91"/>
    <col min="3329" max="3329" width="21" style="91" customWidth="1"/>
    <col min="3330" max="3330" width="12.5" style="91" customWidth="1"/>
    <col min="3331" max="3331" width="10.625" style="91" customWidth="1"/>
    <col min="3332" max="3332" width="15.375" style="91" customWidth="1"/>
    <col min="3333" max="3333" width="27.625" style="91" customWidth="1"/>
    <col min="3334" max="3334" width="13.625" style="91" customWidth="1"/>
    <col min="3335" max="3335" width="9.25" style="91" customWidth="1"/>
    <col min="3336" max="3336" width="9.375" style="91" customWidth="1"/>
    <col min="3337" max="3337" width="6.375" style="91" customWidth="1"/>
    <col min="3338" max="3338" width="18" style="91" customWidth="1"/>
    <col min="3339" max="3584" width="8" style="91"/>
    <col min="3585" max="3585" width="21" style="91" customWidth="1"/>
    <col min="3586" max="3586" width="12.5" style="91" customWidth="1"/>
    <col min="3587" max="3587" width="10.625" style="91" customWidth="1"/>
    <col min="3588" max="3588" width="15.375" style="91" customWidth="1"/>
    <col min="3589" max="3589" width="27.625" style="91" customWidth="1"/>
    <col min="3590" max="3590" width="13.625" style="91" customWidth="1"/>
    <col min="3591" max="3591" width="9.25" style="91" customWidth="1"/>
    <col min="3592" max="3592" width="9.375" style="91" customWidth="1"/>
    <col min="3593" max="3593" width="6.375" style="91" customWidth="1"/>
    <col min="3594" max="3594" width="18" style="91" customWidth="1"/>
    <col min="3595" max="3840" width="8" style="91"/>
    <col min="3841" max="3841" width="21" style="91" customWidth="1"/>
    <col min="3842" max="3842" width="12.5" style="91" customWidth="1"/>
    <col min="3843" max="3843" width="10.625" style="91" customWidth="1"/>
    <col min="3844" max="3844" width="15.375" style="91" customWidth="1"/>
    <col min="3845" max="3845" width="27.625" style="91" customWidth="1"/>
    <col min="3846" max="3846" width="13.625" style="91" customWidth="1"/>
    <col min="3847" max="3847" width="9.25" style="91" customWidth="1"/>
    <col min="3848" max="3848" width="9.375" style="91" customWidth="1"/>
    <col min="3849" max="3849" width="6.375" style="91" customWidth="1"/>
    <col min="3850" max="3850" width="18" style="91" customWidth="1"/>
    <col min="3851" max="4096" width="8" style="91"/>
    <col min="4097" max="4097" width="21" style="91" customWidth="1"/>
    <col min="4098" max="4098" width="12.5" style="91" customWidth="1"/>
    <col min="4099" max="4099" width="10.625" style="91" customWidth="1"/>
    <col min="4100" max="4100" width="15.375" style="91" customWidth="1"/>
    <col min="4101" max="4101" width="27.625" style="91" customWidth="1"/>
    <col min="4102" max="4102" width="13.625" style="91" customWidth="1"/>
    <col min="4103" max="4103" width="9.25" style="91" customWidth="1"/>
    <col min="4104" max="4104" width="9.375" style="91" customWidth="1"/>
    <col min="4105" max="4105" width="6.375" style="91" customWidth="1"/>
    <col min="4106" max="4106" width="18" style="91" customWidth="1"/>
    <col min="4107" max="4352" width="8" style="91"/>
    <col min="4353" max="4353" width="21" style="91" customWidth="1"/>
    <col min="4354" max="4354" width="12.5" style="91" customWidth="1"/>
    <col min="4355" max="4355" width="10.625" style="91" customWidth="1"/>
    <col min="4356" max="4356" width="15.375" style="91" customWidth="1"/>
    <col min="4357" max="4357" width="27.625" style="91" customWidth="1"/>
    <col min="4358" max="4358" width="13.625" style="91" customWidth="1"/>
    <col min="4359" max="4359" width="9.25" style="91" customWidth="1"/>
    <col min="4360" max="4360" width="9.375" style="91" customWidth="1"/>
    <col min="4361" max="4361" width="6.375" style="91" customWidth="1"/>
    <col min="4362" max="4362" width="18" style="91" customWidth="1"/>
    <col min="4363" max="4608" width="8" style="91"/>
    <col min="4609" max="4609" width="21" style="91" customWidth="1"/>
    <col min="4610" max="4610" width="12.5" style="91" customWidth="1"/>
    <col min="4611" max="4611" width="10.625" style="91" customWidth="1"/>
    <col min="4612" max="4612" width="15.375" style="91" customWidth="1"/>
    <col min="4613" max="4613" width="27.625" style="91" customWidth="1"/>
    <col min="4614" max="4614" width="13.625" style="91" customWidth="1"/>
    <col min="4615" max="4615" width="9.25" style="91" customWidth="1"/>
    <col min="4616" max="4616" width="9.375" style="91" customWidth="1"/>
    <col min="4617" max="4617" width="6.375" style="91" customWidth="1"/>
    <col min="4618" max="4618" width="18" style="91" customWidth="1"/>
    <col min="4619" max="4864" width="8" style="91"/>
    <col min="4865" max="4865" width="21" style="91" customWidth="1"/>
    <col min="4866" max="4866" width="12.5" style="91" customWidth="1"/>
    <col min="4867" max="4867" width="10.625" style="91" customWidth="1"/>
    <col min="4868" max="4868" width="15.375" style="91" customWidth="1"/>
    <col min="4869" max="4869" width="27.625" style="91" customWidth="1"/>
    <col min="4870" max="4870" width="13.625" style="91" customWidth="1"/>
    <col min="4871" max="4871" width="9.25" style="91" customWidth="1"/>
    <col min="4872" max="4872" width="9.375" style="91" customWidth="1"/>
    <col min="4873" max="4873" width="6.375" style="91" customWidth="1"/>
    <col min="4874" max="4874" width="18" style="91" customWidth="1"/>
    <col min="4875" max="5120" width="8" style="91"/>
    <col min="5121" max="5121" width="21" style="91" customWidth="1"/>
    <col min="5122" max="5122" width="12.5" style="91" customWidth="1"/>
    <col min="5123" max="5123" width="10.625" style="91" customWidth="1"/>
    <col min="5124" max="5124" width="15.375" style="91" customWidth="1"/>
    <col min="5125" max="5125" width="27.625" style="91" customWidth="1"/>
    <col min="5126" max="5126" width="13.625" style="91" customWidth="1"/>
    <col min="5127" max="5127" width="9.25" style="91" customWidth="1"/>
    <col min="5128" max="5128" width="9.375" style="91" customWidth="1"/>
    <col min="5129" max="5129" width="6.375" style="91" customWidth="1"/>
    <col min="5130" max="5130" width="18" style="91" customWidth="1"/>
    <col min="5131" max="5376" width="8" style="91"/>
    <col min="5377" max="5377" width="21" style="91" customWidth="1"/>
    <col min="5378" max="5378" width="12.5" style="91" customWidth="1"/>
    <col min="5379" max="5379" width="10.625" style="91" customWidth="1"/>
    <col min="5380" max="5380" width="15.375" style="91" customWidth="1"/>
    <col min="5381" max="5381" width="27.625" style="91" customWidth="1"/>
    <col min="5382" max="5382" width="13.625" style="91" customWidth="1"/>
    <col min="5383" max="5383" width="9.25" style="91" customWidth="1"/>
    <col min="5384" max="5384" width="9.375" style="91" customWidth="1"/>
    <col min="5385" max="5385" width="6.375" style="91" customWidth="1"/>
    <col min="5386" max="5386" width="18" style="91" customWidth="1"/>
    <col min="5387" max="5632" width="8" style="91"/>
    <col min="5633" max="5633" width="21" style="91" customWidth="1"/>
    <col min="5634" max="5634" width="12.5" style="91" customWidth="1"/>
    <col min="5635" max="5635" width="10.625" style="91" customWidth="1"/>
    <col min="5636" max="5636" width="15.375" style="91" customWidth="1"/>
    <col min="5637" max="5637" width="27.625" style="91" customWidth="1"/>
    <col min="5638" max="5638" width="13.625" style="91" customWidth="1"/>
    <col min="5639" max="5639" width="9.25" style="91" customWidth="1"/>
    <col min="5640" max="5640" width="9.375" style="91" customWidth="1"/>
    <col min="5641" max="5641" width="6.375" style="91" customWidth="1"/>
    <col min="5642" max="5642" width="18" style="91" customWidth="1"/>
    <col min="5643" max="5888" width="8" style="91"/>
    <col min="5889" max="5889" width="21" style="91" customWidth="1"/>
    <col min="5890" max="5890" width="12.5" style="91" customWidth="1"/>
    <col min="5891" max="5891" width="10.625" style="91" customWidth="1"/>
    <col min="5892" max="5892" width="15.375" style="91" customWidth="1"/>
    <col min="5893" max="5893" width="27.625" style="91" customWidth="1"/>
    <col min="5894" max="5894" width="13.625" style="91" customWidth="1"/>
    <col min="5895" max="5895" width="9.25" style="91" customWidth="1"/>
    <col min="5896" max="5896" width="9.375" style="91" customWidth="1"/>
    <col min="5897" max="5897" width="6.375" style="91" customWidth="1"/>
    <col min="5898" max="5898" width="18" style="91" customWidth="1"/>
    <col min="5899" max="6144" width="8" style="91"/>
    <col min="6145" max="6145" width="21" style="91" customWidth="1"/>
    <col min="6146" max="6146" width="12.5" style="91" customWidth="1"/>
    <col min="6147" max="6147" width="10.625" style="91" customWidth="1"/>
    <col min="6148" max="6148" width="15.375" style="91" customWidth="1"/>
    <col min="6149" max="6149" width="27.625" style="91" customWidth="1"/>
    <col min="6150" max="6150" width="13.625" style="91" customWidth="1"/>
    <col min="6151" max="6151" width="9.25" style="91" customWidth="1"/>
    <col min="6152" max="6152" width="9.375" style="91" customWidth="1"/>
    <col min="6153" max="6153" width="6.375" style="91" customWidth="1"/>
    <col min="6154" max="6154" width="18" style="91" customWidth="1"/>
    <col min="6155" max="6400" width="8" style="91"/>
    <col min="6401" max="6401" width="21" style="91" customWidth="1"/>
    <col min="6402" max="6402" width="12.5" style="91" customWidth="1"/>
    <col min="6403" max="6403" width="10.625" style="91" customWidth="1"/>
    <col min="6404" max="6404" width="15.375" style="91" customWidth="1"/>
    <col min="6405" max="6405" width="27.625" style="91" customWidth="1"/>
    <col min="6406" max="6406" width="13.625" style="91" customWidth="1"/>
    <col min="6407" max="6407" width="9.25" style="91" customWidth="1"/>
    <col min="6408" max="6408" width="9.375" style="91" customWidth="1"/>
    <col min="6409" max="6409" width="6.375" style="91" customWidth="1"/>
    <col min="6410" max="6410" width="18" style="91" customWidth="1"/>
    <col min="6411" max="6656" width="8" style="91"/>
    <col min="6657" max="6657" width="21" style="91" customWidth="1"/>
    <col min="6658" max="6658" width="12.5" style="91" customWidth="1"/>
    <col min="6659" max="6659" width="10.625" style="91" customWidth="1"/>
    <col min="6660" max="6660" width="15.375" style="91" customWidth="1"/>
    <col min="6661" max="6661" width="27.625" style="91" customWidth="1"/>
    <col min="6662" max="6662" width="13.625" style="91" customWidth="1"/>
    <col min="6663" max="6663" width="9.25" style="91" customWidth="1"/>
    <col min="6664" max="6664" width="9.375" style="91" customWidth="1"/>
    <col min="6665" max="6665" width="6.375" style="91" customWidth="1"/>
    <col min="6666" max="6666" width="18" style="91" customWidth="1"/>
    <col min="6667" max="6912" width="8" style="91"/>
    <col min="6913" max="6913" width="21" style="91" customWidth="1"/>
    <col min="6914" max="6914" width="12.5" style="91" customWidth="1"/>
    <col min="6915" max="6915" width="10.625" style="91" customWidth="1"/>
    <col min="6916" max="6916" width="15.375" style="91" customWidth="1"/>
    <col min="6917" max="6917" width="27.625" style="91" customWidth="1"/>
    <col min="6918" max="6918" width="13.625" style="91" customWidth="1"/>
    <col min="6919" max="6919" width="9.25" style="91" customWidth="1"/>
    <col min="6920" max="6920" width="9.375" style="91" customWidth="1"/>
    <col min="6921" max="6921" width="6.375" style="91" customWidth="1"/>
    <col min="6922" max="6922" width="18" style="91" customWidth="1"/>
    <col min="6923" max="7168" width="8" style="91"/>
    <col min="7169" max="7169" width="21" style="91" customWidth="1"/>
    <col min="7170" max="7170" width="12.5" style="91" customWidth="1"/>
    <col min="7171" max="7171" width="10.625" style="91" customWidth="1"/>
    <col min="7172" max="7172" width="15.375" style="91" customWidth="1"/>
    <col min="7173" max="7173" width="27.625" style="91" customWidth="1"/>
    <col min="7174" max="7174" width="13.625" style="91" customWidth="1"/>
    <col min="7175" max="7175" width="9.25" style="91" customWidth="1"/>
    <col min="7176" max="7176" width="9.375" style="91" customWidth="1"/>
    <col min="7177" max="7177" width="6.375" style="91" customWidth="1"/>
    <col min="7178" max="7178" width="18" style="91" customWidth="1"/>
    <col min="7179" max="7424" width="8" style="91"/>
    <col min="7425" max="7425" width="21" style="91" customWidth="1"/>
    <col min="7426" max="7426" width="12.5" style="91" customWidth="1"/>
    <col min="7427" max="7427" width="10.625" style="91" customWidth="1"/>
    <col min="7428" max="7428" width="15.375" style="91" customWidth="1"/>
    <col min="7429" max="7429" width="27.625" style="91" customWidth="1"/>
    <col min="7430" max="7430" width="13.625" style="91" customWidth="1"/>
    <col min="7431" max="7431" width="9.25" style="91" customWidth="1"/>
    <col min="7432" max="7432" width="9.375" style="91" customWidth="1"/>
    <col min="7433" max="7433" width="6.375" style="91" customWidth="1"/>
    <col min="7434" max="7434" width="18" style="91" customWidth="1"/>
    <col min="7435" max="7680" width="8" style="91"/>
    <col min="7681" max="7681" width="21" style="91" customWidth="1"/>
    <col min="7682" max="7682" width="12.5" style="91" customWidth="1"/>
    <col min="7683" max="7683" width="10.625" style="91" customWidth="1"/>
    <col min="7684" max="7684" width="15.375" style="91" customWidth="1"/>
    <col min="7685" max="7685" width="27.625" style="91" customWidth="1"/>
    <col min="7686" max="7686" width="13.625" style="91" customWidth="1"/>
    <col min="7687" max="7687" width="9.25" style="91" customWidth="1"/>
    <col min="7688" max="7688" width="9.375" style="91" customWidth="1"/>
    <col min="7689" max="7689" width="6.375" style="91" customWidth="1"/>
    <col min="7690" max="7690" width="18" style="91" customWidth="1"/>
    <col min="7691" max="7936" width="8" style="91"/>
    <col min="7937" max="7937" width="21" style="91" customWidth="1"/>
    <col min="7938" max="7938" width="12.5" style="91" customWidth="1"/>
    <col min="7939" max="7939" width="10.625" style="91" customWidth="1"/>
    <col min="7940" max="7940" width="15.375" style="91" customWidth="1"/>
    <col min="7941" max="7941" width="27.625" style="91" customWidth="1"/>
    <col min="7942" max="7942" width="13.625" style="91" customWidth="1"/>
    <col min="7943" max="7943" width="9.25" style="91" customWidth="1"/>
    <col min="7944" max="7944" width="9.375" style="91" customWidth="1"/>
    <col min="7945" max="7945" width="6.375" style="91" customWidth="1"/>
    <col min="7946" max="7946" width="18" style="91" customWidth="1"/>
    <col min="7947" max="8192" width="8" style="91"/>
    <col min="8193" max="8193" width="21" style="91" customWidth="1"/>
    <col min="8194" max="8194" width="12.5" style="91" customWidth="1"/>
    <col min="8195" max="8195" width="10.625" style="91" customWidth="1"/>
    <col min="8196" max="8196" width="15.375" style="91" customWidth="1"/>
    <col min="8197" max="8197" width="27.625" style="91" customWidth="1"/>
    <col min="8198" max="8198" width="13.625" style="91" customWidth="1"/>
    <col min="8199" max="8199" width="9.25" style="91" customWidth="1"/>
    <col min="8200" max="8200" width="9.375" style="91" customWidth="1"/>
    <col min="8201" max="8201" width="6.375" style="91" customWidth="1"/>
    <col min="8202" max="8202" width="18" style="91" customWidth="1"/>
    <col min="8203" max="8448" width="8" style="91"/>
    <col min="8449" max="8449" width="21" style="91" customWidth="1"/>
    <col min="8450" max="8450" width="12.5" style="91" customWidth="1"/>
    <col min="8451" max="8451" width="10.625" style="91" customWidth="1"/>
    <col min="8452" max="8452" width="15.375" style="91" customWidth="1"/>
    <col min="8453" max="8453" width="27.625" style="91" customWidth="1"/>
    <col min="8454" max="8454" width="13.625" style="91" customWidth="1"/>
    <col min="8455" max="8455" width="9.25" style="91" customWidth="1"/>
    <col min="8456" max="8456" width="9.375" style="91" customWidth="1"/>
    <col min="8457" max="8457" width="6.375" style="91" customWidth="1"/>
    <col min="8458" max="8458" width="18" style="91" customWidth="1"/>
    <col min="8459" max="8704" width="8" style="91"/>
    <col min="8705" max="8705" width="21" style="91" customWidth="1"/>
    <col min="8706" max="8706" width="12.5" style="91" customWidth="1"/>
    <col min="8707" max="8707" width="10.625" style="91" customWidth="1"/>
    <col min="8708" max="8708" width="15.375" style="91" customWidth="1"/>
    <col min="8709" max="8709" width="27.625" style="91" customWidth="1"/>
    <col min="8710" max="8710" width="13.625" style="91" customWidth="1"/>
    <col min="8711" max="8711" width="9.25" style="91" customWidth="1"/>
    <col min="8712" max="8712" width="9.375" style="91" customWidth="1"/>
    <col min="8713" max="8713" width="6.375" style="91" customWidth="1"/>
    <col min="8714" max="8714" width="18" style="91" customWidth="1"/>
    <col min="8715" max="8960" width="8" style="91"/>
    <col min="8961" max="8961" width="21" style="91" customWidth="1"/>
    <col min="8962" max="8962" width="12.5" style="91" customWidth="1"/>
    <col min="8963" max="8963" width="10.625" style="91" customWidth="1"/>
    <col min="8964" max="8964" width="15.375" style="91" customWidth="1"/>
    <col min="8965" max="8965" width="27.625" style="91" customWidth="1"/>
    <col min="8966" max="8966" width="13.625" style="91" customWidth="1"/>
    <col min="8967" max="8967" width="9.25" style="91" customWidth="1"/>
    <col min="8968" max="8968" width="9.375" style="91" customWidth="1"/>
    <col min="8969" max="8969" width="6.375" style="91" customWidth="1"/>
    <col min="8970" max="8970" width="18" style="91" customWidth="1"/>
    <col min="8971" max="9216" width="8" style="91"/>
    <col min="9217" max="9217" width="21" style="91" customWidth="1"/>
    <col min="9218" max="9218" width="12.5" style="91" customWidth="1"/>
    <col min="9219" max="9219" width="10.625" style="91" customWidth="1"/>
    <col min="9220" max="9220" width="15.375" style="91" customWidth="1"/>
    <col min="9221" max="9221" width="27.625" style="91" customWidth="1"/>
    <col min="9222" max="9222" width="13.625" style="91" customWidth="1"/>
    <col min="9223" max="9223" width="9.25" style="91" customWidth="1"/>
    <col min="9224" max="9224" width="9.375" style="91" customWidth="1"/>
    <col min="9225" max="9225" width="6.375" style="91" customWidth="1"/>
    <col min="9226" max="9226" width="18" style="91" customWidth="1"/>
    <col min="9227" max="9472" width="8" style="91"/>
    <col min="9473" max="9473" width="21" style="91" customWidth="1"/>
    <col min="9474" max="9474" width="12.5" style="91" customWidth="1"/>
    <col min="9475" max="9475" width="10.625" style="91" customWidth="1"/>
    <col min="9476" max="9476" width="15.375" style="91" customWidth="1"/>
    <col min="9477" max="9477" width="27.625" style="91" customWidth="1"/>
    <col min="9478" max="9478" width="13.625" style="91" customWidth="1"/>
    <col min="9479" max="9479" width="9.25" style="91" customWidth="1"/>
    <col min="9480" max="9480" width="9.375" style="91" customWidth="1"/>
    <col min="9481" max="9481" width="6.375" style="91" customWidth="1"/>
    <col min="9482" max="9482" width="18" style="91" customWidth="1"/>
    <col min="9483" max="9728" width="8" style="91"/>
    <col min="9729" max="9729" width="21" style="91" customWidth="1"/>
    <col min="9730" max="9730" width="12.5" style="91" customWidth="1"/>
    <col min="9731" max="9731" width="10.625" style="91" customWidth="1"/>
    <col min="9732" max="9732" width="15.375" style="91" customWidth="1"/>
    <col min="9733" max="9733" width="27.625" style="91" customWidth="1"/>
    <col min="9734" max="9734" width="13.625" style="91" customWidth="1"/>
    <col min="9735" max="9735" width="9.25" style="91" customWidth="1"/>
    <col min="9736" max="9736" width="9.375" style="91" customWidth="1"/>
    <col min="9737" max="9737" width="6.375" style="91" customWidth="1"/>
    <col min="9738" max="9738" width="18" style="91" customWidth="1"/>
    <col min="9739" max="9984" width="8" style="91"/>
    <col min="9985" max="9985" width="21" style="91" customWidth="1"/>
    <col min="9986" max="9986" width="12.5" style="91" customWidth="1"/>
    <col min="9987" max="9987" width="10.625" style="91" customWidth="1"/>
    <col min="9988" max="9988" width="15.375" style="91" customWidth="1"/>
    <col min="9989" max="9989" width="27.625" style="91" customWidth="1"/>
    <col min="9990" max="9990" width="13.625" style="91" customWidth="1"/>
    <col min="9991" max="9991" width="9.25" style="91" customWidth="1"/>
    <col min="9992" max="9992" width="9.375" style="91" customWidth="1"/>
    <col min="9993" max="9993" width="6.375" style="91" customWidth="1"/>
    <col min="9994" max="9994" width="18" style="91" customWidth="1"/>
    <col min="9995" max="10240" width="8" style="91"/>
    <col min="10241" max="10241" width="21" style="91" customWidth="1"/>
    <col min="10242" max="10242" width="12.5" style="91" customWidth="1"/>
    <col min="10243" max="10243" width="10.625" style="91" customWidth="1"/>
    <col min="10244" max="10244" width="15.375" style="91" customWidth="1"/>
    <col min="10245" max="10245" width="27.625" style="91" customWidth="1"/>
    <col min="10246" max="10246" width="13.625" style="91" customWidth="1"/>
    <col min="10247" max="10247" width="9.25" style="91" customWidth="1"/>
    <col min="10248" max="10248" width="9.375" style="91" customWidth="1"/>
    <col min="10249" max="10249" width="6.375" style="91" customWidth="1"/>
    <col min="10250" max="10250" width="18" style="91" customWidth="1"/>
    <col min="10251" max="10496" width="8" style="91"/>
    <col min="10497" max="10497" width="21" style="91" customWidth="1"/>
    <col min="10498" max="10498" width="12.5" style="91" customWidth="1"/>
    <col min="10499" max="10499" width="10.625" style="91" customWidth="1"/>
    <col min="10500" max="10500" width="15.375" style="91" customWidth="1"/>
    <col min="10501" max="10501" width="27.625" style="91" customWidth="1"/>
    <col min="10502" max="10502" width="13.625" style="91" customWidth="1"/>
    <col min="10503" max="10503" width="9.25" style="91" customWidth="1"/>
    <col min="10504" max="10504" width="9.375" style="91" customWidth="1"/>
    <col min="10505" max="10505" width="6.375" style="91" customWidth="1"/>
    <col min="10506" max="10506" width="18" style="91" customWidth="1"/>
    <col min="10507" max="10752" width="8" style="91"/>
    <col min="10753" max="10753" width="21" style="91" customWidth="1"/>
    <col min="10754" max="10754" width="12.5" style="91" customWidth="1"/>
    <col min="10755" max="10755" width="10.625" style="91" customWidth="1"/>
    <col min="10756" max="10756" width="15.375" style="91" customWidth="1"/>
    <col min="10757" max="10757" width="27.625" style="91" customWidth="1"/>
    <col min="10758" max="10758" width="13.625" style="91" customWidth="1"/>
    <col min="10759" max="10759" width="9.25" style="91" customWidth="1"/>
    <col min="10760" max="10760" width="9.375" style="91" customWidth="1"/>
    <col min="10761" max="10761" width="6.375" style="91" customWidth="1"/>
    <col min="10762" max="10762" width="18" style="91" customWidth="1"/>
    <col min="10763" max="11008" width="8" style="91"/>
    <col min="11009" max="11009" width="21" style="91" customWidth="1"/>
    <col min="11010" max="11010" width="12.5" style="91" customWidth="1"/>
    <col min="11011" max="11011" width="10.625" style="91" customWidth="1"/>
    <col min="11012" max="11012" width="15.375" style="91" customWidth="1"/>
    <col min="11013" max="11013" width="27.625" style="91" customWidth="1"/>
    <col min="11014" max="11014" width="13.625" style="91" customWidth="1"/>
    <col min="11015" max="11015" width="9.25" style="91" customWidth="1"/>
    <col min="11016" max="11016" width="9.375" style="91" customWidth="1"/>
    <col min="11017" max="11017" width="6.375" style="91" customWidth="1"/>
    <col min="11018" max="11018" width="18" style="91" customWidth="1"/>
    <col min="11019" max="11264" width="8" style="91"/>
    <col min="11265" max="11265" width="21" style="91" customWidth="1"/>
    <col min="11266" max="11266" width="12.5" style="91" customWidth="1"/>
    <col min="11267" max="11267" width="10.625" style="91" customWidth="1"/>
    <col min="11268" max="11268" width="15.375" style="91" customWidth="1"/>
    <col min="11269" max="11269" width="27.625" style="91" customWidth="1"/>
    <col min="11270" max="11270" width="13.625" style="91" customWidth="1"/>
    <col min="11271" max="11271" width="9.25" style="91" customWidth="1"/>
    <col min="11272" max="11272" width="9.375" style="91" customWidth="1"/>
    <col min="11273" max="11273" width="6.375" style="91" customWidth="1"/>
    <col min="11274" max="11274" width="18" style="91" customWidth="1"/>
    <col min="11275" max="11520" width="8" style="91"/>
    <col min="11521" max="11521" width="21" style="91" customWidth="1"/>
    <col min="11522" max="11522" width="12.5" style="91" customWidth="1"/>
    <col min="11523" max="11523" width="10.625" style="91" customWidth="1"/>
    <col min="11524" max="11524" width="15.375" style="91" customWidth="1"/>
    <col min="11525" max="11525" width="27.625" style="91" customWidth="1"/>
    <col min="11526" max="11526" width="13.625" style="91" customWidth="1"/>
    <col min="11527" max="11527" width="9.25" style="91" customWidth="1"/>
    <col min="11528" max="11528" width="9.375" style="91" customWidth="1"/>
    <col min="11529" max="11529" width="6.375" style="91" customWidth="1"/>
    <col min="11530" max="11530" width="18" style="91" customWidth="1"/>
    <col min="11531" max="11776" width="8" style="91"/>
    <col min="11777" max="11777" width="21" style="91" customWidth="1"/>
    <col min="11778" max="11778" width="12.5" style="91" customWidth="1"/>
    <col min="11779" max="11779" width="10.625" style="91" customWidth="1"/>
    <col min="11780" max="11780" width="15.375" style="91" customWidth="1"/>
    <col min="11781" max="11781" width="27.625" style="91" customWidth="1"/>
    <col min="11782" max="11782" width="13.625" style="91" customWidth="1"/>
    <col min="11783" max="11783" width="9.25" style="91" customWidth="1"/>
    <col min="11784" max="11784" width="9.375" style="91" customWidth="1"/>
    <col min="11785" max="11785" width="6.375" style="91" customWidth="1"/>
    <col min="11786" max="11786" width="18" style="91" customWidth="1"/>
    <col min="11787" max="12032" width="8" style="91"/>
    <col min="12033" max="12033" width="21" style="91" customWidth="1"/>
    <col min="12034" max="12034" width="12.5" style="91" customWidth="1"/>
    <col min="12035" max="12035" width="10.625" style="91" customWidth="1"/>
    <col min="12036" max="12036" width="15.375" style="91" customWidth="1"/>
    <col min="12037" max="12037" width="27.625" style="91" customWidth="1"/>
    <col min="12038" max="12038" width="13.625" style="91" customWidth="1"/>
    <col min="12039" max="12039" width="9.25" style="91" customWidth="1"/>
    <col min="12040" max="12040" width="9.375" style="91" customWidth="1"/>
    <col min="12041" max="12041" width="6.375" style="91" customWidth="1"/>
    <col min="12042" max="12042" width="18" style="91" customWidth="1"/>
    <col min="12043" max="12288" width="8" style="91"/>
    <col min="12289" max="12289" width="21" style="91" customWidth="1"/>
    <col min="12290" max="12290" width="12.5" style="91" customWidth="1"/>
    <col min="12291" max="12291" width="10.625" style="91" customWidth="1"/>
    <col min="12292" max="12292" width="15.375" style="91" customWidth="1"/>
    <col min="12293" max="12293" width="27.625" style="91" customWidth="1"/>
    <col min="12294" max="12294" width="13.625" style="91" customWidth="1"/>
    <col min="12295" max="12295" width="9.25" style="91" customWidth="1"/>
    <col min="12296" max="12296" width="9.375" style="91" customWidth="1"/>
    <col min="12297" max="12297" width="6.375" style="91" customWidth="1"/>
    <col min="12298" max="12298" width="18" style="91" customWidth="1"/>
    <col min="12299" max="12544" width="8" style="91"/>
    <col min="12545" max="12545" width="21" style="91" customWidth="1"/>
    <col min="12546" max="12546" width="12.5" style="91" customWidth="1"/>
    <col min="12547" max="12547" width="10.625" style="91" customWidth="1"/>
    <col min="12548" max="12548" width="15.375" style="91" customWidth="1"/>
    <col min="12549" max="12549" width="27.625" style="91" customWidth="1"/>
    <col min="12550" max="12550" width="13.625" style="91" customWidth="1"/>
    <col min="12551" max="12551" width="9.25" style="91" customWidth="1"/>
    <col min="12552" max="12552" width="9.375" style="91" customWidth="1"/>
    <col min="12553" max="12553" width="6.375" style="91" customWidth="1"/>
    <col min="12554" max="12554" width="18" style="91" customWidth="1"/>
    <col min="12555" max="12800" width="8" style="91"/>
    <col min="12801" max="12801" width="21" style="91" customWidth="1"/>
    <col min="12802" max="12802" width="12.5" style="91" customWidth="1"/>
    <col min="12803" max="12803" width="10.625" style="91" customWidth="1"/>
    <col min="12804" max="12804" width="15.375" style="91" customWidth="1"/>
    <col min="12805" max="12805" width="27.625" style="91" customWidth="1"/>
    <col min="12806" max="12806" width="13.625" style="91" customWidth="1"/>
    <col min="12807" max="12807" width="9.25" style="91" customWidth="1"/>
    <col min="12808" max="12808" width="9.375" style="91" customWidth="1"/>
    <col min="12809" max="12809" width="6.375" style="91" customWidth="1"/>
    <col min="12810" max="12810" width="18" style="91" customWidth="1"/>
    <col min="12811" max="13056" width="8" style="91"/>
    <col min="13057" max="13057" width="21" style="91" customWidth="1"/>
    <col min="13058" max="13058" width="12.5" style="91" customWidth="1"/>
    <col min="13059" max="13059" width="10.625" style="91" customWidth="1"/>
    <col min="13060" max="13060" width="15.375" style="91" customWidth="1"/>
    <col min="13061" max="13061" width="27.625" style="91" customWidth="1"/>
    <col min="13062" max="13062" width="13.625" style="91" customWidth="1"/>
    <col min="13063" max="13063" width="9.25" style="91" customWidth="1"/>
    <col min="13064" max="13064" width="9.375" style="91" customWidth="1"/>
    <col min="13065" max="13065" width="6.375" style="91" customWidth="1"/>
    <col min="13066" max="13066" width="18" style="91" customWidth="1"/>
    <col min="13067" max="13312" width="8" style="91"/>
    <col min="13313" max="13313" width="21" style="91" customWidth="1"/>
    <col min="13314" max="13314" width="12.5" style="91" customWidth="1"/>
    <col min="13315" max="13315" width="10.625" style="91" customWidth="1"/>
    <col min="13316" max="13316" width="15.375" style="91" customWidth="1"/>
    <col min="13317" max="13317" width="27.625" style="91" customWidth="1"/>
    <col min="13318" max="13318" width="13.625" style="91" customWidth="1"/>
    <col min="13319" max="13319" width="9.25" style="91" customWidth="1"/>
    <col min="13320" max="13320" width="9.375" style="91" customWidth="1"/>
    <col min="13321" max="13321" width="6.375" style="91" customWidth="1"/>
    <col min="13322" max="13322" width="18" style="91" customWidth="1"/>
    <col min="13323" max="13568" width="8" style="91"/>
    <col min="13569" max="13569" width="21" style="91" customWidth="1"/>
    <col min="13570" max="13570" width="12.5" style="91" customWidth="1"/>
    <col min="13571" max="13571" width="10.625" style="91" customWidth="1"/>
    <col min="13572" max="13572" width="15.375" style="91" customWidth="1"/>
    <col min="13573" max="13573" width="27.625" style="91" customWidth="1"/>
    <col min="13574" max="13574" width="13.625" style="91" customWidth="1"/>
    <col min="13575" max="13575" width="9.25" style="91" customWidth="1"/>
    <col min="13576" max="13576" width="9.375" style="91" customWidth="1"/>
    <col min="13577" max="13577" width="6.375" style="91" customWidth="1"/>
    <col min="13578" max="13578" width="18" style="91" customWidth="1"/>
    <col min="13579" max="13824" width="8" style="91"/>
    <col min="13825" max="13825" width="21" style="91" customWidth="1"/>
    <col min="13826" max="13826" width="12.5" style="91" customWidth="1"/>
    <col min="13827" max="13827" width="10.625" style="91" customWidth="1"/>
    <col min="13828" max="13828" width="15.375" style="91" customWidth="1"/>
    <col min="13829" max="13829" width="27.625" style="91" customWidth="1"/>
    <col min="13830" max="13830" width="13.625" style="91" customWidth="1"/>
    <col min="13831" max="13831" width="9.25" style="91" customWidth="1"/>
    <col min="13832" max="13832" width="9.375" style="91" customWidth="1"/>
    <col min="13833" max="13833" width="6.375" style="91" customWidth="1"/>
    <col min="13834" max="13834" width="18" style="91" customWidth="1"/>
    <col min="13835" max="14080" width="8" style="91"/>
    <col min="14081" max="14081" width="21" style="91" customWidth="1"/>
    <col min="14082" max="14082" width="12.5" style="91" customWidth="1"/>
    <col min="14083" max="14083" width="10.625" style="91" customWidth="1"/>
    <col min="14084" max="14084" width="15.375" style="91" customWidth="1"/>
    <col min="14085" max="14085" width="27.625" style="91" customWidth="1"/>
    <col min="14086" max="14086" width="13.625" style="91" customWidth="1"/>
    <col min="14087" max="14087" width="9.25" style="91" customWidth="1"/>
    <col min="14088" max="14088" width="9.375" style="91" customWidth="1"/>
    <col min="14089" max="14089" width="6.375" style="91" customWidth="1"/>
    <col min="14090" max="14090" width="18" style="91" customWidth="1"/>
    <col min="14091" max="14336" width="8" style="91"/>
    <col min="14337" max="14337" width="21" style="91" customWidth="1"/>
    <col min="14338" max="14338" width="12.5" style="91" customWidth="1"/>
    <col min="14339" max="14339" width="10.625" style="91" customWidth="1"/>
    <col min="14340" max="14340" width="15.375" style="91" customWidth="1"/>
    <col min="14341" max="14341" width="27.625" style="91" customWidth="1"/>
    <col min="14342" max="14342" width="13.625" style="91" customWidth="1"/>
    <col min="14343" max="14343" width="9.25" style="91" customWidth="1"/>
    <col min="14344" max="14344" width="9.375" style="91" customWidth="1"/>
    <col min="14345" max="14345" width="6.375" style="91" customWidth="1"/>
    <col min="14346" max="14346" width="18" style="91" customWidth="1"/>
    <col min="14347" max="14592" width="8" style="91"/>
    <col min="14593" max="14593" width="21" style="91" customWidth="1"/>
    <col min="14594" max="14594" width="12.5" style="91" customWidth="1"/>
    <col min="14595" max="14595" width="10.625" style="91" customWidth="1"/>
    <col min="14596" max="14596" width="15.375" style="91" customWidth="1"/>
    <col min="14597" max="14597" width="27.625" style="91" customWidth="1"/>
    <col min="14598" max="14598" width="13.625" style="91" customWidth="1"/>
    <col min="14599" max="14599" width="9.25" style="91" customWidth="1"/>
    <col min="14600" max="14600" width="9.375" style="91" customWidth="1"/>
    <col min="14601" max="14601" width="6.375" style="91" customWidth="1"/>
    <col min="14602" max="14602" width="18" style="91" customWidth="1"/>
    <col min="14603" max="14848" width="8" style="91"/>
    <col min="14849" max="14849" width="21" style="91" customWidth="1"/>
    <col min="14850" max="14850" width="12.5" style="91" customWidth="1"/>
    <col min="14851" max="14851" width="10.625" style="91" customWidth="1"/>
    <col min="14852" max="14852" width="15.375" style="91" customWidth="1"/>
    <col min="14853" max="14853" width="27.625" style="91" customWidth="1"/>
    <col min="14854" max="14854" width="13.625" style="91" customWidth="1"/>
    <col min="14855" max="14855" width="9.25" style="91" customWidth="1"/>
    <col min="14856" max="14856" width="9.375" style="91" customWidth="1"/>
    <col min="14857" max="14857" width="6.375" style="91" customWidth="1"/>
    <col min="14858" max="14858" width="18" style="91" customWidth="1"/>
    <col min="14859" max="15104" width="8" style="91"/>
    <col min="15105" max="15105" width="21" style="91" customWidth="1"/>
    <col min="15106" max="15106" width="12.5" style="91" customWidth="1"/>
    <col min="15107" max="15107" width="10.625" style="91" customWidth="1"/>
    <col min="15108" max="15108" width="15.375" style="91" customWidth="1"/>
    <col min="15109" max="15109" width="27.625" style="91" customWidth="1"/>
    <col min="15110" max="15110" width="13.625" style="91" customWidth="1"/>
    <col min="15111" max="15111" width="9.25" style="91" customWidth="1"/>
    <col min="15112" max="15112" width="9.375" style="91" customWidth="1"/>
    <col min="15113" max="15113" width="6.375" style="91" customWidth="1"/>
    <col min="15114" max="15114" width="18" style="91" customWidth="1"/>
    <col min="15115" max="15360" width="8" style="91"/>
    <col min="15361" max="15361" width="21" style="91" customWidth="1"/>
    <col min="15362" max="15362" width="12.5" style="91" customWidth="1"/>
    <col min="15363" max="15363" width="10.625" style="91" customWidth="1"/>
    <col min="15364" max="15364" width="15.375" style="91" customWidth="1"/>
    <col min="15365" max="15365" width="27.625" style="91" customWidth="1"/>
    <col min="15366" max="15366" width="13.625" style="91" customWidth="1"/>
    <col min="15367" max="15367" width="9.25" style="91" customWidth="1"/>
    <col min="15368" max="15368" width="9.375" style="91" customWidth="1"/>
    <col min="15369" max="15369" width="6.375" style="91" customWidth="1"/>
    <col min="15370" max="15370" width="18" style="91" customWidth="1"/>
    <col min="15371" max="15616" width="8" style="91"/>
    <col min="15617" max="15617" width="21" style="91" customWidth="1"/>
    <col min="15618" max="15618" width="12.5" style="91" customWidth="1"/>
    <col min="15619" max="15619" width="10.625" style="91" customWidth="1"/>
    <col min="15620" max="15620" width="15.375" style="91" customWidth="1"/>
    <col min="15621" max="15621" width="27.625" style="91" customWidth="1"/>
    <col min="15622" max="15622" width="13.625" style="91" customWidth="1"/>
    <col min="15623" max="15623" width="9.25" style="91" customWidth="1"/>
    <col min="15624" max="15624" width="9.375" style="91" customWidth="1"/>
    <col min="15625" max="15625" width="6.375" style="91" customWidth="1"/>
    <col min="15626" max="15626" width="18" style="91" customWidth="1"/>
    <col min="15627" max="15872" width="8" style="91"/>
    <col min="15873" max="15873" width="21" style="91" customWidth="1"/>
    <col min="15874" max="15874" width="12.5" style="91" customWidth="1"/>
    <col min="15875" max="15875" width="10.625" style="91" customWidth="1"/>
    <col min="15876" max="15876" width="15.375" style="91" customWidth="1"/>
    <col min="15877" max="15877" width="27.625" style="91" customWidth="1"/>
    <col min="15878" max="15878" width="13.625" style="91" customWidth="1"/>
    <col min="15879" max="15879" width="9.25" style="91" customWidth="1"/>
    <col min="15880" max="15880" width="9.375" style="91" customWidth="1"/>
    <col min="15881" max="15881" width="6.375" style="91" customWidth="1"/>
    <col min="15882" max="15882" width="18" style="91" customWidth="1"/>
    <col min="15883" max="16128" width="8" style="91"/>
    <col min="16129" max="16129" width="21" style="91" customWidth="1"/>
    <col min="16130" max="16130" width="12.5" style="91" customWidth="1"/>
    <col min="16131" max="16131" width="10.625" style="91" customWidth="1"/>
    <col min="16132" max="16132" width="15.375" style="91" customWidth="1"/>
    <col min="16133" max="16133" width="27.625" style="91" customWidth="1"/>
    <col min="16134" max="16134" width="13.625" style="91" customWidth="1"/>
    <col min="16135" max="16135" width="9.25" style="91" customWidth="1"/>
    <col min="16136" max="16136" width="9.375" style="91" customWidth="1"/>
    <col min="16137" max="16137" width="6.375" style="91" customWidth="1"/>
    <col min="16138" max="16138" width="18" style="91" customWidth="1"/>
    <col min="16139" max="16384" width="8" style="91"/>
  </cols>
  <sheetData>
    <row r="1" customHeight="1" spans="1:1">
      <c r="A1" s="91" t="s">
        <v>488</v>
      </c>
    </row>
    <row r="2" ht="22.5" customHeight="1" spans="1:10">
      <c r="A2" s="92" t="s">
        <v>489</v>
      </c>
      <c r="B2" s="93"/>
      <c r="C2" s="93"/>
      <c r="D2" s="93"/>
      <c r="E2" s="93"/>
      <c r="F2" s="93"/>
      <c r="G2" s="93"/>
      <c r="H2" s="93"/>
      <c r="I2" s="93"/>
      <c r="J2" s="93"/>
    </row>
    <row r="3" ht="18" customHeight="1" spans="1:10">
      <c r="A3" s="92" t="s">
        <v>490</v>
      </c>
      <c r="B3" s="93"/>
      <c r="C3" s="93"/>
      <c r="D3" s="93"/>
      <c r="E3" s="93"/>
      <c r="F3" s="93"/>
      <c r="G3" s="93"/>
      <c r="H3" s="93"/>
      <c r="I3" s="93"/>
      <c r="J3" s="93"/>
    </row>
    <row r="4" ht="20.25" customHeight="1" spans="1:10">
      <c r="A4" s="94" t="s">
        <v>491</v>
      </c>
      <c r="B4" s="95" t="s">
        <v>492</v>
      </c>
      <c r="C4" s="93"/>
      <c r="D4" s="93"/>
      <c r="E4" s="94" t="s">
        <v>493</v>
      </c>
      <c r="F4" s="95" t="s">
        <v>494</v>
      </c>
      <c r="G4" s="93"/>
      <c r="H4" s="93"/>
      <c r="I4" s="93"/>
      <c r="J4" s="93"/>
    </row>
    <row r="5" ht="20.25" customHeight="1" spans="1:10">
      <c r="A5" s="94" t="s">
        <v>495</v>
      </c>
      <c r="B5" s="95"/>
      <c r="C5" s="93"/>
      <c r="D5" s="93"/>
      <c r="E5" s="94" t="s">
        <v>496</v>
      </c>
      <c r="F5" s="95"/>
      <c r="G5" s="93"/>
      <c r="H5" s="93"/>
      <c r="I5" s="93"/>
      <c r="J5" s="93"/>
    </row>
    <row r="6" ht="20.25" customHeight="1" spans="1:10">
      <c r="A6" s="94" t="s">
        <v>497</v>
      </c>
      <c r="B6" s="96" t="s">
        <v>498</v>
      </c>
      <c r="C6" s="97"/>
      <c r="D6" s="98"/>
      <c r="E6" s="94" t="s">
        <v>499</v>
      </c>
      <c r="F6" s="95" t="s">
        <v>500</v>
      </c>
      <c r="G6" s="93"/>
      <c r="H6" s="93"/>
      <c r="I6" s="93"/>
      <c r="J6" s="93"/>
    </row>
    <row r="7" ht="21" customHeight="1" spans="1:10">
      <c r="A7" s="94" t="s">
        <v>501</v>
      </c>
      <c r="B7" s="95" t="s">
        <v>502</v>
      </c>
      <c r="C7" s="93"/>
      <c r="D7" s="93"/>
      <c r="E7" s="94" t="s">
        <v>503</v>
      </c>
      <c r="F7" s="95" t="s">
        <v>504</v>
      </c>
      <c r="G7" s="93"/>
      <c r="H7" s="93"/>
      <c r="I7" s="93"/>
      <c r="J7" s="93"/>
    </row>
    <row r="8" ht="318" customHeight="1" spans="1:10">
      <c r="A8" s="99" t="s">
        <v>505</v>
      </c>
      <c r="B8" s="100" t="s">
        <v>506</v>
      </c>
      <c r="C8" s="101"/>
      <c r="D8" s="101"/>
      <c r="E8" s="101"/>
      <c r="F8" s="101"/>
      <c r="G8" s="101"/>
      <c r="H8" s="101"/>
      <c r="I8" s="101"/>
      <c r="J8" s="101"/>
    </row>
    <row r="9" ht="93" customHeight="1" spans="1:10">
      <c r="A9" s="102" t="s">
        <v>507</v>
      </c>
      <c r="B9" s="103" t="s">
        <v>508</v>
      </c>
      <c r="C9" s="104"/>
      <c r="D9" s="104"/>
      <c r="E9" s="104"/>
      <c r="F9" s="104"/>
      <c r="G9" s="104"/>
      <c r="H9" s="104"/>
      <c r="I9" s="104"/>
      <c r="J9" s="147"/>
    </row>
    <row r="10" ht="165" customHeight="1" spans="1:10">
      <c r="A10" s="102" t="s">
        <v>509</v>
      </c>
      <c r="B10" s="103" t="s">
        <v>510</v>
      </c>
      <c r="C10" s="104"/>
      <c r="D10" s="104"/>
      <c r="E10" s="104"/>
      <c r="F10" s="104"/>
      <c r="G10" s="104"/>
      <c r="H10" s="104"/>
      <c r="I10" s="104"/>
      <c r="J10" s="147"/>
    </row>
    <row r="11" ht="21" customHeight="1" spans="1:10">
      <c r="A11" s="105" t="s">
        <v>511</v>
      </c>
      <c r="B11" s="106" t="s">
        <v>512</v>
      </c>
      <c r="C11" s="107"/>
      <c r="D11" s="107"/>
      <c r="E11" s="108"/>
      <c r="F11" s="94" t="s">
        <v>513</v>
      </c>
      <c r="G11" s="93"/>
      <c r="H11" s="93"/>
      <c r="I11" s="93"/>
      <c r="J11" s="93"/>
    </row>
    <row r="12" ht="22.5" customHeight="1" spans="1:10">
      <c r="A12" s="109"/>
      <c r="B12" s="110"/>
      <c r="C12" s="111"/>
      <c r="D12" s="111"/>
      <c r="E12" s="112"/>
      <c r="F12" s="94" t="s">
        <v>514</v>
      </c>
      <c r="G12" s="93"/>
      <c r="H12" s="94" t="s">
        <v>217</v>
      </c>
      <c r="I12" s="93"/>
      <c r="J12" s="94" t="s">
        <v>515</v>
      </c>
    </row>
    <row r="13" ht="24.75" customHeight="1" spans="1:10">
      <c r="A13" s="109"/>
      <c r="B13" s="96" t="s">
        <v>516</v>
      </c>
      <c r="C13" s="97"/>
      <c r="D13" s="97"/>
      <c r="E13" s="98"/>
      <c r="F13" s="113">
        <v>1441.48</v>
      </c>
      <c r="G13" s="114"/>
      <c r="H13" s="113">
        <v>1441.48</v>
      </c>
      <c r="I13" s="114"/>
      <c r="J13" s="113"/>
    </row>
    <row r="14" ht="24.75" customHeight="1" spans="1:10">
      <c r="A14" s="109"/>
      <c r="B14" s="96" t="s">
        <v>517</v>
      </c>
      <c r="C14" s="97"/>
      <c r="D14" s="97"/>
      <c r="E14" s="98"/>
      <c r="F14" s="115"/>
      <c r="G14" s="114"/>
      <c r="H14" s="115"/>
      <c r="I14" s="114"/>
      <c r="J14" s="115"/>
    </row>
    <row r="15" ht="24.75" customHeight="1" spans="1:10">
      <c r="A15" s="109"/>
      <c r="B15" s="96" t="s">
        <v>518</v>
      </c>
      <c r="C15" s="97"/>
      <c r="D15" s="97"/>
      <c r="E15" s="98"/>
      <c r="F15" s="115"/>
      <c r="G15" s="114"/>
      <c r="H15" s="115"/>
      <c r="I15" s="114"/>
      <c r="J15" s="115"/>
    </row>
    <row r="16" ht="24.75" customHeight="1" spans="1:10">
      <c r="A16" s="109"/>
      <c r="B16" s="96" t="s">
        <v>519</v>
      </c>
      <c r="C16" s="97"/>
      <c r="D16" s="97"/>
      <c r="E16" s="98"/>
      <c r="F16" s="116"/>
      <c r="G16" s="117"/>
      <c r="H16" s="116"/>
      <c r="I16" s="117"/>
      <c r="J16" s="115"/>
    </row>
    <row r="17" ht="24.75" customHeight="1" spans="1:10">
      <c r="A17" s="109"/>
      <c r="B17" s="118" t="s">
        <v>520</v>
      </c>
      <c r="C17" s="119"/>
      <c r="D17" s="119"/>
      <c r="E17" s="120"/>
      <c r="F17" s="116"/>
      <c r="G17" s="117"/>
      <c r="H17" s="116"/>
      <c r="I17" s="117"/>
      <c r="J17" s="115"/>
    </row>
    <row r="18" ht="24.75" customHeight="1" spans="1:10">
      <c r="A18" s="109"/>
      <c r="B18" s="96" t="s">
        <v>521</v>
      </c>
      <c r="C18" s="97"/>
      <c r="D18" s="97"/>
      <c r="E18" s="98"/>
      <c r="F18" s="115"/>
      <c r="G18" s="114"/>
      <c r="H18" s="115"/>
      <c r="I18" s="114"/>
      <c r="J18" s="115"/>
    </row>
    <row r="19" ht="409.5" hidden="1" customHeight="1" spans="1:10">
      <c r="A19" s="109"/>
      <c r="B19" s="95"/>
      <c r="C19" s="93"/>
      <c r="D19" s="93"/>
      <c r="E19" s="121"/>
      <c r="F19" s="115"/>
      <c r="G19" s="114"/>
      <c r="H19" s="115"/>
      <c r="I19" s="114"/>
      <c r="J19" s="115"/>
    </row>
    <row r="20" ht="24.75" customHeight="1" spans="1:10">
      <c r="A20" s="122"/>
      <c r="B20" s="123" t="s">
        <v>139</v>
      </c>
      <c r="C20" s="124"/>
      <c r="D20" s="124"/>
      <c r="E20" s="125"/>
      <c r="F20" s="113">
        <v>1441.48</v>
      </c>
      <c r="G20" s="93"/>
      <c r="H20" s="94">
        <v>1441.48</v>
      </c>
      <c r="I20" s="93"/>
      <c r="J20" s="148"/>
    </row>
    <row r="21" ht="409.5" hidden="1" customHeight="1" spans="1:10">
      <c r="A21" s="93"/>
      <c r="B21" s="126"/>
      <c r="C21" s="127"/>
      <c r="D21" s="127"/>
      <c r="E21" s="127"/>
      <c r="F21" s="127"/>
      <c r="G21" s="127"/>
      <c r="H21" s="127"/>
      <c r="I21" s="127"/>
      <c r="J21" s="127"/>
    </row>
    <row r="22" ht="32.25" customHeight="1" spans="1:10">
      <c r="A22" s="128" t="s">
        <v>522</v>
      </c>
      <c r="B22" s="129" t="s">
        <v>523</v>
      </c>
      <c r="C22" s="129" t="s">
        <v>524</v>
      </c>
      <c r="D22" s="130" t="s">
        <v>525</v>
      </c>
      <c r="E22" s="129" t="s">
        <v>526</v>
      </c>
      <c r="F22" s="131" t="s">
        <v>527</v>
      </c>
      <c r="G22" s="131"/>
      <c r="H22" s="131"/>
      <c r="I22" s="131"/>
      <c r="J22" s="149" t="s">
        <v>528</v>
      </c>
    </row>
    <row r="23" ht="44" customHeight="1" spans="1:10">
      <c r="A23" s="132"/>
      <c r="B23" s="133" t="s">
        <v>529</v>
      </c>
      <c r="C23" s="134" t="s">
        <v>530</v>
      </c>
      <c r="D23" s="135" t="s">
        <v>531</v>
      </c>
      <c r="E23" s="135" t="s">
        <v>532</v>
      </c>
      <c r="F23" s="135" t="s">
        <v>533</v>
      </c>
      <c r="G23" s="135"/>
      <c r="H23" s="135"/>
      <c r="I23" s="135"/>
      <c r="J23" s="150"/>
    </row>
    <row r="24" ht="27" customHeight="1" spans="1:10">
      <c r="A24" s="132"/>
      <c r="B24" s="93"/>
      <c r="C24" s="93"/>
      <c r="D24" s="135" t="s">
        <v>534</v>
      </c>
      <c r="E24" s="135" t="s">
        <v>535</v>
      </c>
      <c r="F24" s="135" t="s">
        <v>533</v>
      </c>
      <c r="G24" s="135"/>
      <c r="H24" s="135"/>
      <c r="I24" s="135"/>
      <c r="J24" s="150"/>
    </row>
    <row r="25" ht="21" customHeight="1" spans="1:10">
      <c r="A25" s="132"/>
      <c r="B25" s="93"/>
      <c r="C25" s="93"/>
      <c r="D25" s="135" t="s">
        <v>536</v>
      </c>
      <c r="E25" s="135" t="s">
        <v>537</v>
      </c>
      <c r="F25" s="135" t="s">
        <v>533</v>
      </c>
      <c r="G25" s="135"/>
      <c r="H25" s="135"/>
      <c r="I25" s="135"/>
      <c r="J25" s="150"/>
    </row>
    <row r="26" ht="21" customHeight="1" spans="1:10">
      <c r="A26" s="132"/>
      <c r="B26" s="93"/>
      <c r="C26" s="93"/>
      <c r="D26" s="102" t="s">
        <v>538</v>
      </c>
      <c r="E26" s="102" t="s">
        <v>539</v>
      </c>
      <c r="F26" s="135" t="s">
        <v>533</v>
      </c>
      <c r="G26" s="135"/>
      <c r="H26" s="135"/>
      <c r="I26" s="135"/>
      <c r="J26" s="105"/>
    </row>
    <row r="27" ht="409.5" hidden="1" customHeight="1" spans="1:10">
      <c r="A27" s="132"/>
      <c r="B27" s="93"/>
      <c r="C27" s="93"/>
      <c r="D27" s="136"/>
      <c r="E27" s="137"/>
      <c r="F27" s="135" t="s">
        <v>533</v>
      </c>
      <c r="G27" s="135"/>
      <c r="H27" s="135"/>
      <c r="I27" s="135"/>
      <c r="J27" s="151"/>
    </row>
    <row r="28" ht="24.75" customHeight="1" spans="1:10">
      <c r="A28" s="132"/>
      <c r="B28" s="93"/>
      <c r="C28" s="138" t="s">
        <v>540</v>
      </c>
      <c r="D28" s="135" t="s">
        <v>541</v>
      </c>
      <c r="E28" s="135" t="s">
        <v>542</v>
      </c>
      <c r="F28" s="135" t="s">
        <v>533</v>
      </c>
      <c r="G28" s="135"/>
      <c r="H28" s="135"/>
      <c r="I28" s="135"/>
      <c r="J28" s="150"/>
    </row>
    <row r="29" ht="22" customHeight="1" spans="1:10">
      <c r="A29" s="132"/>
      <c r="B29" s="93"/>
      <c r="C29" s="93"/>
      <c r="D29" s="135" t="s">
        <v>543</v>
      </c>
      <c r="E29" s="135" t="s">
        <v>544</v>
      </c>
      <c r="F29" s="135" t="s">
        <v>533</v>
      </c>
      <c r="G29" s="135"/>
      <c r="H29" s="135"/>
      <c r="I29" s="135"/>
      <c r="J29" s="150"/>
    </row>
    <row r="30" ht="24.75" customHeight="1" spans="1:10">
      <c r="A30" s="132"/>
      <c r="B30" s="93"/>
      <c r="C30" s="93"/>
      <c r="D30" s="135" t="s">
        <v>545</v>
      </c>
      <c r="E30" s="135" t="s">
        <v>546</v>
      </c>
      <c r="F30" s="135" t="s">
        <v>533</v>
      </c>
      <c r="G30" s="135"/>
      <c r="H30" s="135"/>
      <c r="I30" s="135"/>
      <c r="J30" s="150"/>
    </row>
    <row r="31" ht="409.5" hidden="1" customHeight="1" spans="1:10">
      <c r="A31" s="132"/>
      <c r="B31" s="93"/>
      <c r="C31" s="93"/>
      <c r="D31" s="136"/>
      <c r="E31" s="137"/>
      <c r="F31" s="135" t="s">
        <v>533</v>
      </c>
      <c r="G31" s="135"/>
      <c r="H31" s="135"/>
      <c r="I31" s="135"/>
      <c r="J31" s="151"/>
    </row>
    <row r="32" ht="24.75" customHeight="1" spans="1:10">
      <c r="A32" s="132"/>
      <c r="B32" s="93"/>
      <c r="C32" s="138" t="s">
        <v>547</v>
      </c>
      <c r="D32" s="135" t="s">
        <v>548</v>
      </c>
      <c r="E32" s="135" t="s">
        <v>549</v>
      </c>
      <c r="F32" s="135" t="s">
        <v>533</v>
      </c>
      <c r="G32" s="135"/>
      <c r="H32" s="135"/>
      <c r="I32" s="135"/>
      <c r="J32" s="150"/>
    </row>
    <row r="33" ht="409.5" hidden="1" customHeight="1" spans="1:10">
      <c r="A33" s="132"/>
      <c r="B33" s="93"/>
      <c r="C33" s="93"/>
      <c r="D33" s="136"/>
      <c r="E33" s="137"/>
      <c r="F33" s="135" t="s">
        <v>533</v>
      </c>
      <c r="G33" s="135"/>
      <c r="H33" s="135"/>
      <c r="I33" s="135"/>
      <c r="J33" s="151"/>
    </row>
    <row r="34" ht="24.75" customHeight="1" spans="1:10">
      <c r="A34" s="132"/>
      <c r="B34" s="93"/>
      <c r="C34" s="138" t="s">
        <v>550</v>
      </c>
      <c r="D34" s="135" t="s">
        <v>551</v>
      </c>
      <c r="E34" s="135" t="s">
        <v>552</v>
      </c>
      <c r="F34" s="135" t="s">
        <v>533</v>
      </c>
      <c r="G34" s="135"/>
      <c r="H34" s="135"/>
      <c r="I34" s="135"/>
      <c r="J34" s="150"/>
    </row>
    <row r="35" ht="24.75" customHeight="1" spans="1:10">
      <c r="A35" s="132"/>
      <c r="B35" s="93"/>
      <c r="C35" s="93"/>
      <c r="D35" s="135" t="s">
        <v>553</v>
      </c>
      <c r="E35" s="135" t="s">
        <v>554</v>
      </c>
      <c r="F35" s="135" t="s">
        <v>533</v>
      </c>
      <c r="G35" s="135"/>
      <c r="H35" s="135"/>
      <c r="I35" s="135"/>
      <c r="J35" s="150"/>
    </row>
    <row r="36" ht="24.75" customHeight="1" spans="1:10">
      <c r="A36" s="132"/>
      <c r="B36" s="93"/>
      <c r="C36" s="93"/>
      <c r="D36" s="135" t="s">
        <v>555</v>
      </c>
      <c r="E36" s="135" t="s">
        <v>556</v>
      </c>
      <c r="F36" s="135" t="s">
        <v>533</v>
      </c>
      <c r="G36" s="135"/>
      <c r="H36" s="135"/>
      <c r="I36" s="135"/>
      <c r="J36" s="150"/>
    </row>
    <row r="37" ht="24.75" customHeight="1" spans="1:10">
      <c r="A37" s="132"/>
      <c r="B37" s="93"/>
      <c r="C37" s="93"/>
      <c r="D37" s="102" t="s">
        <v>430</v>
      </c>
      <c r="E37" s="102" t="s">
        <v>557</v>
      </c>
      <c r="F37" s="135" t="s">
        <v>533</v>
      </c>
      <c r="G37" s="135"/>
      <c r="H37" s="135"/>
      <c r="I37" s="135"/>
      <c r="J37" s="105"/>
    </row>
    <row r="38" ht="409.5" hidden="1" customHeight="1" spans="1:10">
      <c r="A38" s="132"/>
      <c r="B38" s="93"/>
      <c r="C38" s="93"/>
      <c r="D38" s="136"/>
      <c r="E38" s="137"/>
      <c r="F38" s="135" t="s">
        <v>533</v>
      </c>
      <c r="G38" s="135"/>
      <c r="H38" s="135"/>
      <c r="I38" s="135"/>
      <c r="J38" s="151"/>
    </row>
    <row r="39" ht="24.75" customHeight="1" spans="1:10">
      <c r="A39" s="132"/>
      <c r="B39" s="94" t="s">
        <v>558</v>
      </c>
      <c r="C39" s="138" t="s">
        <v>559</v>
      </c>
      <c r="D39" s="135" t="s">
        <v>560</v>
      </c>
      <c r="E39" s="135" t="s">
        <v>561</v>
      </c>
      <c r="F39" s="135" t="s">
        <v>533</v>
      </c>
      <c r="G39" s="135"/>
      <c r="H39" s="135"/>
      <c r="I39" s="135"/>
      <c r="J39" s="150"/>
    </row>
    <row r="40" ht="24.75" customHeight="1" spans="1:10">
      <c r="A40" s="132"/>
      <c r="B40" s="93"/>
      <c r="C40" s="93"/>
      <c r="D40" s="135" t="s">
        <v>562</v>
      </c>
      <c r="E40" s="135" t="s">
        <v>563</v>
      </c>
      <c r="F40" s="135" t="s">
        <v>533</v>
      </c>
      <c r="G40" s="135"/>
      <c r="H40" s="135"/>
      <c r="I40" s="135"/>
      <c r="J40" s="150"/>
    </row>
    <row r="41" ht="24.75" customHeight="1" spans="1:10">
      <c r="A41" s="132"/>
      <c r="B41" s="93"/>
      <c r="C41" s="93"/>
      <c r="D41" s="135" t="s">
        <v>564</v>
      </c>
      <c r="E41" s="135" t="s">
        <v>563</v>
      </c>
      <c r="F41" s="135" t="s">
        <v>533</v>
      </c>
      <c r="G41" s="135"/>
      <c r="H41" s="135"/>
      <c r="I41" s="135"/>
      <c r="J41" s="150"/>
    </row>
    <row r="42" ht="24.75" customHeight="1" spans="1:10">
      <c r="A42" s="132"/>
      <c r="B42" s="93"/>
      <c r="C42" s="93"/>
      <c r="D42" s="102" t="s">
        <v>565</v>
      </c>
      <c r="E42" s="139">
        <v>0.09</v>
      </c>
      <c r="F42" s="135" t="s">
        <v>533</v>
      </c>
      <c r="G42" s="135"/>
      <c r="H42" s="135"/>
      <c r="I42" s="135"/>
      <c r="J42" s="105"/>
    </row>
    <row r="43" ht="409.5" hidden="1" customHeight="1" spans="1:10">
      <c r="A43" s="132"/>
      <c r="B43" s="93"/>
      <c r="C43" s="93"/>
      <c r="D43" s="136"/>
      <c r="E43" s="137"/>
      <c r="F43" s="135" t="s">
        <v>533</v>
      </c>
      <c r="G43" s="135"/>
      <c r="H43" s="135"/>
      <c r="I43" s="135"/>
      <c r="J43" s="151"/>
    </row>
    <row r="44" ht="24.75" customHeight="1" spans="1:10">
      <c r="A44" s="132"/>
      <c r="B44" s="93"/>
      <c r="C44" s="138" t="s">
        <v>566</v>
      </c>
      <c r="D44" s="135" t="s">
        <v>567</v>
      </c>
      <c r="E44" s="135" t="s">
        <v>568</v>
      </c>
      <c r="F44" s="135" t="s">
        <v>533</v>
      </c>
      <c r="G44" s="135"/>
      <c r="H44" s="135"/>
      <c r="I44" s="135"/>
      <c r="J44" s="150"/>
    </row>
    <row r="45" ht="24.75" customHeight="1" spans="1:10">
      <c r="A45" s="132"/>
      <c r="B45" s="93"/>
      <c r="C45" s="93"/>
      <c r="D45" s="135" t="s">
        <v>569</v>
      </c>
      <c r="E45" s="135" t="s">
        <v>570</v>
      </c>
      <c r="F45" s="135" t="s">
        <v>533</v>
      </c>
      <c r="G45" s="135"/>
      <c r="H45" s="135"/>
      <c r="I45" s="135"/>
      <c r="J45" s="150"/>
    </row>
    <row r="46" ht="24.75" customHeight="1" spans="1:10">
      <c r="A46" s="132"/>
      <c r="B46" s="93"/>
      <c r="C46" s="93"/>
      <c r="D46" s="135" t="s">
        <v>571</v>
      </c>
      <c r="E46" s="135" t="s">
        <v>572</v>
      </c>
      <c r="F46" s="135" t="s">
        <v>533</v>
      </c>
      <c r="G46" s="135"/>
      <c r="H46" s="135"/>
      <c r="I46" s="135"/>
      <c r="J46" s="150"/>
    </row>
    <row r="47" ht="24.75" customHeight="1" spans="1:10">
      <c r="A47" s="132"/>
      <c r="B47" s="93"/>
      <c r="C47" s="93"/>
      <c r="D47" s="102" t="s">
        <v>573</v>
      </c>
      <c r="E47" s="102" t="s">
        <v>574</v>
      </c>
      <c r="F47" s="135" t="s">
        <v>533</v>
      </c>
      <c r="G47" s="135"/>
      <c r="H47" s="135"/>
      <c r="I47" s="135"/>
      <c r="J47" s="105"/>
    </row>
    <row r="48" ht="409.5" hidden="1" customHeight="1" spans="1:10">
      <c r="A48" s="132"/>
      <c r="B48" s="93"/>
      <c r="C48" s="93"/>
      <c r="D48" s="136"/>
      <c r="E48" s="137"/>
      <c r="F48" s="135" t="s">
        <v>533</v>
      </c>
      <c r="G48" s="135"/>
      <c r="H48" s="135"/>
      <c r="I48" s="135"/>
      <c r="J48" s="151"/>
    </row>
    <row r="49" ht="24.75" customHeight="1" spans="1:10">
      <c r="A49" s="132"/>
      <c r="B49" s="93"/>
      <c r="C49" s="138" t="s">
        <v>575</v>
      </c>
      <c r="D49" s="135" t="s">
        <v>576</v>
      </c>
      <c r="E49" s="135" t="s">
        <v>577</v>
      </c>
      <c r="F49" s="135" t="s">
        <v>533</v>
      </c>
      <c r="G49" s="135"/>
      <c r="H49" s="135"/>
      <c r="I49" s="135"/>
      <c r="J49" s="150"/>
    </row>
    <row r="50" ht="409.5" hidden="1" customHeight="1" spans="1:10">
      <c r="A50" s="132"/>
      <c r="B50" s="93"/>
      <c r="C50" s="93"/>
      <c r="D50" s="136"/>
      <c r="E50" s="137"/>
      <c r="F50" s="135" t="s">
        <v>533</v>
      </c>
      <c r="G50" s="135"/>
      <c r="H50" s="135"/>
      <c r="I50" s="135"/>
      <c r="J50" s="151"/>
    </row>
    <row r="51" ht="24.75" customHeight="1" spans="1:10">
      <c r="A51" s="132"/>
      <c r="B51" s="93"/>
      <c r="C51" s="138" t="s">
        <v>578</v>
      </c>
      <c r="D51" s="135" t="s">
        <v>579</v>
      </c>
      <c r="E51" s="135" t="s">
        <v>580</v>
      </c>
      <c r="F51" s="135" t="s">
        <v>533</v>
      </c>
      <c r="G51" s="135"/>
      <c r="H51" s="135"/>
      <c r="I51" s="135"/>
      <c r="J51" s="150"/>
    </row>
    <row r="52" ht="24.75" customHeight="1" spans="1:10">
      <c r="A52" s="132"/>
      <c r="B52" s="93"/>
      <c r="C52" s="93"/>
      <c r="D52" s="135" t="s">
        <v>581</v>
      </c>
      <c r="E52" s="135" t="s">
        <v>582</v>
      </c>
      <c r="F52" s="135" t="s">
        <v>533</v>
      </c>
      <c r="G52" s="135"/>
      <c r="H52" s="135"/>
      <c r="I52" s="135"/>
      <c r="J52" s="150"/>
    </row>
    <row r="53" ht="409.5" hidden="1" customHeight="1" spans="1:10">
      <c r="A53" s="132"/>
      <c r="B53" s="93"/>
      <c r="C53" s="93"/>
      <c r="D53" s="136"/>
      <c r="E53" s="137"/>
      <c r="F53" s="135" t="s">
        <v>533</v>
      </c>
      <c r="G53" s="135"/>
      <c r="H53" s="135"/>
      <c r="I53" s="135"/>
      <c r="J53" s="151"/>
    </row>
    <row r="54" ht="24.75" customHeight="1" spans="1:10">
      <c r="A54" s="132"/>
      <c r="B54" s="94" t="s">
        <v>583</v>
      </c>
      <c r="C54" s="138" t="s">
        <v>584</v>
      </c>
      <c r="D54" s="135" t="s">
        <v>585</v>
      </c>
      <c r="E54" s="135" t="s">
        <v>586</v>
      </c>
      <c r="F54" s="135" t="s">
        <v>533</v>
      </c>
      <c r="G54" s="135"/>
      <c r="H54" s="135"/>
      <c r="I54" s="135"/>
      <c r="J54" s="150"/>
    </row>
    <row r="55" ht="409.5" hidden="1" customHeight="1" spans="1:10">
      <c r="A55" s="134"/>
      <c r="B55" s="93"/>
      <c r="C55" s="93"/>
      <c r="D55" s="136"/>
      <c r="E55" s="93"/>
      <c r="F55" s="93"/>
      <c r="G55" s="93"/>
      <c r="H55" s="93"/>
      <c r="I55" s="93"/>
      <c r="J55" s="151"/>
    </row>
    <row r="56" ht="18.75" customHeight="1" spans="1:10">
      <c r="A56" s="140" t="s">
        <v>587</v>
      </c>
      <c r="B56" s="141"/>
      <c r="C56" s="142"/>
      <c r="D56" s="143"/>
      <c r="E56" s="142"/>
      <c r="F56" s="144" t="s">
        <v>588</v>
      </c>
      <c r="G56" s="145"/>
      <c r="H56" s="146">
        <v>43206</v>
      </c>
      <c r="I56" s="93"/>
      <c r="J56" s="93"/>
    </row>
  </sheetData>
  <mergeCells count="94">
    <mergeCell ref="A2:J2"/>
    <mergeCell ref="A3:J3"/>
    <mergeCell ref="B4:D4"/>
    <mergeCell ref="F4:J4"/>
    <mergeCell ref="B5:D5"/>
    <mergeCell ref="F5:J5"/>
    <mergeCell ref="B6:D6"/>
    <mergeCell ref="F6:J6"/>
    <mergeCell ref="B7:D7"/>
    <mergeCell ref="F7:J7"/>
    <mergeCell ref="B8:J8"/>
    <mergeCell ref="B9:J9"/>
    <mergeCell ref="B10:J10"/>
    <mergeCell ref="F11:J11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E16"/>
    <mergeCell ref="F16:G16"/>
    <mergeCell ref="H16:I16"/>
    <mergeCell ref="B17:E17"/>
    <mergeCell ref="F17:G17"/>
    <mergeCell ref="H17:I17"/>
    <mergeCell ref="B18:E18"/>
    <mergeCell ref="F18:G18"/>
    <mergeCell ref="H18:I18"/>
    <mergeCell ref="B19:D19"/>
    <mergeCell ref="F19:G19"/>
    <mergeCell ref="H19:I19"/>
    <mergeCell ref="B20:E20"/>
    <mergeCell ref="F20:G20"/>
    <mergeCell ref="H20:I20"/>
    <mergeCell ref="B21:J21"/>
    <mergeCell ref="F22:I22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F35:I35"/>
    <mergeCell ref="F36:I36"/>
    <mergeCell ref="F37:I37"/>
    <mergeCell ref="F38:I38"/>
    <mergeCell ref="F39:I39"/>
    <mergeCell ref="F40:I40"/>
    <mergeCell ref="F41:I41"/>
    <mergeCell ref="F42:I42"/>
    <mergeCell ref="F43:I43"/>
    <mergeCell ref="F44:I44"/>
    <mergeCell ref="F45:I45"/>
    <mergeCell ref="F46:I46"/>
    <mergeCell ref="F47:I47"/>
    <mergeCell ref="F48:I48"/>
    <mergeCell ref="F49:I49"/>
    <mergeCell ref="F50:I50"/>
    <mergeCell ref="F51:I51"/>
    <mergeCell ref="F52:I52"/>
    <mergeCell ref="F53:I53"/>
    <mergeCell ref="F54:I54"/>
    <mergeCell ref="D55:I55"/>
    <mergeCell ref="A56:C56"/>
    <mergeCell ref="D56:E56"/>
    <mergeCell ref="F56:G56"/>
    <mergeCell ref="H56:J56"/>
    <mergeCell ref="A11:A20"/>
    <mergeCell ref="A22:A55"/>
    <mergeCell ref="B23:B38"/>
    <mergeCell ref="B39:B53"/>
    <mergeCell ref="B54:B55"/>
    <mergeCell ref="C23:C27"/>
    <mergeCell ref="C28:C31"/>
    <mergeCell ref="C32:C33"/>
    <mergeCell ref="C34:C38"/>
    <mergeCell ref="C39:C43"/>
    <mergeCell ref="C44:C48"/>
    <mergeCell ref="C49:C50"/>
    <mergeCell ref="C51:C53"/>
    <mergeCell ref="C54:C55"/>
    <mergeCell ref="B11:E12"/>
  </mergeCells>
  <pageMargins left="0.904166666666667" right="0.904166666666667" top="0.984027777777778" bottom="0.984027777777778" header="0.511805555555556" footer="0.511805555555556"/>
  <pageSetup paperSize="9" scale="43" orientation="portrait" errors="blank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5"/>
  <sheetViews>
    <sheetView tabSelected="1" workbookViewId="0">
      <selection activeCell="G6" sqref="G6:G14"/>
    </sheetView>
  </sheetViews>
  <sheetFormatPr defaultColWidth="8" defaultRowHeight="12" outlineLevelCol="7"/>
  <cols>
    <col min="1" max="1" width="25.375" style="88"/>
    <col min="2" max="2" width="25.375" style="88" customWidth="1"/>
    <col min="3" max="5" width="20.625" style="88" customWidth="1"/>
    <col min="6" max="6" width="22" style="88" customWidth="1"/>
    <col min="7" max="7" width="16.5" style="88" customWidth="1"/>
    <col min="8" max="8" width="17.625" style="88" customWidth="1"/>
    <col min="9" max="16384" width="8" style="88"/>
  </cols>
  <sheetData>
    <row r="1" customFormat="1" ht="13.5" spans="1:5">
      <c r="A1" s="89"/>
      <c r="B1" s="90"/>
      <c r="C1" s="90"/>
      <c r="D1" s="90"/>
      <c r="E1" s="90"/>
    </row>
    <row r="2" ht="21" spans="1:8">
      <c r="A2" s="3" t="s">
        <v>589</v>
      </c>
      <c r="B2" s="3"/>
      <c r="C2" s="3"/>
      <c r="D2" s="3"/>
      <c r="E2" s="3"/>
      <c r="F2" s="3"/>
      <c r="G2" s="3"/>
      <c r="H2" s="3"/>
    </row>
    <row r="3" ht="13.5" spans="1:1">
      <c r="A3" s="4" t="s">
        <v>25</v>
      </c>
    </row>
    <row r="4" ht="44.25" customHeight="1" spans="1:8">
      <c r="A4" s="78" t="s">
        <v>590</v>
      </c>
      <c r="B4" s="78" t="s">
        <v>591</v>
      </c>
      <c r="C4" s="78" t="s">
        <v>523</v>
      </c>
      <c r="D4" s="78" t="s">
        <v>524</v>
      </c>
      <c r="E4" s="78" t="s">
        <v>525</v>
      </c>
      <c r="F4" s="78" t="s">
        <v>526</v>
      </c>
      <c r="G4" s="78" t="s">
        <v>592</v>
      </c>
      <c r="H4" s="78" t="s">
        <v>593</v>
      </c>
    </row>
    <row r="5" ht="14.25" spans="1:8">
      <c r="A5" s="78">
        <v>1</v>
      </c>
      <c r="B5" s="78">
        <v>2</v>
      </c>
      <c r="C5" s="78">
        <v>3</v>
      </c>
      <c r="D5" s="78">
        <v>4</v>
      </c>
      <c r="E5" s="78">
        <v>5</v>
      </c>
      <c r="F5" s="78">
        <v>6</v>
      </c>
      <c r="G5" s="78">
        <v>7</v>
      </c>
      <c r="H5" s="78">
        <v>8</v>
      </c>
    </row>
    <row r="6" ht="30" customHeight="1" spans="1:8">
      <c r="A6" s="78" t="s">
        <v>594</v>
      </c>
      <c r="B6" s="79" t="s">
        <v>595</v>
      </c>
      <c r="C6" s="80" t="s">
        <v>529</v>
      </c>
      <c r="D6" s="80" t="s">
        <v>596</v>
      </c>
      <c r="E6" s="81" t="s">
        <v>597</v>
      </c>
      <c r="F6" s="81" t="s">
        <v>598</v>
      </c>
      <c r="G6" s="78" t="s">
        <v>599</v>
      </c>
      <c r="H6" s="78"/>
    </row>
    <row r="7" ht="30" customHeight="1" spans="1:8">
      <c r="A7" s="78"/>
      <c r="B7" s="82"/>
      <c r="C7" s="80"/>
      <c r="D7" s="80" t="s">
        <v>540</v>
      </c>
      <c r="E7" s="83" t="s">
        <v>600</v>
      </c>
      <c r="F7" s="84" t="s">
        <v>601</v>
      </c>
      <c r="G7" s="78"/>
      <c r="H7" s="78"/>
    </row>
    <row r="8" ht="33" customHeight="1" spans="1:8">
      <c r="A8" s="78"/>
      <c r="B8" s="82"/>
      <c r="C8" s="80"/>
      <c r="D8" s="80" t="s">
        <v>550</v>
      </c>
      <c r="E8" s="83" t="s">
        <v>602</v>
      </c>
      <c r="F8" s="84" t="s">
        <v>557</v>
      </c>
      <c r="G8" s="78"/>
      <c r="H8" s="78"/>
    </row>
    <row r="9" ht="30" customHeight="1" spans="1:8">
      <c r="A9" s="78"/>
      <c r="B9" s="82"/>
      <c r="C9" s="80"/>
      <c r="D9" s="80" t="s">
        <v>547</v>
      </c>
      <c r="E9" s="83" t="s">
        <v>603</v>
      </c>
      <c r="F9" s="84" t="s">
        <v>604</v>
      </c>
      <c r="G9" s="78"/>
      <c r="H9" s="85"/>
    </row>
    <row r="10" ht="30" customHeight="1" spans="1:8">
      <c r="A10" s="78"/>
      <c r="B10" s="82"/>
      <c r="C10" s="86" t="s">
        <v>558</v>
      </c>
      <c r="D10" s="80" t="s">
        <v>559</v>
      </c>
      <c r="E10" s="83" t="s">
        <v>605</v>
      </c>
      <c r="F10" s="84" t="s">
        <v>606</v>
      </c>
      <c r="G10" s="78"/>
      <c r="H10" s="85"/>
    </row>
    <row r="11" ht="40.5" spans="1:8">
      <c r="A11" s="78"/>
      <c r="B11" s="82"/>
      <c r="C11" s="86"/>
      <c r="D11" s="80" t="s">
        <v>607</v>
      </c>
      <c r="E11" s="83" t="s">
        <v>608</v>
      </c>
      <c r="F11" s="84" t="s">
        <v>609</v>
      </c>
      <c r="G11" s="78"/>
      <c r="H11" s="85"/>
    </row>
    <row r="12" ht="40.5" spans="1:8">
      <c r="A12" s="78"/>
      <c r="B12" s="82"/>
      <c r="C12" s="86"/>
      <c r="D12" s="80" t="s">
        <v>610</v>
      </c>
      <c r="E12" s="83" t="s">
        <v>611</v>
      </c>
      <c r="F12" s="84" t="s">
        <v>609</v>
      </c>
      <c r="G12" s="78"/>
      <c r="H12" s="85"/>
    </row>
    <row r="13" ht="40.5" spans="1:8">
      <c r="A13" s="78"/>
      <c r="B13" s="82"/>
      <c r="C13" s="86"/>
      <c r="D13" s="80" t="s">
        <v>612</v>
      </c>
      <c r="E13" s="83" t="s">
        <v>613</v>
      </c>
      <c r="F13" s="84" t="s">
        <v>609</v>
      </c>
      <c r="G13" s="78"/>
      <c r="H13" s="85"/>
    </row>
    <row r="14" ht="30" customHeight="1" spans="1:8">
      <c r="A14" s="78"/>
      <c r="B14" s="87"/>
      <c r="C14" s="85" t="s">
        <v>583</v>
      </c>
      <c r="D14" s="80" t="s">
        <v>583</v>
      </c>
      <c r="E14" s="83" t="s">
        <v>614</v>
      </c>
      <c r="F14" s="84" t="s">
        <v>586</v>
      </c>
      <c r="G14" s="78"/>
      <c r="H14" s="85"/>
    </row>
    <row r="15" ht="15" customHeight="1"/>
  </sheetData>
  <mergeCells count="6">
    <mergeCell ref="A2:H2"/>
    <mergeCell ref="A6:A14"/>
    <mergeCell ref="B6:B14"/>
    <mergeCell ref="C6:C9"/>
    <mergeCell ref="C10:C13"/>
    <mergeCell ref="G6:G14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4"/>
  <sheetViews>
    <sheetView workbookViewId="0">
      <selection activeCell="B6" sqref="B6:B14"/>
    </sheetView>
  </sheetViews>
  <sheetFormatPr defaultColWidth="8" defaultRowHeight="12" outlineLevelCol="7"/>
  <cols>
    <col min="1" max="1" width="20.75" style="73" customWidth="1"/>
    <col min="2" max="2" width="25.375" style="73" customWidth="1"/>
    <col min="3" max="5" width="20.625" style="73" customWidth="1"/>
    <col min="6" max="6" width="22" style="73" customWidth="1"/>
    <col min="7" max="7" width="16.5" style="73" customWidth="1"/>
    <col min="8" max="8" width="17.625" style="73" customWidth="1"/>
    <col min="9" max="16384" width="8" style="73"/>
  </cols>
  <sheetData>
    <row r="1" s="51" customFormat="1" ht="13.5" spans="1:5">
      <c r="A1" s="74"/>
      <c r="B1" s="75"/>
      <c r="C1" s="75"/>
      <c r="D1" s="75"/>
      <c r="E1" s="75"/>
    </row>
    <row r="2" ht="21" spans="1:8">
      <c r="A2" s="76" t="s">
        <v>615</v>
      </c>
      <c r="B2" s="76"/>
      <c r="C2" s="76"/>
      <c r="D2" s="76"/>
      <c r="E2" s="76"/>
      <c r="F2" s="76"/>
      <c r="G2" s="76"/>
      <c r="H2" s="76"/>
    </row>
    <row r="3" ht="13.5" spans="1:1">
      <c r="A3" s="77" t="s">
        <v>25</v>
      </c>
    </row>
    <row r="4" ht="44.25" customHeight="1" spans="1:8">
      <c r="A4" s="78" t="s">
        <v>590</v>
      </c>
      <c r="B4" s="78" t="s">
        <v>591</v>
      </c>
      <c r="C4" s="78" t="s">
        <v>523</v>
      </c>
      <c r="D4" s="78" t="s">
        <v>524</v>
      </c>
      <c r="E4" s="78" t="s">
        <v>525</v>
      </c>
      <c r="F4" s="78" t="s">
        <v>526</v>
      </c>
      <c r="G4" s="78" t="s">
        <v>592</v>
      </c>
      <c r="H4" s="78" t="s">
        <v>593</v>
      </c>
    </row>
    <row r="5" ht="21" customHeight="1" spans="1:8">
      <c r="A5" s="78">
        <v>1</v>
      </c>
      <c r="B5" s="78">
        <v>2</v>
      </c>
      <c r="C5" s="78">
        <v>3</v>
      </c>
      <c r="D5" s="78">
        <v>4</v>
      </c>
      <c r="E5" s="78">
        <v>5</v>
      </c>
      <c r="F5" s="78">
        <v>6</v>
      </c>
      <c r="G5" s="78">
        <v>7</v>
      </c>
      <c r="H5" s="78">
        <v>8</v>
      </c>
    </row>
    <row r="6" ht="26" customHeight="1" spans="1:8">
      <c r="A6" s="78" t="s">
        <v>594</v>
      </c>
      <c r="B6" s="79" t="s">
        <v>595</v>
      </c>
      <c r="C6" s="80" t="s">
        <v>529</v>
      </c>
      <c r="D6" s="80" t="s">
        <v>596</v>
      </c>
      <c r="E6" s="81" t="s">
        <v>597</v>
      </c>
      <c r="F6" s="81" t="s">
        <v>598</v>
      </c>
      <c r="G6" s="78" t="s">
        <v>599</v>
      </c>
      <c r="H6" s="78"/>
    </row>
    <row r="7" ht="24" customHeight="1" spans="1:8">
      <c r="A7" s="78"/>
      <c r="B7" s="82"/>
      <c r="C7" s="80"/>
      <c r="D7" s="80" t="s">
        <v>540</v>
      </c>
      <c r="E7" s="83" t="s">
        <v>600</v>
      </c>
      <c r="F7" s="84" t="s">
        <v>601</v>
      </c>
      <c r="G7" s="78"/>
      <c r="H7" s="78"/>
    </row>
    <row r="8" ht="24" customHeight="1" spans="1:8">
      <c r="A8" s="78"/>
      <c r="B8" s="82"/>
      <c r="C8" s="80"/>
      <c r="D8" s="80" t="s">
        <v>550</v>
      </c>
      <c r="E8" s="83" t="s">
        <v>602</v>
      </c>
      <c r="F8" s="84" t="s">
        <v>557</v>
      </c>
      <c r="G8" s="78"/>
      <c r="H8" s="78"/>
    </row>
    <row r="9" ht="25" customHeight="1" spans="1:8">
      <c r="A9" s="78"/>
      <c r="B9" s="82"/>
      <c r="C9" s="80"/>
      <c r="D9" s="80" t="s">
        <v>547</v>
      </c>
      <c r="E9" s="83" t="s">
        <v>603</v>
      </c>
      <c r="F9" s="84" t="s">
        <v>604</v>
      </c>
      <c r="G9" s="78"/>
      <c r="H9" s="85"/>
    </row>
    <row r="10" ht="30" customHeight="1" spans="1:8">
      <c r="A10" s="78"/>
      <c r="B10" s="82"/>
      <c r="C10" s="86" t="s">
        <v>558</v>
      </c>
      <c r="D10" s="80" t="s">
        <v>559</v>
      </c>
      <c r="E10" s="83" t="s">
        <v>605</v>
      </c>
      <c r="F10" s="84" t="s">
        <v>606</v>
      </c>
      <c r="G10" s="78"/>
      <c r="H10" s="85"/>
    </row>
    <row r="11" ht="40.5" spans="1:8">
      <c r="A11" s="78"/>
      <c r="B11" s="82"/>
      <c r="C11" s="86"/>
      <c r="D11" s="80" t="s">
        <v>607</v>
      </c>
      <c r="E11" s="83" t="s">
        <v>608</v>
      </c>
      <c r="F11" s="84" t="s">
        <v>609</v>
      </c>
      <c r="G11" s="78"/>
      <c r="H11" s="85"/>
    </row>
    <row r="12" ht="40.5" spans="1:8">
      <c r="A12" s="78"/>
      <c r="B12" s="82"/>
      <c r="C12" s="86"/>
      <c r="D12" s="80" t="s">
        <v>610</v>
      </c>
      <c r="E12" s="83" t="s">
        <v>611</v>
      </c>
      <c r="F12" s="84" t="s">
        <v>609</v>
      </c>
      <c r="G12" s="78"/>
      <c r="H12" s="85"/>
    </row>
    <row r="13" ht="40.5" spans="1:8">
      <c r="A13" s="78"/>
      <c r="B13" s="82"/>
      <c r="C13" s="86"/>
      <c r="D13" s="80" t="s">
        <v>612</v>
      </c>
      <c r="E13" s="83" t="s">
        <v>613</v>
      </c>
      <c r="F13" s="84" t="s">
        <v>609</v>
      </c>
      <c r="G13" s="78"/>
      <c r="H13" s="85"/>
    </row>
    <row r="14" ht="25" customHeight="1" spans="1:8">
      <c r="A14" s="78"/>
      <c r="B14" s="87"/>
      <c r="C14" s="85" t="s">
        <v>583</v>
      </c>
      <c r="D14" s="80" t="s">
        <v>583</v>
      </c>
      <c r="E14" s="83" t="s">
        <v>614</v>
      </c>
      <c r="F14" s="84" t="s">
        <v>586</v>
      </c>
      <c r="G14" s="78"/>
      <c r="H14" s="85"/>
    </row>
  </sheetData>
  <mergeCells count="6">
    <mergeCell ref="A2:H2"/>
    <mergeCell ref="A6:A14"/>
    <mergeCell ref="B6:B14"/>
    <mergeCell ref="C6:C9"/>
    <mergeCell ref="C10:C13"/>
    <mergeCell ref="G6:G14"/>
  </mergeCells>
  <pageMargins left="0.751388888888889" right="0.751388888888889" top="1" bottom="1" header="0.511805555555556" footer="0.511805555555556"/>
  <pageSetup paperSize="9" scale="8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7"/>
  <sheetViews>
    <sheetView workbookViewId="0">
      <selection activeCell="M13" sqref="M13"/>
    </sheetView>
  </sheetViews>
  <sheetFormatPr defaultColWidth="9" defaultRowHeight="13.5"/>
  <cols>
    <col min="1" max="1" width="15" style="51" customWidth="1"/>
    <col min="2" max="2" width="7.375" style="51" customWidth="1"/>
    <col min="3" max="3" width="8.375" style="51" customWidth="1"/>
    <col min="4" max="4" width="11.875" style="51" customWidth="1"/>
    <col min="5" max="5" width="9.75" style="51" customWidth="1"/>
    <col min="6" max="6" width="6.875" style="51" customWidth="1"/>
    <col min="7" max="7" width="7.625" style="51" customWidth="1"/>
    <col min="8" max="8" width="7.25" style="51" customWidth="1"/>
    <col min="9" max="9" width="8.5" style="51" customWidth="1"/>
    <col min="10" max="10" width="7.75" style="51" customWidth="1"/>
    <col min="11" max="11" width="7.875" style="51" customWidth="1"/>
    <col min="12" max="12" width="8.25" style="51" customWidth="1"/>
    <col min="13" max="13" width="9.625" style="51" customWidth="1"/>
    <col min="14" max="14" width="9" style="51" customWidth="1"/>
    <col min="15" max="15" width="7.875" style="51" customWidth="1"/>
    <col min="16" max="16" width="11.125" style="51" customWidth="1"/>
    <col min="17" max="17" width="7.125" style="51" customWidth="1"/>
    <col min="18" max="18" width="8" style="51" customWidth="1"/>
    <col min="19" max="19" width="7.625" style="51" customWidth="1"/>
    <col min="20" max="20" width="6.5" style="51" customWidth="1"/>
    <col min="21" max="21" width="6.75" style="51" customWidth="1"/>
    <col min="22" max="22" width="5" style="51" customWidth="1"/>
    <col min="23" max="23" width="7" style="51" customWidth="1"/>
    <col min="24" max="16384" width="9" style="51"/>
  </cols>
  <sheetData>
    <row r="1" ht="14.25" spans="1:7">
      <c r="A1" s="36" t="s">
        <v>616</v>
      </c>
      <c r="B1" s="52"/>
      <c r="C1" s="52"/>
      <c r="D1" s="53"/>
      <c r="E1" s="53"/>
      <c r="F1" s="53"/>
      <c r="G1" s="54"/>
    </row>
    <row r="2" ht="22.5" spans="1:23">
      <c r="A2" s="55" t="s">
        <v>617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ht="14.25" spans="1:7">
      <c r="A3" s="56"/>
      <c r="B3" s="56"/>
      <c r="C3" s="56"/>
      <c r="D3" s="56"/>
      <c r="E3" s="56"/>
      <c r="F3" s="56"/>
      <c r="G3" s="57"/>
    </row>
    <row r="4" ht="29.25" customHeight="1" spans="1:23">
      <c r="A4" s="58" t="s">
        <v>618</v>
      </c>
      <c r="B4" s="58" t="s">
        <v>619</v>
      </c>
      <c r="C4" s="58" t="s">
        <v>620</v>
      </c>
      <c r="D4" s="58" t="s">
        <v>621</v>
      </c>
      <c r="E4" s="58" t="s">
        <v>622</v>
      </c>
      <c r="F4" s="59" t="s">
        <v>623</v>
      </c>
      <c r="G4" s="59"/>
      <c r="H4" s="59"/>
      <c r="I4" s="59"/>
      <c r="J4" s="59"/>
      <c r="K4" s="59"/>
      <c r="L4" s="59"/>
      <c r="M4" s="59" t="s">
        <v>624</v>
      </c>
      <c r="N4" s="59"/>
      <c r="O4" s="59"/>
      <c r="P4" s="59"/>
      <c r="Q4" s="59"/>
      <c r="R4" s="59"/>
      <c r="S4" s="59"/>
      <c r="T4" s="59" t="s">
        <v>625</v>
      </c>
      <c r="U4" s="59"/>
      <c r="V4" s="59"/>
      <c r="W4" s="59" t="s">
        <v>626</v>
      </c>
    </row>
    <row r="5" ht="36" spans="1:23">
      <c r="A5" s="58"/>
      <c r="B5" s="58"/>
      <c r="C5" s="58"/>
      <c r="D5" s="58"/>
      <c r="E5" s="58"/>
      <c r="F5" s="59" t="s">
        <v>143</v>
      </c>
      <c r="G5" s="59" t="s">
        <v>627</v>
      </c>
      <c r="H5" s="59" t="s">
        <v>628</v>
      </c>
      <c r="I5" s="59" t="s">
        <v>629</v>
      </c>
      <c r="J5" s="59" t="s">
        <v>630</v>
      </c>
      <c r="K5" s="59" t="s">
        <v>631</v>
      </c>
      <c r="L5" s="59" t="s">
        <v>632</v>
      </c>
      <c r="M5" s="59" t="s">
        <v>143</v>
      </c>
      <c r="N5" s="59" t="s">
        <v>633</v>
      </c>
      <c r="O5" s="59" t="s">
        <v>634</v>
      </c>
      <c r="P5" s="59" t="s">
        <v>635</v>
      </c>
      <c r="Q5" s="59" t="s">
        <v>636</v>
      </c>
      <c r="R5" s="59" t="s">
        <v>637</v>
      </c>
      <c r="S5" s="59" t="s">
        <v>638</v>
      </c>
      <c r="T5" s="59" t="s">
        <v>143</v>
      </c>
      <c r="U5" s="59" t="s">
        <v>639</v>
      </c>
      <c r="V5" s="59" t="s">
        <v>640</v>
      </c>
      <c r="W5" s="59"/>
    </row>
    <row r="6" ht="29.25" customHeight="1" spans="1:23">
      <c r="A6" s="60" t="s">
        <v>641</v>
      </c>
      <c r="B6" s="61"/>
      <c r="C6" s="61"/>
      <c r="D6" s="61"/>
      <c r="E6" s="61"/>
      <c r="F6" s="62" t="s">
        <v>502</v>
      </c>
      <c r="G6" s="63">
        <v>6</v>
      </c>
      <c r="H6" s="63">
        <v>2</v>
      </c>
      <c r="I6" s="63"/>
      <c r="J6" s="63">
        <v>63</v>
      </c>
      <c r="K6" s="63"/>
      <c r="L6" s="63"/>
      <c r="M6" s="63">
        <v>67</v>
      </c>
      <c r="N6" s="63">
        <v>7</v>
      </c>
      <c r="O6" s="63">
        <v>2</v>
      </c>
      <c r="P6" s="63"/>
      <c r="Q6" s="63">
        <v>58</v>
      </c>
      <c r="R6" s="63"/>
      <c r="S6" s="63"/>
      <c r="T6" s="63">
        <v>2</v>
      </c>
      <c r="U6" s="63">
        <v>2</v>
      </c>
      <c r="V6" s="63"/>
      <c r="W6" s="63"/>
    </row>
    <row r="7" ht="27.75" customHeight="1" spans="1:23">
      <c r="A7" s="60" t="s">
        <v>494</v>
      </c>
      <c r="B7" s="60" t="s">
        <v>642</v>
      </c>
      <c r="C7" s="60"/>
      <c r="D7" s="60" t="s">
        <v>643</v>
      </c>
      <c r="E7" s="60" t="s">
        <v>644</v>
      </c>
      <c r="F7" s="64" t="s">
        <v>162</v>
      </c>
      <c r="G7" s="65">
        <v>6</v>
      </c>
      <c r="H7" s="65">
        <v>2</v>
      </c>
      <c r="I7" s="65"/>
      <c r="J7" s="65"/>
      <c r="K7" s="65"/>
      <c r="L7" s="65"/>
      <c r="M7" s="64" t="s">
        <v>163</v>
      </c>
      <c r="N7" s="64" t="s">
        <v>161</v>
      </c>
      <c r="O7" s="64" t="s">
        <v>156</v>
      </c>
      <c r="P7" s="65"/>
      <c r="Q7" s="65"/>
      <c r="R7" s="65"/>
      <c r="S7" s="65"/>
      <c r="T7" s="64" t="s">
        <v>155</v>
      </c>
      <c r="U7" s="64" t="s">
        <v>155</v>
      </c>
      <c r="V7" s="65"/>
      <c r="W7" s="65"/>
    </row>
    <row r="8" ht="24.75" customHeight="1" spans="1:23">
      <c r="A8" s="66" t="s">
        <v>645</v>
      </c>
      <c r="B8" s="66" t="s">
        <v>646</v>
      </c>
      <c r="C8" s="66"/>
      <c r="D8" s="66" t="s">
        <v>647</v>
      </c>
      <c r="E8" s="60" t="s">
        <v>648</v>
      </c>
      <c r="F8" s="64" t="s">
        <v>649</v>
      </c>
      <c r="G8" s="65"/>
      <c r="H8" s="65"/>
      <c r="I8" s="65"/>
      <c r="J8" s="64" t="s">
        <v>649</v>
      </c>
      <c r="K8" s="65"/>
      <c r="L8" s="65"/>
      <c r="M8" s="64" t="s">
        <v>650</v>
      </c>
      <c r="N8" s="65"/>
      <c r="O8" s="65"/>
      <c r="P8" s="65"/>
      <c r="Q8" s="64" t="s">
        <v>650</v>
      </c>
      <c r="R8" s="65"/>
      <c r="S8" s="65"/>
      <c r="T8" s="64" t="s">
        <v>155</v>
      </c>
      <c r="U8" s="64" t="s">
        <v>155</v>
      </c>
      <c r="V8" s="65"/>
      <c r="W8" s="65"/>
    </row>
    <row r="9" ht="24.75" customHeight="1" spans="1:23">
      <c r="A9" s="67" t="s">
        <v>651</v>
      </c>
      <c r="B9" s="66" t="s">
        <v>646</v>
      </c>
      <c r="C9" s="67"/>
      <c r="D9" s="66" t="s">
        <v>647</v>
      </c>
      <c r="E9" s="60" t="s">
        <v>652</v>
      </c>
      <c r="F9" s="68" t="s">
        <v>160</v>
      </c>
      <c r="G9" s="69"/>
      <c r="H9" s="69"/>
      <c r="I9" s="69"/>
      <c r="J9" s="68" t="s">
        <v>160</v>
      </c>
      <c r="K9" s="69"/>
      <c r="L9" s="69"/>
      <c r="M9" s="68" t="s">
        <v>160</v>
      </c>
      <c r="N9" s="69"/>
      <c r="O9" s="69"/>
      <c r="P9" s="69"/>
      <c r="Q9" s="68" t="s">
        <v>160</v>
      </c>
      <c r="R9" s="69"/>
      <c r="S9" s="69"/>
      <c r="T9" s="69"/>
      <c r="U9" s="69"/>
      <c r="V9" s="69"/>
      <c r="W9" s="69"/>
    </row>
    <row r="10" ht="24.75" customHeight="1" spans="1:23">
      <c r="A10" s="67" t="s">
        <v>653</v>
      </c>
      <c r="B10" s="66" t="s">
        <v>646</v>
      </c>
      <c r="C10" s="67"/>
      <c r="D10" s="66" t="s">
        <v>647</v>
      </c>
      <c r="E10" s="67" t="s">
        <v>654</v>
      </c>
      <c r="F10" s="68" t="s">
        <v>655</v>
      </c>
      <c r="G10" s="69"/>
      <c r="H10" s="69"/>
      <c r="I10" s="69"/>
      <c r="J10" s="68" t="s">
        <v>655</v>
      </c>
      <c r="K10" s="69"/>
      <c r="L10" s="69"/>
      <c r="M10" s="68" t="s">
        <v>656</v>
      </c>
      <c r="N10" s="69"/>
      <c r="O10" s="69"/>
      <c r="P10" s="69"/>
      <c r="Q10" s="68" t="s">
        <v>656</v>
      </c>
      <c r="R10" s="69"/>
      <c r="S10" s="69"/>
      <c r="T10" s="69"/>
      <c r="U10" s="69"/>
      <c r="V10" s="69"/>
      <c r="W10" s="69"/>
    </row>
    <row r="11" ht="24.75" customHeight="1" spans="1:23">
      <c r="A11" s="67" t="s">
        <v>657</v>
      </c>
      <c r="B11" s="66" t="s">
        <v>646</v>
      </c>
      <c r="C11" s="67"/>
      <c r="D11" s="66" t="s">
        <v>647</v>
      </c>
      <c r="E11" s="67" t="s">
        <v>658</v>
      </c>
      <c r="F11" s="68" t="s">
        <v>659</v>
      </c>
      <c r="G11" s="69"/>
      <c r="H11" s="69"/>
      <c r="I11" s="69"/>
      <c r="J11" s="68" t="s">
        <v>659</v>
      </c>
      <c r="K11" s="69"/>
      <c r="L11" s="69"/>
      <c r="M11" s="68" t="s">
        <v>660</v>
      </c>
      <c r="N11" s="69"/>
      <c r="O11" s="69"/>
      <c r="P11" s="69"/>
      <c r="Q11" s="68" t="s">
        <v>660</v>
      </c>
      <c r="R11" s="69"/>
      <c r="S11" s="69"/>
      <c r="T11" s="69"/>
      <c r="U11" s="69"/>
      <c r="V11" s="69"/>
      <c r="W11" s="69"/>
    </row>
    <row r="12" ht="24.75" customHeight="1" spans="1:23">
      <c r="A12" s="70"/>
      <c r="B12" s="70"/>
      <c r="C12" s="70"/>
      <c r="D12" s="70"/>
      <c r="E12" s="70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</row>
    <row r="13" ht="24.75" customHeight="1" spans="1:23">
      <c r="A13" s="70"/>
      <c r="B13" s="70"/>
      <c r="C13" s="70"/>
      <c r="D13" s="70"/>
      <c r="E13" s="70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</row>
    <row r="14" ht="24.75" customHeight="1" spans="1:23">
      <c r="A14" s="70"/>
      <c r="B14" s="70"/>
      <c r="C14" s="70"/>
      <c r="D14" s="70"/>
      <c r="E14" s="70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</row>
    <row r="15" ht="24.75" customHeight="1" spans="1:23">
      <c r="A15" s="70"/>
      <c r="B15" s="70"/>
      <c r="C15" s="70"/>
      <c r="D15" s="70"/>
      <c r="E15" s="70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</row>
    <row r="16" ht="24.75" customHeight="1" spans="1:23">
      <c r="A16" s="70"/>
      <c r="B16" s="70"/>
      <c r="C16" s="70"/>
      <c r="D16" s="70"/>
      <c r="E16" s="70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</row>
    <row r="17" spans="6:23"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</row>
  </sheetData>
  <mergeCells count="10">
    <mergeCell ref="A2:W2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ageMargins left="0.707638888888889" right="0.707638888888889" top="0.747916666666667" bottom="0.747916666666667" header="0.313888888888889" footer="0.313888888888889"/>
  <pageSetup paperSize="9" scale="5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3"/>
  <sheetViews>
    <sheetView workbookViewId="0">
      <selection activeCell="A13" sqref="A13:M13"/>
    </sheetView>
  </sheetViews>
  <sheetFormatPr defaultColWidth="9.125" defaultRowHeight="12.75"/>
  <cols>
    <col min="1" max="1" width="10.375" style="35" customWidth="1"/>
    <col min="2" max="2" width="6.5" style="35" customWidth="1"/>
    <col min="3" max="4" width="10.625" style="35" customWidth="1"/>
    <col min="5" max="5" width="10.875" style="35" customWidth="1"/>
    <col min="6" max="11" width="10.625" style="35" customWidth="1"/>
    <col min="12" max="13" width="9.625" style="35" customWidth="1"/>
    <col min="14" max="16384" width="9.125" style="35"/>
  </cols>
  <sheetData>
    <row r="1" ht="24" customHeight="1" spans="1:7">
      <c r="A1" s="36" t="s">
        <v>616</v>
      </c>
      <c r="B1" s="36"/>
      <c r="G1" s="37"/>
    </row>
    <row r="2" ht="37.15" customHeight="1" spans="1:13">
      <c r="A2" s="38" t="s">
        <v>661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>
      <c r="A3" s="39"/>
      <c r="B3" s="39"/>
      <c r="C3" s="39"/>
      <c r="D3" s="39"/>
      <c r="E3" s="39"/>
      <c r="F3" s="39"/>
      <c r="G3" s="40"/>
      <c r="H3" s="40"/>
      <c r="I3" s="40"/>
      <c r="J3" s="40"/>
      <c r="K3" s="40"/>
      <c r="M3" s="50" t="s">
        <v>65</v>
      </c>
    </row>
    <row r="4" ht="40.5" customHeight="1" spans="1:13">
      <c r="A4" s="41" t="s">
        <v>476</v>
      </c>
      <c r="B4" s="41" t="s">
        <v>662</v>
      </c>
      <c r="C4" s="41" t="s">
        <v>663</v>
      </c>
      <c r="D4" s="41" t="s">
        <v>664</v>
      </c>
      <c r="E4" s="41" t="s">
        <v>665</v>
      </c>
      <c r="F4" s="42"/>
      <c r="G4" s="42"/>
      <c r="H4" s="42"/>
      <c r="I4" s="42"/>
      <c r="J4" s="41" t="s">
        <v>666</v>
      </c>
      <c r="K4" s="41" t="s">
        <v>667</v>
      </c>
      <c r="L4" s="41" t="s">
        <v>668</v>
      </c>
      <c r="M4" s="41" t="s">
        <v>669</v>
      </c>
    </row>
    <row r="5" ht="32.25" customHeight="1" spans="1:13">
      <c r="A5" s="42"/>
      <c r="B5" s="42"/>
      <c r="C5" s="42"/>
      <c r="D5" s="41"/>
      <c r="E5" s="41" t="s">
        <v>143</v>
      </c>
      <c r="F5" s="41" t="s">
        <v>670</v>
      </c>
      <c r="G5" s="41" t="s">
        <v>671</v>
      </c>
      <c r="H5" s="41" t="s">
        <v>672</v>
      </c>
      <c r="I5" s="41" t="s">
        <v>673</v>
      </c>
      <c r="J5" s="42"/>
      <c r="K5" s="42"/>
      <c r="L5" s="42"/>
      <c r="M5" s="42"/>
    </row>
    <row r="6" ht="17.65" customHeight="1" spans="1:13">
      <c r="A6" s="42"/>
      <c r="B6" s="42"/>
      <c r="C6" s="42"/>
      <c r="D6" s="41"/>
      <c r="E6" s="41"/>
      <c r="F6" s="41"/>
      <c r="G6" s="41"/>
      <c r="H6" s="41"/>
      <c r="I6" s="41"/>
      <c r="J6" s="42"/>
      <c r="K6" s="42"/>
      <c r="L6" s="42"/>
      <c r="M6" s="42"/>
    </row>
    <row r="7" ht="33.75" customHeight="1" spans="1:13">
      <c r="A7" s="43" t="s">
        <v>674</v>
      </c>
      <c r="B7" s="44"/>
      <c r="C7" s="43" t="s">
        <v>155</v>
      </c>
      <c r="D7" s="43" t="s">
        <v>156</v>
      </c>
      <c r="E7" s="43" t="s">
        <v>157</v>
      </c>
      <c r="F7" s="43" t="s">
        <v>158</v>
      </c>
      <c r="G7" s="43" t="s">
        <v>159</v>
      </c>
      <c r="H7" s="43" t="s">
        <v>160</v>
      </c>
      <c r="I7" s="43" t="s">
        <v>161</v>
      </c>
      <c r="J7" s="43" t="s">
        <v>162</v>
      </c>
      <c r="K7" s="43" t="s">
        <v>163</v>
      </c>
      <c r="L7" s="43" t="s">
        <v>164</v>
      </c>
      <c r="M7" s="43" t="s">
        <v>165</v>
      </c>
    </row>
    <row r="8" ht="57.75" customHeight="1" spans="1:13">
      <c r="A8" s="43" t="s">
        <v>139</v>
      </c>
      <c r="B8" s="43" t="s">
        <v>155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</row>
    <row r="10" spans="1:13">
      <c r="A10" s="47" t="s">
        <v>675</v>
      </c>
      <c r="B10" s="48"/>
      <c r="C10" s="48"/>
      <c r="D10" s="48"/>
      <c r="E10" s="48"/>
      <c r="F10" s="48"/>
      <c r="G10" s="48"/>
      <c r="H10" s="48"/>
      <c r="I10" s="46"/>
      <c r="J10" s="46"/>
      <c r="K10" s="46"/>
      <c r="L10" s="46"/>
      <c r="M10" s="46"/>
    </row>
    <row r="11" spans="1:13">
      <c r="A11" s="47" t="s">
        <v>676</v>
      </c>
      <c r="B11" s="47"/>
      <c r="C11" s="47"/>
      <c r="D11" s="47"/>
      <c r="E11" s="47"/>
      <c r="F11" s="47"/>
      <c r="G11" s="47"/>
      <c r="H11" s="47"/>
      <c r="I11" s="47"/>
      <c r="J11" s="46"/>
      <c r="K11" s="46"/>
      <c r="L11" s="46"/>
      <c r="M11" s="46"/>
    </row>
    <row r="12" spans="1:13">
      <c r="A12" s="47" t="s">
        <v>677</v>
      </c>
      <c r="B12" s="48"/>
      <c r="C12" s="48"/>
      <c r="D12" s="48"/>
      <c r="E12" s="48"/>
      <c r="F12" s="48"/>
      <c r="G12" s="48"/>
      <c r="H12" s="48"/>
      <c r="I12" s="48"/>
      <c r="J12" s="46"/>
      <c r="K12" s="46"/>
      <c r="L12" s="46"/>
      <c r="M12" s="46"/>
    </row>
    <row r="13" ht="44.25" customHeight="1" spans="1:13">
      <c r="A13" s="49" t="s">
        <v>678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</row>
  </sheetData>
  <mergeCells count="20">
    <mergeCell ref="A2:M2"/>
    <mergeCell ref="A3:F3"/>
    <mergeCell ref="E4:I4"/>
    <mergeCell ref="A10:H10"/>
    <mergeCell ref="A11:I11"/>
    <mergeCell ref="A12:I12"/>
    <mergeCell ref="A13:M13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4:J6"/>
    <mergeCell ref="K4:K6"/>
    <mergeCell ref="L4:L6"/>
    <mergeCell ref="M4:M6"/>
  </mergeCells>
  <printOptions horizontalCentered="1"/>
  <pageMargins left="0.357638888888889" right="0.160416666666667" top="1" bottom="1" header="0.5" footer="0.5"/>
  <pageSetup paperSize="1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9"/>
  <sheetViews>
    <sheetView workbookViewId="0">
      <selection activeCell="Q25" sqref="Q25"/>
    </sheetView>
  </sheetViews>
  <sheetFormatPr defaultColWidth="8" defaultRowHeight="14.25" customHeight="1"/>
  <cols>
    <col min="1" max="1" width="13.125" style="1" customWidth="1"/>
    <col min="2" max="2" width="14.25" style="1" customWidth="1"/>
    <col min="3" max="3" width="5.25" style="1" customWidth="1"/>
    <col min="4" max="4" width="5.875" style="1" customWidth="1"/>
    <col min="5" max="5" width="5.75" style="1" customWidth="1"/>
    <col min="6" max="7" width="6.125" style="1" customWidth="1"/>
    <col min="8" max="8" width="7.625" style="1" customWidth="1"/>
    <col min="9" max="9" width="5.125" style="1" customWidth="1"/>
    <col min="10" max="10" width="4.875" style="1" customWidth="1"/>
    <col min="11" max="11" width="4.75" style="1" customWidth="1"/>
    <col min="12" max="12" width="7.25" style="1" customWidth="1"/>
    <col min="13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 t="s">
        <v>679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30"/>
    </row>
    <row r="2" ht="27.75" customHeight="1" spans="1:22">
      <c r="A2" s="3" t="s">
        <v>680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25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31" t="s">
        <v>65</v>
      </c>
    </row>
    <row r="4" ht="15.75" customHeight="1" spans="1:22">
      <c r="A4" s="6" t="s">
        <v>681</v>
      </c>
      <c r="B4" s="7" t="s">
        <v>682</v>
      </c>
      <c r="C4" s="7" t="s">
        <v>683</v>
      </c>
      <c r="D4" s="7" t="s">
        <v>684</v>
      </c>
      <c r="E4" s="7" t="s">
        <v>685</v>
      </c>
      <c r="F4" s="7" t="s">
        <v>686</v>
      </c>
      <c r="G4" s="6" t="s">
        <v>687</v>
      </c>
      <c r="H4" s="8" t="s">
        <v>215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139</v>
      </c>
      <c r="I5" s="26" t="s">
        <v>219</v>
      </c>
      <c r="J5" s="27"/>
      <c r="K5" s="27"/>
      <c r="L5" s="27"/>
      <c r="M5" s="27"/>
      <c r="N5" s="27"/>
      <c r="O5" s="27"/>
      <c r="P5" s="28"/>
      <c r="Q5" s="29" t="s">
        <v>688</v>
      </c>
      <c r="R5" s="6" t="s">
        <v>689</v>
      </c>
      <c r="S5" s="32" t="s">
        <v>218</v>
      </c>
      <c r="T5" s="32"/>
      <c r="U5" s="32"/>
      <c r="V5" s="32"/>
    </row>
    <row r="6" ht="54" spans="1:22">
      <c r="A6" s="6"/>
      <c r="B6" s="11"/>
      <c r="C6" s="11"/>
      <c r="D6" s="11"/>
      <c r="E6" s="11"/>
      <c r="F6" s="11"/>
      <c r="G6" s="6"/>
      <c r="H6" s="12"/>
      <c r="I6" s="29" t="s">
        <v>143</v>
      </c>
      <c r="J6" s="29" t="s">
        <v>222</v>
      </c>
      <c r="K6" s="29" t="s">
        <v>223</v>
      </c>
      <c r="L6" s="29" t="s">
        <v>224</v>
      </c>
      <c r="M6" s="29" t="s">
        <v>225</v>
      </c>
      <c r="N6" s="6" t="s">
        <v>226</v>
      </c>
      <c r="O6" s="6" t="s">
        <v>227</v>
      </c>
      <c r="P6" s="6" t="s">
        <v>228</v>
      </c>
      <c r="Q6" s="33"/>
      <c r="R6" s="6"/>
      <c r="S6" s="34" t="s">
        <v>143</v>
      </c>
      <c r="T6" s="34" t="s">
        <v>229</v>
      </c>
      <c r="U6" s="34" t="s">
        <v>230</v>
      </c>
      <c r="V6" s="34" t="s">
        <v>231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 t="s">
        <v>690</v>
      </c>
      <c r="B8" s="14" t="s">
        <v>690</v>
      </c>
      <c r="C8" s="15"/>
      <c r="D8" s="16" t="s">
        <v>691</v>
      </c>
      <c r="E8" s="17" t="s">
        <v>168</v>
      </c>
      <c r="F8" s="18"/>
      <c r="G8" s="16"/>
      <c r="H8" s="19">
        <v>7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23">
        <v>7</v>
      </c>
      <c r="T8" s="23"/>
      <c r="U8" s="23"/>
      <c r="V8" s="23">
        <v>7</v>
      </c>
    </row>
    <row r="9" customHeight="1" spans="1:22">
      <c r="A9" s="20" t="s">
        <v>692</v>
      </c>
      <c r="B9" s="21" t="s">
        <v>692</v>
      </c>
      <c r="C9" s="21"/>
      <c r="D9" s="16" t="s">
        <v>691</v>
      </c>
      <c r="E9" s="22" t="s">
        <v>155</v>
      </c>
      <c r="F9" s="21"/>
      <c r="G9" s="21"/>
      <c r="H9" s="23">
        <v>0.5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>
        <v>0.5</v>
      </c>
      <c r="T9" s="23"/>
      <c r="U9" s="23"/>
      <c r="V9" s="23">
        <v>0.5</v>
      </c>
    </row>
    <row r="10" customHeight="1" spans="1:22">
      <c r="A10" s="20" t="s">
        <v>693</v>
      </c>
      <c r="B10" s="21" t="s">
        <v>693</v>
      </c>
      <c r="C10" s="21"/>
      <c r="D10" s="24" t="s">
        <v>147</v>
      </c>
      <c r="E10" s="22" t="s">
        <v>159</v>
      </c>
      <c r="F10" s="21"/>
      <c r="G10" s="21"/>
      <c r="H10" s="23">
        <v>2.8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>
        <v>2.8</v>
      </c>
      <c r="T10" s="23"/>
      <c r="U10" s="23"/>
      <c r="V10" s="23">
        <v>2.8</v>
      </c>
    </row>
    <row r="11" customHeight="1" spans="1:22">
      <c r="A11" s="20" t="s">
        <v>694</v>
      </c>
      <c r="B11" s="21" t="s">
        <v>694</v>
      </c>
      <c r="C11" s="21"/>
      <c r="D11" s="24" t="s">
        <v>691</v>
      </c>
      <c r="E11" s="22" t="s">
        <v>155</v>
      </c>
      <c r="F11" s="21"/>
      <c r="G11" s="21"/>
      <c r="H11" s="23">
        <v>0.3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>
        <v>0.3</v>
      </c>
      <c r="T11" s="23"/>
      <c r="U11" s="23"/>
      <c r="V11" s="23">
        <v>0.3</v>
      </c>
    </row>
    <row r="12" customHeight="1" spans="1:22">
      <c r="A12" s="20" t="s">
        <v>695</v>
      </c>
      <c r="B12" s="21" t="s">
        <v>695</v>
      </c>
      <c r="C12" s="21"/>
      <c r="D12" s="24" t="s">
        <v>691</v>
      </c>
      <c r="E12" s="22" t="s">
        <v>155</v>
      </c>
      <c r="F12" s="21"/>
      <c r="G12" s="21"/>
      <c r="H12" s="23">
        <v>0.6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>
        <v>0.6</v>
      </c>
      <c r="T12" s="23"/>
      <c r="U12" s="23"/>
      <c r="V12" s="23">
        <v>0.6</v>
      </c>
    </row>
    <row r="13" customHeight="1" spans="1:22">
      <c r="A13" s="20" t="s">
        <v>696</v>
      </c>
      <c r="B13" s="21" t="s">
        <v>696</v>
      </c>
      <c r="C13" s="21"/>
      <c r="D13" s="24" t="s">
        <v>691</v>
      </c>
      <c r="E13" s="22" t="s">
        <v>155</v>
      </c>
      <c r="F13" s="21"/>
      <c r="G13" s="21"/>
      <c r="H13" s="23">
        <v>0.2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>
        <v>0.2</v>
      </c>
      <c r="T13" s="23"/>
      <c r="U13" s="23"/>
      <c r="V13" s="23">
        <v>0.2</v>
      </c>
    </row>
    <row r="14" customHeight="1" spans="1:22">
      <c r="A14" s="20" t="s">
        <v>697</v>
      </c>
      <c r="B14" s="21" t="s">
        <v>697</v>
      </c>
      <c r="C14" s="21"/>
      <c r="D14" s="24" t="s">
        <v>691</v>
      </c>
      <c r="E14" s="22" t="s">
        <v>161</v>
      </c>
      <c r="F14" s="21"/>
      <c r="G14" s="21"/>
      <c r="H14" s="23">
        <v>1.89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>
        <v>1.89</v>
      </c>
      <c r="T14" s="23"/>
      <c r="U14" s="23"/>
      <c r="V14" s="23">
        <v>1.89</v>
      </c>
    </row>
    <row r="15" customHeight="1" spans="1:22">
      <c r="A15" s="20" t="s">
        <v>698</v>
      </c>
      <c r="B15" s="21" t="s">
        <v>698</v>
      </c>
      <c r="C15" s="21"/>
      <c r="D15" s="24" t="s">
        <v>691</v>
      </c>
      <c r="E15" s="22" t="s">
        <v>156</v>
      </c>
      <c r="F15" s="21"/>
      <c r="G15" s="21"/>
      <c r="H15" s="23">
        <v>1.4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>
        <v>1.4</v>
      </c>
      <c r="T15" s="23"/>
      <c r="U15" s="23"/>
      <c r="V15" s="23">
        <v>1.4</v>
      </c>
    </row>
    <row r="16" customHeight="1" spans="1:22">
      <c r="A16" s="20" t="s">
        <v>699</v>
      </c>
      <c r="B16" s="21" t="s">
        <v>699</v>
      </c>
      <c r="C16" s="21"/>
      <c r="D16" s="24" t="s">
        <v>691</v>
      </c>
      <c r="E16" s="22" t="s">
        <v>155</v>
      </c>
      <c r="F16" s="21"/>
      <c r="G16" s="21"/>
      <c r="H16" s="23">
        <v>0.25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>
        <v>0.25</v>
      </c>
      <c r="T16" s="23"/>
      <c r="U16" s="23"/>
      <c r="V16" s="23">
        <v>0.25</v>
      </c>
    </row>
    <row r="17" customHeight="1" spans="1:22">
      <c r="A17" s="21" t="s">
        <v>700</v>
      </c>
      <c r="B17" s="21" t="s">
        <v>700</v>
      </c>
      <c r="C17" s="21"/>
      <c r="D17" s="24" t="s">
        <v>691</v>
      </c>
      <c r="E17" s="22" t="s">
        <v>155</v>
      </c>
      <c r="F17" s="21"/>
      <c r="G17" s="21"/>
      <c r="H17" s="23">
        <v>0.3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>
        <v>0.3</v>
      </c>
      <c r="T17" s="23"/>
      <c r="U17" s="23"/>
      <c r="V17" s="23">
        <v>0.3</v>
      </c>
    </row>
    <row r="18" customHeight="1" spans="1:22">
      <c r="A18" s="21" t="s">
        <v>139</v>
      </c>
      <c r="B18" s="21"/>
      <c r="C18" s="21"/>
      <c r="D18" s="21"/>
      <c r="E18" s="21"/>
      <c r="F18" s="21"/>
      <c r="G18" s="21"/>
      <c r="H18" s="23">
        <f>SUM(H8:H17)</f>
        <v>15.24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>
        <f>SUM(S8:S17)</f>
        <v>15.24</v>
      </c>
      <c r="T18" s="23"/>
      <c r="U18" s="23"/>
      <c r="V18" s="23">
        <f>SUM(V8:V17)</f>
        <v>15.24</v>
      </c>
    </row>
    <row r="19" customHeight="1" spans="1:4">
      <c r="A19" s="25"/>
      <c r="B19" s="25"/>
      <c r="C19" s="25"/>
      <c r="D19" s="25"/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29"/>
  <sheetViews>
    <sheetView topLeftCell="A5" workbookViewId="0">
      <selection activeCell="D13" sqref="D13"/>
    </sheetView>
  </sheetViews>
  <sheetFormatPr defaultColWidth="9" defaultRowHeight="13.5" outlineLevelCol="1"/>
  <cols>
    <col min="1" max="1" width="25.25" style="51" customWidth="1"/>
    <col min="2" max="2" width="62.125" style="51" customWidth="1"/>
    <col min="3" max="256" width="9" style="51"/>
    <col min="257" max="257" width="25.25" style="51" customWidth="1"/>
    <col min="258" max="258" width="62.125" style="51" customWidth="1"/>
    <col min="259" max="512" width="9" style="51"/>
    <col min="513" max="513" width="25.25" style="51" customWidth="1"/>
    <col min="514" max="514" width="62.125" style="51" customWidth="1"/>
    <col min="515" max="768" width="9" style="51"/>
    <col min="769" max="769" width="25.25" style="51" customWidth="1"/>
    <col min="770" max="770" width="62.125" style="51" customWidth="1"/>
    <col min="771" max="1024" width="9" style="51"/>
    <col min="1025" max="1025" width="25.25" style="51" customWidth="1"/>
    <col min="1026" max="1026" width="62.125" style="51" customWidth="1"/>
    <col min="1027" max="1280" width="9" style="51"/>
    <col min="1281" max="1281" width="25.25" style="51" customWidth="1"/>
    <col min="1282" max="1282" width="62.125" style="51" customWidth="1"/>
    <col min="1283" max="1536" width="9" style="51"/>
    <col min="1537" max="1537" width="25.25" style="51" customWidth="1"/>
    <col min="1538" max="1538" width="62.125" style="51" customWidth="1"/>
    <col min="1539" max="1792" width="9" style="51"/>
    <col min="1793" max="1793" width="25.25" style="51" customWidth="1"/>
    <col min="1794" max="1794" width="62.125" style="51" customWidth="1"/>
    <col min="1795" max="2048" width="9" style="51"/>
    <col min="2049" max="2049" width="25.25" style="51" customWidth="1"/>
    <col min="2050" max="2050" width="62.125" style="51" customWidth="1"/>
    <col min="2051" max="2304" width="9" style="51"/>
    <col min="2305" max="2305" width="25.25" style="51" customWidth="1"/>
    <col min="2306" max="2306" width="62.125" style="51" customWidth="1"/>
    <col min="2307" max="2560" width="9" style="51"/>
    <col min="2561" max="2561" width="25.25" style="51" customWidth="1"/>
    <col min="2562" max="2562" width="62.125" style="51" customWidth="1"/>
    <col min="2563" max="2816" width="9" style="51"/>
    <col min="2817" max="2817" width="25.25" style="51" customWidth="1"/>
    <col min="2818" max="2818" width="62.125" style="51" customWidth="1"/>
    <col min="2819" max="3072" width="9" style="51"/>
    <col min="3073" max="3073" width="25.25" style="51" customWidth="1"/>
    <col min="3074" max="3074" width="62.125" style="51" customWidth="1"/>
    <col min="3075" max="3328" width="9" style="51"/>
    <col min="3329" max="3329" width="25.25" style="51" customWidth="1"/>
    <col min="3330" max="3330" width="62.125" style="51" customWidth="1"/>
    <col min="3331" max="3584" width="9" style="51"/>
    <col min="3585" max="3585" width="25.25" style="51" customWidth="1"/>
    <col min="3586" max="3586" width="62.125" style="51" customWidth="1"/>
    <col min="3587" max="3840" width="9" style="51"/>
    <col min="3841" max="3841" width="25.25" style="51" customWidth="1"/>
    <col min="3842" max="3842" width="62.125" style="51" customWidth="1"/>
    <col min="3843" max="4096" width="9" style="51"/>
    <col min="4097" max="4097" width="25.25" style="51" customWidth="1"/>
    <col min="4098" max="4098" width="62.125" style="51" customWidth="1"/>
    <col min="4099" max="4352" width="9" style="51"/>
    <col min="4353" max="4353" width="25.25" style="51" customWidth="1"/>
    <col min="4354" max="4354" width="62.125" style="51" customWidth="1"/>
    <col min="4355" max="4608" width="9" style="51"/>
    <col min="4609" max="4609" width="25.25" style="51" customWidth="1"/>
    <col min="4610" max="4610" width="62.125" style="51" customWidth="1"/>
    <col min="4611" max="4864" width="9" style="51"/>
    <col min="4865" max="4865" width="25.25" style="51" customWidth="1"/>
    <col min="4866" max="4866" width="62.125" style="51" customWidth="1"/>
    <col min="4867" max="5120" width="9" style="51"/>
    <col min="5121" max="5121" width="25.25" style="51" customWidth="1"/>
    <col min="5122" max="5122" width="62.125" style="51" customWidth="1"/>
    <col min="5123" max="5376" width="9" style="51"/>
    <col min="5377" max="5377" width="25.25" style="51" customWidth="1"/>
    <col min="5378" max="5378" width="62.125" style="51" customWidth="1"/>
    <col min="5379" max="5632" width="9" style="51"/>
    <col min="5633" max="5633" width="25.25" style="51" customWidth="1"/>
    <col min="5634" max="5634" width="62.125" style="51" customWidth="1"/>
    <col min="5635" max="5888" width="9" style="51"/>
    <col min="5889" max="5889" width="25.25" style="51" customWidth="1"/>
    <col min="5890" max="5890" width="62.125" style="51" customWidth="1"/>
    <col min="5891" max="6144" width="9" style="51"/>
    <col min="6145" max="6145" width="25.25" style="51" customWidth="1"/>
    <col min="6146" max="6146" width="62.125" style="51" customWidth="1"/>
    <col min="6147" max="6400" width="9" style="51"/>
    <col min="6401" max="6401" width="25.25" style="51" customWidth="1"/>
    <col min="6402" max="6402" width="62.125" style="51" customWidth="1"/>
    <col min="6403" max="6656" width="9" style="51"/>
    <col min="6657" max="6657" width="25.25" style="51" customWidth="1"/>
    <col min="6658" max="6658" width="62.125" style="51" customWidth="1"/>
    <col min="6659" max="6912" width="9" style="51"/>
    <col min="6913" max="6913" width="25.25" style="51" customWidth="1"/>
    <col min="6914" max="6914" width="62.125" style="51" customWidth="1"/>
    <col min="6915" max="7168" width="9" style="51"/>
    <col min="7169" max="7169" width="25.25" style="51" customWidth="1"/>
    <col min="7170" max="7170" width="62.125" style="51" customWidth="1"/>
    <col min="7171" max="7424" width="9" style="51"/>
    <col min="7425" max="7425" width="25.25" style="51" customWidth="1"/>
    <col min="7426" max="7426" width="62.125" style="51" customWidth="1"/>
    <col min="7427" max="7680" width="9" style="51"/>
    <col min="7681" max="7681" width="25.25" style="51" customWidth="1"/>
    <col min="7682" max="7682" width="62.125" style="51" customWidth="1"/>
    <col min="7683" max="7936" width="9" style="51"/>
    <col min="7937" max="7937" width="25.25" style="51" customWidth="1"/>
    <col min="7938" max="7938" width="62.125" style="51" customWidth="1"/>
    <col min="7939" max="8192" width="9" style="51"/>
    <col min="8193" max="8193" width="25.25" style="51" customWidth="1"/>
    <col min="8194" max="8194" width="62.125" style="51" customWidth="1"/>
    <col min="8195" max="8448" width="9" style="51"/>
    <col min="8449" max="8449" width="25.25" style="51" customWidth="1"/>
    <col min="8450" max="8450" width="62.125" style="51" customWidth="1"/>
    <col min="8451" max="8704" width="9" style="51"/>
    <col min="8705" max="8705" width="25.25" style="51" customWidth="1"/>
    <col min="8706" max="8706" width="62.125" style="51" customWidth="1"/>
    <col min="8707" max="8960" width="9" style="51"/>
    <col min="8961" max="8961" width="25.25" style="51" customWidth="1"/>
    <col min="8962" max="8962" width="62.125" style="51" customWidth="1"/>
    <col min="8963" max="9216" width="9" style="51"/>
    <col min="9217" max="9217" width="25.25" style="51" customWidth="1"/>
    <col min="9218" max="9218" width="62.125" style="51" customWidth="1"/>
    <col min="9219" max="9472" width="9" style="51"/>
    <col min="9473" max="9473" width="25.25" style="51" customWidth="1"/>
    <col min="9474" max="9474" width="62.125" style="51" customWidth="1"/>
    <col min="9475" max="9728" width="9" style="51"/>
    <col min="9729" max="9729" width="25.25" style="51" customWidth="1"/>
    <col min="9730" max="9730" width="62.125" style="51" customWidth="1"/>
    <col min="9731" max="9984" width="9" style="51"/>
    <col min="9985" max="9985" width="25.25" style="51" customWidth="1"/>
    <col min="9986" max="9986" width="62.125" style="51" customWidth="1"/>
    <col min="9987" max="10240" width="9" style="51"/>
    <col min="10241" max="10241" width="25.25" style="51" customWidth="1"/>
    <col min="10242" max="10242" width="62.125" style="51" customWidth="1"/>
    <col min="10243" max="10496" width="9" style="51"/>
    <col min="10497" max="10497" width="25.25" style="51" customWidth="1"/>
    <col min="10498" max="10498" width="62.125" style="51" customWidth="1"/>
    <col min="10499" max="10752" width="9" style="51"/>
    <col min="10753" max="10753" width="25.25" style="51" customWidth="1"/>
    <col min="10754" max="10754" width="62.125" style="51" customWidth="1"/>
    <col min="10755" max="11008" width="9" style="51"/>
    <col min="11009" max="11009" width="25.25" style="51" customWidth="1"/>
    <col min="11010" max="11010" width="62.125" style="51" customWidth="1"/>
    <col min="11011" max="11264" width="9" style="51"/>
    <col min="11265" max="11265" width="25.25" style="51" customWidth="1"/>
    <col min="11266" max="11266" width="62.125" style="51" customWidth="1"/>
    <col min="11267" max="11520" width="9" style="51"/>
    <col min="11521" max="11521" width="25.25" style="51" customWidth="1"/>
    <col min="11522" max="11522" width="62.125" style="51" customWidth="1"/>
    <col min="11523" max="11776" width="9" style="51"/>
    <col min="11777" max="11777" width="25.25" style="51" customWidth="1"/>
    <col min="11778" max="11778" width="62.125" style="51" customWidth="1"/>
    <col min="11779" max="12032" width="9" style="51"/>
    <col min="12033" max="12033" width="25.25" style="51" customWidth="1"/>
    <col min="12034" max="12034" width="62.125" style="51" customWidth="1"/>
    <col min="12035" max="12288" width="9" style="51"/>
    <col min="12289" max="12289" width="25.25" style="51" customWidth="1"/>
    <col min="12290" max="12290" width="62.125" style="51" customWidth="1"/>
    <col min="12291" max="12544" width="9" style="51"/>
    <col min="12545" max="12545" width="25.25" style="51" customWidth="1"/>
    <col min="12546" max="12546" width="62.125" style="51" customWidth="1"/>
    <col min="12547" max="12800" width="9" style="51"/>
    <col min="12801" max="12801" width="25.25" style="51" customWidth="1"/>
    <col min="12802" max="12802" width="62.125" style="51" customWidth="1"/>
    <col min="12803" max="13056" width="9" style="51"/>
    <col min="13057" max="13057" width="25.25" style="51" customWidth="1"/>
    <col min="13058" max="13058" width="62.125" style="51" customWidth="1"/>
    <col min="13059" max="13312" width="9" style="51"/>
    <col min="13313" max="13313" width="25.25" style="51" customWidth="1"/>
    <col min="13314" max="13314" width="62.125" style="51" customWidth="1"/>
    <col min="13315" max="13568" width="9" style="51"/>
    <col min="13569" max="13569" width="25.25" style="51" customWidth="1"/>
    <col min="13570" max="13570" width="62.125" style="51" customWidth="1"/>
    <col min="13571" max="13824" width="9" style="51"/>
    <col min="13825" max="13825" width="25.25" style="51" customWidth="1"/>
    <col min="13826" max="13826" width="62.125" style="51" customWidth="1"/>
    <col min="13827" max="14080" width="9" style="51"/>
    <col min="14081" max="14081" width="25.25" style="51" customWidth="1"/>
    <col min="14082" max="14082" width="62.125" style="51" customWidth="1"/>
    <col min="14083" max="14336" width="9" style="51"/>
    <col min="14337" max="14337" width="25.25" style="51" customWidth="1"/>
    <col min="14338" max="14338" width="62.125" style="51" customWidth="1"/>
    <col min="14339" max="14592" width="9" style="51"/>
    <col min="14593" max="14593" width="25.25" style="51" customWidth="1"/>
    <col min="14594" max="14594" width="62.125" style="51" customWidth="1"/>
    <col min="14595" max="14848" width="9" style="51"/>
    <col min="14849" max="14849" width="25.25" style="51" customWidth="1"/>
    <col min="14850" max="14850" width="62.125" style="51" customWidth="1"/>
    <col min="14851" max="15104" width="9" style="51"/>
    <col min="15105" max="15105" width="25.25" style="51" customWidth="1"/>
    <col min="15106" max="15106" width="62.125" style="51" customWidth="1"/>
    <col min="15107" max="15360" width="9" style="51"/>
    <col min="15361" max="15361" width="25.25" style="51" customWidth="1"/>
    <col min="15362" max="15362" width="62.125" style="51" customWidth="1"/>
    <col min="15363" max="15616" width="9" style="51"/>
    <col min="15617" max="15617" width="25.25" style="51" customWidth="1"/>
    <col min="15618" max="15618" width="62.125" style="51" customWidth="1"/>
    <col min="15619" max="15872" width="9" style="51"/>
    <col min="15873" max="15873" width="25.25" style="51" customWidth="1"/>
    <col min="15874" max="15874" width="62.125" style="51" customWidth="1"/>
    <col min="15875" max="16128" width="9" style="51"/>
    <col min="16129" max="16129" width="25.25" style="51" customWidth="1"/>
    <col min="16130" max="16130" width="62.125" style="51" customWidth="1"/>
    <col min="16131" max="16384" width="9" style="51"/>
  </cols>
  <sheetData>
    <row r="1" s="278" customFormat="1" ht="70.5" customHeight="1" spans="1:2">
      <c r="A1" s="279" t="s">
        <v>5</v>
      </c>
      <c r="B1" s="279" t="s">
        <v>6</v>
      </c>
    </row>
    <row r="2" ht="35.1" customHeight="1" spans="1:2">
      <c r="A2" s="280">
        <v>1</v>
      </c>
      <c r="B2" s="281" t="s">
        <v>7</v>
      </c>
    </row>
    <row r="3" ht="35.1" customHeight="1" spans="1:2">
      <c r="A3" s="280">
        <v>2</v>
      </c>
      <c r="B3" s="281" t="s">
        <v>8</v>
      </c>
    </row>
    <row r="4" ht="35.1" customHeight="1" spans="1:2">
      <c r="A4" s="280">
        <v>3</v>
      </c>
      <c r="B4" s="281" t="s">
        <v>9</v>
      </c>
    </row>
    <row r="5" ht="35.1" customHeight="1" spans="1:2">
      <c r="A5" s="280">
        <v>4</v>
      </c>
      <c r="B5" s="281" t="s">
        <v>10</v>
      </c>
    </row>
    <row r="6" ht="35.1" customHeight="1" spans="1:2">
      <c r="A6" s="280">
        <v>5</v>
      </c>
      <c r="B6" s="281" t="s">
        <v>11</v>
      </c>
    </row>
    <row r="7" ht="35.1" customHeight="1" spans="1:2">
      <c r="A7" s="280">
        <v>6</v>
      </c>
      <c r="B7" s="281" t="s">
        <v>12</v>
      </c>
    </row>
    <row r="8" ht="35.1" customHeight="1" spans="1:2">
      <c r="A8" s="280">
        <v>7</v>
      </c>
      <c r="B8" s="281" t="s">
        <v>13</v>
      </c>
    </row>
    <row r="9" ht="35.1" customHeight="1" spans="1:2">
      <c r="A9" s="280">
        <v>8</v>
      </c>
      <c r="B9" s="281" t="s">
        <v>14</v>
      </c>
    </row>
    <row r="10" ht="35.1" customHeight="1" spans="1:2">
      <c r="A10" s="280">
        <v>9</v>
      </c>
      <c r="B10" s="281" t="s">
        <v>15</v>
      </c>
    </row>
    <row r="11" ht="35.1" customHeight="1" spans="1:2">
      <c r="A11" s="280">
        <v>10</v>
      </c>
      <c r="B11" s="281" t="s">
        <v>16</v>
      </c>
    </row>
    <row r="12" ht="35.1" customHeight="1" spans="1:2">
      <c r="A12" s="280">
        <v>11</v>
      </c>
      <c r="B12" s="281" t="s">
        <v>17</v>
      </c>
    </row>
    <row r="13" ht="35.1" customHeight="1" spans="1:2">
      <c r="A13" s="280">
        <v>12</v>
      </c>
      <c r="B13" s="281" t="s">
        <v>18</v>
      </c>
    </row>
    <row r="14" ht="35.1" customHeight="1" spans="1:2">
      <c r="A14" s="280">
        <v>13</v>
      </c>
      <c r="B14" s="282" t="s">
        <v>19</v>
      </c>
    </row>
    <row r="15" ht="35.1" customHeight="1" spans="1:2">
      <c r="A15" s="280">
        <v>14</v>
      </c>
      <c r="B15" s="281" t="s">
        <v>20</v>
      </c>
    </row>
    <row r="16" ht="35.1" customHeight="1" spans="1:2">
      <c r="A16" s="280">
        <v>15</v>
      </c>
      <c r="B16" s="281" t="s">
        <v>21</v>
      </c>
    </row>
    <row r="17" ht="33.75" customHeight="1" spans="1:2">
      <c r="A17" s="280">
        <v>16</v>
      </c>
      <c r="B17" s="281" t="s">
        <v>22</v>
      </c>
    </row>
    <row r="18" spans="2:2">
      <c r="B18" s="51" t="s">
        <v>23</v>
      </c>
    </row>
    <row r="19" spans="2:2">
      <c r="B19" s="51" t="s">
        <v>23</v>
      </c>
    </row>
    <row r="20" spans="2:2">
      <c r="B20" s="51" t="s">
        <v>23</v>
      </c>
    </row>
    <row r="21" spans="2:2">
      <c r="B21" s="51" t="s">
        <v>23</v>
      </c>
    </row>
    <row r="22" spans="2:2">
      <c r="B22" s="51" t="s">
        <v>23</v>
      </c>
    </row>
    <row r="23" spans="2:2">
      <c r="B23" s="51" t="s">
        <v>23</v>
      </c>
    </row>
    <row r="24" spans="2:2">
      <c r="B24" s="51" t="s">
        <v>23</v>
      </c>
    </row>
    <row r="25" spans="2:2">
      <c r="B25" s="51" t="s">
        <v>23</v>
      </c>
    </row>
    <row r="26" spans="2:2">
      <c r="B26" s="51" t="s">
        <v>23</v>
      </c>
    </row>
    <row r="27" spans="2:2">
      <c r="B27" s="51" t="s">
        <v>23</v>
      </c>
    </row>
    <row r="28" spans="2:2">
      <c r="B28" s="51" t="s">
        <v>23</v>
      </c>
    </row>
    <row r="29" spans="2:2">
      <c r="B29" s="51" t="s">
        <v>23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22" sqref="D22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71"/>
      <c r="B1" s="2"/>
      <c r="C1" s="2"/>
    </row>
    <row r="2" ht="21" spans="1:4">
      <c r="A2" s="3" t="s">
        <v>24</v>
      </c>
      <c r="B2" s="3"/>
      <c r="C2" s="3"/>
      <c r="D2" s="3"/>
    </row>
    <row r="3" ht="19.5" customHeight="1" spans="1:4">
      <c r="A3" s="4" t="s">
        <v>25</v>
      </c>
      <c r="B3" s="256"/>
      <c r="C3" s="256"/>
      <c r="D3" s="31" t="s">
        <v>26</v>
      </c>
    </row>
    <row r="4" ht="19.5" customHeight="1" spans="1:4">
      <c r="A4" s="257" t="s">
        <v>27</v>
      </c>
      <c r="B4" s="257"/>
      <c r="C4" s="257" t="s">
        <v>28</v>
      </c>
      <c r="D4" s="257"/>
    </row>
    <row r="5" ht="19.5" customHeight="1" spans="1:4">
      <c r="A5" s="257" t="s">
        <v>29</v>
      </c>
      <c r="B5" s="257" t="s">
        <v>30</v>
      </c>
      <c r="C5" s="257" t="s">
        <v>31</v>
      </c>
      <c r="D5" s="257" t="s">
        <v>30</v>
      </c>
    </row>
    <row r="6" ht="19.5" customHeight="1" spans="1:4">
      <c r="A6" s="257"/>
      <c r="B6" s="257"/>
      <c r="C6" s="257"/>
      <c r="D6" s="257"/>
    </row>
    <row r="7" ht="17.25" customHeight="1" spans="1:4">
      <c r="A7" s="272" t="s">
        <v>32</v>
      </c>
      <c r="B7" s="19">
        <v>1291.48</v>
      </c>
      <c r="C7" s="265" t="s">
        <v>33</v>
      </c>
      <c r="D7" s="19"/>
    </row>
    <row r="8" ht="17.25" customHeight="1" spans="1:4">
      <c r="A8" s="266" t="s">
        <v>34</v>
      </c>
      <c r="B8" s="19"/>
      <c r="C8" s="265" t="s">
        <v>35</v>
      </c>
      <c r="D8" s="19"/>
    </row>
    <row r="9" ht="17.25" customHeight="1" spans="1:4">
      <c r="A9" s="266" t="s">
        <v>36</v>
      </c>
      <c r="B9" s="19"/>
      <c r="C9" s="265" t="s">
        <v>37</v>
      </c>
      <c r="D9" s="19"/>
    </row>
    <row r="10" ht="17.25" customHeight="1" spans="1:4">
      <c r="A10" s="266" t="s">
        <v>38</v>
      </c>
      <c r="B10" s="19"/>
      <c r="C10" s="265" t="s">
        <v>39</v>
      </c>
      <c r="D10" s="19"/>
    </row>
    <row r="11" ht="17.25" customHeight="1" spans="1:4">
      <c r="A11" s="266" t="s">
        <v>40</v>
      </c>
      <c r="B11" s="19"/>
      <c r="C11" s="265" t="s">
        <v>41</v>
      </c>
      <c r="D11" s="19"/>
    </row>
    <row r="12" ht="17.25" customHeight="1" spans="1:4">
      <c r="A12" s="266" t="s">
        <v>42</v>
      </c>
      <c r="B12" s="19"/>
      <c r="C12" s="265" t="s">
        <v>43</v>
      </c>
      <c r="D12" s="19"/>
    </row>
    <row r="13" ht="17.25" customHeight="1" spans="1:4">
      <c r="A13" s="266" t="s">
        <v>44</v>
      </c>
      <c r="B13" s="19">
        <v>150</v>
      </c>
      <c r="C13" s="265" t="s">
        <v>45</v>
      </c>
      <c r="D13" s="19"/>
    </row>
    <row r="14" ht="17.25" customHeight="1" spans="1:4">
      <c r="A14" s="21"/>
      <c r="B14" s="19"/>
      <c r="C14" s="265" t="s">
        <v>46</v>
      </c>
      <c r="D14" s="19">
        <v>139.47</v>
      </c>
    </row>
    <row r="15" ht="17.25" customHeight="1" spans="1:4">
      <c r="A15" s="21"/>
      <c r="B15" s="19"/>
      <c r="C15" s="265" t="s">
        <v>47</v>
      </c>
      <c r="D15" s="19">
        <v>123.03</v>
      </c>
    </row>
    <row r="16" ht="17.25" customHeight="1" spans="1:4">
      <c r="A16" s="21"/>
      <c r="B16" s="19"/>
      <c r="C16" s="265" t="s">
        <v>48</v>
      </c>
      <c r="D16" s="19"/>
    </row>
    <row r="17" ht="17.25" customHeight="1" spans="1:4">
      <c r="A17" s="21"/>
      <c r="B17" s="273"/>
      <c r="C17" s="265" t="s">
        <v>49</v>
      </c>
      <c r="D17" s="19"/>
    </row>
    <row r="18" ht="17.25" customHeight="1" spans="1:4">
      <c r="A18" s="21"/>
      <c r="B18" s="274"/>
      <c r="C18" s="265" t="s">
        <v>50</v>
      </c>
      <c r="D18" s="19">
        <v>1092.74</v>
      </c>
    </row>
    <row r="19" ht="17.25" customHeight="1" spans="1:4">
      <c r="A19" s="21"/>
      <c r="B19" s="274"/>
      <c r="C19" s="265" t="s">
        <v>51</v>
      </c>
      <c r="D19" s="19"/>
    </row>
    <row r="20" ht="17.25" customHeight="1" spans="1:4">
      <c r="A20" s="21"/>
      <c r="B20" s="274"/>
      <c r="C20" s="266" t="s">
        <v>52</v>
      </c>
      <c r="D20" s="19"/>
    </row>
    <row r="21" ht="17.25" customHeight="1" spans="1:4">
      <c r="A21" s="85"/>
      <c r="B21" s="274"/>
      <c r="C21" s="266" t="s">
        <v>53</v>
      </c>
      <c r="D21" s="19"/>
    </row>
    <row r="22" ht="17.25" customHeight="1" spans="1:4">
      <c r="A22" s="265"/>
      <c r="B22" s="274"/>
      <c r="C22" s="266" t="s">
        <v>54</v>
      </c>
      <c r="D22" s="19"/>
    </row>
    <row r="23" ht="17.25" customHeight="1" spans="1:4">
      <c r="A23" s="265"/>
      <c r="B23" s="274"/>
      <c r="C23" s="266" t="s">
        <v>55</v>
      </c>
      <c r="D23" s="19"/>
    </row>
    <row r="24" ht="17.25" customHeight="1" spans="1:4">
      <c r="A24" s="265"/>
      <c r="B24" s="274"/>
      <c r="C24" s="266" t="s">
        <v>56</v>
      </c>
      <c r="D24" s="19"/>
    </row>
    <row r="25" ht="17.25" customHeight="1" spans="1:4">
      <c r="A25" s="265"/>
      <c r="B25" s="274"/>
      <c r="C25" s="266" t="s">
        <v>57</v>
      </c>
      <c r="D25" s="19">
        <v>86.24</v>
      </c>
    </row>
    <row r="26" ht="17.25" customHeight="1" spans="1:4">
      <c r="A26" s="265"/>
      <c r="B26" s="274"/>
      <c r="C26" s="266" t="s">
        <v>58</v>
      </c>
      <c r="D26" s="19"/>
    </row>
    <row r="27" ht="17.25" customHeight="1" spans="1:4">
      <c r="A27" s="265"/>
      <c r="B27" s="274"/>
      <c r="C27" s="266" t="s">
        <v>59</v>
      </c>
      <c r="D27" s="19"/>
    </row>
    <row r="28" ht="17.25" customHeight="1" spans="1:4">
      <c r="A28" s="265"/>
      <c r="B28" s="274"/>
      <c r="C28" s="266" t="s">
        <v>60</v>
      </c>
      <c r="D28" s="19"/>
    </row>
    <row r="29" ht="17.25" customHeight="1" spans="1:4">
      <c r="A29" s="265"/>
      <c r="B29" s="274"/>
      <c r="C29" s="266" t="s">
        <v>61</v>
      </c>
      <c r="D29" s="19"/>
    </row>
    <row r="30" customHeight="1" spans="1:4">
      <c r="A30" s="275" t="s">
        <v>62</v>
      </c>
      <c r="B30" s="276">
        <f>SUM(B7:B29)</f>
        <v>1441.48</v>
      </c>
      <c r="C30" s="179" t="s">
        <v>63</v>
      </c>
      <c r="D30" s="264">
        <f>SUM(D7:D29)</f>
        <v>1441.48</v>
      </c>
    </row>
    <row r="31" ht="29.25" customHeight="1" spans="1:2">
      <c r="A31" s="277"/>
      <c r="B31" s="277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"/>
  <sheetViews>
    <sheetView workbookViewId="0">
      <selection activeCell="C7" sqref="C7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1:8">
      <c r="A1" s="90"/>
      <c r="B1" s="267"/>
      <c r="C1" s="267"/>
      <c r="D1" s="267"/>
      <c r="E1" s="267"/>
      <c r="F1" s="267"/>
      <c r="G1" s="267"/>
      <c r="H1" s="267"/>
    </row>
    <row r="2" ht="39.95" customHeight="1" spans="2:8">
      <c r="B2" s="3" t="s">
        <v>64</v>
      </c>
      <c r="C2" s="3"/>
      <c r="D2" s="268"/>
      <c r="E2" s="268"/>
      <c r="F2" s="268"/>
      <c r="G2" s="268"/>
      <c r="H2" s="268"/>
    </row>
    <row r="3" s="1" customFormat="1" ht="39" customHeight="1" spans="2:3">
      <c r="B3" s="4" t="s">
        <v>25</v>
      </c>
      <c r="C3" s="30" t="s">
        <v>65</v>
      </c>
    </row>
    <row r="4" s="1" customFormat="1" ht="27" customHeight="1" spans="2:3">
      <c r="B4" s="8" t="s">
        <v>29</v>
      </c>
      <c r="C4" s="8" t="s">
        <v>66</v>
      </c>
    </row>
    <row r="5" s="1" customFormat="1" ht="27" customHeight="1" spans="2:3">
      <c r="B5" s="8"/>
      <c r="C5" s="8"/>
    </row>
    <row r="6" s="1" customFormat="1" ht="32.1" customHeight="1" spans="2:3">
      <c r="B6" s="269" t="s">
        <v>67</v>
      </c>
      <c r="C6" s="19">
        <v>1291.48</v>
      </c>
    </row>
    <row r="7" s="1" customFormat="1" ht="32.1" customHeight="1" spans="2:3">
      <c r="B7" s="270" t="s">
        <v>68</v>
      </c>
      <c r="C7" s="19"/>
    </row>
    <row r="8" s="1" customFormat="1" ht="32.1" customHeight="1" spans="2:3">
      <c r="B8" s="270" t="s">
        <v>69</v>
      </c>
      <c r="C8" s="19"/>
    </row>
    <row r="9" s="1" customFormat="1" ht="32.1" customHeight="1" spans="2:3">
      <c r="B9" s="270" t="s">
        <v>70</v>
      </c>
      <c r="C9" s="19"/>
    </row>
    <row r="10" s="1" customFormat="1" ht="32.1" customHeight="1" spans="2:3">
      <c r="B10" s="270" t="s">
        <v>71</v>
      </c>
      <c r="C10" s="19"/>
    </row>
    <row r="11" s="1" customFormat="1" ht="32.1" customHeight="1" spans="2:3">
      <c r="B11" s="270" t="s">
        <v>72</v>
      </c>
      <c r="C11" s="19"/>
    </row>
    <row r="12" s="1" customFormat="1" ht="32.1" customHeight="1" spans="2:3">
      <c r="B12" s="270" t="s">
        <v>73</v>
      </c>
      <c r="C12" s="19">
        <v>150</v>
      </c>
    </row>
    <row r="13" s="1" customFormat="1" ht="32.1" customHeight="1" spans="2:3">
      <c r="B13" s="21"/>
      <c r="C13" s="19"/>
    </row>
    <row r="14" s="1" customFormat="1" ht="32.1" customHeight="1" spans="2:3">
      <c r="B14" s="179" t="s">
        <v>62</v>
      </c>
      <c r="C14" s="264">
        <f>SUM(C6:C13)</f>
        <v>1441.48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44"/>
  <sheetViews>
    <sheetView topLeftCell="A11" workbookViewId="0">
      <selection activeCell="C26" sqref="C26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1:2">
      <c r="A1" s="1" t="s">
        <v>74</v>
      </c>
      <c r="B1" s="2"/>
    </row>
    <row r="2" s="1" customFormat="1" ht="51.95" customHeight="1" spans="2:3">
      <c r="B2" s="3" t="s">
        <v>75</v>
      </c>
      <c r="C2" s="3"/>
    </row>
    <row r="3" s="1" customFormat="1" ht="19.5" customHeight="1" spans="2:3">
      <c r="B3" s="4" t="s">
        <v>25</v>
      </c>
      <c r="C3" s="31" t="s">
        <v>26</v>
      </c>
    </row>
    <row r="4" s="1" customFormat="1" ht="27.95" customHeight="1" spans="2:3">
      <c r="B4" s="8" t="s">
        <v>31</v>
      </c>
      <c r="C4" s="8" t="s">
        <v>66</v>
      </c>
    </row>
    <row r="5" s="1" customFormat="1" ht="27.95" customHeight="1" spans="2:3">
      <c r="B5" s="8"/>
      <c r="C5" s="8"/>
    </row>
    <row r="6" s="1" customFormat="1" ht="24" customHeight="1" spans="2:3">
      <c r="B6" s="265" t="s">
        <v>33</v>
      </c>
      <c r="C6" s="19"/>
    </row>
    <row r="7" s="1" customFormat="1" ht="24" customHeight="1" spans="2:3">
      <c r="B7" s="265" t="s">
        <v>35</v>
      </c>
      <c r="C7" s="19"/>
    </row>
    <row r="8" s="1" customFormat="1" ht="24" customHeight="1" spans="2:3">
      <c r="B8" s="265" t="s">
        <v>37</v>
      </c>
      <c r="C8" s="19"/>
    </row>
    <row r="9" s="1" customFormat="1" ht="24" customHeight="1" spans="2:3">
      <c r="B9" s="265" t="s">
        <v>39</v>
      </c>
      <c r="C9" s="19"/>
    </row>
    <row r="10" s="1" customFormat="1" ht="24" customHeight="1" spans="2:3">
      <c r="B10" s="265" t="s">
        <v>41</v>
      </c>
      <c r="C10" s="19"/>
    </row>
    <row r="11" s="1" customFormat="1" ht="24" customHeight="1" spans="2:3">
      <c r="B11" s="265" t="s">
        <v>43</v>
      </c>
      <c r="C11" s="19"/>
    </row>
    <row r="12" s="1" customFormat="1" ht="24" customHeight="1" spans="2:3">
      <c r="B12" s="265" t="s">
        <v>45</v>
      </c>
      <c r="C12" s="19"/>
    </row>
    <row r="13" s="1" customFormat="1" ht="24" customHeight="1" spans="2:3">
      <c r="B13" s="265" t="s">
        <v>46</v>
      </c>
      <c r="C13" s="19">
        <f>C14</f>
        <v>139.47</v>
      </c>
    </row>
    <row r="14" s="1" customFormat="1" ht="24" customHeight="1" spans="2:3">
      <c r="B14" s="265" t="s">
        <v>76</v>
      </c>
      <c r="C14" s="19">
        <f>C15+C16</f>
        <v>139.47</v>
      </c>
    </row>
    <row r="15" s="1" customFormat="1" ht="24" customHeight="1" spans="2:3">
      <c r="B15" s="265" t="s">
        <v>77</v>
      </c>
      <c r="C15" s="19">
        <v>133.34</v>
      </c>
    </row>
    <row r="16" s="1" customFormat="1" ht="24" customHeight="1" spans="2:3">
      <c r="B16" s="265" t="s">
        <v>78</v>
      </c>
      <c r="C16" s="19">
        <v>6.13</v>
      </c>
    </row>
    <row r="17" s="1" customFormat="1" ht="24" customHeight="1" spans="2:3">
      <c r="B17" s="265" t="s">
        <v>47</v>
      </c>
      <c r="C17" s="19">
        <f>C18</f>
        <v>123.03</v>
      </c>
    </row>
    <row r="18" s="1" customFormat="1" ht="24" customHeight="1" spans="2:3">
      <c r="B18" s="265" t="s">
        <v>79</v>
      </c>
      <c r="C18" s="19">
        <f>C19+C20</f>
        <v>123.03</v>
      </c>
    </row>
    <row r="19" s="1" customFormat="1" ht="24" customHeight="1" spans="2:3">
      <c r="B19" s="265" t="s">
        <v>80</v>
      </c>
      <c r="C19" s="19">
        <v>18.29</v>
      </c>
    </row>
    <row r="20" s="1" customFormat="1" ht="24" customHeight="1" spans="2:3">
      <c r="B20" s="265" t="s">
        <v>81</v>
      </c>
      <c r="C20" s="19">
        <v>104.74</v>
      </c>
    </row>
    <row r="21" s="1" customFormat="1" ht="24" customHeight="1" spans="2:3">
      <c r="B21" s="265" t="s">
        <v>48</v>
      </c>
      <c r="C21" s="19"/>
    </row>
    <row r="22" s="1" customFormat="1" ht="24" customHeight="1" spans="2:3">
      <c r="B22" s="265" t="s">
        <v>49</v>
      </c>
      <c r="C22" s="19"/>
    </row>
    <row r="23" s="1" customFormat="1" ht="24" customHeight="1" spans="2:3">
      <c r="B23" s="265" t="s">
        <v>50</v>
      </c>
      <c r="C23" s="19">
        <f>C24+C28</f>
        <v>1092.74</v>
      </c>
    </row>
    <row r="24" s="1" customFormat="1" ht="24" customHeight="1" spans="2:3">
      <c r="B24" s="265" t="s">
        <v>82</v>
      </c>
      <c r="C24" s="19">
        <f>C25+C26+C27</f>
        <v>1067.66</v>
      </c>
    </row>
    <row r="25" s="1" customFormat="1" ht="24" customHeight="1" spans="2:3">
      <c r="B25" s="265" t="s">
        <v>83</v>
      </c>
      <c r="C25" s="19">
        <v>131.91</v>
      </c>
    </row>
    <row r="26" s="1" customFormat="1" ht="24" customHeight="1" spans="2:3">
      <c r="B26" s="265" t="s">
        <v>84</v>
      </c>
      <c r="C26" s="19">
        <v>785.75</v>
      </c>
    </row>
    <row r="27" s="1" customFormat="1" ht="24" customHeight="1" spans="2:3">
      <c r="B27" s="265" t="s">
        <v>85</v>
      </c>
      <c r="C27" s="19">
        <v>150</v>
      </c>
    </row>
    <row r="28" s="1" customFormat="1" ht="24" customHeight="1" spans="2:3">
      <c r="B28" s="265" t="s">
        <v>86</v>
      </c>
      <c r="C28" s="19">
        <f>C29</f>
        <v>25.08</v>
      </c>
    </row>
    <row r="29" s="1" customFormat="1" ht="24" customHeight="1" spans="2:3">
      <c r="B29" s="265" t="s">
        <v>87</v>
      </c>
      <c r="C29" s="19">
        <v>25.08</v>
      </c>
    </row>
    <row r="30" s="1" customFormat="1" ht="24" customHeight="1" spans="2:3">
      <c r="B30" s="265" t="s">
        <v>51</v>
      </c>
      <c r="C30" s="19"/>
    </row>
    <row r="31" s="1" customFormat="1" ht="24" customHeight="1" spans="2:3">
      <c r="B31" s="266" t="s">
        <v>52</v>
      </c>
      <c r="C31" s="19"/>
    </row>
    <row r="32" s="1" customFormat="1" ht="24" customHeight="1" spans="2:3">
      <c r="B32" s="266" t="s">
        <v>53</v>
      </c>
      <c r="C32" s="19"/>
    </row>
    <row r="33" s="1" customFormat="1" ht="24" customHeight="1" spans="2:3">
      <c r="B33" s="266" t="s">
        <v>54</v>
      </c>
      <c r="C33" s="19"/>
    </row>
    <row r="34" s="1" customFormat="1" ht="24" customHeight="1" spans="2:3">
      <c r="B34" s="266" t="s">
        <v>55</v>
      </c>
      <c r="C34" s="19"/>
    </row>
    <row r="35" s="1" customFormat="1" ht="24" customHeight="1" spans="2:3">
      <c r="B35" s="266" t="s">
        <v>56</v>
      </c>
      <c r="C35" s="19"/>
    </row>
    <row r="36" s="1" customFormat="1" ht="24" customHeight="1" spans="2:3">
      <c r="B36" s="266" t="s">
        <v>57</v>
      </c>
      <c r="C36" s="19">
        <f>C37</f>
        <v>86.24</v>
      </c>
    </row>
    <row r="37" s="1" customFormat="1" ht="24" customHeight="1" spans="2:3">
      <c r="B37" s="266" t="s">
        <v>88</v>
      </c>
      <c r="C37" s="19">
        <f>C38</f>
        <v>86.24</v>
      </c>
    </row>
    <row r="38" s="1" customFormat="1" ht="24" customHeight="1" spans="2:3">
      <c r="B38" s="266" t="s">
        <v>89</v>
      </c>
      <c r="C38" s="19">
        <v>86.24</v>
      </c>
    </row>
    <row r="39" s="1" customFormat="1" ht="24" customHeight="1" spans="2:3">
      <c r="B39" s="266" t="s">
        <v>58</v>
      </c>
      <c r="C39" s="19"/>
    </row>
    <row r="40" s="1" customFormat="1" ht="24" customHeight="1" spans="2:3">
      <c r="B40" s="266" t="s">
        <v>59</v>
      </c>
      <c r="C40" s="19"/>
    </row>
    <row r="41" s="1" customFormat="1" ht="24" customHeight="1" spans="2:3">
      <c r="B41" s="266" t="s">
        <v>60</v>
      </c>
      <c r="C41" s="19"/>
    </row>
    <row r="42" s="1" customFormat="1" ht="24" customHeight="1" spans="2:3">
      <c r="B42" s="266" t="s">
        <v>61</v>
      </c>
      <c r="C42" s="264"/>
    </row>
    <row r="43" s="1" customFormat="1" customHeight="1" spans="2:3">
      <c r="B43" s="179" t="s">
        <v>63</v>
      </c>
      <c r="C43" s="264">
        <f>C6+C7+C8+C9+C10+C11+C12+C13+C17+C21+C22+C23+C30+C31+C32+C33+C33+C34+C35+C36+C39+C40+C41+C42</f>
        <v>1441.48</v>
      </c>
    </row>
    <row r="44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2"/>
  <sheetViews>
    <sheetView showGridLines="0" workbookViewId="0">
      <selection activeCell="D20" sqref="D20"/>
    </sheetView>
  </sheetViews>
  <sheetFormatPr defaultColWidth="8" defaultRowHeight="14.25" customHeight="1" outlineLevelCol="3"/>
  <cols>
    <col min="1" max="1" width="35.5" style="88" customWidth="1"/>
    <col min="2" max="2" width="34" style="88" customWidth="1"/>
    <col min="3" max="3" width="42.5" style="88" customWidth="1"/>
    <col min="4" max="4" width="31.875" style="88" customWidth="1"/>
    <col min="5" max="16384" width="8" style="88"/>
  </cols>
  <sheetData>
    <row r="1" ht="13.5" spans="1:3">
      <c r="A1" s="255" t="s">
        <v>90</v>
      </c>
      <c r="B1" s="255"/>
      <c r="C1" s="255"/>
    </row>
    <row r="2" ht="33" customHeight="1" spans="1:4">
      <c r="A2" s="3" t="s">
        <v>91</v>
      </c>
      <c r="B2" s="3"/>
      <c r="C2" s="3"/>
      <c r="D2" s="3"/>
    </row>
    <row r="3" ht="13.5" spans="1:4">
      <c r="A3" s="4" t="s">
        <v>25</v>
      </c>
      <c r="B3" s="256"/>
      <c r="C3" s="256"/>
      <c r="D3" s="31" t="s">
        <v>26</v>
      </c>
    </row>
    <row r="4" ht="26.1" customHeight="1" spans="1:4">
      <c r="A4" s="257" t="s">
        <v>27</v>
      </c>
      <c r="B4" s="257"/>
      <c r="C4" s="257" t="s">
        <v>28</v>
      </c>
      <c r="D4" s="257"/>
    </row>
    <row r="5" ht="26.1" customHeight="1" spans="1:4">
      <c r="A5" s="257" t="s">
        <v>29</v>
      </c>
      <c r="B5" s="258" t="s">
        <v>30</v>
      </c>
      <c r="C5" s="257" t="s">
        <v>92</v>
      </c>
      <c r="D5" s="258" t="s">
        <v>30</v>
      </c>
    </row>
    <row r="6" ht="26.1" customHeight="1" spans="1:4">
      <c r="A6" s="257"/>
      <c r="B6" s="258"/>
      <c r="C6" s="257"/>
      <c r="D6" s="258"/>
    </row>
    <row r="7" ht="26.1" customHeight="1" spans="1:4">
      <c r="A7" s="259" t="s">
        <v>93</v>
      </c>
      <c r="B7" s="260">
        <f>B8+B15+B16</f>
        <v>1291.48</v>
      </c>
      <c r="C7" s="261" t="s">
        <v>94</v>
      </c>
      <c r="D7" s="260">
        <f>SUM(D8:D30)</f>
        <v>1441.48</v>
      </c>
    </row>
    <row r="8" ht="26.1" customHeight="1" spans="1:4">
      <c r="A8" s="259" t="s">
        <v>95</v>
      </c>
      <c r="B8" s="260">
        <v>1291.48</v>
      </c>
      <c r="C8" s="262" t="s">
        <v>96</v>
      </c>
      <c r="D8" s="19"/>
    </row>
    <row r="9" ht="26.1" customHeight="1" spans="1:4">
      <c r="A9" s="259" t="s">
        <v>97</v>
      </c>
      <c r="B9" s="260"/>
      <c r="C9" s="262" t="s">
        <v>98</v>
      </c>
      <c r="D9" s="19"/>
    </row>
    <row r="10" ht="26.1" customHeight="1" spans="1:4">
      <c r="A10" s="259" t="s">
        <v>99</v>
      </c>
      <c r="B10" s="260"/>
      <c r="C10" s="262" t="s">
        <v>100</v>
      </c>
      <c r="D10" s="19"/>
    </row>
    <row r="11" ht="26.1" customHeight="1" spans="1:4">
      <c r="A11" s="259" t="s">
        <v>101</v>
      </c>
      <c r="B11" s="260"/>
      <c r="C11" s="262" t="s">
        <v>102</v>
      </c>
      <c r="D11" s="19"/>
    </row>
    <row r="12" ht="26.1" customHeight="1" spans="1:4">
      <c r="A12" s="259" t="s">
        <v>103</v>
      </c>
      <c r="B12" s="260"/>
      <c r="C12" s="262" t="s">
        <v>104</v>
      </c>
      <c r="D12" s="19"/>
    </row>
    <row r="13" ht="26.1" customHeight="1" spans="1:4">
      <c r="A13" s="259" t="s">
        <v>105</v>
      </c>
      <c r="B13" s="260"/>
      <c r="C13" s="262" t="s">
        <v>106</v>
      </c>
      <c r="D13" s="19"/>
    </row>
    <row r="14" ht="26.1" customHeight="1" spans="1:4">
      <c r="A14" s="259" t="s">
        <v>107</v>
      </c>
      <c r="B14" s="260"/>
      <c r="C14" s="262" t="s">
        <v>108</v>
      </c>
      <c r="D14" s="19"/>
    </row>
    <row r="15" ht="26.1" customHeight="1" spans="1:4">
      <c r="A15" s="259" t="s">
        <v>109</v>
      </c>
      <c r="B15" s="261"/>
      <c r="C15" s="262" t="s">
        <v>110</v>
      </c>
      <c r="D15" s="19">
        <v>139.47</v>
      </c>
    </row>
    <row r="16" ht="26.1" customHeight="1" spans="1:4">
      <c r="A16" s="259" t="s">
        <v>111</v>
      </c>
      <c r="B16" s="260"/>
      <c r="C16" s="262" t="s">
        <v>112</v>
      </c>
      <c r="D16" s="19">
        <v>123.03</v>
      </c>
    </row>
    <row r="17" ht="26.1" customHeight="1" spans="1:4">
      <c r="A17" s="259" t="s">
        <v>113</v>
      </c>
      <c r="B17" s="260">
        <v>150</v>
      </c>
      <c r="C17" s="262" t="s">
        <v>114</v>
      </c>
      <c r="D17" s="19"/>
    </row>
    <row r="18" ht="26.1" customHeight="1" spans="1:4">
      <c r="A18" s="259"/>
      <c r="B18" s="260"/>
      <c r="C18" s="262" t="s">
        <v>115</v>
      </c>
      <c r="D18" s="19"/>
    </row>
    <row r="19" ht="26.1" customHeight="1" spans="1:4">
      <c r="A19" s="259"/>
      <c r="B19" s="260"/>
      <c r="C19" s="262" t="s">
        <v>116</v>
      </c>
      <c r="D19" s="19">
        <v>1092.74</v>
      </c>
    </row>
    <row r="20" ht="26.1" customHeight="1" spans="1:4">
      <c r="A20" s="259"/>
      <c r="B20" s="260"/>
      <c r="C20" s="262" t="s">
        <v>117</v>
      </c>
      <c r="D20" s="19"/>
    </row>
    <row r="21" ht="26.1" customHeight="1" spans="1:4">
      <c r="A21" s="259"/>
      <c r="B21" s="260"/>
      <c r="C21" s="259" t="s">
        <v>118</v>
      </c>
      <c r="D21" s="19"/>
    </row>
    <row r="22" ht="26.1" customHeight="1" spans="1:4">
      <c r="A22" s="259"/>
      <c r="B22" s="263"/>
      <c r="C22" s="259" t="s">
        <v>119</v>
      </c>
      <c r="D22" s="19"/>
    </row>
    <row r="23" ht="26.1" customHeight="1" spans="1:4">
      <c r="A23" s="259"/>
      <c r="B23" s="263"/>
      <c r="C23" s="259" t="s">
        <v>120</v>
      </c>
      <c r="D23" s="19"/>
    </row>
    <row r="24" ht="26.1" customHeight="1" spans="1:4">
      <c r="A24" s="259"/>
      <c r="B24" s="263"/>
      <c r="C24" s="259" t="s">
        <v>121</v>
      </c>
      <c r="D24" s="19"/>
    </row>
    <row r="25" ht="26.1" customHeight="1" spans="1:4">
      <c r="A25" s="261"/>
      <c r="B25" s="263"/>
      <c r="C25" s="259" t="s">
        <v>122</v>
      </c>
      <c r="D25" s="19"/>
    </row>
    <row r="26" ht="26.1" customHeight="1" spans="1:4">
      <c r="A26" s="262"/>
      <c r="B26" s="263"/>
      <c r="C26" s="259" t="s">
        <v>123</v>
      </c>
      <c r="D26" s="19">
        <v>86.24</v>
      </c>
    </row>
    <row r="27" ht="26.1" customHeight="1" spans="1:4">
      <c r="A27" s="261"/>
      <c r="B27" s="263"/>
      <c r="C27" s="259" t="s">
        <v>124</v>
      </c>
      <c r="D27" s="19"/>
    </row>
    <row r="28" ht="26.1" customHeight="1" spans="1:4">
      <c r="A28" s="261"/>
      <c r="B28" s="263"/>
      <c r="C28" s="259" t="s">
        <v>125</v>
      </c>
      <c r="D28" s="19"/>
    </row>
    <row r="29" ht="26.1" customHeight="1" spans="1:4">
      <c r="A29" s="262"/>
      <c r="B29" s="263"/>
      <c r="C29" s="259" t="s">
        <v>126</v>
      </c>
      <c r="D29" s="19"/>
    </row>
    <row r="30" ht="26.1" customHeight="1" spans="1:4">
      <c r="A30" s="262"/>
      <c r="B30" s="263"/>
      <c r="C30" s="259" t="s">
        <v>127</v>
      </c>
      <c r="D30" s="19"/>
    </row>
    <row r="31" ht="26.1" customHeight="1" spans="1:4">
      <c r="A31" s="262"/>
      <c r="B31" s="263"/>
      <c r="C31" s="259" t="s">
        <v>128</v>
      </c>
      <c r="D31" s="260"/>
    </row>
    <row r="32" ht="26.1" customHeight="1" spans="1:4">
      <c r="A32" s="179" t="s">
        <v>62</v>
      </c>
      <c r="B32" s="264">
        <f>B7+B17</f>
        <v>1441.48</v>
      </c>
      <c r="C32" s="179" t="s">
        <v>63</v>
      </c>
      <c r="D32" s="264">
        <f>SUM(D8:D31)</f>
        <v>1441.48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69" orientation="landscape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9"/>
  <sheetViews>
    <sheetView topLeftCell="A3" workbookViewId="0">
      <selection activeCell="R19" sqref="R19"/>
    </sheetView>
  </sheetViews>
  <sheetFormatPr defaultColWidth="9" defaultRowHeight="13.5"/>
  <cols>
    <col min="1" max="1" width="5.375" customWidth="1"/>
    <col min="2" max="2" width="4.25" customWidth="1"/>
    <col min="3" max="3" width="4.375" customWidth="1"/>
    <col min="4" max="4" width="16.75" customWidth="1"/>
    <col min="10" max="10" width="11.25" customWidth="1"/>
    <col min="12" max="12" width="10.25" customWidth="1"/>
  </cols>
  <sheetData>
    <row r="1" spans="1:1">
      <c r="A1" s="90" t="s">
        <v>129</v>
      </c>
    </row>
    <row r="2" ht="21" spans="1:28">
      <c r="A2" s="3" t="s">
        <v>130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>
      <c r="A3" s="186" t="s">
        <v>25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54" t="s">
        <v>65</v>
      </c>
    </row>
    <row r="4" spans="1:28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</row>
    <row r="5" spans="1:28">
      <c r="A5" s="220" t="s">
        <v>131</v>
      </c>
      <c r="B5" s="221"/>
      <c r="C5" s="222"/>
      <c r="D5" s="223" t="s">
        <v>132</v>
      </c>
      <c r="E5" s="220" t="s">
        <v>133</v>
      </c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46"/>
      <c r="AA5" s="220" t="s">
        <v>134</v>
      </c>
      <c r="AB5" s="222"/>
    </row>
    <row r="6" spans="1:28">
      <c r="A6" s="225"/>
      <c r="B6" s="219"/>
      <c r="C6" s="226"/>
      <c r="D6" s="227"/>
      <c r="E6" s="220" t="s">
        <v>135</v>
      </c>
      <c r="F6" s="224"/>
      <c r="G6" s="224"/>
      <c r="H6" s="224"/>
      <c r="I6" s="224"/>
      <c r="J6" s="224"/>
      <c r="K6" s="224"/>
      <c r="L6" s="224"/>
      <c r="M6" s="224"/>
      <c r="N6" s="246"/>
      <c r="O6" s="223" t="s">
        <v>136</v>
      </c>
      <c r="P6" s="223" t="s">
        <v>137</v>
      </c>
      <c r="Q6" s="220" t="s">
        <v>138</v>
      </c>
      <c r="R6" s="224"/>
      <c r="S6" s="224"/>
      <c r="T6" s="224"/>
      <c r="U6" s="224"/>
      <c r="V6" s="224"/>
      <c r="W6" s="224"/>
      <c r="X6" s="224"/>
      <c r="Y6" s="224"/>
      <c r="Z6" s="246"/>
      <c r="AA6" s="228"/>
      <c r="AB6" s="230"/>
    </row>
    <row r="7" spans="1:28">
      <c r="A7" s="228"/>
      <c r="B7" s="229"/>
      <c r="C7" s="230"/>
      <c r="D7" s="227"/>
      <c r="E7" s="223" t="s">
        <v>139</v>
      </c>
      <c r="F7" s="220" t="s">
        <v>140</v>
      </c>
      <c r="G7" s="224"/>
      <c r="H7" s="224"/>
      <c r="I7" s="246"/>
      <c r="J7" s="231" t="s">
        <v>141</v>
      </c>
      <c r="K7" s="247"/>
      <c r="L7" s="247"/>
      <c r="M7" s="232"/>
      <c r="N7" s="223" t="s">
        <v>142</v>
      </c>
      <c r="O7" s="227"/>
      <c r="P7" s="227"/>
      <c r="Q7" s="223" t="s">
        <v>139</v>
      </c>
      <c r="R7" s="220" t="s">
        <v>140</v>
      </c>
      <c r="S7" s="224"/>
      <c r="T7" s="224"/>
      <c r="U7" s="246"/>
      <c r="V7" s="220" t="s">
        <v>141</v>
      </c>
      <c r="W7" s="224"/>
      <c r="X7" s="224"/>
      <c r="Y7" s="246"/>
      <c r="Z7" s="223" t="s">
        <v>142</v>
      </c>
      <c r="AA7" s="223" t="s">
        <v>143</v>
      </c>
      <c r="AB7" s="223" t="s">
        <v>144</v>
      </c>
    </row>
    <row r="8" spans="1:28">
      <c r="A8" s="223" t="s">
        <v>145</v>
      </c>
      <c r="B8" s="223" t="s">
        <v>146</v>
      </c>
      <c r="C8" s="223" t="s">
        <v>147</v>
      </c>
      <c r="D8" s="227"/>
      <c r="E8" s="227"/>
      <c r="F8" s="223" t="s">
        <v>143</v>
      </c>
      <c r="G8" s="231" t="s">
        <v>148</v>
      </c>
      <c r="H8" s="232"/>
      <c r="I8" s="248" t="s">
        <v>149</v>
      </c>
      <c r="J8" s="223" t="s">
        <v>139</v>
      </c>
      <c r="K8" s="223" t="s">
        <v>150</v>
      </c>
      <c r="L8" s="223" t="s">
        <v>151</v>
      </c>
      <c r="M8" s="223" t="s">
        <v>152</v>
      </c>
      <c r="N8" s="227"/>
      <c r="O8" s="227"/>
      <c r="P8" s="227"/>
      <c r="Q8" s="227"/>
      <c r="R8" s="252" t="s">
        <v>143</v>
      </c>
      <c r="S8" s="231" t="s">
        <v>148</v>
      </c>
      <c r="T8" s="232"/>
      <c r="U8" s="248" t="s">
        <v>149</v>
      </c>
      <c r="V8" s="252" t="s">
        <v>143</v>
      </c>
      <c r="W8" s="252" t="s">
        <v>150</v>
      </c>
      <c r="X8" s="252" t="s">
        <v>151</v>
      </c>
      <c r="Y8" s="252" t="s">
        <v>152</v>
      </c>
      <c r="Z8" s="227"/>
      <c r="AA8" s="227"/>
      <c r="AB8" s="227"/>
    </row>
    <row r="9" ht="24" spans="1:28">
      <c r="A9" s="233"/>
      <c r="B9" s="233"/>
      <c r="C9" s="233"/>
      <c r="D9" s="233"/>
      <c r="E9" s="233"/>
      <c r="F9" s="233"/>
      <c r="G9" s="234" t="s">
        <v>153</v>
      </c>
      <c r="H9" s="234" t="s">
        <v>154</v>
      </c>
      <c r="I9" s="249"/>
      <c r="J9" s="233"/>
      <c r="K9" s="233"/>
      <c r="L9" s="233"/>
      <c r="M9" s="233"/>
      <c r="N9" s="233"/>
      <c r="O9" s="233"/>
      <c r="P9" s="233"/>
      <c r="Q9" s="233"/>
      <c r="R9" s="253"/>
      <c r="S9" s="234" t="s">
        <v>153</v>
      </c>
      <c r="T9" s="234" t="s">
        <v>154</v>
      </c>
      <c r="U9" s="249"/>
      <c r="V9" s="253"/>
      <c r="W9" s="253"/>
      <c r="X9" s="253"/>
      <c r="Y9" s="253"/>
      <c r="Z9" s="233"/>
      <c r="AA9" s="233"/>
      <c r="AB9" s="233"/>
    </row>
    <row r="10" spans="1:28">
      <c r="A10" s="223" t="s">
        <v>155</v>
      </c>
      <c r="B10" s="223" t="s">
        <v>156</v>
      </c>
      <c r="C10" s="223" t="s">
        <v>157</v>
      </c>
      <c r="D10" s="223" t="s">
        <v>158</v>
      </c>
      <c r="E10" s="223" t="s">
        <v>159</v>
      </c>
      <c r="F10" s="223" t="s">
        <v>160</v>
      </c>
      <c r="G10" s="223" t="s">
        <v>161</v>
      </c>
      <c r="H10" s="223" t="s">
        <v>162</v>
      </c>
      <c r="I10" s="223" t="s">
        <v>163</v>
      </c>
      <c r="J10" s="223" t="s">
        <v>164</v>
      </c>
      <c r="K10" s="223" t="s">
        <v>165</v>
      </c>
      <c r="L10" s="223" t="s">
        <v>166</v>
      </c>
      <c r="M10" s="223" t="s">
        <v>167</v>
      </c>
      <c r="N10" s="223" t="s">
        <v>168</v>
      </c>
      <c r="O10" s="223" t="s">
        <v>169</v>
      </c>
      <c r="P10" s="223" t="s">
        <v>170</v>
      </c>
      <c r="Q10" s="223" t="s">
        <v>171</v>
      </c>
      <c r="R10" s="223" t="s">
        <v>172</v>
      </c>
      <c r="S10" s="223" t="s">
        <v>173</v>
      </c>
      <c r="T10" s="223" t="s">
        <v>174</v>
      </c>
      <c r="U10" s="223" t="s">
        <v>175</v>
      </c>
      <c r="V10" s="223" t="s">
        <v>176</v>
      </c>
      <c r="W10" s="223" t="s">
        <v>177</v>
      </c>
      <c r="X10" s="223" t="s">
        <v>178</v>
      </c>
      <c r="Y10" s="223" t="s">
        <v>179</v>
      </c>
      <c r="Z10" s="223" t="s">
        <v>180</v>
      </c>
      <c r="AA10" s="223" t="s">
        <v>181</v>
      </c>
      <c r="AB10" s="223" t="s">
        <v>182</v>
      </c>
    </row>
    <row r="11" ht="24" customHeight="1" spans="1:28">
      <c r="A11" s="235"/>
      <c r="B11" s="235"/>
      <c r="C11" s="235"/>
      <c r="D11" s="236" t="s">
        <v>139</v>
      </c>
      <c r="E11" s="237">
        <f>F11+J11+N11</f>
        <v>1291.48</v>
      </c>
      <c r="F11" s="237">
        <f t="shared" ref="F11:J11" si="0">F12+F16+F20+F26</f>
        <v>1120.28</v>
      </c>
      <c r="G11" s="237">
        <f t="shared" si="0"/>
        <v>148.44</v>
      </c>
      <c r="H11" s="237">
        <f t="shared" si="0"/>
        <v>943.93</v>
      </c>
      <c r="I11" s="237">
        <f t="shared" si="0"/>
        <v>27.91</v>
      </c>
      <c r="J11" s="237">
        <f t="shared" si="0"/>
        <v>70.5</v>
      </c>
      <c r="K11" s="237"/>
      <c r="L11" s="237"/>
      <c r="M11" s="237"/>
      <c r="N11" s="237">
        <f t="shared" ref="N11:V11" si="1">N12+N16+N20+N26</f>
        <v>100.7</v>
      </c>
      <c r="O11" s="237"/>
      <c r="P11" s="237"/>
      <c r="Q11" s="237">
        <f>R11+V11+Z11</f>
        <v>1291.48</v>
      </c>
      <c r="R11" s="237">
        <f t="shared" si="1"/>
        <v>1120.28</v>
      </c>
      <c r="S11" s="237">
        <f t="shared" si="1"/>
        <v>148.44</v>
      </c>
      <c r="T11" s="237">
        <f t="shared" si="1"/>
        <v>943.93</v>
      </c>
      <c r="U11" s="237">
        <f t="shared" si="1"/>
        <v>27.91</v>
      </c>
      <c r="V11" s="237">
        <f t="shared" si="1"/>
        <v>70.5</v>
      </c>
      <c r="W11" s="237"/>
      <c r="X11" s="237"/>
      <c r="Y11" s="237"/>
      <c r="Z11" s="237">
        <f>Z12+Z16+Z20+Z26</f>
        <v>100.7</v>
      </c>
      <c r="AA11" s="237"/>
      <c r="AB11" s="237"/>
    </row>
    <row r="12" ht="24" customHeight="1" spans="1:28">
      <c r="A12" s="238" t="s">
        <v>183</v>
      </c>
      <c r="B12" s="238"/>
      <c r="C12" s="238"/>
      <c r="D12" s="239" t="s">
        <v>184</v>
      </c>
      <c r="E12" s="237">
        <f t="shared" ref="E12:E28" si="2">F12+J12+N12</f>
        <v>139.47</v>
      </c>
      <c r="F12" s="237">
        <f t="shared" ref="F12:F21" si="3">G12+H12+I12</f>
        <v>139.47</v>
      </c>
      <c r="G12" s="240">
        <f>G13</f>
        <v>17.56</v>
      </c>
      <c r="H12" s="240">
        <f>H13</f>
        <v>121.91</v>
      </c>
      <c r="I12" s="250"/>
      <c r="J12" s="240"/>
      <c r="K12" s="240"/>
      <c r="L12" s="240"/>
      <c r="M12" s="240"/>
      <c r="N12" s="240"/>
      <c r="O12" s="240"/>
      <c r="P12" s="240"/>
      <c r="Q12" s="237">
        <f t="shared" ref="Q12:Q28" si="4">R12+V12+Z12</f>
        <v>139.47</v>
      </c>
      <c r="R12" s="237">
        <f t="shared" ref="R12:R28" si="5">S12+T12+U12</f>
        <v>139.47</v>
      </c>
      <c r="S12" s="240">
        <f>S13</f>
        <v>17.56</v>
      </c>
      <c r="T12" s="240">
        <f>T13</f>
        <v>121.91</v>
      </c>
      <c r="U12" s="250"/>
      <c r="V12" s="240"/>
      <c r="W12" s="240"/>
      <c r="X12" s="240"/>
      <c r="Y12" s="240"/>
      <c r="Z12" s="240"/>
      <c r="AA12" s="240"/>
      <c r="AB12" s="240"/>
    </row>
    <row r="13" ht="24" customHeight="1" spans="1:28">
      <c r="A13" s="241"/>
      <c r="B13" s="242" t="s">
        <v>185</v>
      </c>
      <c r="C13" s="241"/>
      <c r="D13" s="243" t="s">
        <v>186</v>
      </c>
      <c r="E13" s="237">
        <f t="shared" si="2"/>
        <v>139.47</v>
      </c>
      <c r="F13" s="237">
        <f t="shared" si="3"/>
        <v>139.47</v>
      </c>
      <c r="G13" s="240">
        <f>G14+G15</f>
        <v>17.56</v>
      </c>
      <c r="H13" s="240">
        <f>H14+H15</f>
        <v>121.91</v>
      </c>
      <c r="I13" s="250"/>
      <c r="J13" s="240"/>
      <c r="K13" s="240"/>
      <c r="L13" s="240"/>
      <c r="M13" s="240"/>
      <c r="N13" s="240"/>
      <c r="O13" s="240"/>
      <c r="P13" s="240"/>
      <c r="Q13" s="237">
        <f t="shared" si="4"/>
        <v>139.47</v>
      </c>
      <c r="R13" s="237">
        <f t="shared" si="5"/>
        <v>139.47</v>
      </c>
      <c r="S13" s="240">
        <f>S14+S15</f>
        <v>17.56</v>
      </c>
      <c r="T13" s="240">
        <f>T14+T15</f>
        <v>121.91</v>
      </c>
      <c r="U13" s="250"/>
      <c r="V13" s="240"/>
      <c r="W13" s="240"/>
      <c r="X13" s="240"/>
      <c r="Y13" s="240"/>
      <c r="Z13" s="240"/>
      <c r="AA13" s="240"/>
      <c r="AB13" s="240"/>
    </row>
    <row r="14" ht="24" customHeight="1" spans="1:28">
      <c r="A14" s="241"/>
      <c r="B14" s="241"/>
      <c r="C14" s="242" t="s">
        <v>185</v>
      </c>
      <c r="D14" s="243" t="s">
        <v>187</v>
      </c>
      <c r="E14" s="237">
        <f t="shared" si="2"/>
        <v>133.34</v>
      </c>
      <c r="F14" s="237">
        <f t="shared" si="3"/>
        <v>133.34</v>
      </c>
      <c r="G14" s="240">
        <v>17.56</v>
      </c>
      <c r="H14" s="240">
        <v>115.78</v>
      </c>
      <c r="I14" s="250"/>
      <c r="J14" s="240"/>
      <c r="K14" s="240"/>
      <c r="L14" s="240"/>
      <c r="M14" s="240"/>
      <c r="N14" s="240"/>
      <c r="O14" s="240"/>
      <c r="P14" s="240"/>
      <c r="Q14" s="237">
        <f t="shared" si="4"/>
        <v>133.34</v>
      </c>
      <c r="R14" s="237">
        <f t="shared" si="5"/>
        <v>133.34</v>
      </c>
      <c r="S14" s="240">
        <v>17.56</v>
      </c>
      <c r="T14" s="240">
        <v>115.78</v>
      </c>
      <c r="U14" s="250"/>
      <c r="V14" s="240"/>
      <c r="W14" s="240"/>
      <c r="X14" s="240"/>
      <c r="Y14" s="240"/>
      <c r="Z14" s="240"/>
      <c r="AA14" s="240"/>
      <c r="AB14" s="240"/>
    </row>
    <row r="15" ht="24" customHeight="1" spans="1:28">
      <c r="A15" s="241"/>
      <c r="B15" s="241"/>
      <c r="C15" s="242" t="s">
        <v>188</v>
      </c>
      <c r="D15" s="243" t="s">
        <v>189</v>
      </c>
      <c r="E15" s="237">
        <v>6.13</v>
      </c>
      <c r="F15" s="237">
        <v>6.13</v>
      </c>
      <c r="G15" s="240"/>
      <c r="H15" s="240">
        <v>6.13</v>
      </c>
      <c r="I15" s="250"/>
      <c r="J15" s="240"/>
      <c r="K15" s="240"/>
      <c r="L15" s="240"/>
      <c r="M15" s="240"/>
      <c r="N15" s="240"/>
      <c r="O15" s="240"/>
      <c r="P15" s="240"/>
      <c r="Q15" s="237">
        <v>6.13</v>
      </c>
      <c r="R15" s="237">
        <v>6.13</v>
      </c>
      <c r="S15" s="240"/>
      <c r="T15" s="240">
        <v>6.13</v>
      </c>
      <c r="U15" s="250"/>
      <c r="V15" s="240"/>
      <c r="W15" s="240"/>
      <c r="X15" s="240"/>
      <c r="Y15" s="240"/>
      <c r="Z15" s="240"/>
      <c r="AA15" s="240"/>
      <c r="AB15" s="240"/>
    </row>
    <row r="16" ht="24" customHeight="1" spans="1:28">
      <c r="A16" s="241" t="s">
        <v>190</v>
      </c>
      <c r="B16" s="244"/>
      <c r="C16" s="244"/>
      <c r="D16" s="239" t="s">
        <v>191</v>
      </c>
      <c r="E16" s="237">
        <f t="shared" si="2"/>
        <v>123.03</v>
      </c>
      <c r="F16" s="237">
        <f t="shared" si="3"/>
        <v>123.03</v>
      </c>
      <c r="G16" s="240">
        <f>G17</f>
        <v>18.29</v>
      </c>
      <c r="H16" s="240">
        <f>H17</f>
        <v>104.74</v>
      </c>
      <c r="I16" s="250"/>
      <c r="J16" s="240"/>
      <c r="K16" s="240"/>
      <c r="L16" s="240"/>
      <c r="M16" s="240"/>
      <c r="N16" s="240"/>
      <c r="O16" s="240"/>
      <c r="P16" s="240"/>
      <c r="Q16" s="237">
        <f t="shared" si="4"/>
        <v>123.03</v>
      </c>
      <c r="R16" s="237">
        <f t="shared" si="5"/>
        <v>123.03</v>
      </c>
      <c r="S16" s="240">
        <f>S17</f>
        <v>18.29</v>
      </c>
      <c r="T16" s="240">
        <f>T17</f>
        <v>104.74</v>
      </c>
      <c r="U16" s="250"/>
      <c r="V16" s="240"/>
      <c r="W16" s="240"/>
      <c r="X16" s="240"/>
      <c r="Y16" s="240"/>
      <c r="Z16" s="240"/>
      <c r="AA16" s="240"/>
      <c r="AB16" s="240"/>
    </row>
    <row r="17" ht="24" customHeight="1" spans="1:28">
      <c r="A17" s="241"/>
      <c r="B17" s="241" t="s">
        <v>165</v>
      </c>
      <c r="C17" s="244"/>
      <c r="D17" s="239" t="s">
        <v>192</v>
      </c>
      <c r="E17" s="237">
        <f t="shared" si="2"/>
        <v>123.03</v>
      </c>
      <c r="F17" s="237">
        <f t="shared" si="3"/>
        <v>123.03</v>
      </c>
      <c r="G17" s="240">
        <f>G18+G19</f>
        <v>18.29</v>
      </c>
      <c r="H17" s="240">
        <f>H18+H19</f>
        <v>104.74</v>
      </c>
      <c r="I17" s="250"/>
      <c r="J17" s="240"/>
      <c r="K17" s="240"/>
      <c r="L17" s="240"/>
      <c r="M17" s="240"/>
      <c r="N17" s="240"/>
      <c r="O17" s="240"/>
      <c r="P17" s="240"/>
      <c r="Q17" s="237">
        <f t="shared" si="4"/>
        <v>123.03</v>
      </c>
      <c r="R17" s="237">
        <f t="shared" si="5"/>
        <v>123.03</v>
      </c>
      <c r="S17" s="240">
        <f>S18+S19</f>
        <v>18.29</v>
      </c>
      <c r="T17" s="240">
        <f>T18+T19</f>
        <v>104.74</v>
      </c>
      <c r="U17" s="250"/>
      <c r="V17" s="240"/>
      <c r="W17" s="240"/>
      <c r="X17" s="240"/>
      <c r="Y17" s="240"/>
      <c r="Z17" s="240"/>
      <c r="AA17" s="240"/>
      <c r="AB17" s="240"/>
    </row>
    <row r="18" ht="24" customHeight="1" spans="1:28">
      <c r="A18" s="244"/>
      <c r="B18" s="241"/>
      <c r="C18" s="241" t="s">
        <v>193</v>
      </c>
      <c r="D18" s="239" t="s">
        <v>194</v>
      </c>
      <c r="E18" s="237">
        <f t="shared" si="2"/>
        <v>18.29</v>
      </c>
      <c r="F18" s="237">
        <f t="shared" si="3"/>
        <v>18.29</v>
      </c>
      <c r="G18" s="240">
        <v>18.29</v>
      </c>
      <c r="H18" s="240"/>
      <c r="I18" s="250"/>
      <c r="J18" s="240"/>
      <c r="K18" s="240"/>
      <c r="L18" s="240"/>
      <c r="M18" s="240"/>
      <c r="N18" s="240"/>
      <c r="O18" s="240"/>
      <c r="P18" s="240"/>
      <c r="Q18" s="237">
        <f t="shared" si="4"/>
        <v>18.29</v>
      </c>
      <c r="R18" s="237">
        <f t="shared" si="5"/>
        <v>18.29</v>
      </c>
      <c r="S18" s="240">
        <v>18.29</v>
      </c>
      <c r="T18" s="240"/>
      <c r="U18" s="250"/>
      <c r="V18" s="240"/>
      <c r="W18" s="240"/>
      <c r="X18" s="240"/>
      <c r="Y18" s="240"/>
      <c r="Z18" s="240"/>
      <c r="AA18" s="240"/>
      <c r="AB18" s="240"/>
    </row>
    <row r="19" ht="24" customHeight="1" spans="1:28">
      <c r="A19" s="241"/>
      <c r="B19" s="241"/>
      <c r="C19" s="241" t="s">
        <v>195</v>
      </c>
      <c r="D19" s="239" t="s">
        <v>196</v>
      </c>
      <c r="E19" s="237">
        <f t="shared" si="2"/>
        <v>104.74</v>
      </c>
      <c r="F19" s="237">
        <f t="shared" si="3"/>
        <v>104.74</v>
      </c>
      <c r="G19" s="240"/>
      <c r="H19" s="240">
        <v>104.74</v>
      </c>
      <c r="I19" s="250"/>
      <c r="J19" s="240"/>
      <c r="K19" s="240"/>
      <c r="L19" s="240"/>
      <c r="M19" s="240"/>
      <c r="N19" s="240"/>
      <c r="O19" s="240"/>
      <c r="P19" s="240"/>
      <c r="Q19" s="237">
        <f t="shared" si="4"/>
        <v>104.74</v>
      </c>
      <c r="R19" s="237">
        <f t="shared" si="5"/>
        <v>104.74</v>
      </c>
      <c r="S19" s="240"/>
      <c r="T19" s="240">
        <v>104.74</v>
      </c>
      <c r="U19" s="250"/>
      <c r="V19" s="240"/>
      <c r="W19" s="240"/>
      <c r="X19" s="240"/>
      <c r="Y19" s="240"/>
      <c r="Z19" s="240"/>
      <c r="AA19" s="240"/>
      <c r="AB19" s="240"/>
    </row>
    <row r="20" ht="24" customHeight="1" spans="1:28">
      <c r="A20" s="241" t="s">
        <v>197</v>
      </c>
      <c r="B20" s="241"/>
      <c r="C20" s="241"/>
      <c r="D20" s="239" t="s">
        <v>198</v>
      </c>
      <c r="E20" s="237">
        <f t="shared" si="2"/>
        <v>942.74</v>
      </c>
      <c r="F20" s="237">
        <f t="shared" si="3"/>
        <v>771.54</v>
      </c>
      <c r="G20" s="240">
        <f>G21+G24</f>
        <v>100.87</v>
      </c>
      <c r="H20" s="240">
        <f t="shared" ref="H20:J20" si="6">H21+H24</f>
        <v>642.76</v>
      </c>
      <c r="I20" s="240">
        <f t="shared" si="6"/>
        <v>27.91</v>
      </c>
      <c r="J20" s="250">
        <f t="shared" si="6"/>
        <v>70.5</v>
      </c>
      <c r="K20" s="240"/>
      <c r="L20" s="240"/>
      <c r="M20" s="240"/>
      <c r="N20" s="250">
        <f>N21+N24</f>
        <v>100.7</v>
      </c>
      <c r="O20" s="240"/>
      <c r="P20" s="240"/>
      <c r="Q20" s="237">
        <f t="shared" si="4"/>
        <v>942.74</v>
      </c>
      <c r="R20" s="237">
        <f t="shared" si="5"/>
        <v>771.54</v>
      </c>
      <c r="S20" s="240">
        <f>S21+S24</f>
        <v>100.87</v>
      </c>
      <c r="T20" s="240">
        <f t="shared" ref="T20" si="7">T21+T24</f>
        <v>642.76</v>
      </c>
      <c r="U20" s="240">
        <f t="shared" ref="U20:V20" si="8">U21+U24</f>
        <v>27.91</v>
      </c>
      <c r="V20" s="250">
        <f t="shared" si="8"/>
        <v>70.5</v>
      </c>
      <c r="W20" s="240"/>
      <c r="X20" s="240"/>
      <c r="Y20" s="240"/>
      <c r="Z20" s="250">
        <f>Z21+Z24</f>
        <v>100.7</v>
      </c>
      <c r="AA20" s="240"/>
      <c r="AB20" s="240"/>
    </row>
    <row r="21" ht="24" customHeight="1" spans="1:28">
      <c r="A21" s="244"/>
      <c r="B21" s="241" t="s">
        <v>193</v>
      </c>
      <c r="C21" s="241"/>
      <c r="D21" s="239" t="s">
        <v>199</v>
      </c>
      <c r="E21" s="237">
        <f t="shared" si="2"/>
        <v>917.66</v>
      </c>
      <c r="F21" s="237">
        <f t="shared" si="3"/>
        <v>771.54</v>
      </c>
      <c r="G21" s="240">
        <f>G22+G23+G24</f>
        <v>100.87</v>
      </c>
      <c r="H21" s="240">
        <f t="shared" ref="H21:I21" si="9">H22+H23+H24</f>
        <v>642.76</v>
      </c>
      <c r="I21" s="240">
        <f t="shared" si="9"/>
        <v>27.91</v>
      </c>
      <c r="J21" s="250">
        <f>J22+J23</f>
        <v>70.5</v>
      </c>
      <c r="K21" s="240"/>
      <c r="L21" s="240"/>
      <c r="M21" s="240"/>
      <c r="N21" s="250">
        <f>N22+N23</f>
        <v>75.62</v>
      </c>
      <c r="O21" s="240"/>
      <c r="P21" s="240"/>
      <c r="Q21" s="237">
        <f t="shared" si="4"/>
        <v>917.66</v>
      </c>
      <c r="R21" s="237">
        <f t="shared" si="5"/>
        <v>771.54</v>
      </c>
      <c r="S21" s="240">
        <f>S22+S23+S24</f>
        <v>100.87</v>
      </c>
      <c r="T21" s="240">
        <f t="shared" ref="T21" si="10">T22+T23+T24</f>
        <v>642.76</v>
      </c>
      <c r="U21" s="240">
        <f t="shared" ref="U21" si="11">U22+U23+U24</f>
        <v>27.91</v>
      </c>
      <c r="V21" s="250">
        <f>V22+V23</f>
        <v>70.5</v>
      </c>
      <c r="W21" s="240"/>
      <c r="X21" s="240"/>
      <c r="Y21" s="240"/>
      <c r="Z21" s="250">
        <f>Z22+Z23</f>
        <v>75.62</v>
      </c>
      <c r="AA21" s="240"/>
      <c r="AB21" s="240"/>
    </row>
    <row r="22" ht="24" customHeight="1" spans="1:28">
      <c r="A22" s="241"/>
      <c r="B22" s="244"/>
      <c r="C22" s="241" t="s">
        <v>193</v>
      </c>
      <c r="D22" s="239" t="s">
        <v>200</v>
      </c>
      <c r="E22" s="237">
        <f t="shared" si="2"/>
        <v>131.91</v>
      </c>
      <c r="F22" s="240">
        <f t="shared" ref="F22:F28" si="12">G22+H22+I22</f>
        <v>100.87</v>
      </c>
      <c r="G22" s="240">
        <v>100.87</v>
      </c>
      <c r="H22" s="240"/>
      <c r="I22" s="240"/>
      <c r="J22" s="250">
        <v>16.06</v>
      </c>
      <c r="K22" s="240"/>
      <c r="L22" s="240">
        <v>1</v>
      </c>
      <c r="M22" s="251">
        <v>8.65</v>
      </c>
      <c r="N22" s="250">
        <v>14.98</v>
      </c>
      <c r="O22" s="240"/>
      <c r="P22" s="240"/>
      <c r="Q22" s="237">
        <f t="shared" si="4"/>
        <v>131.91</v>
      </c>
      <c r="R22" s="240">
        <f t="shared" si="5"/>
        <v>100.87</v>
      </c>
      <c r="S22" s="240">
        <v>100.87</v>
      </c>
      <c r="T22" s="240"/>
      <c r="U22" s="240"/>
      <c r="V22" s="250">
        <v>16.06</v>
      </c>
      <c r="W22" s="240"/>
      <c r="X22" s="240">
        <v>1</v>
      </c>
      <c r="Y22" s="251">
        <v>8.65</v>
      </c>
      <c r="Z22" s="250">
        <v>14.98</v>
      </c>
      <c r="AA22" s="240"/>
      <c r="AB22" s="240"/>
    </row>
    <row r="23" ht="24" customHeight="1" spans="1:28">
      <c r="A23" s="241"/>
      <c r="B23" s="241"/>
      <c r="C23" s="241" t="s">
        <v>201</v>
      </c>
      <c r="D23" s="239" t="s">
        <v>202</v>
      </c>
      <c r="E23" s="237">
        <f t="shared" si="2"/>
        <v>785.75</v>
      </c>
      <c r="F23" s="240">
        <f t="shared" si="12"/>
        <v>670.67</v>
      </c>
      <c r="G23" s="240"/>
      <c r="H23" s="240">
        <v>642.76</v>
      </c>
      <c r="I23" s="240">
        <v>27.91</v>
      </c>
      <c r="J23" s="250">
        <v>54.44</v>
      </c>
      <c r="K23" s="240"/>
      <c r="L23" s="240">
        <v>2.4</v>
      </c>
      <c r="M23" s="240">
        <v>10.63</v>
      </c>
      <c r="N23" s="250">
        <v>60.64</v>
      </c>
      <c r="O23" s="240"/>
      <c r="P23" s="240"/>
      <c r="Q23" s="237">
        <f t="shared" si="4"/>
        <v>785.75</v>
      </c>
      <c r="R23" s="240">
        <f t="shared" si="5"/>
        <v>670.67</v>
      </c>
      <c r="S23" s="240"/>
      <c r="T23" s="240">
        <v>642.76</v>
      </c>
      <c r="U23" s="240">
        <v>27.91</v>
      </c>
      <c r="V23" s="250">
        <v>54.44</v>
      </c>
      <c r="W23" s="240"/>
      <c r="X23" s="240">
        <v>2.4</v>
      </c>
      <c r="Y23" s="240">
        <v>10.63</v>
      </c>
      <c r="Z23" s="250">
        <v>60.64</v>
      </c>
      <c r="AA23" s="240"/>
      <c r="AB23" s="240"/>
    </row>
    <row r="24" ht="24" customHeight="1" spans="1:28">
      <c r="A24" s="241"/>
      <c r="B24" s="241" t="s">
        <v>203</v>
      </c>
      <c r="C24" s="244"/>
      <c r="D24" s="239" t="s">
        <v>204</v>
      </c>
      <c r="E24" s="237">
        <f t="shared" si="2"/>
        <v>25.08</v>
      </c>
      <c r="F24" s="240">
        <f t="shared" si="12"/>
        <v>0</v>
      </c>
      <c r="G24" s="240"/>
      <c r="H24" s="240"/>
      <c r="I24" s="240"/>
      <c r="J24" s="240"/>
      <c r="K24" s="240"/>
      <c r="L24" s="240"/>
      <c r="M24" s="240"/>
      <c r="N24" s="250">
        <f>N25</f>
        <v>25.08</v>
      </c>
      <c r="O24" s="240"/>
      <c r="P24" s="240"/>
      <c r="Q24" s="237">
        <f t="shared" si="4"/>
        <v>25.08</v>
      </c>
      <c r="R24" s="240">
        <f t="shared" si="5"/>
        <v>0</v>
      </c>
      <c r="S24" s="240"/>
      <c r="T24" s="240"/>
      <c r="U24" s="240"/>
      <c r="V24" s="240"/>
      <c r="W24" s="240"/>
      <c r="X24" s="240"/>
      <c r="Y24" s="240"/>
      <c r="Z24" s="250">
        <f>Z25</f>
        <v>25.08</v>
      </c>
      <c r="AA24" s="240"/>
      <c r="AB24" s="240"/>
    </row>
    <row r="25" ht="24" customHeight="1" spans="1:28">
      <c r="A25" s="241"/>
      <c r="B25" s="241"/>
      <c r="C25" s="241" t="s">
        <v>205</v>
      </c>
      <c r="D25" s="239" t="s">
        <v>206</v>
      </c>
      <c r="E25" s="237">
        <f t="shared" si="2"/>
        <v>25.08</v>
      </c>
      <c r="F25" s="240">
        <f t="shared" si="12"/>
        <v>0</v>
      </c>
      <c r="G25" s="240"/>
      <c r="H25" s="240"/>
      <c r="I25" s="240"/>
      <c r="J25" s="240"/>
      <c r="K25" s="240"/>
      <c r="L25" s="240"/>
      <c r="M25" s="240"/>
      <c r="N25" s="250">
        <v>25.08</v>
      </c>
      <c r="O25" s="240"/>
      <c r="P25" s="240"/>
      <c r="Q25" s="237">
        <f t="shared" si="4"/>
        <v>25.08</v>
      </c>
      <c r="R25" s="240">
        <f t="shared" si="5"/>
        <v>0</v>
      </c>
      <c r="S25" s="240"/>
      <c r="T25" s="240"/>
      <c r="U25" s="240"/>
      <c r="V25" s="240"/>
      <c r="W25" s="240"/>
      <c r="X25" s="240"/>
      <c r="Y25" s="240"/>
      <c r="Z25" s="250">
        <v>25.08</v>
      </c>
      <c r="AA25" s="240"/>
      <c r="AB25" s="240"/>
    </row>
    <row r="26" ht="24" customHeight="1" spans="1:28">
      <c r="A26" s="244" t="s">
        <v>207</v>
      </c>
      <c r="B26" s="244"/>
      <c r="C26" s="241"/>
      <c r="D26" s="245" t="s">
        <v>208</v>
      </c>
      <c r="E26" s="237">
        <f t="shared" si="2"/>
        <v>86.24</v>
      </c>
      <c r="F26" s="240">
        <f t="shared" si="12"/>
        <v>86.24</v>
      </c>
      <c r="G26" s="240">
        <f>G27</f>
        <v>11.72</v>
      </c>
      <c r="H26" s="240">
        <f>H27</f>
        <v>74.52</v>
      </c>
      <c r="I26" s="250"/>
      <c r="J26" s="240"/>
      <c r="K26" s="240"/>
      <c r="L26" s="240"/>
      <c r="M26" s="240"/>
      <c r="N26" s="250"/>
      <c r="O26" s="240"/>
      <c r="P26" s="240"/>
      <c r="Q26" s="237">
        <f t="shared" si="4"/>
        <v>86.24</v>
      </c>
      <c r="R26" s="240">
        <f t="shared" si="5"/>
        <v>86.24</v>
      </c>
      <c r="S26" s="240">
        <f>S27</f>
        <v>11.72</v>
      </c>
      <c r="T26" s="240">
        <f>T27</f>
        <v>74.52</v>
      </c>
      <c r="U26" s="250"/>
      <c r="V26" s="240"/>
      <c r="W26" s="240"/>
      <c r="X26" s="240"/>
      <c r="Y26" s="240"/>
      <c r="Z26" s="250"/>
      <c r="AA26" s="240"/>
      <c r="AB26" s="240"/>
    </row>
    <row r="27" ht="24" customHeight="1" spans="1:28">
      <c r="A27" s="241"/>
      <c r="B27" s="244" t="s">
        <v>195</v>
      </c>
      <c r="C27" s="241"/>
      <c r="D27" s="245" t="s">
        <v>209</v>
      </c>
      <c r="E27" s="237">
        <f t="shared" si="2"/>
        <v>86.24</v>
      </c>
      <c r="F27" s="240">
        <f t="shared" si="12"/>
        <v>86.24</v>
      </c>
      <c r="G27" s="240">
        <f>G28</f>
        <v>11.72</v>
      </c>
      <c r="H27" s="240">
        <f>H28</f>
        <v>74.52</v>
      </c>
      <c r="I27" s="250"/>
      <c r="J27" s="240"/>
      <c r="K27" s="240"/>
      <c r="L27" s="240"/>
      <c r="M27" s="240"/>
      <c r="N27" s="250"/>
      <c r="O27" s="240"/>
      <c r="P27" s="240"/>
      <c r="Q27" s="237">
        <f t="shared" si="4"/>
        <v>86.24</v>
      </c>
      <c r="R27" s="240">
        <f t="shared" si="5"/>
        <v>86.24</v>
      </c>
      <c r="S27" s="240">
        <f>S28</f>
        <v>11.72</v>
      </c>
      <c r="T27" s="240">
        <f>T28</f>
        <v>74.52</v>
      </c>
      <c r="U27" s="250"/>
      <c r="V27" s="240"/>
      <c r="W27" s="240"/>
      <c r="X27" s="240"/>
      <c r="Y27" s="240"/>
      <c r="Z27" s="250"/>
      <c r="AA27" s="240"/>
      <c r="AB27" s="240"/>
    </row>
    <row r="28" ht="24" customHeight="1" spans="1:28">
      <c r="A28" s="241"/>
      <c r="B28" s="241"/>
      <c r="C28" s="244" t="s">
        <v>193</v>
      </c>
      <c r="D28" s="245" t="s">
        <v>210</v>
      </c>
      <c r="E28" s="237">
        <f t="shared" si="2"/>
        <v>86.24</v>
      </c>
      <c r="F28" s="240">
        <f t="shared" si="12"/>
        <v>86.24</v>
      </c>
      <c r="G28" s="240">
        <v>11.72</v>
      </c>
      <c r="H28" s="240">
        <v>74.52</v>
      </c>
      <c r="I28" s="250"/>
      <c r="J28" s="240"/>
      <c r="K28" s="240"/>
      <c r="L28" s="240"/>
      <c r="M28" s="240"/>
      <c r="N28" s="250"/>
      <c r="O28" s="240"/>
      <c r="P28" s="240"/>
      <c r="Q28" s="237">
        <f t="shared" si="4"/>
        <v>86.24</v>
      </c>
      <c r="R28" s="240">
        <f t="shared" si="5"/>
        <v>86.24</v>
      </c>
      <c r="S28" s="240">
        <v>11.72</v>
      </c>
      <c r="T28" s="240">
        <v>74.52</v>
      </c>
      <c r="U28" s="250"/>
      <c r="V28" s="240"/>
      <c r="W28" s="240"/>
      <c r="X28" s="240"/>
      <c r="Y28" s="240"/>
      <c r="Z28" s="250"/>
      <c r="AA28" s="240"/>
      <c r="AB28" s="240"/>
    </row>
    <row r="29" ht="24" customHeight="1" spans="1:28">
      <c r="A29" s="241"/>
      <c r="B29" s="241"/>
      <c r="C29" s="241"/>
      <c r="D29" s="239"/>
      <c r="E29" s="240"/>
      <c r="F29" s="240"/>
      <c r="G29" s="240"/>
      <c r="H29" s="240"/>
      <c r="I29" s="240"/>
      <c r="J29" s="240"/>
      <c r="K29" s="240"/>
      <c r="L29" s="240"/>
      <c r="M29" s="240"/>
      <c r="N29" s="25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</row>
  </sheetData>
  <mergeCells count="36">
    <mergeCell ref="A2:AB2"/>
    <mergeCell ref="E5:Z5"/>
    <mergeCell ref="E6:N6"/>
    <mergeCell ref="Q6:Z6"/>
    <mergeCell ref="F7:I7"/>
    <mergeCell ref="J7:M7"/>
    <mergeCell ref="R7:U7"/>
    <mergeCell ref="V7:Y7"/>
    <mergeCell ref="G8:H8"/>
    <mergeCell ref="S8:T8"/>
    <mergeCell ref="A8:A9"/>
    <mergeCell ref="B8:B9"/>
    <mergeCell ref="C8:C9"/>
    <mergeCell ref="D5:D9"/>
    <mergeCell ref="E7:E9"/>
    <mergeCell ref="F8:F9"/>
    <mergeCell ref="I8:I9"/>
    <mergeCell ref="J8:J9"/>
    <mergeCell ref="K8:K9"/>
    <mergeCell ref="L8:L9"/>
    <mergeCell ref="M8:M9"/>
    <mergeCell ref="N7:N9"/>
    <mergeCell ref="O6:O9"/>
    <mergeCell ref="P6:P9"/>
    <mergeCell ref="Q7:Q9"/>
    <mergeCell ref="R8:R9"/>
    <mergeCell ref="U8:U9"/>
    <mergeCell ref="V8:V9"/>
    <mergeCell ref="W8:W9"/>
    <mergeCell ref="X8:X9"/>
    <mergeCell ref="Y8:Y9"/>
    <mergeCell ref="Z7:Z9"/>
    <mergeCell ref="AA7:AA9"/>
    <mergeCell ref="AB7:AB9"/>
    <mergeCell ref="A5:C7"/>
    <mergeCell ref="AA5:AB6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topLeftCell="A5" workbookViewId="0">
      <selection activeCell="J18" sqref="J18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183" t="s">
        <v>211</v>
      </c>
      <c r="B1" s="183"/>
      <c r="C1" s="184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</row>
    <row r="2" ht="33.95" customHeight="1" spans="1:19">
      <c r="A2" s="3" t="s">
        <v>212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86" t="s">
        <v>25</v>
      </c>
      <c r="B3" s="184"/>
      <c r="C3" s="184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3" t="s">
        <v>65</v>
      </c>
      <c r="S3" s="183"/>
    </row>
    <row r="4" ht="48" customHeight="1" spans="1:19">
      <c r="A4" s="187" t="s">
        <v>213</v>
      </c>
      <c r="B4" s="188"/>
      <c r="C4" s="187" t="s">
        <v>214</v>
      </c>
      <c r="D4" s="8" t="s">
        <v>215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89"/>
      <c r="B5" s="190"/>
      <c r="C5" s="191"/>
      <c r="D5" s="192" t="s">
        <v>216</v>
      </c>
      <c r="E5" s="169" t="s">
        <v>217</v>
      </c>
      <c r="F5" s="170"/>
      <c r="G5" s="170"/>
      <c r="H5" s="170"/>
      <c r="I5" s="170"/>
      <c r="J5" s="170"/>
      <c r="K5" s="170"/>
      <c r="L5" s="170"/>
      <c r="M5" s="170"/>
      <c r="N5" s="170"/>
      <c r="O5" s="171"/>
      <c r="P5" s="212" t="s">
        <v>218</v>
      </c>
      <c r="Q5" s="215"/>
      <c r="R5" s="215"/>
      <c r="S5" s="216"/>
    </row>
    <row r="6" ht="20.1" customHeight="1" spans="1:19">
      <c r="A6" s="193" t="s">
        <v>145</v>
      </c>
      <c r="B6" s="193" t="s">
        <v>146</v>
      </c>
      <c r="C6" s="191"/>
      <c r="D6" s="194"/>
      <c r="E6" s="7" t="s">
        <v>139</v>
      </c>
      <c r="F6" s="195" t="s">
        <v>219</v>
      </c>
      <c r="G6" s="196"/>
      <c r="H6" s="196"/>
      <c r="I6" s="196"/>
      <c r="J6" s="196"/>
      <c r="K6" s="196"/>
      <c r="L6" s="196"/>
      <c r="M6" s="213"/>
      <c r="N6" s="6" t="s">
        <v>220</v>
      </c>
      <c r="O6" s="6" t="s">
        <v>221</v>
      </c>
      <c r="P6" s="214"/>
      <c r="Q6" s="217"/>
      <c r="R6" s="217"/>
      <c r="S6" s="218"/>
    </row>
    <row r="7" ht="66.95" customHeight="1" spans="1:19">
      <c r="A7" s="197"/>
      <c r="B7" s="197"/>
      <c r="C7" s="189"/>
      <c r="D7" s="198"/>
      <c r="E7" s="11"/>
      <c r="F7" s="6" t="s">
        <v>143</v>
      </c>
      <c r="G7" s="6" t="s">
        <v>222</v>
      </c>
      <c r="H7" s="6" t="s">
        <v>223</v>
      </c>
      <c r="I7" s="6" t="s">
        <v>224</v>
      </c>
      <c r="J7" s="6" t="s">
        <v>225</v>
      </c>
      <c r="K7" s="6" t="s">
        <v>226</v>
      </c>
      <c r="L7" s="6" t="s">
        <v>227</v>
      </c>
      <c r="M7" s="6" t="s">
        <v>228</v>
      </c>
      <c r="N7" s="6"/>
      <c r="O7" s="6"/>
      <c r="P7" s="6" t="s">
        <v>143</v>
      </c>
      <c r="Q7" s="6" t="s">
        <v>229</v>
      </c>
      <c r="R7" s="6" t="s">
        <v>230</v>
      </c>
      <c r="S7" s="6" t="s">
        <v>231</v>
      </c>
    </row>
    <row r="8" ht="20.1" customHeight="1" spans="1:19">
      <c r="A8" s="199">
        <v>1</v>
      </c>
      <c r="B8" s="199">
        <v>2</v>
      </c>
      <c r="C8" s="200">
        <v>3</v>
      </c>
      <c r="D8" s="199">
        <v>4</v>
      </c>
      <c r="E8" s="199">
        <v>5</v>
      </c>
      <c r="F8" s="199">
        <v>6</v>
      </c>
      <c r="G8" s="199">
        <v>7</v>
      </c>
      <c r="H8" s="200">
        <v>8</v>
      </c>
      <c r="I8" s="199">
        <v>9</v>
      </c>
      <c r="J8" s="199">
        <v>10</v>
      </c>
      <c r="K8" s="199">
        <v>11</v>
      </c>
      <c r="L8" s="199">
        <v>12</v>
      </c>
      <c r="M8" s="200">
        <v>13</v>
      </c>
      <c r="N8" s="199">
        <v>14</v>
      </c>
      <c r="O8" s="199">
        <v>15</v>
      </c>
      <c r="P8" s="199">
        <v>16</v>
      </c>
      <c r="Q8" s="199">
        <v>17</v>
      </c>
      <c r="R8" s="200">
        <v>18</v>
      </c>
      <c r="S8" s="199">
        <v>19</v>
      </c>
    </row>
    <row r="9" ht="20.1" customHeight="1" spans="1:19">
      <c r="A9" s="201" t="s">
        <v>25</v>
      </c>
      <c r="B9" s="202"/>
      <c r="C9" s="203"/>
      <c r="D9" s="204">
        <f t="shared" ref="D9:G9" si="0">D10+D24+D52</f>
        <v>1291.48</v>
      </c>
      <c r="E9" s="204">
        <f t="shared" si="0"/>
        <v>1291.48</v>
      </c>
      <c r="F9" s="204">
        <f t="shared" si="0"/>
        <v>1291.48</v>
      </c>
      <c r="G9" s="204">
        <f t="shared" si="0"/>
        <v>1291.48</v>
      </c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</row>
    <row r="10" ht="18" customHeight="1" spans="1:19">
      <c r="A10" s="205">
        <v>301</v>
      </c>
      <c r="B10" s="206" t="s">
        <v>23</v>
      </c>
      <c r="C10" s="207" t="s">
        <v>140</v>
      </c>
      <c r="D10" s="208">
        <f>E10+P10</f>
        <v>1120.28</v>
      </c>
      <c r="E10" s="208">
        <f>F10+N10+O10</f>
        <v>1120.28</v>
      </c>
      <c r="F10" s="208">
        <f>G10+H10+I10+J10+K10+L10+M10</f>
        <v>1120.28</v>
      </c>
      <c r="G10" s="208">
        <f>SUM(G11:G23)</f>
        <v>1120.28</v>
      </c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</row>
    <row r="11" ht="18" customHeight="1" spans="1:19">
      <c r="A11" s="210"/>
      <c r="B11" s="206" t="s">
        <v>232</v>
      </c>
      <c r="C11" s="211" t="s">
        <v>233</v>
      </c>
      <c r="D11" s="208">
        <f>E11+P11</f>
        <v>286</v>
      </c>
      <c r="E11" s="208">
        <f t="shared" ref="E11:E63" si="1">F11+N11+O11</f>
        <v>286</v>
      </c>
      <c r="F11" s="209">
        <f t="shared" ref="F11:F63" si="2">G11+H11+I11+J11+K11+L11+M11+N11+O11</f>
        <v>286</v>
      </c>
      <c r="G11" s="209">
        <v>286</v>
      </c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</row>
    <row r="12" ht="18" customHeight="1" spans="1:19">
      <c r="A12" s="210"/>
      <c r="B12" s="206" t="s">
        <v>234</v>
      </c>
      <c r="C12" s="211" t="s">
        <v>235</v>
      </c>
      <c r="D12" s="208">
        <f t="shared" ref="D12:D63" si="3">E12+P12</f>
        <v>240.22</v>
      </c>
      <c r="E12" s="208">
        <f t="shared" si="1"/>
        <v>240.22</v>
      </c>
      <c r="F12" s="209">
        <f t="shared" si="2"/>
        <v>240.22</v>
      </c>
      <c r="G12" s="209">
        <v>240.22</v>
      </c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</row>
    <row r="13" ht="18" customHeight="1" spans="1:19">
      <c r="A13" s="210"/>
      <c r="B13" s="206" t="s">
        <v>236</v>
      </c>
      <c r="C13" s="211" t="s">
        <v>237</v>
      </c>
      <c r="D13" s="208">
        <f t="shared" si="3"/>
        <v>24.25</v>
      </c>
      <c r="E13" s="208">
        <f t="shared" si="1"/>
        <v>24.25</v>
      </c>
      <c r="F13" s="209">
        <f t="shared" si="2"/>
        <v>24.25</v>
      </c>
      <c r="G13" s="209">
        <v>24.25</v>
      </c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</row>
    <row r="14" ht="18" customHeight="1" spans="1:19">
      <c r="A14" s="210"/>
      <c r="B14" s="206" t="s">
        <v>238</v>
      </c>
      <c r="C14" s="211" t="s">
        <v>239</v>
      </c>
      <c r="D14" s="208">
        <f t="shared" si="3"/>
        <v>0</v>
      </c>
      <c r="E14" s="208">
        <f t="shared" si="1"/>
        <v>0</v>
      </c>
      <c r="F14" s="209">
        <f t="shared" si="2"/>
        <v>0</v>
      </c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</row>
    <row r="15" ht="18" customHeight="1" spans="1:19">
      <c r="A15" s="210"/>
      <c r="B15" s="206" t="s">
        <v>240</v>
      </c>
      <c r="C15" s="211" t="s">
        <v>241</v>
      </c>
      <c r="D15" s="208">
        <f t="shared" si="3"/>
        <v>178.84</v>
      </c>
      <c r="E15" s="208">
        <f t="shared" si="1"/>
        <v>178.84</v>
      </c>
      <c r="F15" s="209">
        <f t="shared" si="2"/>
        <v>178.84</v>
      </c>
      <c r="G15" s="209">
        <v>178.84</v>
      </c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</row>
    <row r="16" ht="18" customHeight="1" spans="1:19">
      <c r="A16" s="210"/>
      <c r="B16" s="206" t="s">
        <v>242</v>
      </c>
      <c r="C16" s="211" t="s">
        <v>243</v>
      </c>
      <c r="D16" s="208">
        <f t="shared" si="3"/>
        <v>133.34</v>
      </c>
      <c r="E16" s="208">
        <f t="shared" si="1"/>
        <v>133.34</v>
      </c>
      <c r="F16" s="209">
        <f t="shared" si="2"/>
        <v>133.34</v>
      </c>
      <c r="G16" s="209">
        <v>133.34</v>
      </c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</row>
    <row r="17" ht="18" customHeight="1" spans="1:19">
      <c r="A17" s="210"/>
      <c r="B17" s="206" t="s">
        <v>244</v>
      </c>
      <c r="C17" s="211" t="s">
        <v>245</v>
      </c>
      <c r="D17" s="208">
        <f t="shared" si="3"/>
        <v>6.13</v>
      </c>
      <c r="E17" s="208">
        <f t="shared" si="1"/>
        <v>6.13</v>
      </c>
      <c r="F17" s="209">
        <f t="shared" si="2"/>
        <v>6.13</v>
      </c>
      <c r="G17" s="209">
        <v>6.13</v>
      </c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</row>
    <row r="18" ht="18" customHeight="1" spans="1:19">
      <c r="A18" s="210"/>
      <c r="B18" s="206" t="s">
        <v>246</v>
      </c>
      <c r="C18" s="211" t="s">
        <v>247</v>
      </c>
      <c r="D18" s="208">
        <f t="shared" si="3"/>
        <v>123.03</v>
      </c>
      <c r="E18" s="208">
        <f t="shared" si="1"/>
        <v>123.03</v>
      </c>
      <c r="F18" s="209">
        <f t="shared" si="2"/>
        <v>123.03</v>
      </c>
      <c r="G18" s="209">
        <v>123.03</v>
      </c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</row>
    <row r="19" ht="18" customHeight="1" spans="1:19">
      <c r="A19" s="210"/>
      <c r="B19" s="206" t="s">
        <v>248</v>
      </c>
      <c r="C19" s="211" t="s">
        <v>249</v>
      </c>
      <c r="D19" s="208">
        <f t="shared" si="3"/>
        <v>0</v>
      </c>
      <c r="E19" s="208">
        <f t="shared" si="1"/>
        <v>0</v>
      </c>
      <c r="F19" s="209">
        <f t="shared" si="2"/>
        <v>0</v>
      </c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</row>
    <row r="20" ht="18" customHeight="1" spans="1:19">
      <c r="A20" s="210"/>
      <c r="B20" s="206" t="s">
        <v>250</v>
      </c>
      <c r="C20" s="211" t="s">
        <v>251</v>
      </c>
      <c r="D20" s="208">
        <f t="shared" si="3"/>
        <v>14.32</v>
      </c>
      <c r="E20" s="208">
        <f t="shared" si="1"/>
        <v>14.32</v>
      </c>
      <c r="F20" s="209">
        <f t="shared" si="2"/>
        <v>14.32</v>
      </c>
      <c r="G20" s="209">
        <v>14.32</v>
      </c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</row>
    <row r="21" ht="18" customHeight="1" spans="1:19">
      <c r="A21" s="210"/>
      <c r="B21" s="206" t="s">
        <v>252</v>
      </c>
      <c r="C21" s="211" t="s">
        <v>253</v>
      </c>
      <c r="D21" s="208">
        <f t="shared" si="3"/>
        <v>86.24</v>
      </c>
      <c r="E21" s="208">
        <f t="shared" si="1"/>
        <v>86.24</v>
      </c>
      <c r="F21" s="209">
        <f t="shared" si="2"/>
        <v>86.24</v>
      </c>
      <c r="G21" s="209">
        <v>86.24</v>
      </c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</row>
    <row r="22" ht="18" customHeight="1" spans="1:19">
      <c r="A22" s="210"/>
      <c r="B22" s="206" t="s">
        <v>254</v>
      </c>
      <c r="C22" s="211" t="s">
        <v>255</v>
      </c>
      <c r="D22" s="208">
        <f t="shared" si="3"/>
        <v>0</v>
      </c>
      <c r="E22" s="208">
        <f t="shared" si="1"/>
        <v>0</v>
      </c>
      <c r="F22" s="209">
        <f t="shared" si="2"/>
        <v>0</v>
      </c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</row>
    <row r="23" ht="18" customHeight="1" spans="1:19">
      <c r="A23" s="210"/>
      <c r="B23" s="206" t="s">
        <v>256</v>
      </c>
      <c r="C23" s="211" t="s">
        <v>257</v>
      </c>
      <c r="D23" s="208">
        <f t="shared" si="3"/>
        <v>27.91</v>
      </c>
      <c r="E23" s="208">
        <f t="shared" si="1"/>
        <v>27.91</v>
      </c>
      <c r="F23" s="209">
        <f t="shared" si="2"/>
        <v>27.91</v>
      </c>
      <c r="G23" s="209">
        <v>27.91</v>
      </c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</row>
    <row r="24" ht="18" customHeight="1" spans="1:19">
      <c r="A24" s="205">
        <v>302</v>
      </c>
      <c r="B24" s="206"/>
      <c r="C24" s="207" t="s">
        <v>141</v>
      </c>
      <c r="D24" s="208">
        <f t="shared" si="3"/>
        <v>70.5</v>
      </c>
      <c r="E24" s="208">
        <f t="shared" si="1"/>
        <v>70.5</v>
      </c>
      <c r="F24" s="209">
        <f t="shared" si="2"/>
        <v>70.5</v>
      </c>
      <c r="G24" s="208">
        <f>SUM(G25:G51)</f>
        <v>70.5</v>
      </c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</row>
    <row r="25" ht="18" customHeight="1" spans="1:19">
      <c r="A25" s="210"/>
      <c r="B25" s="206" t="s">
        <v>232</v>
      </c>
      <c r="C25" s="211" t="s">
        <v>258</v>
      </c>
      <c r="D25" s="208">
        <f t="shared" si="3"/>
        <v>17.42</v>
      </c>
      <c r="E25" s="208">
        <f t="shared" si="1"/>
        <v>17.42</v>
      </c>
      <c r="F25" s="209">
        <f t="shared" si="2"/>
        <v>17.42</v>
      </c>
      <c r="G25" s="209">
        <v>17.42</v>
      </c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</row>
    <row r="26" ht="18" customHeight="1" spans="1:19">
      <c r="A26" s="210"/>
      <c r="B26" s="206" t="s">
        <v>234</v>
      </c>
      <c r="C26" s="211" t="s">
        <v>259</v>
      </c>
      <c r="D26" s="208">
        <f t="shared" si="3"/>
        <v>0</v>
      </c>
      <c r="E26" s="208">
        <f t="shared" si="1"/>
        <v>0</v>
      </c>
      <c r="F26" s="209">
        <f t="shared" si="2"/>
        <v>0</v>
      </c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</row>
    <row r="27" ht="18" customHeight="1" spans="1:19">
      <c r="A27" s="210"/>
      <c r="B27" s="206" t="s">
        <v>236</v>
      </c>
      <c r="C27" s="211" t="s">
        <v>260</v>
      </c>
      <c r="D27" s="208">
        <f t="shared" si="3"/>
        <v>0</v>
      </c>
      <c r="E27" s="208">
        <f t="shared" si="1"/>
        <v>0</v>
      </c>
      <c r="F27" s="209">
        <f t="shared" si="2"/>
        <v>0</v>
      </c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</row>
    <row r="28" ht="18" customHeight="1" spans="1:19">
      <c r="A28" s="210"/>
      <c r="B28" s="206" t="s">
        <v>261</v>
      </c>
      <c r="C28" s="211" t="s">
        <v>262</v>
      </c>
      <c r="D28" s="208">
        <f t="shared" si="3"/>
        <v>0</v>
      </c>
      <c r="E28" s="208">
        <f t="shared" si="1"/>
        <v>0</v>
      </c>
      <c r="F28" s="209">
        <f t="shared" si="2"/>
        <v>0</v>
      </c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</row>
    <row r="29" ht="18" customHeight="1" spans="1:19">
      <c r="A29" s="210"/>
      <c r="B29" s="206" t="s">
        <v>263</v>
      </c>
      <c r="C29" s="211" t="s">
        <v>264</v>
      </c>
      <c r="D29" s="208">
        <f t="shared" si="3"/>
        <v>0</v>
      </c>
      <c r="E29" s="208">
        <f t="shared" si="1"/>
        <v>0</v>
      </c>
      <c r="F29" s="209">
        <f t="shared" si="2"/>
        <v>0</v>
      </c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</row>
    <row r="30" ht="18" customHeight="1" spans="1:19">
      <c r="A30" s="210"/>
      <c r="B30" s="206" t="s">
        <v>238</v>
      </c>
      <c r="C30" s="211" t="s">
        <v>265</v>
      </c>
      <c r="D30" s="208">
        <f t="shared" si="3"/>
        <v>0</v>
      </c>
      <c r="E30" s="208">
        <f t="shared" si="1"/>
        <v>0</v>
      </c>
      <c r="F30" s="209">
        <f t="shared" si="2"/>
        <v>0</v>
      </c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</row>
    <row r="31" ht="18" customHeight="1" spans="1:19">
      <c r="A31" s="210"/>
      <c r="B31" s="206" t="s">
        <v>240</v>
      </c>
      <c r="C31" s="211" t="s">
        <v>266</v>
      </c>
      <c r="D31" s="208">
        <f t="shared" si="3"/>
        <v>0</v>
      </c>
      <c r="E31" s="208">
        <f t="shared" si="1"/>
        <v>0</v>
      </c>
      <c r="F31" s="209">
        <f t="shared" si="2"/>
        <v>0</v>
      </c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  <row r="32" ht="18" customHeight="1" spans="1:19">
      <c r="A32" s="210"/>
      <c r="B32" s="206" t="s">
        <v>242</v>
      </c>
      <c r="C32" s="211" t="s">
        <v>267</v>
      </c>
      <c r="D32" s="208">
        <f t="shared" si="3"/>
        <v>0</v>
      </c>
      <c r="E32" s="208">
        <f t="shared" si="1"/>
        <v>0</v>
      </c>
      <c r="F32" s="209">
        <f t="shared" si="2"/>
        <v>0</v>
      </c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</row>
    <row r="33" ht="18" customHeight="1" spans="1:19">
      <c r="A33" s="210"/>
      <c r="B33" s="206" t="s">
        <v>244</v>
      </c>
      <c r="C33" s="211" t="s">
        <v>268</v>
      </c>
      <c r="D33" s="208">
        <f t="shared" si="3"/>
        <v>0</v>
      </c>
      <c r="E33" s="208">
        <f t="shared" si="1"/>
        <v>0</v>
      </c>
      <c r="F33" s="209">
        <f t="shared" si="2"/>
        <v>0</v>
      </c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</row>
    <row r="34" ht="18" customHeight="1" spans="1:19">
      <c r="A34" s="210"/>
      <c r="B34" s="206" t="s">
        <v>248</v>
      </c>
      <c r="C34" s="211" t="s">
        <v>269</v>
      </c>
      <c r="D34" s="208">
        <f t="shared" si="3"/>
        <v>0</v>
      </c>
      <c r="E34" s="208">
        <f t="shared" si="1"/>
        <v>0</v>
      </c>
      <c r="F34" s="209">
        <f t="shared" si="2"/>
        <v>0</v>
      </c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</row>
    <row r="35" ht="18" customHeight="1" spans="1:19">
      <c r="A35" s="210"/>
      <c r="B35" s="206" t="s">
        <v>250</v>
      </c>
      <c r="C35" s="211" t="s">
        <v>270</v>
      </c>
      <c r="D35" s="208">
        <f t="shared" si="3"/>
        <v>0</v>
      </c>
      <c r="E35" s="208">
        <f t="shared" si="1"/>
        <v>0</v>
      </c>
      <c r="F35" s="209">
        <f t="shared" si="2"/>
        <v>0</v>
      </c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</row>
    <row r="36" ht="18" customHeight="1" spans="1:19">
      <c r="A36" s="210"/>
      <c r="B36" s="206" t="s">
        <v>252</v>
      </c>
      <c r="C36" s="211" t="s">
        <v>271</v>
      </c>
      <c r="D36" s="208">
        <f t="shared" si="3"/>
        <v>0</v>
      </c>
      <c r="E36" s="208">
        <f t="shared" si="1"/>
        <v>0</v>
      </c>
      <c r="F36" s="209">
        <f t="shared" si="2"/>
        <v>0</v>
      </c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</row>
    <row r="37" ht="18" customHeight="1" spans="1:19">
      <c r="A37" s="210"/>
      <c r="B37" s="206" t="s">
        <v>254</v>
      </c>
      <c r="C37" s="211" t="s">
        <v>272</v>
      </c>
      <c r="D37" s="208">
        <f t="shared" si="3"/>
        <v>0</v>
      </c>
      <c r="E37" s="208">
        <f t="shared" si="1"/>
        <v>0</v>
      </c>
      <c r="F37" s="209">
        <f t="shared" si="2"/>
        <v>0</v>
      </c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</row>
    <row r="38" ht="18" customHeight="1" spans="1:19">
      <c r="A38" s="210"/>
      <c r="B38" s="206" t="s">
        <v>273</v>
      </c>
      <c r="C38" s="211" t="s">
        <v>274</v>
      </c>
      <c r="D38" s="208">
        <f t="shared" si="3"/>
        <v>0</v>
      </c>
      <c r="E38" s="208">
        <f t="shared" si="1"/>
        <v>0</v>
      </c>
      <c r="F38" s="209">
        <f t="shared" si="2"/>
        <v>0</v>
      </c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</row>
    <row r="39" ht="18" customHeight="1" spans="1:19">
      <c r="A39" s="210"/>
      <c r="B39" s="206" t="s">
        <v>275</v>
      </c>
      <c r="C39" s="211" t="s">
        <v>276</v>
      </c>
      <c r="D39" s="208">
        <f t="shared" si="3"/>
        <v>0</v>
      </c>
      <c r="E39" s="208">
        <f t="shared" si="1"/>
        <v>0</v>
      </c>
      <c r="F39" s="209">
        <f t="shared" si="2"/>
        <v>0</v>
      </c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</row>
    <row r="40" ht="18" customHeight="1" spans="1:19">
      <c r="A40" s="210"/>
      <c r="B40" s="206" t="s">
        <v>277</v>
      </c>
      <c r="C40" s="211" t="s">
        <v>278</v>
      </c>
      <c r="D40" s="208">
        <f t="shared" si="3"/>
        <v>15</v>
      </c>
      <c r="E40" s="208">
        <f t="shared" si="1"/>
        <v>15</v>
      </c>
      <c r="F40" s="209">
        <f t="shared" si="2"/>
        <v>15</v>
      </c>
      <c r="G40" s="209">
        <v>15</v>
      </c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</row>
    <row r="41" ht="18" customHeight="1" spans="1:19">
      <c r="A41" s="210"/>
      <c r="B41" s="206" t="s">
        <v>279</v>
      </c>
      <c r="C41" s="211" t="s">
        <v>280</v>
      </c>
      <c r="D41" s="208">
        <f t="shared" si="3"/>
        <v>0</v>
      </c>
      <c r="E41" s="208">
        <f t="shared" si="1"/>
        <v>0</v>
      </c>
      <c r="F41" s="209">
        <f t="shared" si="2"/>
        <v>0</v>
      </c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</row>
    <row r="42" ht="18" customHeight="1" spans="1:19">
      <c r="A42" s="210"/>
      <c r="B42" s="206" t="s">
        <v>281</v>
      </c>
      <c r="C42" s="211" t="s">
        <v>282</v>
      </c>
      <c r="D42" s="208">
        <f t="shared" si="3"/>
        <v>0</v>
      </c>
      <c r="E42" s="208">
        <f t="shared" si="1"/>
        <v>0</v>
      </c>
      <c r="F42" s="209">
        <f t="shared" si="2"/>
        <v>0</v>
      </c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</row>
    <row r="43" ht="18" customHeight="1" spans="1:19">
      <c r="A43" s="210"/>
      <c r="B43" s="206" t="s">
        <v>283</v>
      </c>
      <c r="C43" s="211" t="s">
        <v>284</v>
      </c>
      <c r="D43" s="208">
        <f t="shared" si="3"/>
        <v>0</v>
      </c>
      <c r="E43" s="208">
        <f t="shared" si="1"/>
        <v>0</v>
      </c>
      <c r="F43" s="209">
        <f t="shared" si="2"/>
        <v>0</v>
      </c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</row>
    <row r="44" ht="18" customHeight="1" spans="1:19">
      <c r="A44" s="210"/>
      <c r="B44" s="206" t="s">
        <v>285</v>
      </c>
      <c r="C44" s="211" t="s">
        <v>286</v>
      </c>
      <c r="D44" s="208">
        <f t="shared" si="3"/>
        <v>0</v>
      </c>
      <c r="E44" s="208">
        <f t="shared" si="1"/>
        <v>0</v>
      </c>
      <c r="F44" s="209">
        <f t="shared" si="2"/>
        <v>0</v>
      </c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</row>
    <row r="45" ht="18" customHeight="1" spans="1:19">
      <c r="A45" s="210"/>
      <c r="B45" s="206" t="s">
        <v>287</v>
      </c>
      <c r="C45" s="211" t="s">
        <v>288</v>
      </c>
      <c r="D45" s="208">
        <f t="shared" si="3"/>
        <v>0</v>
      </c>
      <c r="E45" s="208">
        <f t="shared" si="1"/>
        <v>0</v>
      </c>
      <c r="F45" s="209">
        <f t="shared" si="2"/>
        <v>0</v>
      </c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</row>
    <row r="46" ht="18" customHeight="1" spans="1:19">
      <c r="A46" s="210"/>
      <c r="B46" s="206" t="s">
        <v>289</v>
      </c>
      <c r="C46" s="211" t="s">
        <v>290</v>
      </c>
      <c r="D46" s="208">
        <f t="shared" si="3"/>
        <v>0</v>
      </c>
      <c r="E46" s="208">
        <f t="shared" si="1"/>
        <v>0</v>
      </c>
      <c r="F46" s="209">
        <f t="shared" si="2"/>
        <v>0</v>
      </c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</row>
    <row r="47" ht="18" customHeight="1" spans="1:19">
      <c r="A47" s="210"/>
      <c r="B47" s="206" t="s">
        <v>291</v>
      </c>
      <c r="C47" s="211" t="s">
        <v>292</v>
      </c>
      <c r="D47" s="208">
        <f t="shared" si="3"/>
        <v>15.41</v>
      </c>
      <c r="E47" s="208">
        <f t="shared" si="1"/>
        <v>15.41</v>
      </c>
      <c r="F47" s="209">
        <f t="shared" si="2"/>
        <v>15.41</v>
      </c>
      <c r="G47" s="209">
        <v>15.41</v>
      </c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</row>
    <row r="48" ht="18" customHeight="1" spans="1:19">
      <c r="A48" s="210"/>
      <c r="B48" s="206" t="s">
        <v>293</v>
      </c>
      <c r="C48" s="211" t="s">
        <v>294</v>
      </c>
      <c r="D48" s="208">
        <f t="shared" si="3"/>
        <v>3.4</v>
      </c>
      <c r="E48" s="208">
        <f t="shared" si="1"/>
        <v>3.4</v>
      </c>
      <c r="F48" s="209">
        <f t="shared" si="2"/>
        <v>3.4</v>
      </c>
      <c r="G48" s="209">
        <v>3.4</v>
      </c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</row>
    <row r="49" ht="18" customHeight="1" spans="1:19">
      <c r="A49" s="210"/>
      <c r="B49" s="206" t="s">
        <v>295</v>
      </c>
      <c r="C49" s="211" t="s">
        <v>296</v>
      </c>
      <c r="D49" s="208">
        <f t="shared" si="3"/>
        <v>19.27</v>
      </c>
      <c r="E49" s="208">
        <f t="shared" si="1"/>
        <v>19.27</v>
      </c>
      <c r="F49" s="209">
        <f t="shared" si="2"/>
        <v>19.27</v>
      </c>
      <c r="G49" s="209">
        <v>19.27</v>
      </c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</row>
    <row r="50" ht="18" customHeight="1" spans="1:19">
      <c r="A50" s="210"/>
      <c r="B50" s="206" t="s">
        <v>297</v>
      </c>
      <c r="C50" s="211" t="s">
        <v>298</v>
      </c>
      <c r="D50" s="208">
        <f t="shared" si="3"/>
        <v>0</v>
      </c>
      <c r="E50" s="208">
        <f t="shared" si="1"/>
        <v>0</v>
      </c>
      <c r="F50" s="209">
        <f t="shared" si="2"/>
        <v>0</v>
      </c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</row>
    <row r="51" ht="18" customHeight="1" spans="1:19">
      <c r="A51" s="210"/>
      <c r="B51" s="206" t="s">
        <v>256</v>
      </c>
      <c r="C51" s="211" t="s">
        <v>299</v>
      </c>
      <c r="D51" s="208">
        <f t="shared" si="3"/>
        <v>0</v>
      </c>
      <c r="E51" s="208">
        <f t="shared" si="1"/>
        <v>0</v>
      </c>
      <c r="F51" s="209">
        <f t="shared" si="2"/>
        <v>0</v>
      </c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</row>
    <row r="52" ht="18" customHeight="1" spans="1:19">
      <c r="A52" s="205">
        <v>303</v>
      </c>
      <c r="B52" s="206"/>
      <c r="C52" s="207" t="s">
        <v>142</v>
      </c>
      <c r="D52" s="208">
        <f t="shared" si="3"/>
        <v>100.7</v>
      </c>
      <c r="E52" s="208">
        <f t="shared" si="1"/>
        <v>100.7</v>
      </c>
      <c r="F52" s="209">
        <f t="shared" si="2"/>
        <v>100.7</v>
      </c>
      <c r="G52" s="208">
        <f>SUM(G53:G63)</f>
        <v>100.7</v>
      </c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</row>
    <row r="53" ht="18" customHeight="1" spans="1:19">
      <c r="A53" s="210"/>
      <c r="B53" s="206" t="s">
        <v>232</v>
      </c>
      <c r="C53" s="211" t="s">
        <v>300</v>
      </c>
      <c r="D53" s="208">
        <f t="shared" si="3"/>
        <v>23.87</v>
      </c>
      <c r="E53" s="208">
        <f t="shared" si="1"/>
        <v>23.87</v>
      </c>
      <c r="F53" s="209">
        <f t="shared" si="2"/>
        <v>23.87</v>
      </c>
      <c r="G53" s="209">
        <v>23.87</v>
      </c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</row>
    <row r="54" ht="18" customHeight="1" spans="1:19">
      <c r="A54" s="210"/>
      <c r="B54" s="206" t="s">
        <v>234</v>
      </c>
      <c r="C54" s="211" t="s">
        <v>301</v>
      </c>
      <c r="D54" s="208">
        <f t="shared" si="3"/>
        <v>0</v>
      </c>
      <c r="E54" s="208">
        <f t="shared" si="1"/>
        <v>0</v>
      </c>
      <c r="F54" s="209">
        <f t="shared" si="2"/>
        <v>0</v>
      </c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</row>
    <row r="55" ht="18" customHeight="1" spans="1:19">
      <c r="A55" s="210"/>
      <c r="B55" s="206" t="s">
        <v>236</v>
      </c>
      <c r="C55" s="211" t="s">
        <v>302</v>
      </c>
      <c r="D55" s="208">
        <f t="shared" si="3"/>
        <v>0</v>
      </c>
      <c r="E55" s="208">
        <f t="shared" si="1"/>
        <v>0</v>
      </c>
      <c r="F55" s="209">
        <f t="shared" si="2"/>
        <v>0</v>
      </c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209"/>
    </row>
    <row r="56" ht="18" customHeight="1" spans="1:19">
      <c r="A56" s="210"/>
      <c r="B56" s="206" t="s">
        <v>261</v>
      </c>
      <c r="C56" s="211" t="s">
        <v>303</v>
      </c>
      <c r="D56" s="208">
        <f t="shared" si="3"/>
        <v>0</v>
      </c>
      <c r="E56" s="208">
        <f t="shared" si="1"/>
        <v>0</v>
      </c>
      <c r="F56" s="209">
        <f t="shared" si="2"/>
        <v>0</v>
      </c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209"/>
      <c r="S56" s="209"/>
    </row>
    <row r="57" ht="18" customHeight="1" spans="1:19">
      <c r="A57" s="210"/>
      <c r="B57" s="206" t="s">
        <v>263</v>
      </c>
      <c r="C57" s="211" t="s">
        <v>304</v>
      </c>
      <c r="D57" s="208">
        <f t="shared" si="3"/>
        <v>51.75</v>
      </c>
      <c r="E57" s="208">
        <f t="shared" si="1"/>
        <v>51.75</v>
      </c>
      <c r="F57" s="209">
        <f t="shared" si="2"/>
        <v>51.75</v>
      </c>
      <c r="G57" s="209">
        <v>51.75</v>
      </c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</row>
    <row r="58" ht="18" customHeight="1" spans="1:19">
      <c r="A58" s="210"/>
      <c r="B58" s="206" t="s">
        <v>238</v>
      </c>
      <c r="C58" s="211" t="s">
        <v>305</v>
      </c>
      <c r="D58" s="208">
        <f t="shared" si="3"/>
        <v>0</v>
      </c>
      <c r="E58" s="208">
        <f t="shared" si="1"/>
        <v>0</v>
      </c>
      <c r="F58" s="209">
        <f t="shared" si="2"/>
        <v>0</v>
      </c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</row>
    <row r="59" ht="18" customHeight="1" spans="1:19">
      <c r="A59" s="210"/>
      <c r="B59" s="206" t="s">
        <v>240</v>
      </c>
      <c r="C59" s="211" t="s">
        <v>306</v>
      </c>
      <c r="D59" s="208">
        <f t="shared" si="3"/>
        <v>0</v>
      </c>
      <c r="E59" s="208">
        <f t="shared" si="1"/>
        <v>0</v>
      </c>
      <c r="F59" s="209">
        <f t="shared" si="2"/>
        <v>0</v>
      </c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</row>
    <row r="60" ht="18" customHeight="1" spans="1:19">
      <c r="A60" s="210"/>
      <c r="B60" s="206" t="s">
        <v>242</v>
      </c>
      <c r="C60" s="211" t="s">
        <v>307</v>
      </c>
      <c r="D60" s="208">
        <f t="shared" si="3"/>
        <v>0</v>
      </c>
      <c r="E60" s="208">
        <f t="shared" si="1"/>
        <v>0</v>
      </c>
      <c r="F60" s="209">
        <f t="shared" si="2"/>
        <v>0</v>
      </c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</row>
    <row r="61" ht="18" customHeight="1" spans="1:19">
      <c r="A61" s="210"/>
      <c r="B61" s="206" t="s">
        <v>244</v>
      </c>
      <c r="C61" s="211" t="s">
        <v>308</v>
      </c>
      <c r="D61" s="208">
        <f t="shared" si="3"/>
        <v>0</v>
      </c>
      <c r="E61" s="208">
        <f t="shared" si="1"/>
        <v>0</v>
      </c>
      <c r="F61" s="209">
        <f t="shared" si="2"/>
        <v>0</v>
      </c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</row>
    <row r="62" ht="18" customHeight="1" spans="1:19">
      <c r="A62" s="210"/>
      <c r="B62" s="206" t="s">
        <v>246</v>
      </c>
      <c r="C62" s="211" t="s">
        <v>309</v>
      </c>
      <c r="D62" s="208">
        <f t="shared" si="3"/>
        <v>25.08</v>
      </c>
      <c r="E62" s="208">
        <f t="shared" si="1"/>
        <v>25.08</v>
      </c>
      <c r="F62" s="209">
        <f t="shared" si="2"/>
        <v>25.08</v>
      </c>
      <c r="G62" s="209">
        <v>25.08</v>
      </c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</row>
    <row r="63" ht="18" customHeight="1" spans="1:19">
      <c r="A63" s="210"/>
      <c r="B63" s="206" t="s">
        <v>256</v>
      </c>
      <c r="C63" s="211" t="s">
        <v>310</v>
      </c>
      <c r="D63" s="208">
        <f t="shared" si="3"/>
        <v>0</v>
      </c>
      <c r="E63" s="208">
        <f t="shared" si="1"/>
        <v>0</v>
      </c>
      <c r="F63" s="209">
        <f t="shared" si="2"/>
        <v>0</v>
      </c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P5:S6"/>
    <mergeCell ref="A4:B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6"/>
  <sheetViews>
    <sheetView workbookViewId="0">
      <selection activeCell="E21" sqref="E21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spans="1:1">
      <c r="A1" s="90" t="s">
        <v>311</v>
      </c>
    </row>
    <row r="2" ht="38.1" customHeight="1" spans="1:7">
      <c r="A2" s="3" t="s">
        <v>312</v>
      </c>
      <c r="B2" s="3"/>
      <c r="C2" s="3"/>
      <c r="D2" s="3"/>
      <c r="E2" s="3"/>
      <c r="F2" s="3"/>
      <c r="G2" s="3"/>
    </row>
    <row r="3" spans="1:7">
      <c r="A3" s="4" t="s">
        <v>25</v>
      </c>
      <c r="B3" s="168"/>
      <c r="C3" s="168"/>
      <c r="D3" s="168"/>
      <c r="E3" s="1"/>
      <c r="F3" s="1"/>
      <c r="G3" s="31" t="s">
        <v>26</v>
      </c>
    </row>
    <row r="4" spans="1:7">
      <c r="A4" s="80" t="s">
        <v>313</v>
      </c>
      <c r="B4" s="80"/>
      <c r="C4" s="80"/>
      <c r="D4" s="80"/>
      <c r="E4" s="169" t="s">
        <v>314</v>
      </c>
      <c r="F4" s="170"/>
      <c r="G4" s="171"/>
    </row>
    <row r="5" spans="1:7">
      <c r="A5" s="172" t="s">
        <v>145</v>
      </c>
      <c r="B5" s="172" t="s">
        <v>146</v>
      </c>
      <c r="C5" s="172" t="s">
        <v>147</v>
      </c>
      <c r="D5" s="172" t="s">
        <v>315</v>
      </c>
      <c r="E5" s="8" t="s">
        <v>139</v>
      </c>
      <c r="F5" s="8" t="s">
        <v>133</v>
      </c>
      <c r="G5" s="8" t="s">
        <v>134</v>
      </c>
    </row>
    <row r="6" spans="1:7">
      <c r="A6" s="172" t="s">
        <v>155</v>
      </c>
      <c r="B6" s="172" t="s">
        <v>156</v>
      </c>
      <c r="C6" s="172" t="s">
        <v>157</v>
      </c>
      <c r="D6" s="172" t="s">
        <v>158</v>
      </c>
      <c r="E6" s="172" t="s">
        <v>159</v>
      </c>
      <c r="F6" s="172" t="s">
        <v>160</v>
      </c>
      <c r="G6" s="172" t="s">
        <v>161</v>
      </c>
    </row>
    <row r="7" spans="1:7">
      <c r="A7" s="178"/>
      <c r="B7" s="178"/>
      <c r="C7" s="178"/>
      <c r="D7" s="181" t="s">
        <v>316</v>
      </c>
      <c r="E7" s="176"/>
      <c r="F7" s="176"/>
      <c r="G7" s="176"/>
    </row>
    <row r="8" spans="1:7">
      <c r="A8" s="178"/>
      <c r="B8" s="178"/>
      <c r="C8" s="178"/>
      <c r="D8" s="178" t="s">
        <v>317</v>
      </c>
      <c r="E8" s="176"/>
      <c r="F8" s="176"/>
      <c r="G8" s="176"/>
    </row>
    <row r="9" ht="12" customHeight="1" spans="1:7">
      <c r="A9" s="178"/>
      <c r="B9" s="178"/>
      <c r="C9" s="178"/>
      <c r="D9" s="178"/>
      <c r="E9" s="176"/>
      <c r="F9" s="176"/>
      <c r="G9" s="176"/>
    </row>
    <row r="10" spans="1:7">
      <c r="A10" s="178"/>
      <c r="B10" s="178"/>
      <c r="C10" s="178"/>
      <c r="D10" s="178"/>
      <c r="E10" s="176"/>
      <c r="F10" s="176"/>
      <c r="G10" s="176"/>
    </row>
    <row r="11" spans="1:7">
      <c r="A11" s="178"/>
      <c r="B11" s="178"/>
      <c r="C11" s="178"/>
      <c r="D11" s="178"/>
      <c r="E11" s="176"/>
      <c r="F11" s="176"/>
      <c r="G11" s="176"/>
    </row>
    <row r="12" spans="1:7">
      <c r="A12" s="178"/>
      <c r="B12" s="178"/>
      <c r="C12" s="178"/>
      <c r="D12" s="182"/>
      <c r="E12" s="176"/>
      <c r="F12" s="176"/>
      <c r="G12" s="176"/>
    </row>
    <row r="13" spans="1:7">
      <c r="A13" s="178"/>
      <c r="B13" s="178"/>
      <c r="C13" s="178"/>
      <c r="D13" s="178"/>
      <c r="E13" s="176"/>
      <c r="F13" s="176"/>
      <c r="G13" s="176"/>
    </row>
    <row r="14" spans="1:7">
      <c r="A14" s="178"/>
      <c r="B14" s="178"/>
      <c r="C14" s="178"/>
      <c r="D14" s="178"/>
      <c r="E14" s="176"/>
      <c r="F14" s="176"/>
      <c r="G14" s="176"/>
    </row>
    <row r="15" spans="1:7">
      <c r="A15" s="178"/>
      <c r="B15" s="178"/>
      <c r="C15" s="178"/>
      <c r="D15" s="178"/>
      <c r="E15" s="176"/>
      <c r="F15" s="176"/>
      <c r="G15" s="176"/>
    </row>
    <row r="16" spans="1:7">
      <c r="A16" s="178"/>
      <c r="B16" s="178"/>
      <c r="C16" s="178"/>
      <c r="D16" s="178"/>
      <c r="E16" s="176"/>
      <c r="F16" s="176"/>
      <c r="G16" s="176"/>
    </row>
    <row r="17" spans="1:7">
      <c r="A17" s="178"/>
      <c r="B17" s="178"/>
      <c r="C17" s="178"/>
      <c r="D17" s="178"/>
      <c r="E17" s="176"/>
      <c r="F17" s="176"/>
      <c r="G17" s="176"/>
    </row>
    <row r="18" spans="1:7">
      <c r="A18" s="178"/>
      <c r="B18" s="178"/>
      <c r="C18" s="178"/>
      <c r="D18" s="178"/>
      <c r="E18" s="176"/>
      <c r="F18" s="176"/>
      <c r="G18" s="176"/>
    </row>
    <row r="19" spans="1:7">
      <c r="A19" s="178"/>
      <c r="B19" s="178"/>
      <c r="C19" s="178"/>
      <c r="D19" s="178"/>
      <c r="E19" s="176"/>
      <c r="F19" s="176"/>
      <c r="G19" s="176"/>
    </row>
    <row r="20" spans="1:7">
      <c r="A20" s="178"/>
      <c r="B20" s="178"/>
      <c r="C20" s="178"/>
      <c r="D20" s="178"/>
      <c r="E20" s="176"/>
      <c r="F20" s="176"/>
      <c r="G20" s="176"/>
    </row>
    <row r="21" spans="1:7">
      <c r="A21" s="178"/>
      <c r="B21" s="178"/>
      <c r="C21" s="178"/>
      <c r="D21" s="178"/>
      <c r="E21" s="176"/>
      <c r="F21" s="176"/>
      <c r="G21" s="176"/>
    </row>
    <row r="22" spans="1:7">
      <c r="A22" s="178"/>
      <c r="B22" s="178"/>
      <c r="C22" s="178"/>
      <c r="D22" s="178"/>
      <c r="E22" s="176"/>
      <c r="F22" s="176"/>
      <c r="G22" s="176"/>
    </row>
    <row r="23" spans="1:7">
      <c r="A23" s="178"/>
      <c r="B23" s="178"/>
      <c r="C23" s="178"/>
      <c r="D23" s="178"/>
      <c r="E23" s="176"/>
      <c r="F23" s="176"/>
      <c r="G23" s="176"/>
    </row>
    <row r="24" spans="1:7">
      <c r="A24" s="178"/>
      <c r="B24" s="178"/>
      <c r="C24" s="178"/>
      <c r="D24" s="178"/>
      <c r="E24" s="176"/>
      <c r="F24" s="176"/>
      <c r="G24" s="176"/>
    </row>
    <row r="25" spans="1:7">
      <c r="A25" s="178"/>
      <c r="B25" s="178"/>
      <c r="C25" s="178"/>
      <c r="D25" s="178"/>
      <c r="E25" s="176"/>
      <c r="F25" s="176"/>
      <c r="G25" s="176"/>
    </row>
    <row r="26" spans="1:7">
      <c r="A26" s="178"/>
      <c r="B26" s="178"/>
      <c r="C26" s="178"/>
      <c r="D26" s="178"/>
      <c r="E26" s="176"/>
      <c r="F26" s="176"/>
      <c r="G26" s="176"/>
    </row>
    <row r="27" spans="1:7">
      <c r="A27" s="178"/>
      <c r="B27" s="178"/>
      <c r="C27" s="178"/>
      <c r="D27" s="178"/>
      <c r="E27" s="176"/>
      <c r="F27" s="176"/>
      <c r="G27" s="176"/>
    </row>
    <row r="28" spans="1:7">
      <c r="A28" s="178"/>
      <c r="B28" s="178"/>
      <c r="C28" s="178"/>
      <c r="D28" s="178"/>
      <c r="E28" s="176"/>
      <c r="F28" s="176"/>
      <c r="G28" s="176"/>
    </row>
    <row r="29" spans="1:7">
      <c r="A29" s="178"/>
      <c r="B29" s="178"/>
      <c r="C29" s="178"/>
      <c r="D29" s="178"/>
      <c r="E29" s="176"/>
      <c r="F29" s="176"/>
      <c r="G29" s="176"/>
    </row>
    <row r="30" spans="1:7">
      <c r="A30" s="178"/>
      <c r="B30" s="178"/>
      <c r="C30" s="178"/>
      <c r="D30" s="178"/>
      <c r="E30" s="176"/>
      <c r="F30" s="176"/>
      <c r="G30" s="176"/>
    </row>
    <row r="31" spans="1:7">
      <c r="A31" s="178"/>
      <c r="B31" s="178"/>
      <c r="C31" s="178"/>
      <c r="D31" s="178"/>
      <c r="E31" s="176"/>
      <c r="F31" s="176"/>
      <c r="G31" s="176"/>
    </row>
    <row r="32" spans="1:7">
      <c r="A32" s="178"/>
      <c r="B32" s="178"/>
      <c r="C32" s="178"/>
      <c r="D32" s="178"/>
      <c r="E32" s="176"/>
      <c r="F32" s="176"/>
      <c r="G32" s="176"/>
    </row>
    <row r="33" spans="1:7">
      <c r="A33" s="178"/>
      <c r="B33" s="178"/>
      <c r="C33" s="178"/>
      <c r="D33" s="178"/>
      <c r="E33" s="176"/>
      <c r="F33" s="176"/>
      <c r="G33" s="176"/>
    </row>
    <row r="34" spans="1:7">
      <c r="A34" s="178"/>
      <c r="B34" s="178"/>
      <c r="C34" s="178"/>
      <c r="D34" s="178"/>
      <c r="E34" s="176"/>
      <c r="F34" s="176"/>
      <c r="G34" s="176"/>
    </row>
    <row r="35" spans="1:7">
      <c r="A35" s="178"/>
      <c r="B35" s="178"/>
      <c r="C35" s="178"/>
      <c r="D35" s="178"/>
      <c r="E35" s="176"/>
      <c r="F35" s="176"/>
      <c r="G35" s="176"/>
    </row>
    <row r="36" spans="1:7">
      <c r="A36" s="178"/>
      <c r="B36" s="178"/>
      <c r="C36" s="178"/>
      <c r="D36" s="178"/>
      <c r="E36" s="176"/>
      <c r="F36" s="176"/>
      <c r="G36" s="176"/>
    </row>
    <row r="37" spans="1:7">
      <c r="A37" s="178"/>
      <c r="B37" s="178"/>
      <c r="C37" s="178"/>
      <c r="D37" s="178"/>
      <c r="E37" s="176"/>
      <c r="F37" s="176"/>
      <c r="G37" s="176"/>
    </row>
    <row r="38" spans="1:7">
      <c r="A38" s="178"/>
      <c r="B38" s="178"/>
      <c r="C38" s="178"/>
      <c r="D38" s="178"/>
      <c r="E38" s="176"/>
      <c r="F38" s="176"/>
      <c r="G38" s="176"/>
    </row>
    <row r="39" spans="1:7">
      <c r="A39" s="178"/>
      <c r="B39" s="178"/>
      <c r="C39" s="178"/>
      <c r="D39" s="178"/>
      <c r="E39" s="176"/>
      <c r="F39" s="176"/>
      <c r="G39" s="176"/>
    </row>
    <row r="40" spans="1:7">
      <c r="A40" s="178"/>
      <c r="B40" s="178"/>
      <c r="C40" s="178"/>
      <c r="D40" s="178"/>
      <c r="E40" s="176"/>
      <c r="F40" s="176"/>
      <c r="G40" s="176"/>
    </row>
    <row r="41" spans="1:7">
      <c r="A41" s="178"/>
      <c r="B41" s="178"/>
      <c r="C41" s="178"/>
      <c r="D41" s="178"/>
      <c r="E41" s="176"/>
      <c r="F41" s="176"/>
      <c r="G41" s="176"/>
    </row>
    <row r="42" spans="1:7">
      <c r="A42" s="178"/>
      <c r="B42" s="178"/>
      <c r="C42" s="178"/>
      <c r="D42" s="178"/>
      <c r="E42" s="176"/>
      <c r="F42" s="176"/>
      <c r="G42" s="176"/>
    </row>
    <row r="43" spans="1:7">
      <c r="A43" s="178"/>
      <c r="B43" s="178"/>
      <c r="C43" s="178"/>
      <c r="D43" s="178"/>
      <c r="E43" s="176"/>
      <c r="F43" s="176"/>
      <c r="G43" s="176"/>
    </row>
    <row r="44" spans="1:7">
      <c r="A44" s="178"/>
      <c r="B44" s="178"/>
      <c r="C44" s="178"/>
      <c r="D44" s="178"/>
      <c r="E44" s="176"/>
      <c r="F44" s="176"/>
      <c r="G44" s="176"/>
    </row>
    <row r="45" spans="1:7">
      <c r="A45" s="178"/>
      <c r="B45" s="178"/>
      <c r="C45" s="178"/>
      <c r="D45" s="178"/>
      <c r="E45" s="176"/>
      <c r="F45" s="176"/>
      <c r="G45" s="176"/>
    </row>
    <row r="46" spans="1:7">
      <c r="A46" s="178"/>
      <c r="B46" s="178"/>
      <c r="C46" s="178"/>
      <c r="D46" s="178"/>
      <c r="E46" s="176"/>
      <c r="F46" s="176"/>
      <c r="G46" s="176"/>
    </row>
  </sheetData>
  <mergeCells count="3">
    <mergeCell ref="A2:G2"/>
    <mergeCell ref="A4:D4"/>
    <mergeCell ref="E4:G4"/>
  </mergeCells>
  <pageMargins left="0.554166666666667" right="0.554166666666667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1-1 部门收支总表</vt:lpstr>
      <vt:lpstr>1-2 部门收入总表</vt:lpstr>
      <vt:lpstr>1-3 部门支出总表</vt:lpstr>
      <vt:lpstr>1-4 财政拨款收支预算总表</vt:lpstr>
      <vt:lpstr>1-5 一般公共预算支出表</vt:lpstr>
      <vt:lpstr>1-6 基本支出预算表</vt:lpstr>
      <vt:lpstr>1-7 基金预算支出情况表</vt:lpstr>
      <vt:lpstr>1-8 财政拨款支出明细表（按经济分类科目）</vt:lpstr>
      <vt:lpstr>1-9 “三公”经费公共预算财政拨款支出情况表</vt:lpstr>
      <vt:lpstr>1-10 整体支出绩效目标</vt:lpstr>
      <vt:lpstr>1-11 部门项目支出绩效目标表</vt:lpstr>
      <vt:lpstr>1-12 对下绩效目标表</vt:lpstr>
      <vt:lpstr>1-13 部门基本情况表</vt:lpstr>
      <vt:lpstr>1-14行政事业单位资产情况表</vt:lpstr>
      <vt:lpstr>1-15 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nyj</cp:lastModifiedBy>
  <dcterms:created xsi:type="dcterms:W3CDTF">2006-09-16T00:00:00Z</dcterms:created>
  <cp:lastPrinted>2019-04-12T02:58:00Z</cp:lastPrinted>
  <dcterms:modified xsi:type="dcterms:W3CDTF">2019-04-30T01:49:39Z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