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6290" windowHeight="6210" tabRatio="816" firstSheet="10" activeTab="13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20" r:id="rId14"/>
    <sheet name="1-13 部门基本情况表" sheetId="17" r:id="rId15"/>
    <sheet name="1-14 行政事业单位资产情况表" sheetId="18" r:id="rId16"/>
    <sheet name="1-15 政府采购表" sheetId="13" r:id="rId17"/>
    <sheet name="Sheet1" sheetId="19" r:id="rId18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4519" concurrentCalc="0"/>
</workbook>
</file>

<file path=xl/calcChain.xml><?xml version="1.0" encoding="utf-8"?>
<calcChain xmlns="http://schemas.openxmlformats.org/spreadsheetml/2006/main">
  <c r="H9" i="13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1"/>
  <c r="H32"/>
  <c r="H33"/>
  <c r="H35"/>
  <c r="H36"/>
  <c r="H37"/>
  <c r="H38"/>
  <c r="H39"/>
  <c r="H40"/>
  <c r="S11" l="1"/>
  <c r="S12"/>
  <c r="S13"/>
  <c r="S14"/>
  <c r="S15"/>
  <c r="S16"/>
  <c r="S17"/>
  <c r="S18"/>
  <c r="S19"/>
  <c r="S20"/>
  <c r="S21"/>
  <c r="S22"/>
  <c r="S23"/>
  <c r="S24"/>
  <c r="S25"/>
  <c r="S26"/>
  <c r="S28"/>
  <c r="S29"/>
  <c r="S30"/>
  <c r="S31"/>
  <c r="S32"/>
  <c r="S33"/>
  <c r="S34"/>
  <c r="S35"/>
  <c r="S36"/>
  <c r="S37"/>
  <c r="S38"/>
  <c r="S39"/>
  <c r="S40"/>
  <c r="S10"/>
  <c r="J8"/>
  <c r="S8" l="1"/>
  <c r="H8" s="1"/>
  <c r="T6" i="17"/>
  <c r="M6"/>
  <c r="F6"/>
  <c r="H18" i="16"/>
  <c r="D7" i="9" l="1"/>
  <c r="E7"/>
  <c r="C10"/>
  <c r="C7" s="1"/>
  <c r="D10"/>
  <c r="E10"/>
  <c r="B10"/>
  <c r="B7" s="1"/>
  <c r="P52" i="8"/>
  <c r="P53"/>
  <c r="P50" s="1"/>
  <c r="P54"/>
  <c r="P55"/>
  <c r="P56"/>
  <c r="P57"/>
  <c r="P58"/>
  <c r="P59"/>
  <c r="P60"/>
  <c r="P61"/>
  <c r="P51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23"/>
  <c r="P9"/>
  <c r="P10"/>
  <c r="P11"/>
  <c r="P12"/>
  <c r="P13"/>
  <c r="P14"/>
  <c r="P15"/>
  <c r="P16"/>
  <c r="P17"/>
  <c r="P18"/>
  <c r="P19"/>
  <c r="P20"/>
  <c r="P21"/>
  <c r="P8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22"/>
  <c r="M9"/>
  <c r="M10"/>
  <c r="M11"/>
  <c r="M12"/>
  <c r="M13"/>
  <c r="M14"/>
  <c r="M15"/>
  <c r="M16"/>
  <c r="M17"/>
  <c r="M18"/>
  <c r="M19"/>
  <c r="M20"/>
  <c r="M21"/>
  <c r="M8"/>
  <c r="O114"/>
  <c r="Q114"/>
  <c r="R114"/>
  <c r="M114"/>
  <c r="N50"/>
  <c r="O50"/>
  <c r="Q50"/>
  <c r="R50"/>
  <c r="N22"/>
  <c r="O22"/>
  <c r="P22"/>
  <c r="Q22"/>
  <c r="R22"/>
  <c r="N8"/>
  <c r="N114" s="1"/>
  <c r="O8"/>
  <c r="Q8"/>
  <c r="R8"/>
  <c r="E114"/>
  <c r="F114"/>
  <c r="G114"/>
  <c r="I114"/>
  <c r="D114"/>
  <c r="E53"/>
  <c r="F53"/>
  <c r="G53"/>
  <c r="H53"/>
  <c r="I53"/>
  <c r="J53"/>
  <c r="E13"/>
  <c r="F13"/>
  <c r="G13"/>
  <c r="H13"/>
  <c r="H114" s="1"/>
  <c r="I13"/>
  <c r="D10"/>
  <c r="D11"/>
  <c r="D8" s="1"/>
  <c r="D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4"/>
  <c r="D53" s="1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9"/>
  <c r="E8"/>
  <c r="F8"/>
  <c r="G8"/>
  <c r="H8"/>
  <c r="I8"/>
  <c r="P52" i="6"/>
  <c r="H52"/>
  <c r="I52"/>
  <c r="I9" s="1"/>
  <c r="J52"/>
  <c r="K52"/>
  <c r="L52"/>
  <c r="M52"/>
  <c r="M9" s="1"/>
  <c r="N52"/>
  <c r="O52"/>
  <c r="O9" s="1"/>
  <c r="H24"/>
  <c r="I24"/>
  <c r="J24"/>
  <c r="J9" s="1"/>
  <c r="K24"/>
  <c r="L24"/>
  <c r="M24"/>
  <c r="N24"/>
  <c r="N9" s="1"/>
  <c r="O24"/>
  <c r="H9"/>
  <c r="K9"/>
  <c r="L9"/>
  <c r="F52"/>
  <c r="G52"/>
  <c r="G24"/>
  <c r="F24"/>
  <c r="P9"/>
  <c r="H10"/>
  <c r="I10"/>
  <c r="J10"/>
  <c r="K10"/>
  <c r="L10"/>
  <c r="M10"/>
  <c r="N10"/>
  <c r="O10"/>
  <c r="P10"/>
  <c r="G10"/>
  <c r="G9" s="1"/>
  <c r="E12"/>
  <c r="E13"/>
  <c r="E14"/>
  <c r="E15"/>
  <c r="E16"/>
  <c r="E17"/>
  <c r="D17" s="1"/>
  <c r="E19"/>
  <c r="E21"/>
  <c r="D21" s="1"/>
  <c r="E22"/>
  <c r="D22" s="1"/>
  <c r="E23"/>
  <c r="E25"/>
  <c r="D25" s="1"/>
  <c r="E26"/>
  <c r="D26" s="1"/>
  <c r="E27"/>
  <c r="D27" s="1"/>
  <c r="E28"/>
  <c r="E29"/>
  <c r="E30"/>
  <c r="E31"/>
  <c r="E32"/>
  <c r="E33"/>
  <c r="D33" s="1"/>
  <c r="E34"/>
  <c r="E35"/>
  <c r="E36"/>
  <c r="E37"/>
  <c r="D37" s="1"/>
  <c r="E38"/>
  <c r="D38" s="1"/>
  <c r="E39"/>
  <c r="E40"/>
  <c r="E41"/>
  <c r="D41" s="1"/>
  <c r="E42"/>
  <c r="D42" s="1"/>
  <c r="E43"/>
  <c r="D43" s="1"/>
  <c r="E44"/>
  <c r="E45"/>
  <c r="E46"/>
  <c r="E47"/>
  <c r="E48"/>
  <c r="E49"/>
  <c r="D49" s="1"/>
  <c r="E50"/>
  <c r="E51"/>
  <c r="E53"/>
  <c r="D53" s="1"/>
  <c r="E54"/>
  <c r="D54" s="1"/>
  <c r="E55"/>
  <c r="E56"/>
  <c r="E57"/>
  <c r="D57" s="1"/>
  <c r="D52" s="1"/>
  <c r="E58"/>
  <c r="D58" s="1"/>
  <c r="E59"/>
  <c r="D59" s="1"/>
  <c r="E60"/>
  <c r="E61"/>
  <c r="E62"/>
  <c r="E63"/>
  <c r="E11"/>
  <c r="F12"/>
  <c r="F13"/>
  <c r="F14"/>
  <c r="F15"/>
  <c r="F16"/>
  <c r="F17"/>
  <c r="F18"/>
  <c r="F10" s="1"/>
  <c r="F9" s="1"/>
  <c r="F19"/>
  <c r="F20"/>
  <c r="E20" s="1"/>
  <c r="F21"/>
  <c r="F22"/>
  <c r="F23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D13"/>
  <c r="D14"/>
  <c r="D15"/>
  <c r="D19"/>
  <c r="D23"/>
  <c r="D29"/>
  <c r="D30"/>
  <c r="D31"/>
  <c r="D34"/>
  <c r="D35"/>
  <c r="D39"/>
  <c r="D45"/>
  <c r="D46"/>
  <c r="D47"/>
  <c r="D50"/>
  <c r="D51"/>
  <c r="D55"/>
  <c r="D61"/>
  <c r="D62"/>
  <c r="D63"/>
  <c r="E64"/>
  <c r="D12"/>
  <c r="D16"/>
  <c r="D28"/>
  <c r="D32"/>
  <c r="D36"/>
  <c r="D40"/>
  <c r="D44"/>
  <c r="D48"/>
  <c r="D56"/>
  <c r="D60"/>
  <c r="F11"/>
  <c r="D11"/>
  <c r="P114" i="8" l="1"/>
  <c r="E18" i="6"/>
  <c r="D18" s="1"/>
  <c r="E10"/>
  <c r="D20"/>
  <c r="D10" s="1"/>
  <c r="D13" i="8"/>
  <c r="E52" i="6"/>
  <c r="D24"/>
  <c r="E24"/>
  <c r="F7" i="7"/>
  <c r="E7"/>
  <c r="F8"/>
  <c r="E8"/>
  <c r="F9"/>
  <c r="E9"/>
  <c r="E10"/>
  <c r="R44" i="5"/>
  <c r="Q44"/>
  <c r="U43"/>
  <c r="R43"/>
  <c r="Q43"/>
  <c r="U42"/>
  <c r="Q42" s="1"/>
  <c r="R42"/>
  <c r="R41"/>
  <c r="Q41"/>
  <c r="R40"/>
  <c r="Q40"/>
  <c r="Z39"/>
  <c r="Y39"/>
  <c r="X39"/>
  <c r="W39"/>
  <c r="V39"/>
  <c r="U39"/>
  <c r="T39"/>
  <c r="S39"/>
  <c r="R39"/>
  <c r="Q39"/>
  <c r="R38"/>
  <c r="Q38"/>
  <c r="Z37"/>
  <c r="Z36" s="1"/>
  <c r="Y37"/>
  <c r="Y36" s="1"/>
  <c r="X37"/>
  <c r="W37"/>
  <c r="V37"/>
  <c r="V36" s="1"/>
  <c r="U37"/>
  <c r="U36" s="1"/>
  <c r="T37"/>
  <c r="S37"/>
  <c r="R37"/>
  <c r="Q37"/>
  <c r="Q36" s="1"/>
  <c r="X36"/>
  <c r="W36"/>
  <c r="T36"/>
  <c r="S36"/>
  <c r="R36" s="1"/>
  <c r="R35"/>
  <c r="Q35"/>
  <c r="Q34" s="1"/>
  <c r="Q33" s="1"/>
  <c r="Z34"/>
  <c r="Y34"/>
  <c r="X34"/>
  <c r="X33" s="1"/>
  <c r="W34"/>
  <c r="W33" s="1"/>
  <c r="V34"/>
  <c r="U34"/>
  <c r="T34"/>
  <c r="T33" s="1"/>
  <c r="S34"/>
  <c r="S33" s="1"/>
  <c r="Z33"/>
  <c r="Y33"/>
  <c r="V33"/>
  <c r="U33"/>
  <c r="V32"/>
  <c r="R32"/>
  <c r="Q32"/>
  <c r="Z31"/>
  <c r="Z30" s="1"/>
  <c r="Y31"/>
  <c r="X31"/>
  <c r="W31"/>
  <c r="W30" s="1"/>
  <c r="V31"/>
  <c r="V30" s="1"/>
  <c r="U31"/>
  <c r="T31"/>
  <c r="S31"/>
  <c r="S30" s="1"/>
  <c r="R30" s="1"/>
  <c r="R31"/>
  <c r="Q31"/>
  <c r="Y30"/>
  <c r="X30"/>
  <c r="U30"/>
  <c r="T30"/>
  <c r="Q30"/>
  <c r="V29"/>
  <c r="V28" s="1"/>
  <c r="R29"/>
  <c r="Q29"/>
  <c r="Z28"/>
  <c r="Y28"/>
  <c r="X28"/>
  <c r="W28"/>
  <c r="U28"/>
  <c r="T28"/>
  <c r="S28"/>
  <c r="R28"/>
  <c r="Q28"/>
  <c r="R27"/>
  <c r="Q27"/>
  <c r="Z26"/>
  <c r="Z25" s="1"/>
  <c r="Y26"/>
  <c r="Y25" s="1"/>
  <c r="X26"/>
  <c r="W26"/>
  <c r="V26"/>
  <c r="U26"/>
  <c r="U25" s="1"/>
  <c r="T26"/>
  <c r="S26"/>
  <c r="R26"/>
  <c r="Q26"/>
  <c r="Q25" s="1"/>
  <c r="X25"/>
  <c r="W25"/>
  <c r="T25"/>
  <c r="S25"/>
  <c r="R25" s="1"/>
  <c r="R24"/>
  <c r="Q24"/>
  <c r="Q23" s="1"/>
  <c r="Q22" s="1"/>
  <c r="Z23"/>
  <c r="Y23"/>
  <c r="X23"/>
  <c r="X22" s="1"/>
  <c r="W23"/>
  <c r="W22" s="1"/>
  <c r="V23"/>
  <c r="U23"/>
  <c r="T23"/>
  <c r="T22" s="1"/>
  <c r="S23"/>
  <c r="S22" s="1"/>
  <c r="Z22"/>
  <c r="Y22"/>
  <c r="V22"/>
  <c r="U22"/>
  <c r="R21"/>
  <c r="Q21"/>
  <c r="Z20"/>
  <c r="Y20"/>
  <c r="X20"/>
  <c r="W20"/>
  <c r="V20"/>
  <c r="U20"/>
  <c r="T20"/>
  <c r="S20"/>
  <c r="R20"/>
  <c r="Q20"/>
  <c r="R19"/>
  <c r="Q19"/>
  <c r="Z18"/>
  <c r="Y18"/>
  <c r="X18"/>
  <c r="W18"/>
  <c r="V18"/>
  <c r="U18"/>
  <c r="T18"/>
  <c r="S18"/>
  <c r="R18"/>
  <c r="Q18"/>
  <c r="R17"/>
  <c r="Q17"/>
  <c r="Z16"/>
  <c r="Y16"/>
  <c r="X16"/>
  <c r="W16"/>
  <c r="V16"/>
  <c r="U16"/>
  <c r="T16"/>
  <c r="S16"/>
  <c r="R16"/>
  <c r="Q16"/>
  <c r="R15"/>
  <c r="Q15"/>
  <c r="R14"/>
  <c r="Q14"/>
  <c r="Q13" s="1"/>
  <c r="Q12" s="1"/>
  <c r="Z13"/>
  <c r="Y13"/>
  <c r="X13"/>
  <c r="X12" s="1"/>
  <c r="X11" s="1"/>
  <c r="W13"/>
  <c r="W12" s="1"/>
  <c r="V13"/>
  <c r="U13"/>
  <c r="T13"/>
  <c r="T12" s="1"/>
  <c r="T11" s="1"/>
  <c r="S13"/>
  <c r="S12" s="1"/>
  <c r="Z12"/>
  <c r="Y12"/>
  <c r="Y11" s="1"/>
  <c r="V12"/>
  <c r="U12"/>
  <c r="U11" s="1"/>
  <c r="E29"/>
  <c r="E31"/>
  <c r="E32"/>
  <c r="E28"/>
  <c r="E44"/>
  <c r="E43"/>
  <c r="E42"/>
  <c r="F14"/>
  <c r="E14" s="1"/>
  <c r="F15"/>
  <c r="F17"/>
  <c r="F18"/>
  <c r="F19"/>
  <c r="E19" s="1"/>
  <c r="E18" s="1"/>
  <c r="F20"/>
  <c r="F21"/>
  <c r="F22"/>
  <c r="F23"/>
  <c r="F24"/>
  <c r="F27"/>
  <c r="E27" s="1"/>
  <c r="E26" s="1"/>
  <c r="F28"/>
  <c r="F29"/>
  <c r="F30"/>
  <c r="F31"/>
  <c r="F32"/>
  <c r="F33"/>
  <c r="F35"/>
  <c r="F36"/>
  <c r="F37"/>
  <c r="F38"/>
  <c r="E38" s="1"/>
  <c r="E37" s="1"/>
  <c r="F39"/>
  <c r="F40"/>
  <c r="F41"/>
  <c r="F42"/>
  <c r="F43"/>
  <c r="F44"/>
  <c r="N12"/>
  <c r="G39"/>
  <c r="H39"/>
  <c r="H36" s="1"/>
  <c r="I39"/>
  <c r="J39"/>
  <c r="K39"/>
  <c r="L39"/>
  <c r="L36" s="1"/>
  <c r="M39"/>
  <c r="M36" s="1"/>
  <c r="N39"/>
  <c r="O39"/>
  <c r="P39"/>
  <c r="AA39"/>
  <c r="AB39"/>
  <c r="AB36" s="1"/>
  <c r="G37"/>
  <c r="G36" s="1"/>
  <c r="H37"/>
  <c r="I37"/>
  <c r="J37"/>
  <c r="K37"/>
  <c r="K36" s="1"/>
  <c r="L37"/>
  <c r="M37"/>
  <c r="N37"/>
  <c r="O37"/>
  <c r="O36" s="1"/>
  <c r="P37"/>
  <c r="AA37"/>
  <c r="AA36" s="1"/>
  <c r="AB37"/>
  <c r="I36"/>
  <c r="J36"/>
  <c r="J11" s="1"/>
  <c r="N36"/>
  <c r="P36"/>
  <c r="G34"/>
  <c r="G33" s="1"/>
  <c r="H34"/>
  <c r="F34" s="1"/>
  <c r="I34"/>
  <c r="J34"/>
  <c r="K34"/>
  <c r="K33" s="1"/>
  <c r="L34"/>
  <c r="M34"/>
  <c r="N34"/>
  <c r="O34"/>
  <c r="O33" s="1"/>
  <c r="P34"/>
  <c r="AA34"/>
  <c r="AA33" s="1"/>
  <c r="AB34"/>
  <c r="H33"/>
  <c r="I33"/>
  <c r="J33"/>
  <c r="L33"/>
  <c r="M33"/>
  <c r="N33"/>
  <c r="P33"/>
  <c r="AB33"/>
  <c r="G31"/>
  <c r="H31"/>
  <c r="I31"/>
  <c r="J31"/>
  <c r="K31"/>
  <c r="L31"/>
  <c r="M31"/>
  <c r="N31"/>
  <c r="O31"/>
  <c r="P31"/>
  <c r="AA31"/>
  <c r="AB31"/>
  <c r="G30"/>
  <c r="H30"/>
  <c r="I30"/>
  <c r="E30" s="1"/>
  <c r="J30"/>
  <c r="K30"/>
  <c r="L30"/>
  <c r="M30"/>
  <c r="N30"/>
  <c r="O30"/>
  <c r="P30"/>
  <c r="AA30"/>
  <c r="AB30"/>
  <c r="G28"/>
  <c r="H28"/>
  <c r="I28"/>
  <c r="J28"/>
  <c r="K28"/>
  <c r="L28"/>
  <c r="M28"/>
  <c r="N28"/>
  <c r="O28"/>
  <c r="P28"/>
  <c r="AA28"/>
  <c r="AB28"/>
  <c r="G26"/>
  <c r="H26"/>
  <c r="F26" s="1"/>
  <c r="I26"/>
  <c r="J26"/>
  <c r="K26"/>
  <c r="L26"/>
  <c r="M26"/>
  <c r="N26"/>
  <c r="O26"/>
  <c r="P26"/>
  <c r="AA26"/>
  <c r="AB26"/>
  <c r="G25"/>
  <c r="I25"/>
  <c r="J25"/>
  <c r="K25"/>
  <c r="L25"/>
  <c r="M25"/>
  <c r="N25"/>
  <c r="O25"/>
  <c r="P25"/>
  <c r="AA25"/>
  <c r="AB25"/>
  <c r="E35"/>
  <c r="E34" s="1"/>
  <c r="E33" s="1"/>
  <c r="E40"/>
  <c r="E39" s="1"/>
  <c r="E36" s="1"/>
  <c r="E41"/>
  <c r="G23"/>
  <c r="G22" s="1"/>
  <c r="H23"/>
  <c r="I23"/>
  <c r="J23"/>
  <c r="K23"/>
  <c r="K22" s="1"/>
  <c r="L23"/>
  <c r="M23"/>
  <c r="N23"/>
  <c r="O23"/>
  <c r="O22" s="1"/>
  <c r="P23"/>
  <c r="AA23"/>
  <c r="AA22" s="1"/>
  <c r="AB23"/>
  <c r="H22"/>
  <c r="I22"/>
  <c r="J22"/>
  <c r="L22"/>
  <c r="M22"/>
  <c r="N22"/>
  <c r="P22"/>
  <c r="AB22"/>
  <c r="G20"/>
  <c r="H20"/>
  <c r="I20"/>
  <c r="J20"/>
  <c r="K20"/>
  <c r="L20"/>
  <c r="M20"/>
  <c r="N20"/>
  <c r="O20"/>
  <c r="P20"/>
  <c r="AA20"/>
  <c r="AB20"/>
  <c r="G18"/>
  <c r="H18"/>
  <c r="I18"/>
  <c r="J18"/>
  <c r="K18"/>
  <c r="L18"/>
  <c r="M18"/>
  <c r="N18"/>
  <c r="O18"/>
  <c r="P18"/>
  <c r="AA18"/>
  <c r="AB18"/>
  <c r="G16"/>
  <c r="F16" s="1"/>
  <c r="H16"/>
  <c r="I16"/>
  <c r="J16"/>
  <c r="K16"/>
  <c r="L16"/>
  <c r="M16"/>
  <c r="N16"/>
  <c r="O16"/>
  <c r="P16"/>
  <c r="AA16"/>
  <c r="AB16"/>
  <c r="G13"/>
  <c r="H13"/>
  <c r="H12" s="1"/>
  <c r="I13"/>
  <c r="J13"/>
  <c r="K13"/>
  <c r="L13"/>
  <c r="M13"/>
  <c r="N13"/>
  <c r="O13"/>
  <c r="P13"/>
  <c r="AA13"/>
  <c r="AB13"/>
  <c r="G12"/>
  <c r="I12"/>
  <c r="J12"/>
  <c r="K12"/>
  <c r="L12"/>
  <c r="M12"/>
  <c r="O12"/>
  <c r="P12"/>
  <c r="AA12"/>
  <c r="AB12"/>
  <c r="J29"/>
  <c r="J32"/>
  <c r="AA40"/>
  <c r="AA41"/>
  <c r="AA15"/>
  <c r="AA17"/>
  <c r="AA19"/>
  <c r="AA21"/>
  <c r="AA24"/>
  <c r="AA27"/>
  <c r="AA29"/>
  <c r="AA32"/>
  <c r="AA35"/>
  <c r="AA38"/>
  <c r="E15"/>
  <c r="AA14"/>
  <c r="I43"/>
  <c r="AB43"/>
  <c r="I42"/>
  <c r="C59" i="3"/>
  <c r="C58"/>
  <c r="C50"/>
  <c r="C49"/>
  <c r="C47"/>
  <c r="C46"/>
  <c r="C43"/>
  <c r="C42"/>
  <c r="D7" i="4"/>
  <c r="D32"/>
  <c r="B7"/>
  <c r="B8"/>
  <c r="B32"/>
  <c r="C7" i="3"/>
  <c r="E9" i="6" l="1"/>
  <c r="D9"/>
  <c r="S11" i="5"/>
  <c r="R11" s="1"/>
  <c r="R12"/>
  <c r="V11"/>
  <c r="W11"/>
  <c r="R22"/>
  <c r="R33"/>
  <c r="Z11"/>
  <c r="V25"/>
  <c r="R13"/>
  <c r="R23"/>
  <c r="R34"/>
  <c r="H25"/>
  <c r="F25" s="1"/>
  <c r="F12"/>
  <c r="F13"/>
  <c r="E13"/>
  <c r="N11"/>
  <c r="H11"/>
  <c r="AB11"/>
  <c r="L11"/>
  <c r="E25"/>
  <c r="M11"/>
  <c r="I11"/>
  <c r="O11"/>
  <c r="P11"/>
  <c r="AA11"/>
  <c r="K11"/>
  <c r="G11"/>
  <c r="E21"/>
  <c r="E20" s="1"/>
  <c r="E17"/>
  <c r="E16" s="1"/>
  <c r="E12" s="1"/>
  <c r="AB42"/>
  <c r="E24"/>
  <c r="E23" s="1"/>
  <c r="E22" s="1"/>
  <c r="C40" i="3"/>
  <c r="C38"/>
  <c r="C37" s="1"/>
  <c r="C34"/>
  <c r="C33" s="1"/>
  <c r="C14"/>
  <c r="C12"/>
  <c r="C10"/>
  <c r="C17"/>
  <c r="C25"/>
  <c r="C24"/>
  <c r="C22"/>
  <c r="C21" s="1"/>
  <c r="D30" i="1"/>
  <c r="B30"/>
  <c r="C14" i="2"/>
  <c r="Q11" i="5" l="1"/>
  <c r="F11"/>
  <c r="E11"/>
  <c r="C6" i="3"/>
  <c r="C65" s="1"/>
</calcChain>
</file>

<file path=xl/sharedStrings.xml><?xml version="1.0" encoding="utf-8"?>
<sst xmlns="http://schemas.openxmlformats.org/spreadsheetml/2006/main" count="1364" uniqueCount="777">
  <si>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</si>
  <si>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</si>
  <si>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</si>
  <si>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</si>
  <si>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</si>
  <si>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</si>
  <si>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</si>
  <si>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</si>
  <si>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</si>
  <si>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</si>
  <si>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</si>
  <si>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</si>
  <si>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</si>
  <si>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</si>
  <si>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</si>
  <si>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</si>
  <si>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</si>
  <si>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</si>
  <si>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</si>
  <si>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</si>
  <si>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</si>
  <si>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</si>
  <si>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</si>
  <si>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</si>
  <si>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</si>
  <si>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</si>
  <si>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</si>
  <si>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</si>
  <si>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</si>
  <si>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</si>
  <si>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</si>
  <si>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</si>
  <si>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</si>
  <si>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</si>
  <si>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</si>
  <si>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</si>
  <si>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</si>
  <si>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</si>
  <si>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</si>
  <si>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</si>
  <si>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</si>
  <si>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</si>
  <si>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</si>
  <si>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</si>
  <si>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</si>
  <si>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</si>
  <si>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</si>
  <si>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</si>
  <si>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</si>
  <si>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</si>
  <si>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</si>
  <si>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</si>
  <si>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</si>
  <si>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</si>
  <si>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</si>
  <si>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</si>
  <si>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</si>
  <si>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</si>
  <si>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</si>
  <si>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</si>
  <si>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</si>
  <si>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</si>
  <si>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</si>
  <si>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</si>
  <si>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</si>
  <si>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</si>
  <si>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</si>
  <si>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</si>
  <si>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</si>
  <si>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</si>
  <si>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</si>
  <si>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</si>
  <si>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</si>
  <si>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</si>
  <si>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</si>
  <si>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</si>
  <si>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</si>
  <si>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</si>
  <si>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</si>
  <si>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</si>
  <si>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</si>
  <si>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</si>
  <si>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</si>
  <si>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</si>
  <si>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</si>
  <si>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</si>
  <si>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</si>
  <si>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</si>
  <si>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</si>
  <si>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</si>
  <si>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</si>
  <si>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</si>
  <si>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</si>
  <si>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</si>
  <si>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</si>
  <si>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</si>
  <si>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</si>
  <si>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</si>
  <si>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</si>
  <si>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</si>
  <si>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</si>
  <si>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</si>
  <si>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</si>
  <si>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</si>
  <si>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</si>
  <si>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</si>
  <si>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</si>
  <si>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</si>
  <si>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</si>
  <si>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</si>
  <si>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</si>
  <si>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</si>
  <si>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</si>
  <si>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</si>
  <si>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</si>
  <si>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</si>
  <si>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</si>
  <si>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</si>
  <si>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</si>
  <si>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</si>
  <si>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</si>
  <si>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</si>
  <si>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</si>
  <si>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</si>
  <si>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</si>
  <si>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</si>
  <si>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</si>
  <si>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</si>
  <si>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</si>
  <si>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</si>
  <si>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</si>
  <si>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</si>
  <si>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</si>
  <si>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</si>
  <si>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</si>
  <si>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</si>
  <si>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</si>
  <si>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</si>
  <si>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</si>
  <si>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</si>
  <si>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</si>
  <si>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</si>
  <si>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</si>
  <si>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</si>
  <si>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</si>
  <si>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</si>
  <si>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</si>
  <si>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</si>
  <si>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</si>
  <si>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</si>
  <si>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</si>
  <si>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</si>
  <si>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</si>
  <si>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</si>
  <si>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</si>
  <si>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</si>
  <si>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</si>
  <si>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</si>
  <si>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</si>
  <si>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</si>
  <si>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</si>
  <si>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</si>
  <si>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</si>
  <si>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</si>
  <si>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</si>
  <si>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</si>
  <si>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</si>
  <si>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</si>
  <si>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</si>
  <si>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</si>
  <si>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</si>
  <si>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</si>
  <si>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</si>
  <si>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</si>
  <si>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</si>
  <si>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</si>
  <si>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</si>
  <si>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</si>
  <si>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</si>
  <si>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</si>
  <si>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</si>
  <si>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</si>
  <si>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</si>
  <si>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</si>
  <si>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</si>
  <si>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</si>
  <si>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</si>
  <si>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</si>
  <si>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</si>
  <si>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</si>
  <si>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</si>
  <si>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</si>
  <si>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</si>
  <si>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</si>
  <si>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</si>
  <si>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</si>
  <si>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</si>
  <si>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</si>
  <si>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</si>
  <si>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</si>
  <si>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</si>
  <si>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</si>
  <si>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</si>
  <si>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</si>
  <si>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</si>
  <si>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</si>
  <si>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</si>
  <si>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</si>
  <si>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</si>
  <si>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</si>
  <si>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</si>
  <si>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</si>
  <si>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</si>
  <si>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</si>
  <si>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</si>
  <si>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</si>
  <si>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</si>
  <si>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</si>
  <si>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</si>
  <si>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</si>
  <si>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</si>
  <si>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</si>
  <si>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</si>
  <si>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</si>
  <si>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</si>
  <si>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</si>
  <si>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</si>
  <si>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</si>
  <si>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</si>
  <si>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</si>
  <si>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</si>
  <si>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</si>
  <si>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</si>
  <si>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</si>
  <si>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</si>
  <si>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</si>
  <si>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</si>
  <si>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</si>
  <si>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</si>
  <si>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</si>
  <si>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</si>
  <si>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</si>
  <si>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</si>
  <si>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</si>
  <si>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</si>
  <si>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</si>
  <si>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</si>
  <si>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</si>
  <si>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</si>
  <si>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</si>
  <si>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</si>
  <si>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</si>
  <si>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</si>
  <si>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</si>
  <si>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</si>
  <si>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</si>
  <si>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</si>
  <si>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</si>
  <si>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</si>
  <si>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</si>
  <si>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</si>
  <si>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</si>
  <si>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</si>
  <si>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</si>
  <si>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</si>
  <si>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</si>
  <si>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</si>
  <si>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</si>
  <si>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</si>
  <si>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</si>
  <si>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</si>
  <si>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</si>
  <si>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</si>
  <si>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</si>
  <si>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</si>
  <si>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</si>
  <si>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</si>
  <si>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</si>
  <si>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</si>
  <si>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</si>
  <si>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</si>
  <si>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</si>
  <si>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</si>
  <si>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</si>
  <si>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</si>
  <si>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</si>
  <si>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</si>
  <si>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</si>
  <si>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</si>
  <si>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</si>
  <si>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</si>
  <si>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</si>
  <si>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</si>
  <si>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</si>
  <si>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</si>
  <si>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</si>
  <si>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</si>
  <si>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</si>
  <si>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</si>
  <si>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</si>
  <si>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</si>
  <si>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</si>
  <si>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</si>
  <si>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</si>
  <si>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</si>
  <si>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</si>
  <si>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</si>
  <si>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</si>
  <si>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</si>
  <si>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</si>
  <si>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</si>
  <si>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</si>
  <si>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</si>
  <si>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</si>
  <si>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</si>
  <si>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</si>
  <si>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</si>
  <si>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</si>
  <si>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</si>
  <si>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</si>
  <si>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</si>
  <si>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</si>
  <si>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</si>
  <si>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</si>
  <si>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</si>
  <si>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</si>
  <si>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</si>
  <si>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</si>
  <si>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</si>
  <si>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</si>
  <si>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</si>
  <si>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</si>
  <si>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</si>
  <si>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</si>
  <si>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</si>
  <si>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</si>
  <si>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</si>
  <si>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</si>
  <si>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</si>
  <si>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</si>
  <si>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</si>
  <si>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</si>
  <si>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</si>
  <si>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</si>
  <si>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</si>
  <si>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</si>
  <si>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</si>
  <si>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</si>
  <si>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</si>
  <si>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</si>
  <si>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</si>
  <si>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</si>
  <si>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</si>
  <si>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</si>
  <si>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</si>
  <si>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</si>
  <si>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</si>
  <si>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</si>
  <si>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</si>
  <si>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</si>
  <si>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</si>
  <si>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</si>
  <si>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</si>
  <si>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</si>
  <si>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</si>
  <si>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</si>
  <si>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</si>
  <si>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</si>
  <si>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</si>
  <si>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</si>
  <si>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</si>
  <si>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</si>
  <si>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</si>
  <si>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</si>
  <si>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</si>
  <si>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</si>
  <si>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</si>
  <si>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</si>
  <si>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</si>
  <si>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</si>
  <si>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</si>
  <si>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</si>
  <si>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</si>
  <si>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</si>
  <si>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</si>
  <si>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</si>
  <si>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</si>
  <si>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</si>
  <si>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</si>
  <si>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</si>
  <si>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</si>
  <si>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</si>
  <si>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</si>
  <si>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</si>
  <si>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</si>
  <si>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</si>
  <si>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</si>
  <si>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</si>
  <si>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</si>
  <si>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</si>
  <si>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</si>
  <si>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</si>
  <si>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</si>
  <si>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</si>
  <si>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</si>
  <si>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</si>
  <si>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</si>
  <si>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</si>
  <si>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</si>
  <si>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</si>
  <si>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</si>
  <si>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</si>
  <si>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</si>
  <si>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</si>
  <si>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</si>
  <si>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</si>
  <si>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</si>
  <si>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</si>
  <si>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</si>
  <si>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</si>
  <si>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</si>
  <si>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</si>
  <si>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（部门）负责人：</t>
    <phoneticPr fontId="26" type="noConversion"/>
  </si>
  <si>
    <t>财务负责人：</t>
    <phoneticPr fontId="26" type="noConversion"/>
  </si>
  <si>
    <t>经办人：</t>
    <phoneticPr fontId="26" type="noConversion"/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</si>
  <si>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</si>
  <si>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</si>
  <si>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</si>
  <si>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</si>
  <si>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</si>
  <si>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</si>
  <si>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</si>
  <si>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</si>
  <si>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</si>
  <si>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</si>
  <si>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</si>
  <si>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</si>
  <si>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</si>
  <si>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</si>
  <si>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</si>
  <si>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</si>
  <si>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</si>
  <si>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</si>
  <si>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</si>
  <si>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</si>
  <si>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</si>
  <si>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</si>
  <si>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</si>
  <si>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</si>
  <si>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</si>
  <si>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</si>
  <si>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</si>
  <si>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</si>
  <si>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</si>
  <si>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</si>
  <si>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</si>
  <si>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</si>
  <si>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</si>
  <si>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</si>
  <si>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</si>
  <si>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</si>
  <si>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</si>
  <si>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</si>
  <si>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</si>
  <si>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</si>
  <si>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</si>
  <si>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</si>
  <si>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</si>
  <si>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</si>
  <si>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</si>
  <si>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</si>
  <si>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</si>
  <si>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</si>
  <si>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</si>
  <si>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</si>
  <si>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</si>
  <si>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</si>
  <si>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</si>
  <si>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</si>
  <si>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</si>
  <si>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</si>
  <si>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</si>
  <si>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</si>
  <si>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</si>
  <si>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</si>
  <si>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</si>
  <si>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</si>
  <si>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</si>
  <si>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</si>
  <si>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</si>
  <si>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</si>
  <si>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</si>
  <si>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</si>
  <si>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</si>
  <si>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</si>
  <si>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</si>
  <si>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</si>
  <si>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</si>
  <si>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</si>
  <si>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</si>
  <si>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</si>
  <si>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</si>
  <si>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</si>
  <si>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</si>
  <si>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</si>
  <si>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</si>
  <si>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</si>
  <si>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</si>
  <si>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</si>
  <si>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</si>
  <si>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</si>
  <si>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</si>
  <si>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</si>
  <si>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</si>
  <si>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</si>
  <si>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</si>
  <si>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</si>
  <si>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</si>
  <si>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</si>
  <si>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</si>
  <si>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</si>
  <si>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</si>
  <si>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</si>
  <si>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</si>
  <si>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</si>
  <si>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</si>
  <si>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</si>
  <si>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</si>
  <si>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</si>
  <si>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</si>
  <si>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</si>
  <si>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1-12  部门基本情况表</t>
    <phoneticPr fontId="25" type="noConversion"/>
  </si>
  <si>
    <t>1-13  行政事业单位资产情况表</t>
    <phoneticPr fontId="25" type="noConversion"/>
  </si>
  <si>
    <t>1-14  政府采购表</t>
    <phoneticPr fontId="25" type="noConversion"/>
  </si>
  <si>
    <t>2019年部门收入总体情况表</t>
    <phoneticPr fontId="25" type="noConversion"/>
  </si>
  <si>
    <t xml:space="preserve">      ……</t>
    <phoneticPr fontId="25" type="noConversion"/>
  </si>
  <si>
    <t xml:space="preserve">    ……</t>
    <phoneticPr fontId="25" type="noConversion"/>
  </si>
  <si>
    <t>项目（按功能分类）</t>
    <phoneticPr fontId="25" type="noConversion"/>
  </si>
  <si>
    <t>201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</si>
  <si>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</si>
  <si>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一般公共服务支出</t>
    <phoneticPr fontId="25" type="noConversion"/>
  </si>
  <si>
    <t>无项目请填无</t>
    <phoneticPr fontId="25" type="noConversion"/>
  </si>
  <si>
    <t>（罗免镇）</t>
    <phoneticPr fontId="26" type="noConversion"/>
  </si>
  <si>
    <t>万晓华</t>
    <phoneticPr fontId="25" type="noConversion"/>
  </si>
  <si>
    <t>刘宇</t>
    <phoneticPr fontId="25" type="noConversion"/>
  </si>
  <si>
    <t>陈春辉</t>
    <phoneticPr fontId="25" type="noConversion"/>
  </si>
  <si>
    <t>一、（201）一般公共服务支出</t>
    <phoneticPr fontId="25" type="noConversion"/>
  </si>
  <si>
    <t xml:space="preserve">    （20106）财政事务</t>
    <phoneticPr fontId="25" type="noConversion"/>
  </si>
  <si>
    <t xml:space="preserve">    （20111）纪检监察事务</t>
    <phoneticPr fontId="25" type="noConversion"/>
  </si>
  <si>
    <t xml:space="preserve">            （2011101）行政运行</t>
    <phoneticPr fontId="25" type="noConversion"/>
  </si>
  <si>
    <t xml:space="preserve">            （2010601）行政运行</t>
    <phoneticPr fontId="25" type="noConversion"/>
  </si>
  <si>
    <t xml:space="preserve">     （20113）商贸事务</t>
    <phoneticPr fontId="25" type="noConversion"/>
  </si>
  <si>
    <t xml:space="preserve">           （2011399）其他商贸事务</t>
    <phoneticPr fontId="25" type="noConversion"/>
  </si>
  <si>
    <t>七、（207）文化旅游体育与传媒支出</t>
    <phoneticPr fontId="25" type="noConversion"/>
  </si>
  <si>
    <t>文化旅游体育与传媒支出</t>
  </si>
  <si>
    <t xml:space="preserve">       （20701）文化和旅游</t>
    <phoneticPr fontId="25" type="noConversion"/>
  </si>
  <si>
    <t xml:space="preserve">            （2070109）群众文化</t>
    <phoneticPr fontId="25" type="noConversion"/>
  </si>
  <si>
    <t>八、208社会保障和就业支出</t>
    <phoneticPr fontId="25" type="noConversion"/>
  </si>
  <si>
    <t xml:space="preserve">     （20802）民政管理事务</t>
    <phoneticPr fontId="25" type="noConversion"/>
  </si>
  <si>
    <t xml:space="preserve">         （2080299）其他民政管理事务支出</t>
    <phoneticPr fontId="25" type="noConversion"/>
  </si>
  <si>
    <t>九、210卫生健康支出</t>
    <phoneticPr fontId="25" type="noConversion"/>
  </si>
  <si>
    <t>十、节能环保支出</t>
    <phoneticPr fontId="25" type="noConversion"/>
  </si>
  <si>
    <t>十一、212城乡社区支出</t>
    <phoneticPr fontId="25" type="noConversion"/>
  </si>
  <si>
    <t>十二、213农林水支出</t>
    <phoneticPr fontId="25" type="noConversion"/>
  </si>
  <si>
    <t xml:space="preserve">        （21301）农业</t>
    <phoneticPr fontId="25" type="noConversion"/>
  </si>
  <si>
    <t xml:space="preserve">             （2130104）事业运行</t>
    <phoneticPr fontId="25" type="noConversion"/>
  </si>
  <si>
    <t xml:space="preserve">       （21201）城乡社区管理事务</t>
    <phoneticPr fontId="25" type="noConversion"/>
  </si>
  <si>
    <t xml:space="preserve">             （2120199）其他城乡社区管理事务支出</t>
    <phoneticPr fontId="25" type="noConversion"/>
  </si>
  <si>
    <t xml:space="preserve">      （21011）行政事业单位医疗</t>
    <phoneticPr fontId="25" type="noConversion"/>
  </si>
  <si>
    <t xml:space="preserve">           （2101101）行政单位医疗保险</t>
    <phoneticPr fontId="25" type="noConversion"/>
  </si>
  <si>
    <t>十九、221住房保障支出</t>
    <phoneticPr fontId="25" type="noConversion"/>
  </si>
  <si>
    <t xml:space="preserve">        （22102）住房改革支出</t>
    <phoneticPr fontId="25" type="noConversion"/>
  </si>
  <si>
    <t xml:space="preserve">               （2210201）住房公积金</t>
    <phoneticPr fontId="25" type="noConversion"/>
  </si>
  <si>
    <t xml:space="preserve">     （20103）政府办公厅（室）及相关机构事务</t>
    <phoneticPr fontId="25" type="noConversion"/>
  </si>
  <si>
    <t xml:space="preserve">           （2010301） 行政运行</t>
    <phoneticPr fontId="25" type="noConversion"/>
  </si>
  <si>
    <t xml:space="preserve">           （2010399）其他政府办公厅（室）及相关机构事务</t>
    <phoneticPr fontId="25" type="noConversion"/>
  </si>
  <si>
    <t xml:space="preserve">             （2080505）机关事业单位基本养老保险缴费支出</t>
    <phoneticPr fontId="25" type="noConversion"/>
  </si>
  <si>
    <t xml:space="preserve">     （20805）行政事业单位离退休养老保险缴费</t>
    <phoneticPr fontId="25" type="noConversion"/>
  </si>
  <si>
    <t xml:space="preserve"> 政府办公厅（室）及相关机构事务</t>
    <phoneticPr fontId="25" type="noConversion"/>
  </si>
  <si>
    <t>03</t>
    <phoneticPr fontId="25" type="noConversion"/>
  </si>
  <si>
    <t>99</t>
    <phoneticPr fontId="25" type="noConversion"/>
  </si>
  <si>
    <t>06</t>
    <phoneticPr fontId="25" type="noConversion"/>
  </si>
  <si>
    <t>01</t>
    <phoneticPr fontId="25" type="noConversion"/>
  </si>
  <si>
    <t>财政事务</t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</si>
  <si>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</si>
  <si>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</si>
  <si>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纪检监察事务</t>
  </si>
  <si>
    <t xml:space="preserve"> 商贸事务</t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</si>
  <si>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25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</si>
  <si>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5" type="noConversion"/>
  </si>
  <si>
    <t xml:space="preserve">       其他商贸事务</t>
    <phoneticPr fontId="25" type="noConversion"/>
  </si>
  <si>
    <t xml:space="preserve">     行政运行</t>
    <phoneticPr fontId="25" type="noConversion"/>
  </si>
  <si>
    <t xml:space="preserve">     行政运行</t>
    <phoneticPr fontId="25" type="noConversion"/>
  </si>
  <si>
    <t xml:space="preserve">       行政运行</t>
    <phoneticPr fontId="25" type="noConversion"/>
  </si>
  <si>
    <t xml:space="preserve">       其他政府办公厅（室）及相关机构事务</t>
    <phoneticPr fontId="25" type="noConversion"/>
  </si>
  <si>
    <t>207</t>
    <phoneticPr fontId="25" type="noConversion"/>
  </si>
  <si>
    <t xml:space="preserve">  文化和旅游</t>
    <phoneticPr fontId="25" type="noConversion"/>
  </si>
  <si>
    <t xml:space="preserve">         群众文化</t>
    <phoneticPr fontId="25" type="noConversion"/>
  </si>
  <si>
    <t>01</t>
    <phoneticPr fontId="25" type="noConversion"/>
  </si>
  <si>
    <t>09</t>
    <phoneticPr fontId="25" type="noConversion"/>
  </si>
  <si>
    <t xml:space="preserve">   民政管理事务</t>
    <phoneticPr fontId="25" type="noConversion"/>
  </si>
  <si>
    <t xml:space="preserve">  其他民政管理事务支出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</si>
  <si>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</si>
  <si>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</si>
  <si>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t>05</t>
    <phoneticPr fontId="25" type="noConversion"/>
  </si>
  <si>
    <t>行政事业单位离退休养老保险缴费</t>
    <phoneticPr fontId="25" type="noConversion"/>
  </si>
  <si>
    <t xml:space="preserve">       机关事业单位基本养老保险缴费支出</t>
    <phoneticPr fontId="25" type="noConversion"/>
  </si>
  <si>
    <t>卫生健康支出</t>
    <phoneticPr fontId="25" type="noConversion"/>
  </si>
  <si>
    <t xml:space="preserve">     行政事业单位医疗</t>
    <phoneticPr fontId="25" type="noConversion"/>
  </si>
  <si>
    <t xml:space="preserve">        行政单位医疗保险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</si>
  <si>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5" type="noConversion"/>
  </si>
  <si>
    <t>11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</si>
  <si>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12</t>
    </r>
    <phoneticPr fontId="25" type="noConversion"/>
  </si>
  <si>
    <t>99</t>
    <phoneticPr fontId="25" type="noConversion"/>
  </si>
  <si>
    <t>城乡社区支出</t>
    <phoneticPr fontId="25" type="noConversion"/>
  </si>
  <si>
    <t>社会保障和就业支出</t>
    <phoneticPr fontId="25" type="noConversion"/>
  </si>
  <si>
    <t xml:space="preserve">      城乡社区管理事务</t>
    <phoneticPr fontId="25" type="noConversion"/>
  </si>
  <si>
    <t xml:space="preserve">          其他城乡社区管理事务支出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</si>
  <si>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13</t>
    </r>
    <phoneticPr fontId="25" type="noConversion"/>
  </si>
  <si>
    <t>04</t>
    <phoneticPr fontId="25" type="noConversion"/>
  </si>
  <si>
    <t>农林水支出</t>
    <phoneticPr fontId="25" type="noConversion"/>
  </si>
  <si>
    <t xml:space="preserve">        农业</t>
    <phoneticPr fontId="25" type="noConversion"/>
  </si>
  <si>
    <t xml:space="preserve">            事业运行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</si>
  <si>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5" type="noConversion"/>
  </si>
  <si>
    <t>02</t>
    <phoneticPr fontId="25" type="noConversion"/>
  </si>
  <si>
    <t>住房保障支出</t>
    <phoneticPr fontId="25" type="noConversion"/>
  </si>
  <si>
    <t xml:space="preserve">       住房改革支出</t>
    <phoneticPr fontId="25" type="noConversion"/>
  </si>
  <si>
    <t xml:space="preserve">           住房公积金</t>
    <phoneticPr fontId="25" type="noConversion"/>
  </si>
  <si>
    <t>07</t>
    <phoneticPr fontId="25" type="noConversion"/>
  </si>
  <si>
    <t>农村综合改革</t>
    <phoneticPr fontId="25" type="noConversion"/>
  </si>
  <si>
    <t>对村民委员会和村党支部的补助</t>
    <phoneticPr fontId="25" type="noConversion"/>
  </si>
  <si>
    <t>其他农村和农村综合改革支出</t>
    <phoneticPr fontId="25" type="noConversion"/>
  </si>
  <si>
    <t>08</t>
    <phoneticPr fontId="25" type="noConversion"/>
  </si>
  <si>
    <t>212</t>
    <phoneticPr fontId="25" type="noConversion"/>
  </si>
  <si>
    <t>其他国有土地使用权出让收入安排支出</t>
    <phoneticPr fontId="25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</si>
  <si>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2019年三公经费预算与2018年三公经费预算相比，无增减变动情况，与上年持平。</t>
    <phoneticPr fontId="25" type="noConversion"/>
  </si>
  <si>
    <t>802301</t>
  </si>
  <si>
    <t>富民县罗免镇人民政府</t>
  </si>
  <si>
    <t>富民县人民政府</t>
  </si>
  <si>
    <t>陈春辉</t>
  </si>
  <si>
    <t>68851036</t>
  </si>
  <si>
    <t>80</t>
  </si>
  <si>
    <t>109</t>
  </si>
  <si>
    <t>2019年基本支出</t>
  </si>
  <si>
    <t>2019年工资福利支出</t>
  </si>
  <si>
    <t>2019年商品和服务支出</t>
  </si>
  <si>
    <t>2019年社会保障支出</t>
  </si>
  <si>
    <t>全力以赴，促进镇域经济稳步发展。全镇完成地方公共财政预算收入</t>
  </si>
  <si>
    <t>≥3700万元</t>
  </si>
  <si>
    <t>完成规模以上固定资产投资</t>
  </si>
  <si>
    <t>≥4.5亿元</t>
  </si>
  <si>
    <t>接待旅游人数</t>
  </si>
  <si>
    <t>≥34.53万人次</t>
  </si>
  <si>
    <t>完成辖区范围内关停矿山的生态修复治理</t>
  </si>
  <si>
    <t>≥100亩</t>
  </si>
  <si>
    <t>开展耕地保护工作，全面完成耕地保有量不少于2166公顷，永久基本农田保护面积不低于1974公顷的工作。</t>
  </si>
  <si>
    <t>100%</t>
  </si>
  <si>
    <t>依法行政，公职人员依法尽职，全镇社会经济稳定发展。</t>
  </si>
  <si>
    <t>农村常住居民可支配收入增长率</t>
  </si>
  <si>
    <t>≥9.5%</t>
  </si>
  <si>
    <t>重大动物疫病强制免疫密度达到100%，免疫抗体合格率达70%以上</t>
  </si>
  <si>
    <t>完成“两违”整治工作任务，村镇违法建设控制查处率</t>
  </si>
  <si>
    <t>按照县委、县政府下达的目标任务及年度工作计划稳步推进</t>
  </si>
  <si>
    <t>年底完成城乡居民社会养老保险、城乡居民医疗保险覆盖率</t>
  </si>
  <si>
    <t>97%和96%以上</t>
  </si>
  <si>
    <t>实施水稻和玉米高产创建百亩核心区1个，千亩展示区1个，实施稻田养鱼200亩以上,发展专业合作社2个以上</t>
  </si>
  <si>
    <t>年内规模以上工业增加值增速</t>
  </si>
  <si>
    <t>预计达20%</t>
  </si>
  <si>
    <t>保障工作人员工作成本和劳务费</t>
  </si>
  <si>
    <t>实施者北村委会“四位一体”项目建设</t>
  </si>
  <si>
    <t>计划投资536万元</t>
  </si>
  <si>
    <t>实施大罗免村美丽乡村项目建设</t>
  </si>
  <si>
    <t>计划投资105万元</t>
  </si>
  <si>
    <t>实施罗富村公共活动场所、中干龙潭村村内道路硬化等8个“一事一议”项目</t>
  </si>
  <si>
    <t>计划投资83万元</t>
  </si>
  <si>
    <t>正晓环保项目，至2019年12月完成建设并投入使用。</t>
  </si>
  <si>
    <t>计划投资1.5亿元</t>
  </si>
  <si>
    <t>为罗免镇经济社会发展提供人才和社会保障</t>
  </si>
  <si>
    <t>多措并举增强农业发展，巩固提升种养殖传统产业，发展标准化农业和品牌农业，培育壮大龙头企业.实现农业总产值</t>
  </si>
  <si>
    <t>农业总产值2亿元以上</t>
  </si>
  <si>
    <t>农村常住居民可支配收入增长率预计实现</t>
  </si>
  <si>
    <t>9.5%</t>
  </si>
  <si>
    <t>实现旅游收入</t>
  </si>
  <si>
    <t>7530万元</t>
  </si>
  <si>
    <t>公职人员依法尽职尽责，罗免经济社会稳定有序发展，居民依法享受社会保障服务</t>
  </si>
  <si>
    <t>发挥优势激发三产活力，促进一产和三产的融合发展。文化繁荣，基层公共文化服务，文化旅游事业长足发展</t>
  </si>
  <si>
    <t>推进农村“一水两污”和公厕建设，加快推进集镇环保设施建设和农村环境连片整治，有效控制土壤、大气、水体污染和农村面源污染。</t>
  </si>
  <si>
    <t>社会大局和谐稳定。努力化解矛盾纠纷和不稳定因素，巩固平安镇创建成果。受理调解矛盾纠纷成功率</t>
  </si>
  <si>
    <t>≥98%</t>
  </si>
  <si>
    <t>四治三改一拆一增、农村“七改三清“工作相关任务，城乡市容环境明显改善</t>
  </si>
  <si>
    <t>生态环境日益改善，林业生态保护，厉打击破坏森林违法行为，确保森林覆盖率</t>
  </si>
  <si>
    <t>保持在47%以上</t>
  </si>
  <si>
    <t>开展以市容市貌、市场秩序、道路交通、违法建设等为重点的城乡环境综合整治，不断提高集镇管理水平。</t>
  </si>
  <si>
    <t>实施加强生态环境保护专项整治行动,4条主要河流污染防治。</t>
  </si>
  <si>
    <t>全力以赴促进镇域经济发展，加强协调服务，千方百计帮助企业扩大生产、拓展市场。</t>
  </si>
  <si>
    <t>对辖区纳税企业的跟踪、协调，定期走访重点企业和纳税大户，协助税务部门做好税收衔接工作，确保应收尽收。</t>
  </si>
  <si>
    <t>滇中引水工程征地拆迁及协调服务</t>
  </si>
  <si>
    <t>继续做好集中式饮用水源地保护管理工作、落实最严格水资源管理工作。对全镇34个水源点进行取样检测</t>
  </si>
  <si>
    <t>达标率100%</t>
  </si>
  <si>
    <t>全镇居民满意度达到规定，逐步提升</t>
  </si>
  <si>
    <t>全力加快民生改善，坚持以人民为中心的发展思想，着力解决好人民最关心最直接最现实的利益问题，不断满足人民日益增长的美好生活需要。</t>
  </si>
  <si>
    <t>加强社会救助体系建设，确保城乡低保规范运行，抓实救灾救济等民生服务。</t>
  </si>
  <si>
    <t>≥99%</t>
  </si>
  <si>
    <t>实施公民素质提升三年行动计划，广泛开展群众性精神文明创建活动，推动形成良好社会风尚。</t>
  </si>
  <si>
    <t>推进社会治安防控体系“365”建设，扎实开展平安创建活动。群众满意率</t>
  </si>
  <si>
    <t>杨明玉</t>
    <phoneticPr fontId="25" type="noConversion"/>
  </si>
  <si>
    <t>无</t>
    <phoneticPr fontId="25" type="noConversion"/>
  </si>
  <si>
    <t>紧紧围绕县委、县政府中心工作，深入贯彻落实党的十九大和省委、市委、县委全会精神，坚持“五位一体”和“四个全面”战略布局，紧紧围绕“富民、强镇”两大目标和商贸旅游型工业小镇发展定位，不忘初心，砥砺前行，抢抓机遇、开拓进取、攻坚克难，全力推进富强罗免、宜居罗免、开放罗免、绿色罗免、幸福罗免建设。一要全力以赴促进镇域经济发展。二要多措并举增强农业发展。三要发挥优势激发三产活力。四要加大投入建设基础设施。五要扎实推进生态建设。六要全力加快民生改善。七要固本强基推动基层党组织建设全面提升。八要持之以恒正风肃纪。</t>
    <phoneticPr fontId="25" type="noConversion"/>
  </si>
  <si>
    <t>1.保证党的路线、方针、政策的坚决贯彻执行。2.保证监督、教育和管理职能。3.承担机关的日常工作的运转协调，具体履行机关日常党务政务、纪检监察、组织人事、宣传、统战、民族宗教、国有资产监管后勤保障等职责。4.负责镇人大、政协联络组、人民武装及工会、共青团、妇联等的日常工作。5.制定和组织实施经济、科技、和社会发展计划，组织指导好各业生产，搞好商品流通，协调好本镇与外地区的经济交流与合作，抓好招商引资、项目开发，组织经济运行，促进经济发展。6.承担经济发展计划、村镇规划建设、环境保护和生态建设、农村土地承包管理、林权管理利建设与管理、农村经济经营管理、乡村道路建设的协调管理、招商引资、企业管理、统计、扶贫、安全生产、农民负担监督、市场监管等职责。7.负责土地、林木、水等自然资源和生态环境的保护，做好护林防火工作。8.负责本行政区域内的民政、计划生育、文化教育、卫生、体育等社会公益事业的综合性工作。承担法治建设、社会治安综合治理、维护稳定、人民调解、行政调解、司法调解、矛盾纠纷排查调处、突发事件和群体性事件的预防处置等职责。9.按计划组织本级财政收入和地方税的征收，完成国家财政计划，不断培植税源，管好财政资金，增强财政实力。10.抓好精神文明建设，丰富群众文化生活，提倡移风易俗，反对封建迷信，破除陈规陋习，树立社会主义新风尚。11.完成县委、县政府交办的其他工作任务。</t>
    <phoneticPr fontId="25" type="noConversion"/>
  </si>
  <si>
    <t>富民县罗免镇者北街</t>
    <phoneticPr fontId="25" type="noConversion"/>
  </si>
  <si>
    <t>行政机关</t>
    <phoneticPr fontId="25" type="noConversion"/>
  </si>
  <si>
    <t>行政单位</t>
    <phoneticPr fontId="25" type="noConversion"/>
  </si>
  <si>
    <t>财政全供给单位</t>
    <phoneticPr fontId="25" type="noConversion"/>
  </si>
  <si>
    <t>注：鉴于截至2019年12月31日的国有资产占有使用情况需在完成2019年决算编制后才能统计汇总相关数据，因此，将在公开2019年度部门决算时一并公开部门截至2019年12月31日的国有资产占有使用情况。</t>
    <phoneticPr fontId="26" type="noConversion"/>
  </si>
  <si>
    <t>采购项目名称</t>
  </si>
  <si>
    <t>机动车保险</t>
  </si>
  <si>
    <t>视频监控设备（镇政府）</t>
  </si>
  <si>
    <t>复印打印多功能一体机</t>
  </si>
  <si>
    <t>拍照扫描仪（镇政府）</t>
  </si>
  <si>
    <t>台式电脑</t>
  </si>
  <si>
    <t>沙发（镇政府）</t>
  </si>
  <si>
    <t>文件柜（镇政府）</t>
  </si>
  <si>
    <t>办公桌椅（镇政府）</t>
  </si>
  <si>
    <t>打印机</t>
  </si>
  <si>
    <t>U盘</t>
  </si>
  <si>
    <t>文件柜</t>
  </si>
  <si>
    <t>办公桌椅</t>
  </si>
  <si>
    <t>碎纸机</t>
  </si>
  <si>
    <t>复印打印扫描一体机</t>
  </si>
  <si>
    <t>办公桌</t>
  </si>
  <si>
    <t>办公椅</t>
  </si>
  <si>
    <t>政府采购预算表</t>
  </si>
  <si>
    <t>计量单位</t>
  </si>
  <si>
    <t>套</t>
  </si>
  <si>
    <t>台</t>
  </si>
  <si>
    <t>个</t>
  </si>
  <si>
    <t>组</t>
  </si>
  <si>
    <t>张</t>
  </si>
  <si>
    <t>采购数量</t>
  </si>
  <si>
    <t>合计</t>
    <phoneticPr fontId="25" type="noConversion"/>
  </si>
  <si>
    <t>台式电脑</t>
    <phoneticPr fontId="25" type="noConversion"/>
  </si>
  <si>
    <t>采购目录</t>
    <phoneticPr fontId="25" type="noConversion"/>
  </si>
  <si>
    <t>份</t>
    <phoneticPr fontId="25" type="noConversion"/>
  </si>
  <si>
    <t>台</t>
    <phoneticPr fontId="25" type="noConversion"/>
  </si>
  <si>
    <t xml:space="preserve">份 </t>
    <phoneticPr fontId="25" type="noConversion"/>
  </si>
  <si>
    <t>罗免镇政府</t>
    <phoneticPr fontId="25" type="noConversion"/>
  </si>
  <si>
    <t>罗免镇为民中心</t>
    <phoneticPr fontId="25" type="noConversion"/>
  </si>
  <si>
    <t>罗免镇财政所</t>
    <phoneticPr fontId="25" type="noConversion"/>
  </si>
  <si>
    <t>罗免镇综合中心</t>
    <phoneticPr fontId="25" type="noConversion"/>
  </si>
  <si>
    <t>罗免镇文化广播中心</t>
    <phoneticPr fontId="25" type="noConversion"/>
  </si>
  <si>
    <t>罗免镇社保中心</t>
    <phoneticPr fontId="25" type="noConversion"/>
  </si>
  <si>
    <t>罗免镇规划中心</t>
    <phoneticPr fontId="25" type="noConversion"/>
  </si>
  <si>
    <t>罗免镇农业综合服务中心</t>
    <phoneticPr fontId="25" type="noConversion"/>
  </si>
  <si>
    <t>富民县罗免镇</t>
    <phoneticPr fontId="25" type="noConversion"/>
  </si>
  <si>
    <t>部门：富民县罗免镇</t>
    <phoneticPr fontId="25" type="noConversion"/>
  </si>
  <si>
    <t>1.抓党建，聚民心，促进乡村振兴。2.抓产业发展。一是围绕升级转型和集群发展，引进配套企业、补齐产业链条。重点是壮大林产工艺产业集群。二是以方式创新做精现代农业。三是以观念创新做优现代服务业。3.强化城乡环境治理，扎实推进清洁田园、清洁水源、清洁家园建设，严格落实“河长制”，提高项目准入门槛，加大源头管控,大力发展节能环保产业，推动企业清洁化生产、资源循环化利用，降低能源和水资源消耗。4.做好服务民生工作。一是抓好扶贫这个最现实的民生。二是抓好教育这个最长远的民生。三是抓好就业这个最根本的民生。四是抓好社保这个最基本的民生。五是抓好健康这个最紧要的民生。六是抓好文化这个最广泛的民生。七是抓好稳定这个最普惠的民生。</t>
    <phoneticPr fontId="25" type="noConversion"/>
  </si>
  <si>
    <t>A1201 计算机</t>
  </si>
  <si>
    <t>A1202 打印机</t>
  </si>
  <si>
    <t>A1210 多功能一体机</t>
  </si>
  <si>
    <t>A1313 档案设备</t>
  </si>
  <si>
    <t>A1309 办公家具</t>
  </si>
  <si>
    <t>A291 机动车保险服务</t>
  </si>
  <si>
    <t>A1308 摄影、摄像设备</t>
  </si>
  <si>
    <t>A1206 扫描仪</t>
  </si>
  <si>
    <t>A1309 办公家具</t>
    <phoneticPr fontId="25" type="noConversion"/>
  </si>
  <si>
    <t>碎纸机（镇政府）</t>
    <phoneticPr fontId="25" type="noConversion"/>
  </si>
  <si>
    <t>A02021101碎纸机</t>
    <phoneticPr fontId="25" type="noConversion"/>
  </si>
  <si>
    <t>A02010508移动存储</t>
    <phoneticPr fontId="25" type="noConversion"/>
  </si>
  <si>
    <t>罗免镇人民政府</t>
    <phoneticPr fontId="25" type="noConversion"/>
  </si>
  <si>
    <t>单位名称：罗免镇人民政府</t>
    <phoneticPr fontId="25" type="noConversion"/>
  </si>
  <si>
    <t>单位名称：罗免镇人民政府</t>
    <phoneticPr fontId="25" type="noConversion"/>
  </si>
  <si>
    <t>6-12  2019年对下转移支付绩效目标表</t>
    <phoneticPr fontId="25" type="noConversion"/>
  </si>
  <si>
    <t>单位</t>
  </si>
  <si>
    <t>对下二级项目1</t>
    <phoneticPr fontId="25" type="noConversion"/>
  </si>
  <si>
    <t>对下二级项目2</t>
    <phoneticPr fontId="25" type="noConversion"/>
  </si>
  <si>
    <t>2019年部门单位资产情况表</t>
    <phoneticPr fontId="26" type="noConversion"/>
  </si>
  <si>
    <t xml:space="preserve">无 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</si>
</sst>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#,##0.00_ ;[Red]\-#,##0.00\ ;;"/>
  </numFmts>
  <fonts count="4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6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24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</cellStyleXfs>
  <cellXfs count="30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4" borderId="31" xfId="6" applyFill="1" applyBorder="1" applyAlignment="1">
      <alignment horizontal="left" vertical="center"/>
    </xf>
    <xf numFmtId="4" fontId="21" fillId="4" borderId="31" xfId="6" applyNumberFormat="1" applyFill="1" applyBorder="1" applyAlignment="1">
      <alignment horizontal="right" vertical="center"/>
    </xf>
    <xf numFmtId="0" fontId="21" fillId="0" borderId="31" xfId="6" applyFill="1" applyBorder="1"/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8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8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4" fillId="0" borderId="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left" vertical="distributed"/>
    </xf>
    <xf numFmtId="0" fontId="2" fillId="0" borderId="31" xfId="0" applyNumberFormat="1" applyFont="1" applyFill="1" applyBorder="1" applyAlignment="1" applyProtection="1">
      <alignment vertical="distributed"/>
    </xf>
    <xf numFmtId="0" fontId="2" fillId="0" borderId="31" xfId="0" applyNumberFormat="1" applyFont="1" applyFill="1" applyBorder="1" applyAlignment="1" applyProtection="1">
      <alignment horizontal="left" vertical="center" wrapText="1"/>
    </xf>
    <xf numFmtId="0" fontId="2" fillId="0" borderId="31" xfId="0" applyNumberFormat="1" applyFont="1" applyFill="1" applyBorder="1" applyAlignment="1" applyProtection="1">
      <alignment vertical="center"/>
    </xf>
    <xf numFmtId="0" fontId="21" fillId="0" borderId="1" xfId="0" applyFont="1" applyBorder="1" applyAlignment="1">
      <alignment wrapText="1"/>
    </xf>
    <xf numFmtId="0" fontId="8" fillId="0" borderId="1" xfId="3" applyFont="1" applyFill="1" applyBorder="1" applyAlignment="1" applyProtection="1">
      <alignment horizontal="center" vertical="center" wrapText="1" readingOrder="1"/>
      <protection locked="0"/>
    </xf>
    <xf numFmtId="49" fontId="6" fillId="0" borderId="1" xfId="0" applyNumberFormat="1" applyFont="1" applyFill="1" applyBorder="1" applyAlignment="1">
      <alignment wrapText="1"/>
    </xf>
    <xf numFmtId="0" fontId="2" fillId="0" borderId="19" xfId="7" applyNumberFormat="1" applyFont="1" applyFill="1" applyBorder="1" applyAlignment="1" applyProtection="1">
      <alignment horizontal="center" vertical="center"/>
    </xf>
    <xf numFmtId="49" fontId="2" fillId="0" borderId="19" xfId="7" applyNumberFormat="1" applyFont="1" applyFill="1" applyBorder="1" applyAlignment="1" applyProtection="1">
      <alignment horizontal="center" vertical="center" wrapText="1"/>
    </xf>
    <xf numFmtId="179" fontId="2" fillId="0" borderId="19" xfId="7" applyNumberFormat="1" applyFont="1" applyFill="1" applyBorder="1" applyAlignment="1" applyProtection="1">
      <alignment horizontal="right" vertical="center" wrapText="1"/>
    </xf>
    <xf numFmtId="179" fontId="2" fillId="0" borderId="19" xfId="7" applyNumberFormat="1" applyFont="1" applyFill="1" applyBorder="1" applyAlignment="1" applyProtection="1">
      <alignment horizontal="right" vertical="center"/>
    </xf>
    <xf numFmtId="0" fontId="1" fillId="0" borderId="19" xfId="7" applyNumberFormat="1" applyFont="1" applyFill="1" applyBorder="1" applyAlignment="1" applyProtection="1">
      <alignment horizontal="center" vertical="center"/>
    </xf>
    <xf numFmtId="49" fontId="2" fillId="0" borderId="19" xfId="7" applyNumberFormat="1" applyFont="1" applyFill="1" applyBorder="1" applyAlignment="1" applyProtection="1">
      <alignment wrapText="1"/>
    </xf>
    <xf numFmtId="49" fontId="1" fillId="0" borderId="19" xfId="7" applyNumberFormat="1" applyFont="1" applyFill="1" applyBorder="1" applyAlignment="1" applyProtection="1">
      <alignment wrapText="1"/>
    </xf>
    <xf numFmtId="0" fontId="2" fillId="0" borderId="0" xfId="3" applyFont="1"/>
    <xf numFmtId="0" fontId="0" fillId="0" borderId="20" xfId="0" applyFill="1" applyBorder="1" applyAlignment="1">
      <alignment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0" fillId="0" borderId="33" xfId="0" applyFill="1" applyBorder="1" applyAlignment="1">
      <alignment wrapText="1"/>
    </xf>
    <xf numFmtId="176" fontId="2" fillId="0" borderId="33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177" fontId="2" fillId="0" borderId="33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/>
    <xf numFmtId="0" fontId="0" fillId="4" borderId="33" xfId="0" applyFill="1" applyBorder="1" applyAlignment="1">
      <alignment horizontal="left" vertical="center" wrapText="1"/>
    </xf>
    <xf numFmtId="0" fontId="0" fillId="4" borderId="33" xfId="0" applyFill="1" applyBorder="1" applyAlignment="1">
      <alignment horizontal="right" vertical="center" wrapText="1"/>
    </xf>
    <xf numFmtId="0" fontId="1" fillId="0" borderId="2" xfId="0" applyFont="1" applyFill="1" applyBorder="1" applyAlignment="1"/>
    <xf numFmtId="0" fontId="0" fillId="4" borderId="2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1" fillId="4" borderId="33" xfId="0" applyFont="1" applyFill="1" applyBorder="1" applyAlignment="1">
      <alignment horizontal="left" vertical="center" wrapText="1"/>
    </xf>
    <xf numFmtId="49" fontId="0" fillId="4" borderId="32" xfId="0" applyNumberFormat="1" applyFill="1" applyBorder="1" applyAlignment="1">
      <alignment horizontal="right" vertical="center" wrapText="1"/>
    </xf>
    <xf numFmtId="0" fontId="1" fillId="0" borderId="0" xfId="3" applyFont="1" applyFill="1" applyBorder="1" applyAlignment="1"/>
    <xf numFmtId="49" fontId="2" fillId="0" borderId="33" xfId="0" applyNumberFormat="1" applyFont="1" applyFill="1" applyBorder="1" applyAlignment="1" applyProtection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49" fontId="21" fillId="4" borderId="31" xfId="6" applyNumberFormat="1" applyFill="1" applyBorder="1" applyAlignment="1">
      <alignment horizontal="right" vertical="center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49" fontId="2" fillId="0" borderId="19" xfId="7" applyNumberFormat="1" applyFont="1" applyFill="1" applyBorder="1" applyAlignment="1" applyProtection="1">
      <alignment horizontal="center" vertical="center" wrapText="1"/>
    </xf>
    <xf numFmtId="0" fontId="1" fillId="0" borderId="19" xfId="7" applyNumberFormat="1" applyFont="1" applyFill="1" applyBorder="1" applyAlignment="1" applyProtection="1"/>
    <xf numFmtId="49" fontId="39" fillId="3" borderId="19" xfId="7" applyNumberFormat="1" applyFont="1" applyFill="1" applyBorder="1" applyAlignment="1" applyProtection="1">
      <alignment horizontal="left" vertical="center" wrapText="1"/>
    </xf>
    <xf numFmtId="49" fontId="38" fillId="3" borderId="19" xfId="7" applyNumberFormat="1" applyFont="1" applyFill="1" applyBorder="1" applyAlignment="1" applyProtection="1">
      <alignment vertical="center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179" fontId="2" fillId="0" borderId="19" xfId="7" applyNumberFormat="1" applyFont="1" applyFill="1" applyBorder="1" applyAlignment="1" applyProtection="1">
      <alignment horizontal="right" vertical="center" wrapText="1"/>
    </xf>
    <xf numFmtId="179" fontId="2" fillId="0" borderId="19" xfId="7" applyNumberFormat="1" applyFont="1" applyFill="1" applyBorder="1" applyAlignment="1" applyProtection="1">
      <alignment horizontal="right"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0" borderId="19" xfId="7" applyNumberFormat="1" applyFont="1" applyFill="1" applyBorder="1" applyAlignment="1" applyProtection="1">
      <alignment wrapText="1"/>
    </xf>
    <xf numFmtId="0" fontId="2" fillId="0" borderId="19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179" fontId="2" fillId="3" borderId="19" xfId="7" applyNumberFormat="1" applyFont="1" applyFill="1" applyBorder="1" applyAlignment="1" applyProtection="1">
      <alignment horizontal="right" vertical="center" wrapText="1"/>
    </xf>
    <xf numFmtId="49" fontId="2" fillId="0" borderId="19" xfId="7" applyNumberFormat="1" applyFont="1" applyFill="1" applyBorder="1" applyAlignment="1" applyProtection="1">
      <alignment horizontal="left" wrapText="1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26" xfId="7" applyNumberFormat="1" applyFont="1" applyFill="1" applyBorder="1" applyAlignment="1" applyProtection="1"/>
    <xf numFmtId="0" fontId="1" fillId="0" borderId="26" xfId="7" applyNumberFormat="1" applyFont="1" applyFill="1" applyBorder="1" applyAlignment="1" applyProtection="1"/>
    <xf numFmtId="0" fontId="1" fillId="0" borderId="27" xfId="7" applyNumberFormat="1" applyFont="1" applyFill="1" applyBorder="1" applyAlignment="1" applyProtection="1"/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40" fillId="0" borderId="0" xfId="3" applyFont="1" applyFill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6" applyFont="1"/>
    <xf numFmtId="0" fontId="21" fillId="0" borderId="0" xfId="6" applyFont="1"/>
    <xf numFmtId="0" fontId="3" fillId="2" borderId="0" xfId="6" applyFont="1" applyFill="1" applyAlignment="1">
      <alignment horizontal="center" vertical="center" wrapText="1"/>
    </xf>
    <xf numFmtId="0" fontId="1" fillId="0" borderId="0" xfId="6" applyFont="1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3" xfId="4" applyFont="1" applyFill="1" applyBorder="1" applyAlignment="1">
      <alignment horizontal="center" vertical="center" wrapText="1"/>
    </xf>
    <xf numFmtId="0" fontId="8" fillId="0" borderId="33" xfId="4" applyFont="1" applyFill="1" applyBorder="1" applyAlignment="1">
      <alignment vertical="center" wrapText="1"/>
    </xf>
    <xf numFmtId="0" fontId="8" fillId="0" borderId="33" xfId="4" applyFont="1" applyFill="1" applyBorder="1" applyAlignment="1">
      <alignment horizontal="left" vertical="center" wrapText="1" indent="1"/>
    </xf>
  </cellXfs>
  <cellStyles count="10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_04-分类改革-预算表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E22" sqref="E22"/>
    </sheetView>
  </sheetViews>
  <sheetFormatPr defaultRowHeight="13.5"/>
  <cols>
    <col min="1" max="1" width="11.625" style="80" bestFit="1" customWidth="1"/>
    <col min="2" max="256" width="9" style="80"/>
    <col min="257" max="257" width="11.625" style="80" bestFit="1" customWidth="1"/>
    <col min="258" max="512" width="9" style="80"/>
    <col min="513" max="513" width="11.625" style="80" bestFit="1" customWidth="1"/>
    <col min="514" max="768" width="9" style="80"/>
    <col min="769" max="769" width="11.625" style="80" bestFit="1" customWidth="1"/>
    <col min="770" max="1024" width="9" style="80"/>
    <col min="1025" max="1025" width="11.625" style="80" bestFit="1" customWidth="1"/>
    <col min="1026" max="1280" width="9" style="80"/>
    <col min="1281" max="1281" width="11.625" style="80" bestFit="1" customWidth="1"/>
    <col min="1282" max="1536" width="9" style="80"/>
    <col min="1537" max="1537" width="11.625" style="80" bestFit="1" customWidth="1"/>
    <col min="1538" max="1792" width="9" style="80"/>
    <col min="1793" max="1793" width="11.625" style="80" bestFit="1" customWidth="1"/>
    <col min="1794" max="2048" width="9" style="80"/>
    <col min="2049" max="2049" width="11.625" style="80" bestFit="1" customWidth="1"/>
    <col min="2050" max="2304" width="9" style="80"/>
    <col min="2305" max="2305" width="11.625" style="80" bestFit="1" customWidth="1"/>
    <col min="2306" max="2560" width="9" style="80"/>
    <col min="2561" max="2561" width="11.625" style="80" bestFit="1" customWidth="1"/>
    <col min="2562" max="2816" width="9" style="80"/>
    <col min="2817" max="2817" width="11.625" style="80" bestFit="1" customWidth="1"/>
    <col min="2818" max="3072" width="9" style="80"/>
    <col min="3073" max="3073" width="11.625" style="80" bestFit="1" customWidth="1"/>
    <col min="3074" max="3328" width="9" style="80"/>
    <col min="3329" max="3329" width="11.625" style="80" bestFit="1" customWidth="1"/>
    <col min="3330" max="3584" width="9" style="80"/>
    <col min="3585" max="3585" width="11.625" style="80" bestFit="1" customWidth="1"/>
    <col min="3586" max="3840" width="9" style="80"/>
    <col min="3841" max="3841" width="11.625" style="80" bestFit="1" customWidth="1"/>
    <col min="3842" max="4096" width="9" style="80"/>
    <col min="4097" max="4097" width="11.625" style="80" bestFit="1" customWidth="1"/>
    <col min="4098" max="4352" width="9" style="80"/>
    <col min="4353" max="4353" width="11.625" style="80" bestFit="1" customWidth="1"/>
    <col min="4354" max="4608" width="9" style="80"/>
    <col min="4609" max="4609" width="11.625" style="80" bestFit="1" customWidth="1"/>
    <col min="4610" max="4864" width="9" style="80"/>
    <col min="4865" max="4865" width="11.625" style="80" bestFit="1" customWidth="1"/>
    <col min="4866" max="5120" width="9" style="80"/>
    <col min="5121" max="5121" width="11.625" style="80" bestFit="1" customWidth="1"/>
    <col min="5122" max="5376" width="9" style="80"/>
    <col min="5377" max="5377" width="11.625" style="80" bestFit="1" customWidth="1"/>
    <col min="5378" max="5632" width="9" style="80"/>
    <col min="5633" max="5633" width="11.625" style="80" bestFit="1" customWidth="1"/>
    <col min="5634" max="5888" width="9" style="80"/>
    <col min="5889" max="5889" width="11.625" style="80" bestFit="1" customWidth="1"/>
    <col min="5890" max="6144" width="9" style="80"/>
    <col min="6145" max="6145" width="11.625" style="80" bestFit="1" customWidth="1"/>
    <col min="6146" max="6400" width="9" style="80"/>
    <col min="6401" max="6401" width="11.625" style="80" bestFit="1" customWidth="1"/>
    <col min="6402" max="6656" width="9" style="80"/>
    <col min="6657" max="6657" width="11.625" style="80" bestFit="1" customWidth="1"/>
    <col min="6658" max="6912" width="9" style="80"/>
    <col min="6913" max="6913" width="11.625" style="80" bestFit="1" customWidth="1"/>
    <col min="6914" max="7168" width="9" style="80"/>
    <col min="7169" max="7169" width="11.625" style="80" bestFit="1" customWidth="1"/>
    <col min="7170" max="7424" width="9" style="80"/>
    <col min="7425" max="7425" width="11.625" style="80" bestFit="1" customWidth="1"/>
    <col min="7426" max="7680" width="9" style="80"/>
    <col min="7681" max="7681" width="11.625" style="80" bestFit="1" customWidth="1"/>
    <col min="7682" max="7936" width="9" style="80"/>
    <col min="7937" max="7937" width="11.625" style="80" bestFit="1" customWidth="1"/>
    <col min="7938" max="8192" width="9" style="80"/>
    <col min="8193" max="8193" width="11.625" style="80" bestFit="1" customWidth="1"/>
    <col min="8194" max="8448" width="9" style="80"/>
    <col min="8449" max="8449" width="11.625" style="80" bestFit="1" customWidth="1"/>
    <col min="8450" max="8704" width="9" style="80"/>
    <col min="8705" max="8705" width="11.625" style="80" bestFit="1" customWidth="1"/>
    <col min="8706" max="8960" width="9" style="80"/>
    <col min="8961" max="8961" width="11.625" style="80" bestFit="1" customWidth="1"/>
    <col min="8962" max="9216" width="9" style="80"/>
    <col min="9217" max="9217" width="11.625" style="80" bestFit="1" customWidth="1"/>
    <col min="9218" max="9472" width="9" style="80"/>
    <col min="9473" max="9473" width="11.625" style="80" bestFit="1" customWidth="1"/>
    <col min="9474" max="9728" width="9" style="80"/>
    <col min="9729" max="9729" width="11.625" style="80" bestFit="1" customWidth="1"/>
    <col min="9730" max="9984" width="9" style="80"/>
    <col min="9985" max="9985" width="11.625" style="80" bestFit="1" customWidth="1"/>
    <col min="9986" max="10240" width="9" style="80"/>
    <col min="10241" max="10241" width="11.625" style="80" bestFit="1" customWidth="1"/>
    <col min="10242" max="10496" width="9" style="80"/>
    <col min="10497" max="10497" width="11.625" style="80" bestFit="1" customWidth="1"/>
    <col min="10498" max="10752" width="9" style="80"/>
    <col min="10753" max="10753" width="11.625" style="80" bestFit="1" customWidth="1"/>
    <col min="10754" max="11008" width="9" style="80"/>
    <col min="11009" max="11009" width="11.625" style="80" bestFit="1" customWidth="1"/>
    <col min="11010" max="11264" width="9" style="80"/>
    <col min="11265" max="11265" width="11.625" style="80" bestFit="1" customWidth="1"/>
    <col min="11266" max="11520" width="9" style="80"/>
    <col min="11521" max="11521" width="11.625" style="80" bestFit="1" customWidth="1"/>
    <col min="11522" max="11776" width="9" style="80"/>
    <col min="11777" max="11777" width="11.625" style="80" bestFit="1" customWidth="1"/>
    <col min="11778" max="12032" width="9" style="80"/>
    <col min="12033" max="12033" width="11.625" style="80" bestFit="1" customWidth="1"/>
    <col min="12034" max="12288" width="9" style="80"/>
    <col min="12289" max="12289" width="11.625" style="80" bestFit="1" customWidth="1"/>
    <col min="12290" max="12544" width="9" style="80"/>
    <col min="12545" max="12545" width="11.625" style="80" bestFit="1" customWidth="1"/>
    <col min="12546" max="12800" width="9" style="80"/>
    <col min="12801" max="12801" width="11.625" style="80" bestFit="1" customWidth="1"/>
    <col min="12802" max="13056" width="9" style="80"/>
    <col min="13057" max="13057" width="11.625" style="80" bestFit="1" customWidth="1"/>
    <col min="13058" max="13312" width="9" style="80"/>
    <col min="13313" max="13313" width="11.625" style="80" bestFit="1" customWidth="1"/>
    <col min="13314" max="13568" width="9" style="80"/>
    <col min="13569" max="13569" width="11.625" style="80" bestFit="1" customWidth="1"/>
    <col min="13570" max="13824" width="9" style="80"/>
    <col min="13825" max="13825" width="11.625" style="80" bestFit="1" customWidth="1"/>
    <col min="13826" max="14080" width="9" style="80"/>
    <col min="14081" max="14081" width="11.625" style="80" bestFit="1" customWidth="1"/>
    <col min="14082" max="14336" width="9" style="80"/>
    <col min="14337" max="14337" width="11.625" style="80" bestFit="1" customWidth="1"/>
    <col min="14338" max="14592" width="9" style="80"/>
    <col min="14593" max="14593" width="11.625" style="80" bestFit="1" customWidth="1"/>
    <col min="14594" max="14848" width="9" style="80"/>
    <col min="14849" max="14849" width="11.625" style="80" bestFit="1" customWidth="1"/>
    <col min="14850" max="15104" width="9" style="80"/>
    <col min="15105" max="15105" width="11.625" style="80" bestFit="1" customWidth="1"/>
    <col min="15106" max="15360" width="9" style="80"/>
    <col min="15361" max="15361" width="11.625" style="80" bestFit="1" customWidth="1"/>
    <col min="15362" max="15616" width="9" style="80"/>
    <col min="15617" max="15617" width="11.625" style="80" bestFit="1" customWidth="1"/>
    <col min="15618" max="15872" width="9" style="80"/>
    <col min="15873" max="15873" width="11.625" style="80" bestFit="1" customWidth="1"/>
    <col min="15874" max="16128" width="9" style="80"/>
    <col min="16129" max="16129" width="11.625" style="80" bestFit="1" customWidth="1"/>
    <col min="16130" max="16384" width="9" style="80"/>
  </cols>
  <sheetData>
    <row r="2" spans="1:13" ht="25.5">
      <c r="A2" s="81"/>
    </row>
    <row r="3" spans="1:13" ht="35.450000000000003" customHeight="1"/>
    <row r="4" spans="1:13" ht="36.75">
      <c r="B4" s="163" t="s">
        <v>542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36.7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3">
      <c r="B6" s="164" t="s">
        <v>425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1:13" ht="25.5">
      <c r="B7" s="81"/>
    </row>
    <row r="8" spans="1:13" ht="25.5">
      <c r="B8" s="81"/>
    </row>
    <row r="9" spans="1:13" ht="77.45" customHeight="1"/>
    <row r="10" spans="1:13" ht="25.5">
      <c r="A10" s="83" t="s">
        <v>422</v>
      </c>
      <c r="B10" s="84"/>
      <c r="D10" s="83" t="s">
        <v>545</v>
      </c>
      <c r="F10" s="83" t="s">
        <v>423</v>
      </c>
      <c r="I10" s="83" t="s">
        <v>544</v>
      </c>
      <c r="K10" s="83" t="s">
        <v>424</v>
      </c>
      <c r="M10" s="83" t="s">
        <v>543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86" t="s">
        <v>437</v>
      </c>
      <c r="B1" s="86"/>
      <c r="C1" s="86"/>
      <c r="D1" s="86"/>
      <c r="E1" s="86"/>
    </row>
    <row r="2" spans="1:18" ht="39.950000000000003" customHeight="1">
      <c r="A2" s="165" t="s">
        <v>438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39.950000000000003" customHeight="1">
      <c r="A3" s="3" t="s">
        <v>769</v>
      </c>
      <c r="B3" s="27"/>
      <c r="C3" s="27"/>
      <c r="D3" s="1"/>
      <c r="E3" s="1"/>
      <c r="F3" s="1"/>
      <c r="G3" s="1"/>
      <c r="H3" s="1"/>
      <c r="I3" s="1"/>
      <c r="J3" s="27"/>
      <c r="K3" s="27"/>
      <c r="L3" s="27"/>
      <c r="M3" s="1"/>
      <c r="N3" s="1"/>
      <c r="O3" s="1"/>
      <c r="P3" s="1"/>
      <c r="Q3" s="1"/>
      <c r="R3" s="10" t="s">
        <v>0</v>
      </c>
    </row>
    <row r="4" spans="1:18" ht="20.100000000000001" customHeight="1">
      <c r="A4" s="194" t="s">
        <v>2</v>
      </c>
      <c r="B4" s="195"/>
      <c r="C4" s="195"/>
      <c r="D4" s="195"/>
      <c r="E4" s="195"/>
      <c r="F4" s="195"/>
      <c r="G4" s="195"/>
      <c r="H4" s="195"/>
      <c r="I4" s="196"/>
      <c r="J4" s="170" t="s">
        <v>2</v>
      </c>
      <c r="K4" s="170"/>
      <c r="L4" s="170"/>
      <c r="M4" s="170"/>
      <c r="N4" s="170"/>
      <c r="O4" s="170"/>
      <c r="P4" s="170"/>
      <c r="Q4" s="170"/>
      <c r="R4" s="170"/>
    </row>
    <row r="5" spans="1:18" ht="30" customHeight="1">
      <c r="A5" s="222" t="s">
        <v>240</v>
      </c>
      <c r="B5" s="222"/>
      <c r="C5" s="222"/>
      <c r="D5" s="194" t="s">
        <v>142</v>
      </c>
      <c r="E5" s="195"/>
      <c r="F5" s="196"/>
      <c r="G5" s="194" t="s">
        <v>241</v>
      </c>
      <c r="H5" s="195"/>
      <c r="I5" s="196"/>
      <c r="J5" s="222" t="s">
        <v>242</v>
      </c>
      <c r="K5" s="222"/>
      <c r="L5" s="222"/>
      <c r="M5" s="194" t="s">
        <v>142</v>
      </c>
      <c r="N5" s="195"/>
      <c r="O5" s="196"/>
      <c r="P5" s="194" t="s">
        <v>241</v>
      </c>
      <c r="Q5" s="195"/>
      <c r="R5" s="196"/>
    </row>
    <row r="6" spans="1:18">
      <c r="A6" s="28" t="s">
        <v>98</v>
      </c>
      <c r="B6" s="28" t="s">
        <v>99</v>
      </c>
      <c r="C6" s="28" t="s">
        <v>238</v>
      </c>
      <c r="D6" s="6" t="s">
        <v>96</v>
      </c>
      <c r="E6" s="6" t="s">
        <v>86</v>
      </c>
      <c r="F6" s="6" t="s">
        <v>87</v>
      </c>
      <c r="G6" s="6" t="s">
        <v>96</v>
      </c>
      <c r="H6" s="6" t="s">
        <v>86</v>
      </c>
      <c r="I6" s="6" t="s">
        <v>87</v>
      </c>
      <c r="J6" s="28" t="s">
        <v>98</v>
      </c>
      <c r="K6" s="28" t="s">
        <v>99</v>
      </c>
      <c r="L6" s="28" t="s">
        <v>238</v>
      </c>
      <c r="M6" s="6" t="s">
        <v>96</v>
      </c>
      <c r="N6" s="6" t="s">
        <v>86</v>
      </c>
      <c r="O6" s="6" t="s">
        <v>87</v>
      </c>
      <c r="P6" s="6" t="s">
        <v>96</v>
      </c>
      <c r="Q6" s="6" t="s">
        <v>86</v>
      </c>
      <c r="R6" s="6" t="s">
        <v>87</v>
      </c>
    </row>
    <row r="7" spans="1:18">
      <c r="A7" s="28" t="s">
        <v>108</v>
      </c>
      <c r="B7" s="28" t="s">
        <v>109</v>
      </c>
      <c r="C7" s="28" t="s">
        <v>110</v>
      </c>
      <c r="D7" s="28" t="s">
        <v>111</v>
      </c>
      <c r="E7" s="28" t="s">
        <v>112</v>
      </c>
      <c r="F7" s="28" t="s">
        <v>113</v>
      </c>
      <c r="G7" s="28" t="s">
        <v>114</v>
      </c>
      <c r="H7" s="28" t="s">
        <v>115</v>
      </c>
      <c r="I7" s="28" t="s">
        <v>116</v>
      </c>
      <c r="J7" s="28" t="s">
        <v>117</v>
      </c>
      <c r="K7" s="28" t="s">
        <v>118</v>
      </c>
      <c r="L7" s="28" t="s">
        <v>119</v>
      </c>
      <c r="M7" s="28" t="s">
        <v>120</v>
      </c>
      <c r="N7" s="28" t="s">
        <v>121</v>
      </c>
      <c r="O7" s="28" t="s">
        <v>122</v>
      </c>
      <c r="P7" s="28" t="s">
        <v>123</v>
      </c>
      <c r="Q7" s="28" t="s">
        <v>124</v>
      </c>
      <c r="R7" s="28" t="s">
        <v>125</v>
      </c>
    </row>
    <row r="8" spans="1:18">
      <c r="A8" s="29" t="s">
        <v>243</v>
      </c>
      <c r="B8" s="30" t="s">
        <v>244</v>
      </c>
      <c r="C8" s="31" t="s">
        <v>245</v>
      </c>
      <c r="D8" s="32">
        <f>SUM(D9:D12)</f>
        <v>1283.05</v>
      </c>
      <c r="E8" s="32">
        <f t="shared" ref="E8:I8" si="0">SUM(E9:E12)</f>
        <v>1283.05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29" t="s">
        <v>246</v>
      </c>
      <c r="K8" s="29" t="s">
        <v>244</v>
      </c>
      <c r="L8" s="31" t="s">
        <v>93</v>
      </c>
      <c r="M8" s="32">
        <f>SUM(N8)</f>
        <v>1283.0500000000002</v>
      </c>
      <c r="N8" s="32">
        <f t="shared" ref="N8:R8" si="1">SUM(N9:N21)</f>
        <v>1283.0500000000002</v>
      </c>
      <c r="O8" s="32">
        <f t="shared" si="1"/>
        <v>0</v>
      </c>
      <c r="P8" s="32">
        <f>SUM(Q8:R9)</f>
        <v>0</v>
      </c>
      <c r="Q8" s="32">
        <f t="shared" si="1"/>
        <v>0</v>
      </c>
      <c r="R8" s="32">
        <f t="shared" si="1"/>
        <v>0</v>
      </c>
    </row>
    <row r="9" spans="1:18">
      <c r="A9" s="30"/>
      <c r="B9" s="30" t="s">
        <v>157</v>
      </c>
      <c r="C9" s="33" t="s">
        <v>247</v>
      </c>
      <c r="D9" s="32">
        <f>SUM(E9:F9)</f>
        <v>896.78</v>
      </c>
      <c r="E9" s="32">
        <v>896.78</v>
      </c>
      <c r="F9" s="32"/>
      <c r="G9" s="32"/>
      <c r="H9" s="32"/>
      <c r="I9" s="32"/>
      <c r="J9" s="30"/>
      <c r="K9" s="30" t="s">
        <v>157</v>
      </c>
      <c r="L9" s="33" t="s">
        <v>248</v>
      </c>
      <c r="M9" s="32">
        <f t="shared" ref="M9:M21" si="2">SUM(N9)</f>
        <v>292.11</v>
      </c>
      <c r="N9" s="32">
        <v>292.11</v>
      </c>
      <c r="O9" s="32"/>
      <c r="P9" s="32">
        <f t="shared" ref="P9:P21" si="3">SUM(Q9:R10)</f>
        <v>0</v>
      </c>
      <c r="Q9" s="32"/>
      <c r="R9" s="32"/>
    </row>
    <row r="10" spans="1:18">
      <c r="A10" s="30"/>
      <c r="B10" s="30" t="s">
        <v>159</v>
      </c>
      <c r="C10" s="33" t="s">
        <v>249</v>
      </c>
      <c r="D10" s="32">
        <f t="shared" ref="D10:D73" si="4">SUM(E10:F10)</f>
        <v>285.95</v>
      </c>
      <c r="E10" s="32">
        <v>285.95</v>
      </c>
      <c r="F10" s="32"/>
      <c r="G10" s="32"/>
      <c r="H10" s="32"/>
      <c r="I10" s="32"/>
      <c r="J10" s="30"/>
      <c r="K10" s="30" t="s">
        <v>159</v>
      </c>
      <c r="L10" s="33" t="s">
        <v>250</v>
      </c>
      <c r="M10" s="32">
        <f t="shared" si="2"/>
        <v>378.33</v>
      </c>
      <c r="N10" s="32">
        <v>378.33</v>
      </c>
      <c r="O10" s="32"/>
      <c r="P10" s="32">
        <f t="shared" si="3"/>
        <v>0</v>
      </c>
      <c r="Q10" s="32"/>
      <c r="R10" s="32"/>
    </row>
    <row r="11" spans="1:18">
      <c r="A11" s="30"/>
      <c r="B11" s="30" t="s">
        <v>161</v>
      </c>
      <c r="C11" s="33" t="s">
        <v>251</v>
      </c>
      <c r="D11" s="32">
        <f t="shared" si="4"/>
        <v>100.32</v>
      </c>
      <c r="E11" s="32">
        <v>100.32</v>
      </c>
      <c r="F11" s="32"/>
      <c r="G11" s="32"/>
      <c r="H11" s="32"/>
      <c r="I11" s="32"/>
      <c r="J11" s="30"/>
      <c r="K11" s="30" t="s">
        <v>161</v>
      </c>
      <c r="L11" s="33" t="s">
        <v>252</v>
      </c>
      <c r="M11" s="32">
        <f t="shared" si="2"/>
        <v>24.07</v>
      </c>
      <c r="N11" s="32">
        <v>24.07</v>
      </c>
      <c r="O11" s="32"/>
      <c r="P11" s="32">
        <f t="shared" si="3"/>
        <v>0</v>
      </c>
      <c r="Q11" s="32"/>
      <c r="R11" s="32"/>
    </row>
    <row r="12" spans="1:18">
      <c r="A12" s="30"/>
      <c r="B12" s="30" t="s">
        <v>181</v>
      </c>
      <c r="C12" s="33" t="s">
        <v>253</v>
      </c>
      <c r="D12" s="32">
        <f t="shared" si="4"/>
        <v>0</v>
      </c>
      <c r="E12" s="32"/>
      <c r="F12" s="32"/>
      <c r="G12" s="32"/>
      <c r="H12" s="32"/>
      <c r="I12" s="32"/>
      <c r="J12" s="30"/>
      <c r="K12" s="30" t="s">
        <v>163</v>
      </c>
      <c r="L12" s="33" t="s">
        <v>254</v>
      </c>
      <c r="M12" s="32">
        <f t="shared" si="2"/>
        <v>0</v>
      </c>
      <c r="N12" s="32"/>
      <c r="O12" s="32"/>
      <c r="P12" s="32">
        <f t="shared" si="3"/>
        <v>0</v>
      </c>
      <c r="Q12" s="32"/>
      <c r="R12" s="32"/>
    </row>
    <row r="13" spans="1:18">
      <c r="A13" s="29" t="s">
        <v>255</v>
      </c>
      <c r="B13" s="29" t="s">
        <v>244</v>
      </c>
      <c r="C13" s="31" t="s">
        <v>256</v>
      </c>
      <c r="D13" s="32">
        <f>SUM(D14:D23)</f>
        <v>143.22</v>
      </c>
      <c r="E13" s="32">
        <f t="shared" ref="E13:I13" si="5">SUM(E14:E23)</f>
        <v>143.22</v>
      </c>
      <c r="F13" s="32">
        <f t="shared" si="5"/>
        <v>0</v>
      </c>
      <c r="G13" s="32">
        <f t="shared" si="5"/>
        <v>0</v>
      </c>
      <c r="H13" s="32">
        <f t="shared" si="5"/>
        <v>131.96</v>
      </c>
      <c r="I13" s="32">
        <f t="shared" si="5"/>
        <v>0</v>
      </c>
      <c r="J13" s="30"/>
      <c r="K13" s="30" t="s">
        <v>165</v>
      </c>
      <c r="L13" s="33" t="s">
        <v>257</v>
      </c>
      <c r="M13" s="32">
        <f t="shared" si="2"/>
        <v>202.28</v>
      </c>
      <c r="N13" s="32">
        <v>202.28</v>
      </c>
      <c r="O13" s="32"/>
      <c r="P13" s="32">
        <f t="shared" si="3"/>
        <v>0</v>
      </c>
      <c r="Q13" s="32"/>
      <c r="R13" s="32"/>
    </row>
    <row r="14" spans="1:18">
      <c r="A14" s="30"/>
      <c r="B14" s="30" t="s">
        <v>157</v>
      </c>
      <c r="C14" s="33" t="s">
        <v>258</v>
      </c>
      <c r="D14" s="32">
        <f t="shared" si="4"/>
        <v>132.22</v>
      </c>
      <c r="E14" s="32">
        <v>132.22</v>
      </c>
      <c r="F14" s="32"/>
      <c r="G14" s="32"/>
      <c r="H14" s="32">
        <v>78.400000000000006</v>
      </c>
      <c r="I14" s="32"/>
      <c r="J14" s="30"/>
      <c r="K14" s="30" t="s">
        <v>167</v>
      </c>
      <c r="L14" s="33" t="s">
        <v>259</v>
      </c>
      <c r="M14" s="32">
        <f t="shared" si="2"/>
        <v>152.26</v>
      </c>
      <c r="N14" s="32">
        <v>152.26</v>
      </c>
      <c r="O14" s="32"/>
      <c r="P14" s="32">
        <f t="shared" si="3"/>
        <v>0</v>
      </c>
      <c r="Q14" s="32"/>
      <c r="R14" s="32"/>
    </row>
    <row r="15" spans="1:18">
      <c r="A15" s="30"/>
      <c r="B15" s="30" t="s">
        <v>159</v>
      </c>
      <c r="C15" s="33" t="s">
        <v>260</v>
      </c>
      <c r="D15" s="32">
        <f t="shared" si="4"/>
        <v>0</v>
      </c>
      <c r="E15" s="32"/>
      <c r="F15" s="32"/>
      <c r="G15" s="32"/>
      <c r="H15" s="32">
        <v>3.6</v>
      </c>
      <c r="I15" s="32"/>
      <c r="J15" s="30"/>
      <c r="K15" s="30" t="s">
        <v>169</v>
      </c>
      <c r="L15" s="33" t="s">
        <v>261</v>
      </c>
      <c r="M15" s="32">
        <f t="shared" si="2"/>
        <v>0</v>
      </c>
      <c r="N15" s="32"/>
      <c r="O15" s="32"/>
      <c r="P15" s="32">
        <f t="shared" si="3"/>
        <v>0</v>
      </c>
      <c r="Q15" s="32"/>
      <c r="R15" s="32"/>
    </row>
    <row r="16" spans="1:18">
      <c r="A16" s="30"/>
      <c r="B16" s="30" t="s">
        <v>161</v>
      </c>
      <c r="C16" s="33" t="s">
        <v>262</v>
      </c>
      <c r="D16" s="32">
        <f t="shared" si="4"/>
        <v>0</v>
      </c>
      <c r="E16" s="32"/>
      <c r="F16" s="32"/>
      <c r="G16" s="32"/>
      <c r="H16" s="32">
        <v>5</v>
      </c>
      <c r="I16" s="32"/>
      <c r="J16" s="30"/>
      <c r="K16" s="30" t="s">
        <v>171</v>
      </c>
      <c r="L16" s="33" t="s">
        <v>263</v>
      </c>
      <c r="M16" s="32">
        <f t="shared" si="2"/>
        <v>121.76</v>
      </c>
      <c r="N16" s="32">
        <v>121.76</v>
      </c>
      <c r="O16" s="32"/>
      <c r="P16" s="32">
        <f t="shared" si="3"/>
        <v>0</v>
      </c>
      <c r="Q16" s="32"/>
      <c r="R16" s="32"/>
    </row>
    <row r="17" spans="1:18">
      <c r="A17" s="30"/>
      <c r="B17" s="30" t="s">
        <v>186</v>
      </c>
      <c r="C17" s="33" t="s">
        <v>264</v>
      </c>
      <c r="D17" s="32">
        <f t="shared" si="4"/>
        <v>0</v>
      </c>
      <c r="E17" s="32"/>
      <c r="F17" s="32"/>
      <c r="G17" s="32"/>
      <c r="H17" s="32"/>
      <c r="I17" s="32"/>
      <c r="J17" s="30"/>
      <c r="K17" s="30" t="s">
        <v>173</v>
      </c>
      <c r="L17" s="33" t="s">
        <v>265</v>
      </c>
      <c r="M17" s="32">
        <f t="shared" si="2"/>
        <v>0</v>
      </c>
      <c r="N17" s="32"/>
      <c r="O17" s="32"/>
      <c r="P17" s="32">
        <f t="shared" si="3"/>
        <v>0</v>
      </c>
      <c r="Q17" s="32"/>
      <c r="R17" s="32"/>
    </row>
    <row r="18" spans="1:18">
      <c r="A18" s="30"/>
      <c r="B18" s="30" t="s">
        <v>188</v>
      </c>
      <c r="C18" s="33" t="s">
        <v>266</v>
      </c>
      <c r="D18" s="32">
        <f t="shared" si="4"/>
        <v>0</v>
      </c>
      <c r="E18" s="32"/>
      <c r="F18" s="32"/>
      <c r="G18" s="32"/>
      <c r="H18" s="32"/>
      <c r="I18" s="32"/>
      <c r="J18" s="30"/>
      <c r="K18" s="30" t="s">
        <v>175</v>
      </c>
      <c r="L18" s="33" t="s">
        <v>267</v>
      </c>
      <c r="M18" s="32">
        <f t="shared" si="2"/>
        <v>11.92</v>
      </c>
      <c r="N18" s="32">
        <v>11.92</v>
      </c>
      <c r="O18" s="32"/>
      <c r="P18" s="32">
        <f t="shared" si="3"/>
        <v>0</v>
      </c>
      <c r="Q18" s="32"/>
      <c r="R18" s="32"/>
    </row>
    <row r="19" spans="1:18">
      <c r="A19" s="30"/>
      <c r="B19" s="30" t="s">
        <v>163</v>
      </c>
      <c r="C19" s="33" t="s">
        <v>268</v>
      </c>
      <c r="D19" s="32">
        <f t="shared" si="4"/>
        <v>5</v>
      </c>
      <c r="E19" s="32">
        <v>5</v>
      </c>
      <c r="F19" s="32"/>
      <c r="G19" s="32"/>
      <c r="H19" s="32"/>
      <c r="I19" s="32"/>
      <c r="J19" s="30"/>
      <c r="K19" s="30" t="s">
        <v>177</v>
      </c>
      <c r="L19" s="33" t="s">
        <v>251</v>
      </c>
      <c r="M19" s="32">
        <f t="shared" si="2"/>
        <v>100.32</v>
      </c>
      <c r="N19" s="32">
        <v>100.32</v>
      </c>
      <c r="O19" s="32"/>
      <c r="P19" s="32">
        <f t="shared" si="3"/>
        <v>0</v>
      </c>
      <c r="Q19" s="32"/>
      <c r="R19" s="32"/>
    </row>
    <row r="20" spans="1:18" ht="12" customHeight="1">
      <c r="A20" s="30"/>
      <c r="B20" s="30" t="s">
        <v>165</v>
      </c>
      <c r="C20" s="33" t="s">
        <v>269</v>
      </c>
      <c r="D20" s="32">
        <f t="shared" si="4"/>
        <v>0</v>
      </c>
      <c r="E20" s="32"/>
      <c r="F20" s="32"/>
      <c r="G20" s="32"/>
      <c r="H20" s="32"/>
      <c r="I20" s="32"/>
      <c r="J20" s="30"/>
      <c r="K20" s="30" t="s">
        <v>179</v>
      </c>
      <c r="L20" s="33" t="s">
        <v>270</v>
      </c>
      <c r="M20" s="32">
        <f t="shared" si="2"/>
        <v>0</v>
      </c>
      <c r="N20" s="32"/>
      <c r="O20" s="32"/>
      <c r="P20" s="32">
        <f t="shared" si="3"/>
        <v>0</v>
      </c>
      <c r="Q20" s="32"/>
      <c r="R20" s="32"/>
    </row>
    <row r="21" spans="1:18">
      <c r="A21" s="30"/>
      <c r="B21" s="30" t="s">
        <v>167</v>
      </c>
      <c r="C21" s="33" t="s">
        <v>271</v>
      </c>
      <c r="D21" s="32">
        <f t="shared" si="4"/>
        <v>6</v>
      </c>
      <c r="E21" s="32">
        <v>6</v>
      </c>
      <c r="F21" s="32"/>
      <c r="G21" s="32"/>
      <c r="H21" s="32"/>
      <c r="I21" s="32"/>
      <c r="J21" s="30"/>
      <c r="K21" s="30" t="s">
        <v>181</v>
      </c>
      <c r="L21" s="33" t="s">
        <v>253</v>
      </c>
      <c r="M21" s="32">
        <f t="shared" si="2"/>
        <v>0</v>
      </c>
      <c r="N21" s="32"/>
      <c r="O21" s="32"/>
      <c r="P21" s="32">
        <f t="shared" si="3"/>
        <v>131.96</v>
      </c>
      <c r="Q21" s="32"/>
      <c r="R21" s="32"/>
    </row>
    <row r="22" spans="1:18">
      <c r="A22" s="30"/>
      <c r="B22" s="30" t="s">
        <v>169</v>
      </c>
      <c r="C22" s="33" t="s">
        <v>272</v>
      </c>
      <c r="D22" s="32">
        <f t="shared" si="4"/>
        <v>0</v>
      </c>
      <c r="E22" s="32"/>
      <c r="F22" s="32"/>
      <c r="G22" s="32"/>
      <c r="H22" s="32"/>
      <c r="I22" s="32"/>
      <c r="J22" s="29" t="s">
        <v>273</v>
      </c>
      <c r="K22" s="29" t="s">
        <v>244</v>
      </c>
      <c r="L22" s="31" t="s">
        <v>94</v>
      </c>
      <c r="M22" s="32">
        <f>SUM(N22)</f>
        <v>143.22</v>
      </c>
      <c r="N22" s="32">
        <f t="shared" ref="N22:R22" si="6">SUM(N23:N49)</f>
        <v>143.22</v>
      </c>
      <c r="O22" s="32">
        <f t="shared" si="6"/>
        <v>0</v>
      </c>
      <c r="P22" s="32">
        <f t="shared" si="6"/>
        <v>131.96</v>
      </c>
      <c r="Q22" s="32">
        <f t="shared" si="6"/>
        <v>131.96</v>
      </c>
      <c r="R22" s="32">
        <f t="shared" si="6"/>
        <v>0</v>
      </c>
    </row>
    <row r="23" spans="1:18">
      <c r="A23" s="30"/>
      <c r="B23" s="30" t="s">
        <v>181</v>
      </c>
      <c r="C23" s="33" t="s">
        <v>274</v>
      </c>
      <c r="D23" s="32">
        <f t="shared" si="4"/>
        <v>0</v>
      </c>
      <c r="E23" s="32"/>
      <c r="F23" s="32"/>
      <c r="G23" s="32"/>
      <c r="H23" s="32">
        <v>44.96</v>
      </c>
      <c r="I23" s="32"/>
      <c r="J23" s="30"/>
      <c r="K23" s="30" t="s">
        <v>157</v>
      </c>
      <c r="L23" s="33" t="s">
        <v>275</v>
      </c>
      <c r="M23" s="32">
        <f t="shared" ref="M23:M86" si="7">SUM(N23)</f>
        <v>101.79</v>
      </c>
      <c r="N23" s="32">
        <v>101.79</v>
      </c>
      <c r="O23" s="32"/>
      <c r="P23" s="32">
        <f>SUM(Q23:R23)</f>
        <v>78.400000000000006</v>
      </c>
      <c r="Q23" s="32">
        <v>78.400000000000006</v>
      </c>
      <c r="R23" s="32"/>
    </row>
    <row r="24" spans="1:18">
      <c r="A24" s="29" t="s">
        <v>276</v>
      </c>
      <c r="B24" s="29" t="s">
        <v>244</v>
      </c>
      <c r="C24" s="31" t="s">
        <v>277</v>
      </c>
      <c r="D24" s="32">
        <f t="shared" si="4"/>
        <v>0</v>
      </c>
      <c r="E24" s="32"/>
      <c r="F24" s="32"/>
      <c r="G24" s="32"/>
      <c r="H24" s="32"/>
      <c r="I24" s="32"/>
      <c r="J24" s="30"/>
      <c r="K24" s="30" t="s">
        <v>159</v>
      </c>
      <c r="L24" s="33" t="s">
        <v>278</v>
      </c>
      <c r="M24" s="32">
        <f t="shared" si="7"/>
        <v>0</v>
      </c>
      <c r="N24" s="32"/>
      <c r="O24" s="32"/>
      <c r="P24" s="32">
        <f t="shared" ref="P24:P49" si="8">SUM(Q24:R24)</f>
        <v>0</v>
      </c>
      <c r="Q24" s="32"/>
      <c r="R24" s="32"/>
    </row>
    <row r="25" spans="1:18">
      <c r="A25" s="30"/>
      <c r="B25" s="30" t="s">
        <v>157</v>
      </c>
      <c r="C25" s="33" t="s">
        <v>279</v>
      </c>
      <c r="D25" s="32">
        <f t="shared" si="4"/>
        <v>0</v>
      </c>
      <c r="E25" s="32"/>
      <c r="F25" s="32"/>
      <c r="G25" s="32"/>
      <c r="H25" s="32"/>
      <c r="I25" s="32"/>
      <c r="J25" s="30"/>
      <c r="K25" s="30" t="s">
        <v>161</v>
      </c>
      <c r="L25" s="33" t="s">
        <v>280</v>
      </c>
      <c r="M25" s="32">
        <f t="shared" si="7"/>
        <v>0</v>
      </c>
      <c r="N25" s="32"/>
      <c r="O25" s="32"/>
      <c r="P25" s="32">
        <f t="shared" si="8"/>
        <v>0</v>
      </c>
      <c r="Q25" s="32"/>
      <c r="R25" s="32"/>
    </row>
    <row r="26" spans="1:18">
      <c r="A26" s="30"/>
      <c r="B26" s="30" t="s">
        <v>159</v>
      </c>
      <c r="C26" s="33" t="s">
        <v>281</v>
      </c>
      <c r="D26" s="32">
        <f t="shared" si="4"/>
        <v>0</v>
      </c>
      <c r="E26" s="32"/>
      <c r="F26" s="32"/>
      <c r="G26" s="32"/>
      <c r="H26" s="32"/>
      <c r="I26" s="32"/>
      <c r="J26" s="30"/>
      <c r="K26" s="30" t="s">
        <v>186</v>
      </c>
      <c r="L26" s="33" t="s">
        <v>282</v>
      </c>
      <c r="M26" s="32">
        <f t="shared" si="7"/>
        <v>0</v>
      </c>
      <c r="N26" s="32"/>
      <c r="O26" s="32"/>
      <c r="P26" s="32">
        <f t="shared" si="8"/>
        <v>0</v>
      </c>
      <c r="Q26" s="32"/>
      <c r="R26" s="32"/>
    </row>
    <row r="27" spans="1:18">
      <c r="A27" s="30"/>
      <c r="B27" s="30" t="s">
        <v>161</v>
      </c>
      <c r="C27" s="33" t="s">
        <v>283</v>
      </c>
      <c r="D27" s="32">
        <f t="shared" si="4"/>
        <v>0</v>
      </c>
      <c r="E27" s="32"/>
      <c r="F27" s="32"/>
      <c r="G27" s="32"/>
      <c r="H27" s="32"/>
      <c r="I27" s="32"/>
      <c r="J27" s="30"/>
      <c r="K27" s="30" t="s">
        <v>188</v>
      </c>
      <c r="L27" s="33" t="s">
        <v>284</v>
      </c>
      <c r="M27" s="32">
        <f t="shared" si="7"/>
        <v>0</v>
      </c>
      <c r="N27" s="32"/>
      <c r="O27" s="32"/>
      <c r="P27" s="32">
        <f t="shared" si="8"/>
        <v>0</v>
      </c>
      <c r="Q27" s="32"/>
      <c r="R27" s="32"/>
    </row>
    <row r="28" spans="1:18">
      <c r="A28" s="30"/>
      <c r="B28" s="30" t="s">
        <v>188</v>
      </c>
      <c r="C28" s="33" t="s">
        <v>285</v>
      </c>
      <c r="D28" s="32">
        <f t="shared" si="4"/>
        <v>0</v>
      </c>
      <c r="E28" s="32"/>
      <c r="F28" s="32"/>
      <c r="G28" s="32"/>
      <c r="H28" s="32"/>
      <c r="I28" s="32"/>
      <c r="J28" s="30"/>
      <c r="K28" s="30" t="s">
        <v>163</v>
      </c>
      <c r="L28" s="33" t="s">
        <v>286</v>
      </c>
      <c r="M28" s="32">
        <f t="shared" si="7"/>
        <v>0</v>
      </c>
      <c r="N28" s="32"/>
      <c r="O28" s="32"/>
      <c r="P28" s="32">
        <f t="shared" si="8"/>
        <v>0</v>
      </c>
      <c r="Q28" s="32"/>
      <c r="R28" s="32"/>
    </row>
    <row r="29" spans="1:18">
      <c r="A29" s="30"/>
      <c r="B29" s="30" t="s">
        <v>163</v>
      </c>
      <c r="C29" s="33" t="s">
        <v>287</v>
      </c>
      <c r="D29" s="32">
        <f t="shared" si="4"/>
        <v>0</v>
      </c>
      <c r="E29" s="32"/>
      <c r="F29" s="32"/>
      <c r="G29" s="32"/>
      <c r="H29" s="32"/>
      <c r="I29" s="32"/>
      <c r="J29" s="30"/>
      <c r="K29" s="30" t="s">
        <v>165</v>
      </c>
      <c r="L29" s="33" t="s">
        <v>288</v>
      </c>
      <c r="M29" s="32">
        <f t="shared" si="7"/>
        <v>0</v>
      </c>
      <c r="N29" s="32"/>
      <c r="O29" s="32"/>
      <c r="P29" s="32">
        <f t="shared" si="8"/>
        <v>0</v>
      </c>
      <c r="Q29" s="32"/>
      <c r="R29" s="32"/>
    </row>
    <row r="30" spans="1:18">
      <c r="A30" s="30"/>
      <c r="B30" s="30" t="s">
        <v>165</v>
      </c>
      <c r="C30" s="33" t="s">
        <v>289</v>
      </c>
      <c r="D30" s="32">
        <f t="shared" si="4"/>
        <v>0</v>
      </c>
      <c r="E30" s="32"/>
      <c r="F30" s="32"/>
      <c r="G30" s="32"/>
      <c r="H30" s="32"/>
      <c r="I30" s="32"/>
      <c r="J30" s="30"/>
      <c r="K30" s="30" t="s">
        <v>167</v>
      </c>
      <c r="L30" s="33" t="s">
        <v>290</v>
      </c>
      <c r="M30" s="32">
        <f t="shared" si="7"/>
        <v>0</v>
      </c>
      <c r="N30" s="32"/>
      <c r="O30" s="32"/>
      <c r="P30" s="32">
        <f t="shared" si="8"/>
        <v>0</v>
      </c>
      <c r="Q30" s="32"/>
      <c r="R30" s="32"/>
    </row>
    <row r="31" spans="1:18">
      <c r="A31" s="30"/>
      <c r="B31" s="30" t="s">
        <v>181</v>
      </c>
      <c r="C31" s="33" t="s">
        <v>291</v>
      </c>
      <c r="D31" s="32">
        <f t="shared" si="4"/>
        <v>0</v>
      </c>
      <c r="E31" s="32"/>
      <c r="F31" s="32"/>
      <c r="G31" s="32"/>
      <c r="H31" s="32"/>
      <c r="I31" s="32"/>
      <c r="J31" s="30"/>
      <c r="K31" s="30" t="s">
        <v>169</v>
      </c>
      <c r="L31" s="33" t="s">
        <v>292</v>
      </c>
      <c r="M31" s="32">
        <f t="shared" si="7"/>
        <v>0</v>
      </c>
      <c r="N31" s="32"/>
      <c r="O31" s="32"/>
      <c r="P31" s="32">
        <f t="shared" si="8"/>
        <v>0</v>
      </c>
      <c r="Q31" s="32"/>
      <c r="R31" s="32"/>
    </row>
    <row r="32" spans="1:18">
      <c r="A32" s="29" t="s">
        <v>293</v>
      </c>
      <c r="B32" s="29" t="s">
        <v>244</v>
      </c>
      <c r="C32" s="31" t="s">
        <v>294</v>
      </c>
      <c r="D32" s="32">
        <f t="shared" si="4"/>
        <v>0</v>
      </c>
      <c r="E32" s="32"/>
      <c r="F32" s="32"/>
      <c r="G32" s="32"/>
      <c r="H32" s="32"/>
      <c r="I32" s="32"/>
      <c r="J32" s="30"/>
      <c r="K32" s="30" t="s">
        <v>173</v>
      </c>
      <c r="L32" s="33" t="s">
        <v>295</v>
      </c>
      <c r="M32" s="32">
        <f t="shared" si="7"/>
        <v>0</v>
      </c>
      <c r="N32" s="32"/>
      <c r="O32" s="32"/>
      <c r="P32" s="32">
        <f t="shared" si="8"/>
        <v>0</v>
      </c>
      <c r="Q32" s="32"/>
      <c r="R32" s="32"/>
    </row>
    <row r="33" spans="1:18">
      <c r="A33" s="30"/>
      <c r="B33" s="30" t="s">
        <v>157</v>
      </c>
      <c r="C33" s="33" t="s">
        <v>279</v>
      </c>
      <c r="D33" s="32">
        <f t="shared" si="4"/>
        <v>0</v>
      </c>
      <c r="E33" s="32"/>
      <c r="F33" s="32"/>
      <c r="G33" s="32"/>
      <c r="H33" s="32"/>
      <c r="I33" s="32"/>
      <c r="J33" s="30"/>
      <c r="K33" s="30" t="s">
        <v>175</v>
      </c>
      <c r="L33" s="33" t="s">
        <v>269</v>
      </c>
      <c r="M33" s="32">
        <f t="shared" si="7"/>
        <v>0</v>
      </c>
      <c r="N33" s="32"/>
      <c r="O33" s="32"/>
      <c r="P33" s="32">
        <f t="shared" si="8"/>
        <v>0</v>
      </c>
      <c r="Q33" s="32"/>
      <c r="R33" s="32"/>
    </row>
    <row r="34" spans="1:18">
      <c r="A34" s="30"/>
      <c r="B34" s="30" t="s">
        <v>159</v>
      </c>
      <c r="C34" s="33" t="s">
        <v>281</v>
      </c>
      <c r="D34" s="32">
        <f t="shared" si="4"/>
        <v>0</v>
      </c>
      <c r="E34" s="32"/>
      <c r="F34" s="32"/>
      <c r="G34" s="32"/>
      <c r="H34" s="32"/>
      <c r="I34" s="32"/>
      <c r="J34" s="30"/>
      <c r="K34" s="30" t="s">
        <v>177</v>
      </c>
      <c r="L34" s="33" t="s">
        <v>272</v>
      </c>
      <c r="M34" s="32">
        <f t="shared" si="7"/>
        <v>0</v>
      </c>
      <c r="N34" s="32"/>
      <c r="O34" s="32"/>
      <c r="P34" s="32">
        <f t="shared" si="8"/>
        <v>0</v>
      </c>
      <c r="Q34" s="32"/>
      <c r="R34" s="32"/>
    </row>
    <row r="35" spans="1:18">
      <c r="A35" s="30"/>
      <c r="B35" s="30" t="s">
        <v>161</v>
      </c>
      <c r="C35" s="33" t="s">
        <v>283</v>
      </c>
      <c r="D35" s="32">
        <f t="shared" si="4"/>
        <v>0</v>
      </c>
      <c r="E35" s="32"/>
      <c r="F35" s="32"/>
      <c r="G35" s="32"/>
      <c r="H35" s="32"/>
      <c r="I35" s="32"/>
      <c r="J35" s="30"/>
      <c r="K35" s="30" t="s">
        <v>179</v>
      </c>
      <c r="L35" s="33" t="s">
        <v>296</v>
      </c>
      <c r="M35" s="32">
        <f t="shared" si="7"/>
        <v>0</v>
      </c>
      <c r="N35" s="32"/>
      <c r="O35" s="32"/>
      <c r="P35" s="32">
        <f t="shared" si="8"/>
        <v>0</v>
      </c>
      <c r="Q35" s="32"/>
      <c r="R35" s="32"/>
    </row>
    <row r="36" spans="1:18">
      <c r="A36" s="30"/>
      <c r="B36" s="30" t="s">
        <v>186</v>
      </c>
      <c r="C36" s="33" t="s">
        <v>287</v>
      </c>
      <c r="D36" s="32">
        <f t="shared" si="4"/>
        <v>0</v>
      </c>
      <c r="E36" s="32"/>
      <c r="F36" s="32"/>
      <c r="G36" s="32"/>
      <c r="H36" s="32"/>
      <c r="I36" s="32"/>
      <c r="J36" s="30"/>
      <c r="K36" s="30" t="s">
        <v>198</v>
      </c>
      <c r="L36" s="33" t="s">
        <v>260</v>
      </c>
      <c r="M36" s="32">
        <f t="shared" si="7"/>
        <v>0</v>
      </c>
      <c r="N36" s="32"/>
      <c r="O36" s="32"/>
      <c r="P36" s="32">
        <f t="shared" si="8"/>
        <v>3.6</v>
      </c>
      <c r="Q36" s="32">
        <v>3.6</v>
      </c>
      <c r="R36" s="32"/>
    </row>
    <row r="37" spans="1:18">
      <c r="A37" s="30"/>
      <c r="B37" s="30" t="s">
        <v>188</v>
      </c>
      <c r="C37" s="33" t="s">
        <v>289</v>
      </c>
      <c r="D37" s="32">
        <f t="shared" si="4"/>
        <v>0</v>
      </c>
      <c r="E37" s="32"/>
      <c r="F37" s="32"/>
      <c r="G37" s="32"/>
      <c r="H37" s="32"/>
      <c r="I37" s="32"/>
      <c r="J37" s="30"/>
      <c r="K37" s="30" t="s">
        <v>200</v>
      </c>
      <c r="L37" s="33" t="s">
        <v>262</v>
      </c>
      <c r="M37" s="32">
        <f t="shared" si="7"/>
        <v>0</v>
      </c>
      <c r="N37" s="32"/>
      <c r="O37" s="32"/>
      <c r="P37" s="32">
        <f t="shared" si="8"/>
        <v>5</v>
      </c>
      <c r="Q37" s="32">
        <v>5</v>
      </c>
      <c r="R37" s="32"/>
    </row>
    <row r="38" spans="1:18">
      <c r="A38" s="30"/>
      <c r="B38" s="30" t="s">
        <v>181</v>
      </c>
      <c r="C38" s="33" t="s">
        <v>291</v>
      </c>
      <c r="D38" s="32">
        <f t="shared" si="4"/>
        <v>0</v>
      </c>
      <c r="E38" s="32"/>
      <c r="F38" s="32"/>
      <c r="G38" s="32"/>
      <c r="H38" s="32"/>
      <c r="I38" s="32"/>
      <c r="J38" s="30"/>
      <c r="K38" s="30" t="s">
        <v>202</v>
      </c>
      <c r="L38" s="33" t="s">
        <v>268</v>
      </c>
      <c r="M38" s="32">
        <f t="shared" si="7"/>
        <v>5</v>
      </c>
      <c r="N38" s="32">
        <v>5</v>
      </c>
      <c r="O38" s="32"/>
      <c r="P38" s="32">
        <f t="shared" si="8"/>
        <v>0</v>
      </c>
      <c r="Q38" s="32"/>
      <c r="R38" s="32"/>
    </row>
    <row r="39" spans="1:18">
      <c r="A39" s="29" t="s">
        <v>297</v>
      </c>
      <c r="B39" s="29" t="s">
        <v>244</v>
      </c>
      <c r="C39" s="31" t="s">
        <v>298</v>
      </c>
      <c r="D39" s="32">
        <f t="shared" si="4"/>
        <v>0</v>
      </c>
      <c r="E39" s="32"/>
      <c r="F39" s="32"/>
      <c r="G39" s="32"/>
      <c r="H39" s="32"/>
      <c r="I39" s="32"/>
      <c r="J39" s="30"/>
      <c r="K39" s="30" t="s">
        <v>204</v>
      </c>
      <c r="L39" s="33" t="s">
        <v>299</v>
      </c>
      <c r="M39" s="32">
        <f t="shared" si="7"/>
        <v>0</v>
      </c>
      <c r="N39" s="32"/>
      <c r="O39" s="32"/>
      <c r="P39" s="32">
        <f t="shared" si="8"/>
        <v>0</v>
      </c>
      <c r="Q39" s="32"/>
      <c r="R39" s="32"/>
    </row>
    <row r="40" spans="1:18">
      <c r="A40" s="30"/>
      <c r="B40" s="30" t="s">
        <v>157</v>
      </c>
      <c r="C40" s="33" t="s">
        <v>93</v>
      </c>
      <c r="D40" s="32">
        <f t="shared" si="4"/>
        <v>0</v>
      </c>
      <c r="E40" s="32"/>
      <c r="F40" s="32"/>
      <c r="G40" s="32"/>
      <c r="H40" s="32"/>
      <c r="I40" s="32"/>
      <c r="J40" s="30"/>
      <c r="K40" s="30" t="s">
        <v>206</v>
      </c>
      <c r="L40" s="33" t="s">
        <v>300</v>
      </c>
      <c r="M40" s="32">
        <f t="shared" si="7"/>
        <v>0</v>
      </c>
      <c r="N40" s="32"/>
      <c r="O40" s="32"/>
      <c r="P40" s="32">
        <f t="shared" si="8"/>
        <v>0</v>
      </c>
      <c r="Q40" s="32"/>
      <c r="R40" s="32"/>
    </row>
    <row r="41" spans="1:18">
      <c r="A41" s="30"/>
      <c r="B41" s="30" t="s">
        <v>159</v>
      </c>
      <c r="C41" s="33" t="s">
        <v>94</v>
      </c>
      <c r="D41" s="32">
        <f t="shared" si="4"/>
        <v>0</v>
      </c>
      <c r="E41" s="32"/>
      <c r="F41" s="32"/>
      <c r="G41" s="32"/>
      <c r="H41" s="32"/>
      <c r="I41" s="32"/>
      <c r="J41" s="30"/>
      <c r="K41" s="30" t="s">
        <v>208</v>
      </c>
      <c r="L41" s="33" t="s">
        <v>301</v>
      </c>
      <c r="M41" s="32">
        <f t="shared" si="7"/>
        <v>0</v>
      </c>
      <c r="N41" s="32"/>
      <c r="O41" s="32"/>
      <c r="P41" s="32">
        <f t="shared" si="8"/>
        <v>0</v>
      </c>
      <c r="Q41" s="32"/>
      <c r="R41" s="32"/>
    </row>
    <row r="42" spans="1:18">
      <c r="A42" s="30"/>
      <c r="B42" s="30" t="s">
        <v>181</v>
      </c>
      <c r="C42" s="33" t="s">
        <v>302</v>
      </c>
      <c r="D42" s="32">
        <f t="shared" si="4"/>
        <v>0</v>
      </c>
      <c r="E42" s="32"/>
      <c r="F42" s="32"/>
      <c r="G42" s="32"/>
      <c r="H42" s="32"/>
      <c r="I42" s="32"/>
      <c r="J42" s="30"/>
      <c r="K42" s="30" t="s">
        <v>210</v>
      </c>
      <c r="L42" s="33" t="s">
        <v>303</v>
      </c>
      <c r="M42" s="32">
        <f t="shared" si="7"/>
        <v>0</v>
      </c>
      <c r="N42" s="32"/>
      <c r="O42" s="32"/>
      <c r="P42" s="32">
        <f t="shared" si="8"/>
        <v>0</v>
      </c>
      <c r="Q42" s="32"/>
      <c r="R42" s="32"/>
    </row>
    <row r="43" spans="1:18">
      <c r="A43" s="29" t="s">
        <v>304</v>
      </c>
      <c r="B43" s="29" t="s">
        <v>244</v>
      </c>
      <c r="C43" s="31" t="s">
        <v>305</v>
      </c>
      <c r="D43" s="32">
        <f t="shared" si="4"/>
        <v>0</v>
      </c>
      <c r="E43" s="32"/>
      <c r="F43" s="32"/>
      <c r="G43" s="32"/>
      <c r="H43" s="32"/>
      <c r="I43" s="32"/>
      <c r="J43" s="30"/>
      <c r="K43" s="30" t="s">
        <v>212</v>
      </c>
      <c r="L43" s="33" t="s">
        <v>266</v>
      </c>
      <c r="M43" s="32">
        <f t="shared" si="7"/>
        <v>0</v>
      </c>
      <c r="N43" s="32"/>
      <c r="O43" s="32"/>
      <c r="P43" s="32">
        <f t="shared" si="8"/>
        <v>0</v>
      </c>
      <c r="Q43" s="32"/>
      <c r="R43" s="32"/>
    </row>
    <row r="44" spans="1:18">
      <c r="A44" s="30"/>
      <c r="B44" s="30" t="s">
        <v>157</v>
      </c>
      <c r="C44" s="33" t="s">
        <v>306</v>
      </c>
      <c r="D44" s="32">
        <f t="shared" si="4"/>
        <v>0</v>
      </c>
      <c r="E44" s="32"/>
      <c r="F44" s="32"/>
      <c r="G44" s="32"/>
      <c r="H44" s="32"/>
      <c r="I44" s="32"/>
      <c r="J44" s="30"/>
      <c r="K44" s="30" t="s">
        <v>214</v>
      </c>
      <c r="L44" s="33" t="s">
        <v>307</v>
      </c>
      <c r="M44" s="32">
        <f t="shared" si="7"/>
        <v>0</v>
      </c>
      <c r="N44" s="32"/>
      <c r="O44" s="32"/>
      <c r="P44" s="32">
        <f t="shared" si="8"/>
        <v>0</v>
      </c>
      <c r="Q44" s="32"/>
      <c r="R44" s="32"/>
    </row>
    <row r="45" spans="1:18">
      <c r="A45" s="30"/>
      <c r="B45" s="30" t="s">
        <v>159</v>
      </c>
      <c r="C45" s="33" t="s">
        <v>308</v>
      </c>
      <c r="D45" s="32">
        <f t="shared" si="4"/>
        <v>0</v>
      </c>
      <c r="E45" s="32"/>
      <c r="F45" s="32"/>
      <c r="G45" s="32"/>
      <c r="H45" s="32"/>
      <c r="I45" s="32"/>
      <c r="J45" s="30"/>
      <c r="K45" s="30" t="s">
        <v>216</v>
      </c>
      <c r="L45" s="33" t="s">
        <v>309</v>
      </c>
      <c r="M45" s="32">
        <f t="shared" si="7"/>
        <v>0</v>
      </c>
      <c r="N45" s="32"/>
      <c r="O45" s="32"/>
      <c r="P45" s="32">
        <f t="shared" si="8"/>
        <v>0</v>
      </c>
      <c r="Q45" s="32"/>
      <c r="R45" s="32"/>
    </row>
    <row r="46" spans="1:18">
      <c r="A46" s="29" t="s">
        <v>310</v>
      </c>
      <c r="B46" s="29" t="s">
        <v>244</v>
      </c>
      <c r="C46" s="31" t="s">
        <v>311</v>
      </c>
      <c r="D46" s="32">
        <f t="shared" si="4"/>
        <v>0</v>
      </c>
      <c r="E46" s="32"/>
      <c r="F46" s="32"/>
      <c r="G46" s="32"/>
      <c r="H46" s="32"/>
      <c r="I46" s="32"/>
      <c r="J46" s="30"/>
      <c r="K46" s="30" t="s">
        <v>218</v>
      </c>
      <c r="L46" s="33" t="s">
        <v>271</v>
      </c>
      <c r="M46" s="32">
        <f t="shared" si="7"/>
        <v>6</v>
      </c>
      <c r="N46" s="32">
        <v>6</v>
      </c>
      <c r="O46" s="32"/>
      <c r="P46" s="32">
        <f t="shared" si="8"/>
        <v>0</v>
      </c>
      <c r="Q46" s="32"/>
      <c r="R46" s="32"/>
    </row>
    <row r="47" spans="1:18">
      <c r="A47" s="30"/>
      <c r="B47" s="30" t="s">
        <v>157</v>
      </c>
      <c r="C47" s="33" t="s">
        <v>312</v>
      </c>
      <c r="D47" s="32">
        <f t="shared" si="4"/>
        <v>0</v>
      </c>
      <c r="E47" s="32"/>
      <c r="F47" s="32"/>
      <c r="G47" s="32"/>
      <c r="H47" s="32"/>
      <c r="I47" s="32"/>
      <c r="J47" s="30"/>
      <c r="K47" s="30" t="s">
        <v>220</v>
      </c>
      <c r="L47" s="33" t="s">
        <v>313</v>
      </c>
      <c r="M47" s="32">
        <f t="shared" si="7"/>
        <v>30.43</v>
      </c>
      <c r="N47" s="32">
        <v>30.43</v>
      </c>
      <c r="O47" s="32"/>
      <c r="P47" s="32">
        <f t="shared" si="8"/>
        <v>0</v>
      </c>
      <c r="Q47" s="32"/>
      <c r="R47" s="32"/>
    </row>
    <row r="48" spans="1:18">
      <c r="A48" s="30"/>
      <c r="B48" s="30" t="s">
        <v>159</v>
      </c>
      <c r="C48" s="33" t="s">
        <v>314</v>
      </c>
      <c r="D48" s="32">
        <f t="shared" si="4"/>
        <v>0</v>
      </c>
      <c r="E48" s="32"/>
      <c r="F48" s="32"/>
      <c r="G48" s="32"/>
      <c r="H48" s="32"/>
      <c r="I48" s="32"/>
      <c r="J48" s="30"/>
      <c r="K48" s="30" t="s">
        <v>222</v>
      </c>
      <c r="L48" s="33" t="s">
        <v>315</v>
      </c>
      <c r="M48" s="32">
        <f t="shared" si="7"/>
        <v>0</v>
      </c>
      <c r="N48" s="32"/>
      <c r="O48" s="32"/>
      <c r="P48" s="32">
        <f t="shared" si="8"/>
        <v>0</v>
      </c>
      <c r="Q48" s="32"/>
      <c r="R48" s="32"/>
    </row>
    <row r="49" spans="1:18">
      <c r="A49" s="30"/>
      <c r="B49" s="30" t="s">
        <v>181</v>
      </c>
      <c r="C49" s="33" t="s">
        <v>316</v>
      </c>
      <c r="D49" s="32">
        <f t="shared" si="4"/>
        <v>0</v>
      </c>
      <c r="E49" s="32"/>
      <c r="F49" s="32"/>
      <c r="G49" s="32"/>
      <c r="H49" s="32"/>
      <c r="I49" s="32"/>
      <c r="J49" s="30"/>
      <c r="K49" s="30" t="s">
        <v>181</v>
      </c>
      <c r="L49" s="33" t="s">
        <v>274</v>
      </c>
      <c r="M49" s="32">
        <f t="shared" si="7"/>
        <v>0</v>
      </c>
      <c r="N49" s="32"/>
      <c r="O49" s="32"/>
      <c r="P49" s="32">
        <f t="shared" si="8"/>
        <v>44.96</v>
      </c>
      <c r="Q49" s="32">
        <v>44.96</v>
      </c>
      <c r="R49" s="32"/>
    </row>
    <row r="50" spans="1:18">
      <c r="A50" s="29" t="s">
        <v>317</v>
      </c>
      <c r="B50" s="30" t="s">
        <v>244</v>
      </c>
      <c r="C50" s="31" t="s">
        <v>318</v>
      </c>
      <c r="D50" s="32">
        <f t="shared" si="4"/>
        <v>0</v>
      </c>
      <c r="E50" s="32"/>
      <c r="F50" s="32"/>
      <c r="G50" s="32"/>
      <c r="H50" s="32"/>
      <c r="I50" s="32"/>
      <c r="J50" s="29" t="s">
        <v>319</v>
      </c>
      <c r="K50" s="29" t="s">
        <v>244</v>
      </c>
      <c r="L50" s="31" t="s">
        <v>95</v>
      </c>
      <c r="M50" s="32">
        <f t="shared" si="7"/>
        <v>191.73</v>
      </c>
      <c r="N50" s="32">
        <f t="shared" ref="N50:R50" si="9">SUM(N51:N61)</f>
        <v>191.73</v>
      </c>
      <c r="O50" s="32">
        <f t="shared" si="9"/>
        <v>0</v>
      </c>
      <c r="P50" s="32">
        <f t="shared" si="9"/>
        <v>8.0399999999999991</v>
      </c>
      <c r="Q50" s="32">
        <f t="shared" si="9"/>
        <v>8.0399999999999991</v>
      </c>
      <c r="R50" s="32">
        <f t="shared" si="9"/>
        <v>0</v>
      </c>
    </row>
    <row r="51" spans="1:18">
      <c r="A51" s="30"/>
      <c r="B51" s="30" t="s">
        <v>157</v>
      </c>
      <c r="C51" s="33" t="s">
        <v>320</v>
      </c>
      <c r="D51" s="32">
        <f t="shared" si="4"/>
        <v>0</v>
      </c>
      <c r="E51" s="32"/>
      <c r="F51" s="32"/>
      <c r="G51" s="32"/>
      <c r="H51" s="32"/>
      <c r="I51" s="32"/>
      <c r="J51" s="30"/>
      <c r="K51" s="30" t="s">
        <v>157</v>
      </c>
      <c r="L51" s="33" t="s">
        <v>321</v>
      </c>
      <c r="M51" s="32">
        <f t="shared" si="7"/>
        <v>0</v>
      </c>
      <c r="N51" s="32"/>
      <c r="O51" s="32"/>
      <c r="P51" s="32">
        <f>SUM(Q51:R51)</f>
        <v>0</v>
      </c>
      <c r="Q51" s="32"/>
      <c r="R51" s="32"/>
    </row>
    <row r="52" spans="1:18">
      <c r="A52" s="30"/>
      <c r="B52" s="30" t="s">
        <v>159</v>
      </c>
      <c r="C52" s="33" t="s">
        <v>322</v>
      </c>
      <c r="D52" s="32">
        <f t="shared" si="4"/>
        <v>0</v>
      </c>
      <c r="E52" s="32"/>
      <c r="F52" s="32"/>
      <c r="G52" s="32"/>
      <c r="H52" s="32"/>
      <c r="I52" s="32"/>
      <c r="J52" s="30"/>
      <c r="K52" s="30" t="s">
        <v>159</v>
      </c>
      <c r="L52" s="33" t="s">
        <v>323</v>
      </c>
      <c r="M52" s="32">
        <f t="shared" si="7"/>
        <v>0</v>
      </c>
      <c r="N52" s="32"/>
      <c r="O52" s="32"/>
      <c r="P52" s="32">
        <f t="shared" ref="P52:P61" si="10">SUM(Q52:R52)</f>
        <v>0</v>
      </c>
      <c r="Q52" s="32"/>
      <c r="R52" s="32"/>
    </row>
    <row r="53" spans="1:18">
      <c r="A53" s="29" t="s">
        <v>324</v>
      </c>
      <c r="B53" s="29" t="s">
        <v>244</v>
      </c>
      <c r="C53" s="31" t="s">
        <v>95</v>
      </c>
      <c r="D53" s="32">
        <f>SUM(D54:D58)</f>
        <v>191.73</v>
      </c>
      <c r="E53" s="32">
        <f t="shared" ref="E53:J53" si="11">SUM(E54:E58)</f>
        <v>191.73</v>
      </c>
      <c r="F53" s="32">
        <f t="shared" si="11"/>
        <v>0</v>
      </c>
      <c r="G53" s="32">
        <f t="shared" si="11"/>
        <v>0</v>
      </c>
      <c r="H53" s="32">
        <f t="shared" si="11"/>
        <v>8.0399999999999991</v>
      </c>
      <c r="I53" s="32">
        <f t="shared" si="11"/>
        <v>0</v>
      </c>
      <c r="J53" s="32">
        <f t="shared" si="11"/>
        <v>0</v>
      </c>
      <c r="K53" s="30" t="s">
        <v>161</v>
      </c>
      <c r="L53" s="33" t="s">
        <v>325</v>
      </c>
      <c r="M53" s="32">
        <f t="shared" si="7"/>
        <v>0</v>
      </c>
      <c r="N53" s="32"/>
      <c r="O53" s="32"/>
      <c r="P53" s="32">
        <f t="shared" si="10"/>
        <v>0</v>
      </c>
      <c r="Q53" s="32"/>
      <c r="R53" s="32"/>
    </row>
    <row r="54" spans="1:18">
      <c r="A54" s="30"/>
      <c r="B54" s="30" t="s">
        <v>157</v>
      </c>
      <c r="C54" s="33" t="s">
        <v>326</v>
      </c>
      <c r="D54" s="32">
        <f t="shared" si="4"/>
        <v>191.73</v>
      </c>
      <c r="E54" s="32">
        <v>191.73</v>
      </c>
      <c r="F54" s="32"/>
      <c r="G54" s="32"/>
      <c r="H54" s="32">
        <v>8.0399999999999991</v>
      </c>
      <c r="I54" s="32"/>
      <c r="J54" s="30"/>
      <c r="K54" s="30" t="s">
        <v>186</v>
      </c>
      <c r="L54" s="33" t="s">
        <v>327</v>
      </c>
      <c r="M54" s="32">
        <f t="shared" si="7"/>
        <v>0</v>
      </c>
      <c r="N54" s="32"/>
      <c r="O54" s="32"/>
      <c r="P54" s="32">
        <f t="shared" si="10"/>
        <v>0</v>
      </c>
      <c r="Q54" s="32"/>
      <c r="R54" s="32"/>
    </row>
    <row r="55" spans="1:18">
      <c r="A55" s="30"/>
      <c r="B55" s="30" t="s">
        <v>159</v>
      </c>
      <c r="C55" s="33" t="s">
        <v>328</v>
      </c>
      <c r="D55" s="32">
        <f t="shared" si="4"/>
        <v>0</v>
      </c>
      <c r="E55" s="32"/>
      <c r="F55" s="32"/>
      <c r="G55" s="32"/>
      <c r="H55" s="32"/>
      <c r="I55" s="32"/>
      <c r="J55" s="30"/>
      <c r="K55" s="30" t="s">
        <v>188</v>
      </c>
      <c r="L55" s="33" t="s">
        <v>329</v>
      </c>
      <c r="M55" s="32">
        <f t="shared" si="7"/>
        <v>191.73</v>
      </c>
      <c r="N55" s="32">
        <v>191.73</v>
      </c>
      <c r="O55" s="32"/>
      <c r="P55" s="32">
        <f t="shared" si="10"/>
        <v>8.0399999999999991</v>
      </c>
      <c r="Q55" s="32">
        <v>8.0399999999999991</v>
      </c>
      <c r="R55" s="32"/>
    </row>
    <row r="56" spans="1:18">
      <c r="A56" s="30"/>
      <c r="B56" s="30" t="s">
        <v>161</v>
      </c>
      <c r="C56" s="33" t="s">
        <v>330</v>
      </c>
      <c r="D56" s="32">
        <f t="shared" si="4"/>
        <v>0</v>
      </c>
      <c r="E56" s="32"/>
      <c r="F56" s="32"/>
      <c r="G56" s="32"/>
      <c r="H56" s="32"/>
      <c r="I56" s="32"/>
      <c r="J56" s="30"/>
      <c r="K56" s="30" t="s">
        <v>163</v>
      </c>
      <c r="L56" s="33" t="s">
        <v>331</v>
      </c>
      <c r="M56" s="32">
        <f t="shared" si="7"/>
        <v>0</v>
      </c>
      <c r="N56" s="32"/>
      <c r="O56" s="32"/>
      <c r="P56" s="32">
        <f t="shared" si="10"/>
        <v>0</v>
      </c>
      <c r="Q56" s="32"/>
      <c r="R56" s="32"/>
    </row>
    <row r="57" spans="1:18">
      <c r="A57" s="30"/>
      <c r="B57" s="30" t="s">
        <v>188</v>
      </c>
      <c r="C57" s="33" t="s">
        <v>332</v>
      </c>
      <c r="D57" s="32">
        <f t="shared" si="4"/>
        <v>0</v>
      </c>
      <c r="E57" s="32"/>
      <c r="F57" s="32"/>
      <c r="G57" s="32"/>
      <c r="H57" s="32"/>
      <c r="I57" s="32"/>
      <c r="J57" s="30"/>
      <c r="K57" s="30" t="s">
        <v>165</v>
      </c>
      <c r="L57" s="33" t="s">
        <v>333</v>
      </c>
      <c r="M57" s="32">
        <f t="shared" si="7"/>
        <v>0</v>
      </c>
      <c r="N57" s="32"/>
      <c r="O57" s="32"/>
      <c r="P57" s="32">
        <f t="shared" si="10"/>
        <v>0</v>
      </c>
      <c r="Q57" s="32"/>
      <c r="R57" s="32"/>
    </row>
    <row r="58" spans="1:18">
      <c r="A58" s="30"/>
      <c r="B58" s="30" t="s">
        <v>181</v>
      </c>
      <c r="C58" s="33" t="s">
        <v>334</v>
      </c>
      <c r="D58" s="32">
        <f t="shared" si="4"/>
        <v>0</v>
      </c>
      <c r="E58" s="32"/>
      <c r="F58" s="32"/>
      <c r="G58" s="32"/>
      <c r="H58" s="32"/>
      <c r="I58" s="32"/>
      <c r="J58" s="30"/>
      <c r="K58" s="30" t="s">
        <v>167</v>
      </c>
      <c r="L58" s="33" t="s">
        <v>328</v>
      </c>
      <c r="M58" s="32">
        <f t="shared" si="7"/>
        <v>0</v>
      </c>
      <c r="N58" s="32"/>
      <c r="O58" s="32"/>
      <c r="P58" s="32">
        <f t="shared" si="10"/>
        <v>0</v>
      </c>
      <c r="Q58" s="32"/>
      <c r="R58" s="32"/>
    </row>
    <row r="59" spans="1:18">
      <c r="A59" s="29" t="s">
        <v>335</v>
      </c>
      <c r="B59" s="29" t="s">
        <v>244</v>
      </c>
      <c r="C59" s="31" t="s">
        <v>336</v>
      </c>
      <c r="D59" s="32">
        <f t="shared" si="4"/>
        <v>0</v>
      </c>
      <c r="E59" s="32"/>
      <c r="F59" s="32"/>
      <c r="G59" s="32"/>
      <c r="H59" s="32"/>
      <c r="I59" s="32"/>
      <c r="J59" s="30"/>
      <c r="K59" s="30" t="s">
        <v>169</v>
      </c>
      <c r="L59" s="33" t="s">
        <v>337</v>
      </c>
      <c r="M59" s="32">
        <f t="shared" si="7"/>
        <v>0</v>
      </c>
      <c r="N59" s="32"/>
      <c r="O59" s="32"/>
      <c r="P59" s="32">
        <f t="shared" si="10"/>
        <v>0</v>
      </c>
      <c r="Q59" s="32"/>
      <c r="R59" s="32"/>
    </row>
    <row r="60" spans="1:18">
      <c r="A60" s="30"/>
      <c r="B60" s="30" t="s">
        <v>159</v>
      </c>
      <c r="C60" s="33" t="s">
        <v>338</v>
      </c>
      <c r="D60" s="32">
        <f t="shared" si="4"/>
        <v>0</v>
      </c>
      <c r="E60" s="32"/>
      <c r="F60" s="32"/>
      <c r="G60" s="32"/>
      <c r="H60" s="32"/>
      <c r="I60" s="32"/>
      <c r="J60" s="30"/>
      <c r="K60" s="30" t="s">
        <v>171</v>
      </c>
      <c r="L60" s="33" t="s">
        <v>330</v>
      </c>
      <c r="M60" s="32">
        <f t="shared" si="7"/>
        <v>0</v>
      </c>
      <c r="N60" s="32"/>
      <c r="O60" s="32"/>
      <c r="P60" s="32">
        <f t="shared" si="10"/>
        <v>0</v>
      </c>
      <c r="Q60" s="32"/>
      <c r="R60" s="32"/>
    </row>
    <row r="61" spans="1:18">
      <c r="A61" s="30"/>
      <c r="B61" s="30" t="s">
        <v>161</v>
      </c>
      <c r="C61" s="33" t="s">
        <v>339</v>
      </c>
      <c r="D61" s="32">
        <f t="shared" si="4"/>
        <v>0</v>
      </c>
      <c r="E61" s="32"/>
      <c r="F61" s="32"/>
      <c r="G61" s="32"/>
      <c r="H61" s="32"/>
      <c r="I61" s="32"/>
      <c r="J61" s="30"/>
      <c r="K61" s="30" t="s">
        <v>181</v>
      </c>
      <c r="L61" s="33" t="s">
        <v>340</v>
      </c>
      <c r="M61" s="32">
        <f t="shared" si="7"/>
        <v>0</v>
      </c>
      <c r="N61" s="32"/>
      <c r="O61" s="32"/>
      <c r="P61" s="32">
        <f t="shared" si="10"/>
        <v>0</v>
      </c>
      <c r="Q61" s="32"/>
      <c r="R61" s="32"/>
    </row>
    <row r="62" spans="1:18">
      <c r="A62" s="29" t="s">
        <v>341</v>
      </c>
      <c r="B62" s="29" t="s">
        <v>244</v>
      </c>
      <c r="C62" s="31" t="s">
        <v>342</v>
      </c>
      <c r="D62" s="32">
        <f t="shared" si="4"/>
        <v>0</v>
      </c>
      <c r="E62" s="32"/>
      <c r="F62" s="32"/>
      <c r="G62" s="32"/>
      <c r="H62" s="32"/>
      <c r="I62" s="32"/>
      <c r="J62" s="29" t="s">
        <v>343</v>
      </c>
      <c r="K62" s="29" t="s">
        <v>244</v>
      </c>
      <c r="L62" s="31" t="s">
        <v>342</v>
      </c>
      <c r="M62" s="32">
        <f t="shared" si="7"/>
        <v>0</v>
      </c>
      <c r="N62" s="32"/>
      <c r="O62" s="32"/>
      <c r="P62" s="32"/>
      <c r="Q62" s="32"/>
      <c r="R62" s="32"/>
    </row>
    <row r="63" spans="1:18">
      <c r="A63" s="30"/>
      <c r="B63" s="30" t="s">
        <v>157</v>
      </c>
      <c r="C63" s="33" t="s">
        <v>344</v>
      </c>
      <c r="D63" s="32">
        <f t="shared" si="4"/>
        <v>0</v>
      </c>
      <c r="E63" s="32"/>
      <c r="F63" s="32"/>
      <c r="G63" s="32"/>
      <c r="H63" s="32"/>
      <c r="I63" s="32"/>
      <c r="J63" s="30"/>
      <c r="K63" s="30" t="s">
        <v>157</v>
      </c>
      <c r="L63" s="33" t="s">
        <v>344</v>
      </c>
      <c r="M63" s="32">
        <f t="shared" si="7"/>
        <v>0</v>
      </c>
      <c r="N63" s="32"/>
      <c r="O63" s="32"/>
      <c r="P63" s="32"/>
      <c r="Q63" s="32"/>
      <c r="R63" s="32"/>
    </row>
    <row r="64" spans="1:18">
      <c r="A64" s="30"/>
      <c r="B64" s="30" t="s">
        <v>159</v>
      </c>
      <c r="C64" s="33" t="s">
        <v>345</v>
      </c>
      <c r="D64" s="32">
        <f t="shared" si="4"/>
        <v>0</v>
      </c>
      <c r="E64" s="32"/>
      <c r="F64" s="32"/>
      <c r="G64" s="32"/>
      <c r="H64" s="32"/>
      <c r="I64" s="32"/>
      <c r="J64" s="30"/>
      <c r="K64" s="30" t="s">
        <v>159</v>
      </c>
      <c r="L64" s="33" t="s">
        <v>345</v>
      </c>
      <c r="M64" s="32">
        <f t="shared" si="7"/>
        <v>0</v>
      </c>
      <c r="N64" s="32"/>
      <c r="O64" s="32"/>
      <c r="P64" s="32"/>
      <c r="Q64" s="32"/>
      <c r="R64" s="32"/>
    </row>
    <row r="65" spans="1:18">
      <c r="A65" s="30"/>
      <c r="B65" s="30" t="s">
        <v>161</v>
      </c>
      <c r="C65" s="33" t="s">
        <v>346</v>
      </c>
      <c r="D65" s="32">
        <f t="shared" si="4"/>
        <v>0</v>
      </c>
      <c r="E65" s="32"/>
      <c r="F65" s="32"/>
      <c r="G65" s="32"/>
      <c r="H65" s="32"/>
      <c r="I65" s="32"/>
      <c r="J65" s="30"/>
      <c r="K65" s="30" t="s">
        <v>161</v>
      </c>
      <c r="L65" s="33" t="s">
        <v>346</v>
      </c>
      <c r="M65" s="32">
        <f t="shared" si="7"/>
        <v>0</v>
      </c>
      <c r="N65" s="32"/>
      <c r="O65" s="32"/>
      <c r="P65" s="32"/>
      <c r="Q65" s="32"/>
      <c r="R65" s="32"/>
    </row>
    <row r="66" spans="1:18">
      <c r="A66" s="30"/>
      <c r="B66" s="30" t="s">
        <v>186</v>
      </c>
      <c r="C66" s="33" t="s">
        <v>347</v>
      </c>
      <c r="D66" s="32">
        <f t="shared" si="4"/>
        <v>0</v>
      </c>
      <c r="E66" s="32"/>
      <c r="F66" s="32"/>
      <c r="G66" s="32"/>
      <c r="H66" s="32"/>
      <c r="I66" s="32"/>
      <c r="J66" s="30"/>
      <c r="K66" s="30" t="s">
        <v>186</v>
      </c>
      <c r="L66" s="33" t="s">
        <v>347</v>
      </c>
      <c r="M66" s="32">
        <f t="shared" si="7"/>
        <v>0</v>
      </c>
      <c r="N66" s="32"/>
      <c r="O66" s="32"/>
      <c r="P66" s="32"/>
      <c r="Q66" s="32"/>
      <c r="R66" s="32"/>
    </row>
    <row r="67" spans="1:18">
      <c r="A67" s="29" t="s">
        <v>348</v>
      </c>
      <c r="B67" s="29" t="s">
        <v>244</v>
      </c>
      <c r="C67" s="31" t="s">
        <v>349</v>
      </c>
      <c r="D67" s="32">
        <f t="shared" si="4"/>
        <v>0</v>
      </c>
      <c r="E67" s="32"/>
      <c r="F67" s="32"/>
      <c r="G67" s="32"/>
      <c r="H67" s="32"/>
      <c r="I67" s="32"/>
      <c r="J67" s="29" t="s">
        <v>350</v>
      </c>
      <c r="K67" s="29" t="s">
        <v>244</v>
      </c>
      <c r="L67" s="31" t="s">
        <v>351</v>
      </c>
      <c r="M67" s="32">
        <f t="shared" si="7"/>
        <v>0</v>
      </c>
      <c r="N67" s="32"/>
      <c r="O67" s="32"/>
      <c r="P67" s="32"/>
      <c r="Q67" s="32"/>
      <c r="R67" s="32"/>
    </row>
    <row r="68" spans="1:18">
      <c r="A68" s="30"/>
      <c r="B68" s="30" t="s">
        <v>157</v>
      </c>
      <c r="C68" s="33" t="s">
        <v>352</v>
      </c>
      <c r="D68" s="32">
        <f t="shared" si="4"/>
        <v>0</v>
      </c>
      <c r="E68" s="32"/>
      <c r="F68" s="32"/>
      <c r="G68" s="32"/>
      <c r="H68" s="32"/>
      <c r="I68" s="32"/>
      <c r="J68" s="30"/>
      <c r="K68" s="30" t="s">
        <v>157</v>
      </c>
      <c r="L68" s="33" t="s">
        <v>353</v>
      </c>
      <c r="M68" s="32">
        <f t="shared" si="7"/>
        <v>0</v>
      </c>
      <c r="N68" s="32"/>
      <c r="O68" s="32"/>
      <c r="P68" s="32"/>
      <c r="Q68" s="32"/>
      <c r="R68" s="32"/>
    </row>
    <row r="69" spans="1:18">
      <c r="A69" s="30"/>
      <c r="B69" s="30" t="s">
        <v>159</v>
      </c>
      <c r="C69" s="33" t="s">
        <v>354</v>
      </c>
      <c r="D69" s="32">
        <f t="shared" si="4"/>
        <v>0</v>
      </c>
      <c r="E69" s="32"/>
      <c r="F69" s="32"/>
      <c r="G69" s="32"/>
      <c r="H69" s="32"/>
      <c r="I69" s="32"/>
      <c r="J69" s="30"/>
      <c r="K69" s="30" t="s">
        <v>159</v>
      </c>
      <c r="L69" s="33" t="s">
        <v>355</v>
      </c>
      <c r="M69" s="32">
        <f t="shared" si="7"/>
        <v>0</v>
      </c>
      <c r="N69" s="32"/>
      <c r="O69" s="32"/>
      <c r="P69" s="32"/>
      <c r="Q69" s="32"/>
      <c r="R69" s="32"/>
    </row>
    <row r="70" spans="1:18">
      <c r="A70" s="29" t="s">
        <v>356</v>
      </c>
      <c r="B70" s="29" t="s">
        <v>244</v>
      </c>
      <c r="C70" s="31" t="s">
        <v>357</v>
      </c>
      <c r="D70" s="32">
        <f t="shared" si="4"/>
        <v>0</v>
      </c>
      <c r="E70" s="32"/>
      <c r="F70" s="32"/>
      <c r="G70" s="32"/>
      <c r="H70" s="32"/>
      <c r="I70" s="32"/>
      <c r="J70" s="30"/>
      <c r="K70" s="30" t="s">
        <v>161</v>
      </c>
      <c r="L70" s="33" t="s">
        <v>358</v>
      </c>
      <c r="M70" s="32">
        <f t="shared" si="7"/>
        <v>0</v>
      </c>
      <c r="N70" s="32"/>
      <c r="O70" s="32"/>
      <c r="P70" s="32"/>
      <c r="Q70" s="32"/>
      <c r="R70" s="32"/>
    </row>
    <row r="71" spans="1:18">
      <c r="A71" s="30"/>
      <c r="B71" s="30" t="s">
        <v>157</v>
      </c>
      <c r="C71" s="33" t="s">
        <v>359</v>
      </c>
      <c r="D71" s="32">
        <f t="shared" si="4"/>
        <v>0</v>
      </c>
      <c r="E71" s="32"/>
      <c r="F71" s="32"/>
      <c r="G71" s="32"/>
      <c r="H71" s="32"/>
      <c r="I71" s="32"/>
      <c r="J71" s="30"/>
      <c r="K71" s="30" t="s">
        <v>188</v>
      </c>
      <c r="L71" s="33" t="s">
        <v>281</v>
      </c>
      <c r="M71" s="32">
        <f t="shared" si="7"/>
        <v>0</v>
      </c>
      <c r="N71" s="32"/>
      <c r="O71" s="32"/>
      <c r="P71" s="32"/>
      <c r="Q71" s="32"/>
      <c r="R71" s="32"/>
    </row>
    <row r="72" spans="1:18">
      <c r="A72" s="30"/>
      <c r="B72" s="30" t="s">
        <v>159</v>
      </c>
      <c r="C72" s="33" t="s">
        <v>360</v>
      </c>
      <c r="D72" s="32">
        <f t="shared" si="4"/>
        <v>0</v>
      </c>
      <c r="E72" s="32"/>
      <c r="F72" s="32"/>
      <c r="G72" s="32"/>
      <c r="H72" s="32"/>
      <c r="I72" s="32"/>
      <c r="J72" s="30"/>
      <c r="K72" s="30" t="s">
        <v>163</v>
      </c>
      <c r="L72" s="33" t="s">
        <v>289</v>
      </c>
      <c r="M72" s="32">
        <f t="shared" si="7"/>
        <v>0</v>
      </c>
      <c r="N72" s="32"/>
      <c r="O72" s="32"/>
      <c r="P72" s="32"/>
      <c r="Q72" s="32"/>
      <c r="R72" s="32"/>
    </row>
    <row r="73" spans="1:18">
      <c r="A73" s="30"/>
      <c r="B73" s="30" t="s">
        <v>161</v>
      </c>
      <c r="C73" s="33" t="s">
        <v>361</v>
      </c>
      <c r="D73" s="32">
        <f t="shared" si="4"/>
        <v>0</v>
      </c>
      <c r="E73" s="32"/>
      <c r="F73" s="32"/>
      <c r="G73" s="32"/>
      <c r="H73" s="32"/>
      <c r="I73" s="32"/>
      <c r="J73" s="30"/>
      <c r="K73" s="30" t="s">
        <v>165</v>
      </c>
      <c r="L73" s="33" t="s">
        <v>362</v>
      </c>
      <c r="M73" s="32">
        <f t="shared" si="7"/>
        <v>0</v>
      </c>
      <c r="N73" s="32"/>
      <c r="O73" s="32"/>
      <c r="P73" s="32"/>
      <c r="Q73" s="32"/>
      <c r="R73" s="32"/>
    </row>
    <row r="74" spans="1:18">
      <c r="A74" s="30"/>
      <c r="B74" s="30" t="s">
        <v>186</v>
      </c>
      <c r="C74" s="33" t="s">
        <v>363</v>
      </c>
      <c r="D74" s="32">
        <f t="shared" ref="D74:D82" si="12">SUM(E74:F74)</f>
        <v>0</v>
      </c>
      <c r="E74" s="32"/>
      <c r="F74" s="32"/>
      <c r="G74" s="32"/>
      <c r="H74" s="32"/>
      <c r="I74" s="32"/>
      <c r="J74" s="30"/>
      <c r="K74" s="30" t="s">
        <v>167</v>
      </c>
      <c r="L74" s="33" t="s">
        <v>364</v>
      </c>
      <c r="M74" s="32">
        <f t="shared" si="7"/>
        <v>0</v>
      </c>
      <c r="N74" s="32"/>
      <c r="O74" s="32"/>
      <c r="P74" s="32"/>
      <c r="Q74" s="32"/>
      <c r="R74" s="32"/>
    </row>
    <row r="75" spans="1:18">
      <c r="A75" s="29" t="s">
        <v>365</v>
      </c>
      <c r="B75" s="29" t="s">
        <v>244</v>
      </c>
      <c r="C75" s="31" t="s">
        <v>366</v>
      </c>
      <c r="D75" s="32">
        <f t="shared" si="12"/>
        <v>0</v>
      </c>
      <c r="E75" s="32"/>
      <c r="F75" s="32"/>
      <c r="G75" s="32"/>
      <c r="H75" s="32"/>
      <c r="I75" s="32"/>
      <c r="J75" s="30"/>
      <c r="K75" s="30" t="s">
        <v>177</v>
      </c>
      <c r="L75" s="33" t="s">
        <v>283</v>
      </c>
      <c r="M75" s="32">
        <f t="shared" si="7"/>
        <v>0</v>
      </c>
      <c r="N75" s="32"/>
      <c r="O75" s="32"/>
      <c r="P75" s="32"/>
      <c r="Q75" s="32"/>
      <c r="R75" s="32"/>
    </row>
    <row r="76" spans="1:18">
      <c r="A76" s="30"/>
      <c r="B76" s="30" t="s">
        <v>157</v>
      </c>
      <c r="C76" s="33" t="s">
        <v>367</v>
      </c>
      <c r="D76" s="32">
        <f t="shared" si="12"/>
        <v>0</v>
      </c>
      <c r="E76" s="32"/>
      <c r="F76" s="32"/>
      <c r="G76" s="32"/>
      <c r="H76" s="32"/>
      <c r="I76" s="32"/>
      <c r="J76" s="30"/>
      <c r="K76" s="30" t="s">
        <v>368</v>
      </c>
      <c r="L76" s="33" t="s">
        <v>369</v>
      </c>
      <c r="M76" s="32">
        <f t="shared" si="7"/>
        <v>0</v>
      </c>
      <c r="N76" s="32"/>
      <c r="O76" s="32"/>
      <c r="P76" s="32"/>
      <c r="Q76" s="32"/>
      <c r="R76" s="32"/>
    </row>
    <row r="77" spans="1:18">
      <c r="A77" s="30"/>
      <c r="B77" s="30" t="s">
        <v>159</v>
      </c>
      <c r="C77" s="33" t="s">
        <v>370</v>
      </c>
      <c r="D77" s="32">
        <f t="shared" si="12"/>
        <v>0</v>
      </c>
      <c r="E77" s="32"/>
      <c r="F77" s="32"/>
      <c r="G77" s="32"/>
      <c r="H77" s="32"/>
      <c r="I77" s="32"/>
      <c r="J77" s="30"/>
      <c r="K77" s="30" t="s">
        <v>371</v>
      </c>
      <c r="L77" s="33" t="s">
        <v>372</v>
      </c>
      <c r="M77" s="32">
        <f t="shared" si="7"/>
        <v>0</v>
      </c>
      <c r="N77" s="32"/>
      <c r="O77" s="32"/>
      <c r="P77" s="32"/>
      <c r="Q77" s="32"/>
      <c r="R77" s="32"/>
    </row>
    <row r="78" spans="1:18">
      <c r="A78" s="29" t="s">
        <v>373</v>
      </c>
      <c r="B78" s="29" t="s">
        <v>244</v>
      </c>
      <c r="C78" s="31" t="s">
        <v>374</v>
      </c>
      <c r="D78" s="32">
        <f t="shared" si="12"/>
        <v>0</v>
      </c>
      <c r="E78" s="32"/>
      <c r="F78" s="32"/>
      <c r="G78" s="32"/>
      <c r="H78" s="32"/>
      <c r="I78" s="32"/>
      <c r="J78" s="30"/>
      <c r="K78" s="30" t="s">
        <v>375</v>
      </c>
      <c r="L78" s="33" t="s">
        <v>376</v>
      </c>
      <c r="M78" s="32">
        <f t="shared" si="7"/>
        <v>0</v>
      </c>
      <c r="N78" s="32"/>
      <c r="O78" s="32"/>
      <c r="P78" s="32"/>
      <c r="Q78" s="32"/>
      <c r="R78" s="32"/>
    </row>
    <row r="79" spans="1:18">
      <c r="A79" s="30"/>
      <c r="B79" s="30" t="s">
        <v>163</v>
      </c>
      <c r="C79" s="33" t="s">
        <v>377</v>
      </c>
      <c r="D79" s="32">
        <f t="shared" si="12"/>
        <v>0</v>
      </c>
      <c r="E79" s="32"/>
      <c r="F79" s="32"/>
      <c r="G79" s="32"/>
      <c r="H79" s="32"/>
      <c r="I79" s="32"/>
      <c r="J79" s="30"/>
      <c r="K79" s="30" t="s">
        <v>181</v>
      </c>
      <c r="L79" s="33" t="s">
        <v>378</v>
      </c>
      <c r="M79" s="32">
        <f t="shared" si="7"/>
        <v>0</v>
      </c>
      <c r="N79" s="32"/>
      <c r="O79" s="32"/>
      <c r="P79" s="32"/>
      <c r="Q79" s="32"/>
      <c r="R79" s="32"/>
    </row>
    <row r="80" spans="1:18">
      <c r="A80" s="30"/>
      <c r="B80" s="30" t="s">
        <v>165</v>
      </c>
      <c r="C80" s="33" t="s">
        <v>379</v>
      </c>
      <c r="D80" s="32">
        <f t="shared" si="12"/>
        <v>0</v>
      </c>
      <c r="E80" s="32"/>
      <c r="F80" s="32"/>
      <c r="G80" s="32"/>
      <c r="H80" s="32"/>
      <c r="I80" s="32"/>
      <c r="J80" s="29" t="s">
        <v>380</v>
      </c>
      <c r="K80" s="29" t="s">
        <v>244</v>
      </c>
      <c r="L80" s="31" t="s">
        <v>381</v>
      </c>
      <c r="M80" s="32">
        <f t="shared" si="7"/>
        <v>0</v>
      </c>
      <c r="N80" s="32"/>
      <c r="O80" s="32"/>
      <c r="P80" s="32"/>
      <c r="Q80" s="32"/>
      <c r="R80" s="32"/>
    </row>
    <row r="81" spans="1:18">
      <c r="A81" s="30"/>
      <c r="B81" s="30" t="s">
        <v>167</v>
      </c>
      <c r="C81" s="33" t="s">
        <v>382</v>
      </c>
      <c r="D81" s="32">
        <f t="shared" si="12"/>
        <v>0</v>
      </c>
      <c r="E81" s="32"/>
      <c r="F81" s="32"/>
      <c r="G81" s="32"/>
      <c r="H81" s="32"/>
      <c r="I81" s="32"/>
      <c r="J81" s="30"/>
      <c r="K81" s="30" t="s">
        <v>157</v>
      </c>
      <c r="L81" s="33" t="s">
        <v>353</v>
      </c>
      <c r="M81" s="32">
        <f t="shared" si="7"/>
        <v>0</v>
      </c>
      <c r="N81" s="32"/>
      <c r="O81" s="32"/>
      <c r="P81" s="32"/>
      <c r="Q81" s="32"/>
      <c r="R81" s="32"/>
    </row>
    <row r="82" spans="1:18">
      <c r="A82" s="30"/>
      <c r="B82" s="30" t="s">
        <v>181</v>
      </c>
      <c r="C82" s="33" t="s">
        <v>374</v>
      </c>
      <c r="D82" s="32">
        <f t="shared" si="12"/>
        <v>0</v>
      </c>
      <c r="E82" s="32"/>
      <c r="F82" s="32"/>
      <c r="G82" s="32"/>
      <c r="H82" s="32"/>
      <c r="I82" s="32"/>
      <c r="J82" s="30"/>
      <c r="K82" s="30" t="s">
        <v>159</v>
      </c>
      <c r="L82" s="33" t="s">
        <v>355</v>
      </c>
      <c r="M82" s="32">
        <f t="shared" si="7"/>
        <v>0</v>
      </c>
      <c r="N82" s="32"/>
      <c r="O82" s="32"/>
      <c r="P82" s="32"/>
      <c r="Q82" s="32"/>
      <c r="R82" s="32"/>
    </row>
    <row r="83" spans="1:18">
      <c r="A83" s="34"/>
      <c r="B83" s="34"/>
      <c r="C83" s="34"/>
      <c r="D83" s="32"/>
      <c r="E83" s="32"/>
      <c r="F83" s="32"/>
      <c r="G83" s="32"/>
      <c r="H83" s="32"/>
      <c r="I83" s="32"/>
      <c r="J83" s="34"/>
      <c r="K83" s="34" t="s">
        <v>161</v>
      </c>
      <c r="L83" s="34" t="s">
        <v>358</v>
      </c>
      <c r="M83" s="32">
        <f t="shared" si="7"/>
        <v>0</v>
      </c>
      <c r="N83" s="32"/>
      <c r="O83" s="32"/>
      <c r="P83" s="32"/>
      <c r="Q83" s="32"/>
      <c r="R83" s="32"/>
    </row>
    <row r="84" spans="1:18">
      <c r="A84" s="34"/>
      <c r="B84" s="34"/>
      <c r="C84" s="34"/>
      <c r="D84" s="32"/>
      <c r="E84" s="32"/>
      <c r="F84" s="32"/>
      <c r="G84" s="32"/>
      <c r="H84" s="32"/>
      <c r="I84" s="32"/>
      <c r="J84" s="34"/>
      <c r="K84" s="34" t="s">
        <v>188</v>
      </c>
      <c r="L84" s="34" t="s">
        <v>281</v>
      </c>
      <c r="M84" s="32">
        <f t="shared" si="7"/>
        <v>0</v>
      </c>
      <c r="N84" s="32"/>
      <c r="O84" s="32"/>
      <c r="P84" s="32"/>
      <c r="Q84" s="32"/>
      <c r="R84" s="32"/>
    </row>
    <row r="85" spans="1:18">
      <c r="A85" s="34"/>
      <c r="B85" s="34"/>
      <c r="C85" s="34"/>
      <c r="D85" s="32"/>
      <c r="E85" s="32"/>
      <c r="F85" s="32"/>
      <c r="G85" s="32"/>
      <c r="H85" s="32"/>
      <c r="I85" s="32"/>
      <c r="J85" s="34"/>
      <c r="K85" s="34" t="s">
        <v>163</v>
      </c>
      <c r="L85" s="34" t="s">
        <v>289</v>
      </c>
      <c r="M85" s="32">
        <f t="shared" si="7"/>
        <v>0</v>
      </c>
      <c r="N85" s="32"/>
      <c r="O85" s="32"/>
      <c r="P85" s="32"/>
      <c r="Q85" s="32"/>
      <c r="R85" s="32"/>
    </row>
    <row r="86" spans="1:18">
      <c r="A86" s="34"/>
      <c r="B86" s="34"/>
      <c r="C86" s="34"/>
      <c r="D86" s="32"/>
      <c r="E86" s="32"/>
      <c r="F86" s="32"/>
      <c r="G86" s="32"/>
      <c r="H86" s="32"/>
      <c r="I86" s="32"/>
      <c r="J86" s="34"/>
      <c r="K86" s="34" t="s">
        <v>165</v>
      </c>
      <c r="L86" s="34" t="s">
        <v>362</v>
      </c>
      <c r="M86" s="32">
        <f t="shared" si="7"/>
        <v>0</v>
      </c>
      <c r="N86" s="32"/>
      <c r="O86" s="32"/>
      <c r="P86" s="32"/>
      <c r="Q86" s="32"/>
      <c r="R86" s="32"/>
    </row>
    <row r="87" spans="1:18">
      <c r="A87" s="34"/>
      <c r="B87" s="34"/>
      <c r="C87" s="34"/>
      <c r="D87" s="32"/>
      <c r="E87" s="32"/>
      <c r="F87" s="32"/>
      <c r="G87" s="32"/>
      <c r="H87" s="32"/>
      <c r="I87" s="32"/>
      <c r="J87" s="34"/>
      <c r="K87" s="34" t="s">
        <v>167</v>
      </c>
      <c r="L87" s="34" t="s">
        <v>364</v>
      </c>
      <c r="M87" s="32">
        <f t="shared" ref="M87:M112" si="13">SUM(N87)</f>
        <v>0</v>
      </c>
      <c r="N87" s="32"/>
      <c r="O87" s="32"/>
      <c r="P87" s="32"/>
      <c r="Q87" s="32"/>
      <c r="R87" s="32"/>
    </row>
    <row r="88" spans="1:18">
      <c r="A88" s="34"/>
      <c r="B88" s="34"/>
      <c r="C88" s="34"/>
      <c r="D88" s="32"/>
      <c r="E88" s="32"/>
      <c r="F88" s="32"/>
      <c r="G88" s="32"/>
      <c r="H88" s="32"/>
      <c r="I88" s="32"/>
      <c r="J88" s="34"/>
      <c r="K88" s="34" t="s">
        <v>169</v>
      </c>
      <c r="L88" s="34" t="s">
        <v>383</v>
      </c>
      <c r="M88" s="32">
        <f t="shared" si="13"/>
        <v>0</v>
      </c>
      <c r="N88" s="32"/>
      <c r="O88" s="32"/>
      <c r="P88" s="32"/>
      <c r="Q88" s="32"/>
      <c r="R88" s="32"/>
    </row>
    <row r="89" spans="1:18">
      <c r="A89" s="34"/>
      <c r="B89" s="34"/>
      <c r="C89" s="34"/>
      <c r="D89" s="32"/>
      <c r="E89" s="32"/>
      <c r="F89" s="32"/>
      <c r="G89" s="32"/>
      <c r="H89" s="32"/>
      <c r="I89" s="32"/>
      <c r="J89" s="34"/>
      <c r="K89" s="34" t="s">
        <v>171</v>
      </c>
      <c r="L89" s="34" t="s">
        <v>384</v>
      </c>
      <c r="M89" s="32">
        <f t="shared" si="13"/>
        <v>0</v>
      </c>
      <c r="N89" s="32"/>
      <c r="O89" s="32"/>
      <c r="P89" s="32"/>
      <c r="Q89" s="32"/>
      <c r="R89" s="32"/>
    </row>
    <row r="90" spans="1:18">
      <c r="A90" s="34"/>
      <c r="B90" s="34"/>
      <c r="C90" s="34"/>
      <c r="D90" s="32"/>
      <c r="E90" s="32"/>
      <c r="F90" s="32"/>
      <c r="G90" s="32"/>
      <c r="H90" s="32"/>
      <c r="I90" s="32"/>
      <c r="J90" s="34"/>
      <c r="K90" s="34" t="s">
        <v>173</v>
      </c>
      <c r="L90" s="34" t="s">
        <v>385</v>
      </c>
      <c r="M90" s="32">
        <f t="shared" si="13"/>
        <v>0</v>
      </c>
      <c r="N90" s="32"/>
      <c r="O90" s="32"/>
      <c r="P90" s="32"/>
      <c r="Q90" s="32"/>
      <c r="R90" s="32"/>
    </row>
    <row r="91" spans="1:18">
      <c r="A91" s="34"/>
      <c r="B91" s="34"/>
      <c r="C91" s="34"/>
      <c r="D91" s="32"/>
      <c r="E91" s="32"/>
      <c r="F91" s="32"/>
      <c r="G91" s="32"/>
      <c r="H91" s="32"/>
      <c r="I91" s="32"/>
      <c r="J91" s="34"/>
      <c r="K91" s="34" t="s">
        <v>175</v>
      </c>
      <c r="L91" s="34" t="s">
        <v>386</v>
      </c>
      <c r="M91" s="32">
        <f t="shared" si="13"/>
        <v>0</v>
      </c>
      <c r="N91" s="32"/>
      <c r="O91" s="32"/>
      <c r="P91" s="32"/>
      <c r="Q91" s="32"/>
      <c r="R91" s="32"/>
    </row>
    <row r="92" spans="1:18">
      <c r="A92" s="34"/>
      <c r="B92" s="34"/>
      <c r="C92" s="34"/>
      <c r="D92" s="32"/>
      <c r="E92" s="32"/>
      <c r="F92" s="32"/>
      <c r="G92" s="32"/>
      <c r="H92" s="32"/>
      <c r="I92" s="32"/>
      <c r="J92" s="34"/>
      <c r="K92" s="34" t="s">
        <v>177</v>
      </c>
      <c r="L92" s="34" t="s">
        <v>283</v>
      </c>
      <c r="M92" s="32">
        <f t="shared" si="13"/>
        <v>0</v>
      </c>
      <c r="N92" s="32"/>
      <c r="O92" s="32"/>
      <c r="P92" s="32"/>
      <c r="Q92" s="32"/>
      <c r="R92" s="32"/>
    </row>
    <row r="93" spans="1:18">
      <c r="A93" s="34"/>
      <c r="B93" s="34"/>
      <c r="C93" s="34"/>
      <c r="D93" s="32"/>
      <c r="E93" s="32"/>
      <c r="F93" s="32"/>
      <c r="G93" s="32"/>
      <c r="H93" s="32"/>
      <c r="I93" s="32"/>
      <c r="J93" s="34"/>
      <c r="K93" s="34" t="s">
        <v>368</v>
      </c>
      <c r="L93" s="34" t="s">
        <v>369</v>
      </c>
      <c r="M93" s="32">
        <f t="shared" si="13"/>
        <v>0</v>
      </c>
      <c r="N93" s="32"/>
      <c r="O93" s="32"/>
      <c r="P93" s="32"/>
      <c r="Q93" s="32"/>
      <c r="R93" s="32"/>
    </row>
    <row r="94" spans="1:18">
      <c r="A94" s="34"/>
      <c r="B94" s="34"/>
      <c r="C94" s="34"/>
      <c r="D94" s="32"/>
      <c r="E94" s="32"/>
      <c r="F94" s="32"/>
      <c r="G94" s="32"/>
      <c r="H94" s="32"/>
      <c r="I94" s="32"/>
      <c r="J94" s="34"/>
      <c r="K94" s="34" t="s">
        <v>371</v>
      </c>
      <c r="L94" s="34" t="s">
        <v>372</v>
      </c>
      <c r="M94" s="32">
        <f t="shared" si="13"/>
        <v>0</v>
      </c>
      <c r="N94" s="32"/>
      <c r="O94" s="32"/>
      <c r="P94" s="32"/>
      <c r="Q94" s="32"/>
      <c r="R94" s="32"/>
    </row>
    <row r="95" spans="1:18">
      <c r="A95" s="34"/>
      <c r="B95" s="34"/>
      <c r="C95" s="34"/>
      <c r="D95" s="32"/>
      <c r="E95" s="32"/>
      <c r="F95" s="32"/>
      <c r="G95" s="32"/>
      <c r="H95" s="32"/>
      <c r="I95" s="32"/>
      <c r="J95" s="34"/>
      <c r="K95" s="34" t="s">
        <v>375</v>
      </c>
      <c r="L95" s="34" t="s">
        <v>376</v>
      </c>
      <c r="M95" s="32">
        <f t="shared" si="13"/>
        <v>0</v>
      </c>
      <c r="N95" s="32"/>
      <c r="O95" s="32"/>
      <c r="P95" s="32"/>
      <c r="Q95" s="32"/>
      <c r="R95" s="32"/>
    </row>
    <row r="96" spans="1:18">
      <c r="A96" s="34"/>
      <c r="B96" s="34"/>
      <c r="C96" s="34"/>
      <c r="D96" s="32"/>
      <c r="E96" s="32"/>
      <c r="F96" s="32"/>
      <c r="G96" s="32"/>
      <c r="H96" s="32"/>
      <c r="I96" s="32"/>
      <c r="J96" s="34"/>
      <c r="K96" s="34" t="s">
        <v>181</v>
      </c>
      <c r="L96" s="34" t="s">
        <v>291</v>
      </c>
      <c r="M96" s="32">
        <f t="shared" si="13"/>
        <v>0</v>
      </c>
      <c r="N96" s="32"/>
      <c r="O96" s="32"/>
      <c r="P96" s="32"/>
      <c r="Q96" s="32"/>
      <c r="R96" s="32"/>
    </row>
    <row r="97" spans="1:18">
      <c r="A97" s="34"/>
      <c r="B97" s="34"/>
      <c r="C97" s="34"/>
      <c r="D97" s="32"/>
      <c r="E97" s="32"/>
      <c r="F97" s="32"/>
      <c r="G97" s="32"/>
      <c r="H97" s="32"/>
      <c r="I97" s="32"/>
      <c r="J97" s="36" t="s">
        <v>387</v>
      </c>
      <c r="K97" s="36" t="s">
        <v>244</v>
      </c>
      <c r="L97" s="36" t="s">
        <v>388</v>
      </c>
      <c r="M97" s="32">
        <f t="shared" si="13"/>
        <v>0</v>
      </c>
      <c r="N97" s="32"/>
      <c r="O97" s="32"/>
      <c r="P97" s="32"/>
      <c r="Q97" s="32"/>
      <c r="R97" s="32"/>
    </row>
    <row r="98" spans="1:18">
      <c r="A98" s="34"/>
      <c r="B98" s="34"/>
      <c r="C98" s="34"/>
      <c r="D98" s="32"/>
      <c r="E98" s="32"/>
      <c r="F98" s="32"/>
      <c r="G98" s="32"/>
      <c r="H98" s="32"/>
      <c r="I98" s="32"/>
      <c r="J98" s="34"/>
      <c r="K98" s="34" t="s">
        <v>157</v>
      </c>
      <c r="L98" s="34" t="s">
        <v>389</v>
      </c>
      <c r="M98" s="32">
        <f t="shared" si="13"/>
        <v>0</v>
      </c>
      <c r="N98" s="32"/>
      <c r="O98" s="32"/>
      <c r="P98" s="32"/>
      <c r="Q98" s="32"/>
      <c r="R98" s="32"/>
    </row>
    <row r="99" spans="1:18">
      <c r="A99" s="34"/>
      <c r="B99" s="34"/>
      <c r="C99" s="34"/>
      <c r="D99" s="32"/>
      <c r="E99" s="32"/>
      <c r="F99" s="32"/>
      <c r="G99" s="32"/>
      <c r="H99" s="32"/>
      <c r="I99" s="32"/>
      <c r="J99" s="34"/>
      <c r="K99" s="34" t="s">
        <v>181</v>
      </c>
      <c r="L99" s="34" t="s">
        <v>316</v>
      </c>
      <c r="M99" s="32">
        <f t="shared" si="13"/>
        <v>0</v>
      </c>
      <c r="N99" s="32"/>
      <c r="O99" s="32"/>
      <c r="P99" s="32"/>
      <c r="Q99" s="32"/>
      <c r="R99" s="32"/>
    </row>
    <row r="100" spans="1:18">
      <c r="A100" s="34"/>
      <c r="B100" s="34"/>
      <c r="C100" s="34"/>
      <c r="D100" s="32"/>
      <c r="E100" s="32"/>
      <c r="F100" s="32"/>
      <c r="G100" s="32"/>
      <c r="H100" s="32"/>
      <c r="I100" s="32"/>
      <c r="J100" s="36" t="s">
        <v>390</v>
      </c>
      <c r="K100" s="36" t="s">
        <v>244</v>
      </c>
      <c r="L100" s="36" t="s">
        <v>311</v>
      </c>
      <c r="M100" s="32">
        <f t="shared" si="13"/>
        <v>0</v>
      </c>
      <c r="N100" s="32"/>
      <c r="O100" s="32"/>
      <c r="P100" s="32"/>
      <c r="Q100" s="32"/>
      <c r="R100" s="32"/>
    </row>
    <row r="101" spans="1:18">
      <c r="A101" s="34"/>
      <c r="B101" s="34"/>
      <c r="C101" s="34"/>
      <c r="D101" s="32"/>
      <c r="E101" s="32"/>
      <c r="F101" s="32"/>
      <c r="G101" s="32"/>
      <c r="H101" s="32"/>
      <c r="I101" s="32"/>
      <c r="J101" s="34"/>
      <c r="K101" s="34" t="s">
        <v>157</v>
      </c>
      <c r="L101" s="34" t="s">
        <v>389</v>
      </c>
      <c r="M101" s="32">
        <f t="shared" si="13"/>
        <v>0</v>
      </c>
      <c r="N101" s="32"/>
      <c r="O101" s="32"/>
      <c r="P101" s="32"/>
      <c r="Q101" s="32"/>
      <c r="R101" s="32"/>
    </row>
    <row r="102" spans="1:18">
      <c r="A102" s="34"/>
      <c r="B102" s="34"/>
      <c r="C102" s="34"/>
      <c r="D102" s="32"/>
      <c r="E102" s="32"/>
      <c r="F102" s="32"/>
      <c r="G102" s="32"/>
      <c r="H102" s="32"/>
      <c r="I102" s="32"/>
      <c r="J102" s="34"/>
      <c r="K102" s="34" t="s">
        <v>161</v>
      </c>
      <c r="L102" s="34" t="s">
        <v>391</v>
      </c>
      <c r="M102" s="32">
        <f t="shared" si="13"/>
        <v>0</v>
      </c>
      <c r="N102" s="32"/>
      <c r="O102" s="32"/>
      <c r="P102" s="32"/>
      <c r="Q102" s="32"/>
      <c r="R102" s="32"/>
    </row>
    <row r="103" spans="1:18">
      <c r="A103" s="34"/>
      <c r="B103" s="34"/>
      <c r="C103" s="34"/>
      <c r="D103" s="32"/>
      <c r="E103" s="32"/>
      <c r="F103" s="32"/>
      <c r="G103" s="32"/>
      <c r="H103" s="32"/>
      <c r="I103" s="32"/>
      <c r="J103" s="34"/>
      <c r="K103" s="34" t="s">
        <v>186</v>
      </c>
      <c r="L103" s="34" t="s">
        <v>312</v>
      </c>
      <c r="M103" s="32">
        <f t="shared" si="13"/>
        <v>0</v>
      </c>
      <c r="N103" s="32"/>
      <c r="O103" s="32"/>
      <c r="P103" s="32"/>
      <c r="Q103" s="32"/>
      <c r="R103" s="32"/>
    </row>
    <row r="104" spans="1:18">
      <c r="A104" s="34"/>
      <c r="B104" s="34"/>
      <c r="C104" s="34"/>
      <c r="D104" s="32"/>
      <c r="E104" s="32"/>
      <c r="F104" s="32"/>
      <c r="G104" s="32"/>
      <c r="H104" s="32"/>
      <c r="I104" s="32"/>
      <c r="J104" s="34"/>
      <c r="K104" s="34" t="s">
        <v>188</v>
      </c>
      <c r="L104" s="34" t="s">
        <v>314</v>
      </c>
      <c r="M104" s="32">
        <f t="shared" si="13"/>
        <v>0</v>
      </c>
      <c r="N104" s="32"/>
      <c r="O104" s="32"/>
      <c r="P104" s="32"/>
      <c r="Q104" s="32"/>
      <c r="R104" s="32"/>
    </row>
    <row r="105" spans="1:18">
      <c r="A105" s="34"/>
      <c r="B105" s="34"/>
      <c r="C105" s="34"/>
      <c r="D105" s="32"/>
      <c r="E105" s="32"/>
      <c r="F105" s="32"/>
      <c r="G105" s="32"/>
      <c r="H105" s="32"/>
      <c r="I105" s="32"/>
      <c r="J105" s="34"/>
      <c r="K105" s="34" t="s">
        <v>181</v>
      </c>
      <c r="L105" s="34" t="s">
        <v>316</v>
      </c>
      <c r="M105" s="32">
        <f t="shared" si="13"/>
        <v>0</v>
      </c>
      <c r="N105" s="32"/>
      <c r="O105" s="32"/>
      <c r="P105" s="32"/>
      <c r="Q105" s="32"/>
      <c r="R105" s="32"/>
    </row>
    <row r="106" spans="1:18">
      <c r="A106" s="34"/>
      <c r="B106" s="34"/>
      <c r="C106" s="34"/>
      <c r="D106" s="32"/>
      <c r="E106" s="32"/>
      <c r="F106" s="32"/>
      <c r="G106" s="32"/>
      <c r="H106" s="32"/>
      <c r="I106" s="32"/>
      <c r="J106" s="36" t="s">
        <v>392</v>
      </c>
      <c r="K106" s="36" t="s">
        <v>244</v>
      </c>
      <c r="L106" s="36" t="s">
        <v>336</v>
      </c>
      <c r="M106" s="32">
        <f t="shared" si="13"/>
        <v>0</v>
      </c>
      <c r="N106" s="32"/>
      <c r="O106" s="32"/>
      <c r="P106" s="32"/>
      <c r="Q106" s="32"/>
      <c r="R106" s="32"/>
    </row>
    <row r="107" spans="1:18">
      <c r="A107" s="34"/>
      <c r="B107" s="34"/>
      <c r="C107" s="34"/>
      <c r="D107" s="32"/>
      <c r="E107" s="32"/>
      <c r="F107" s="32"/>
      <c r="G107" s="32"/>
      <c r="H107" s="32"/>
      <c r="I107" s="32"/>
      <c r="J107" s="34"/>
      <c r="K107" s="34" t="s">
        <v>159</v>
      </c>
      <c r="L107" s="34" t="s">
        <v>338</v>
      </c>
      <c r="M107" s="32">
        <f t="shared" si="13"/>
        <v>0</v>
      </c>
      <c r="N107" s="32"/>
      <c r="O107" s="32"/>
      <c r="P107" s="32"/>
      <c r="Q107" s="32"/>
      <c r="R107" s="32"/>
    </row>
    <row r="108" spans="1:18">
      <c r="A108" s="34"/>
      <c r="B108" s="34"/>
      <c r="C108" s="34"/>
      <c r="D108" s="32"/>
      <c r="E108" s="32"/>
      <c r="F108" s="32"/>
      <c r="G108" s="32"/>
      <c r="H108" s="32"/>
      <c r="I108" s="32"/>
      <c r="J108" s="34"/>
      <c r="K108" s="34" t="s">
        <v>161</v>
      </c>
      <c r="L108" s="34" t="s">
        <v>339</v>
      </c>
      <c r="M108" s="32">
        <f t="shared" si="13"/>
        <v>0</v>
      </c>
      <c r="N108" s="32"/>
      <c r="O108" s="32"/>
      <c r="P108" s="32"/>
      <c r="Q108" s="32"/>
      <c r="R108" s="32"/>
    </row>
    <row r="109" spans="1:18">
      <c r="A109" s="34"/>
      <c r="B109" s="34"/>
      <c r="C109" s="34"/>
      <c r="D109" s="32"/>
      <c r="E109" s="32"/>
      <c r="F109" s="32"/>
      <c r="G109" s="32"/>
      <c r="H109" s="32"/>
      <c r="I109" s="32"/>
      <c r="J109" s="36" t="s">
        <v>393</v>
      </c>
      <c r="K109" s="36" t="s">
        <v>244</v>
      </c>
      <c r="L109" s="36" t="s">
        <v>374</v>
      </c>
      <c r="M109" s="32">
        <f t="shared" si="13"/>
        <v>0</v>
      </c>
      <c r="N109" s="32"/>
      <c r="O109" s="32"/>
      <c r="P109" s="32"/>
      <c r="Q109" s="32"/>
      <c r="R109" s="32"/>
    </row>
    <row r="110" spans="1:18">
      <c r="A110" s="34"/>
      <c r="B110" s="34"/>
      <c r="C110" s="34"/>
      <c r="D110" s="32"/>
      <c r="E110" s="32"/>
      <c r="F110" s="32"/>
      <c r="G110" s="32"/>
      <c r="H110" s="32"/>
      <c r="I110" s="32"/>
      <c r="J110" s="34"/>
      <c r="K110" s="34" t="s">
        <v>163</v>
      </c>
      <c r="L110" s="34" t="s">
        <v>377</v>
      </c>
      <c r="M110" s="32">
        <f t="shared" si="13"/>
        <v>0</v>
      </c>
      <c r="N110" s="32"/>
      <c r="O110" s="32"/>
      <c r="P110" s="32"/>
      <c r="Q110" s="32"/>
      <c r="R110" s="32"/>
    </row>
    <row r="111" spans="1:18">
      <c r="A111" s="34"/>
      <c r="B111" s="34"/>
      <c r="C111" s="34"/>
      <c r="D111" s="32"/>
      <c r="E111" s="32"/>
      <c r="F111" s="32"/>
      <c r="G111" s="32"/>
      <c r="H111" s="32"/>
      <c r="I111" s="32"/>
      <c r="J111" s="34"/>
      <c r="K111" s="34" t="s">
        <v>165</v>
      </c>
      <c r="L111" s="34" t="s">
        <v>379</v>
      </c>
      <c r="M111" s="32">
        <f t="shared" si="13"/>
        <v>0</v>
      </c>
      <c r="N111" s="32"/>
      <c r="O111" s="32"/>
      <c r="P111" s="32"/>
      <c r="Q111" s="32"/>
      <c r="R111" s="32"/>
    </row>
    <row r="112" spans="1:18">
      <c r="A112" s="34"/>
      <c r="B112" s="34"/>
      <c r="C112" s="34"/>
      <c r="D112" s="32"/>
      <c r="E112" s="32"/>
      <c r="F112" s="32"/>
      <c r="G112" s="32"/>
      <c r="H112" s="32"/>
      <c r="I112" s="32"/>
      <c r="J112" s="34"/>
      <c r="K112" s="34" t="s">
        <v>167</v>
      </c>
      <c r="L112" s="34" t="s">
        <v>382</v>
      </c>
      <c r="M112" s="32">
        <f t="shared" si="13"/>
        <v>0</v>
      </c>
      <c r="N112" s="32"/>
      <c r="O112" s="32"/>
      <c r="P112" s="32"/>
      <c r="Q112" s="32"/>
      <c r="R112" s="32"/>
    </row>
    <row r="113" spans="1:18">
      <c r="A113" s="34"/>
      <c r="B113" s="34"/>
      <c r="C113" s="34"/>
      <c r="D113" s="32"/>
      <c r="E113" s="32"/>
      <c r="F113" s="32"/>
      <c r="G113" s="32"/>
      <c r="H113" s="32"/>
      <c r="I113" s="32"/>
      <c r="J113" s="34"/>
      <c r="K113" s="34" t="s">
        <v>181</v>
      </c>
      <c r="L113" s="34" t="s">
        <v>374</v>
      </c>
      <c r="M113" s="32"/>
      <c r="N113" s="32"/>
      <c r="O113" s="32"/>
      <c r="P113" s="32"/>
      <c r="Q113" s="32"/>
      <c r="R113" s="32"/>
    </row>
    <row r="114" spans="1:18">
      <c r="A114" s="223" t="s">
        <v>37</v>
      </c>
      <c r="B114" s="223"/>
      <c r="C114" s="223"/>
      <c r="D114" s="7">
        <f>SUM(D8+D13+D24+D32+D39+D43+D46+D50+D53+D59+D62+D67+D70+D75+D78)</f>
        <v>1618</v>
      </c>
      <c r="E114" s="7">
        <f t="shared" ref="E114:I114" si="14">SUM(E8+E13+E24+E32+E39+E43+E46+E50+E53+E59+E62+E67+E70+E75+E78)</f>
        <v>1618</v>
      </c>
      <c r="F114" s="7">
        <f t="shared" si="14"/>
        <v>0</v>
      </c>
      <c r="G114" s="7">
        <f t="shared" si="14"/>
        <v>0</v>
      </c>
      <c r="H114" s="7">
        <f t="shared" si="14"/>
        <v>140</v>
      </c>
      <c r="I114" s="7">
        <f t="shared" si="14"/>
        <v>0</v>
      </c>
      <c r="J114" s="223" t="s">
        <v>37</v>
      </c>
      <c r="K114" s="223"/>
      <c r="L114" s="223"/>
      <c r="M114" s="7">
        <f>SUM(M8+M22+M50)</f>
        <v>1618.0000000000002</v>
      </c>
      <c r="N114" s="7">
        <f t="shared" ref="N114:R114" si="15">SUM(N8+N22+N50)</f>
        <v>1618.0000000000002</v>
      </c>
      <c r="O114" s="7">
        <f t="shared" si="15"/>
        <v>0</v>
      </c>
      <c r="P114" s="7">
        <f t="shared" si="15"/>
        <v>140</v>
      </c>
      <c r="Q114" s="7">
        <f t="shared" si="15"/>
        <v>140</v>
      </c>
      <c r="R114" s="7">
        <f t="shared" si="15"/>
        <v>0</v>
      </c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23" sqref="E23"/>
    </sheetView>
  </sheetViews>
  <sheetFormatPr defaultColWidth="9" defaultRowHeight="13.5"/>
  <cols>
    <col min="1" max="1" width="31.375" style="18" customWidth="1"/>
    <col min="2" max="2" width="21.25" style="18" customWidth="1"/>
    <col min="3" max="3" width="21.375" style="18" customWidth="1"/>
    <col min="4" max="4" width="24.875" style="18" customWidth="1"/>
    <col min="5" max="5" width="23.5" style="18" customWidth="1"/>
    <col min="6" max="8" width="11.625" style="18" customWidth="1"/>
    <col min="9" max="16384" width="9" style="18"/>
  </cols>
  <sheetData>
    <row r="1" spans="1:8">
      <c r="A1" s="18" t="s">
        <v>439</v>
      </c>
    </row>
    <row r="2" spans="1:8" ht="39.950000000000003" customHeight="1">
      <c r="A2" s="224" t="s">
        <v>440</v>
      </c>
      <c r="B2" s="224"/>
      <c r="C2" s="224"/>
      <c r="D2" s="224"/>
      <c r="E2" s="224"/>
      <c r="F2" s="20"/>
      <c r="G2" s="20"/>
      <c r="H2" s="20"/>
    </row>
    <row r="3" spans="1:8" ht="12.75" customHeight="1"/>
    <row r="4" spans="1:8" s="19" customFormat="1" ht="28.5" customHeight="1">
      <c r="A4" s="21" t="s">
        <v>754</v>
      </c>
      <c r="B4" s="21"/>
      <c r="C4" s="21"/>
      <c r="D4" s="21"/>
      <c r="E4" s="22" t="s">
        <v>38</v>
      </c>
    </row>
    <row r="5" spans="1:8" ht="30" customHeight="1">
      <c r="A5" s="227" t="s">
        <v>394</v>
      </c>
      <c r="B5" s="227" t="s">
        <v>395</v>
      </c>
      <c r="C5" s="227" t="s">
        <v>396</v>
      </c>
      <c r="D5" s="225" t="s">
        <v>397</v>
      </c>
      <c r="E5" s="225"/>
    </row>
    <row r="6" spans="1:8" ht="30" customHeight="1">
      <c r="A6" s="228"/>
      <c r="B6" s="228"/>
      <c r="C6" s="228"/>
      <c r="D6" s="23" t="s">
        <v>398</v>
      </c>
      <c r="E6" s="23" t="s">
        <v>399</v>
      </c>
    </row>
    <row r="7" spans="1:8" ht="30" customHeight="1">
      <c r="A7" s="24" t="s">
        <v>92</v>
      </c>
      <c r="B7" s="25">
        <f>SUM(B8:B10)</f>
        <v>11</v>
      </c>
      <c r="C7" s="25">
        <f t="shared" ref="C7:E7" si="0">SUM(C8:C10)</f>
        <v>11</v>
      </c>
      <c r="D7" s="25">
        <f t="shared" si="0"/>
        <v>0</v>
      </c>
      <c r="E7" s="25">
        <f t="shared" si="0"/>
        <v>0</v>
      </c>
    </row>
    <row r="8" spans="1:8" ht="30" customHeight="1">
      <c r="A8" s="25" t="s">
        <v>400</v>
      </c>
      <c r="B8" s="25"/>
      <c r="C8" s="25"/>
      <c r="D8" s="25"/>
      <c r="E8" s="26"/>
    </row>
    <row r="9" spans="1:8" ht="30" customHeight="1">
      <c r="A9" s="25" t="s">
        <v>401</v>
      </c>
      <c r="B9" s="25">
        <v>5</v>
      </c>
      <c r="C9" s="25">
        <v>5</v>
      </c>
      <c r="D9" s="25"/>
      <c r="E9" s="26"/>
    </row>
    <row r="10" spans="1:8" ht="30" customHeight="1">
      <c r="A10" s="25" t="s">
        <v>402</v>
      </c>
      <c r="B10" s="25">
        <f>SUM(B11:B12)</f>
        <v>6</v>
      </c>
      <c r="C10" s="25">
        <f t="shared" ref="C10:E10" si="1">SUM(C11:C12)</f>
        <v>6</v>
      </c>
      <c r="D10" s="25">
        <f t="shared" si="1"/>
        <v>0</v>
      </c>
      <c r="E10" s="25">
        <f t="shared" si="1"/>
        <v>0</v>
      </c>
    </row>
    <row r="11" spans="1:8" ht="30" customHeight="1">
      <c r="A11" s="25" t="s">
        <v>403</v>
      </c>
      <c r="B11" s="25"/>
      <c r="C11" s="25"/>
      <c r="D11" s="25"/>
      <c r="E11" s="26"/>
    </row>
    <row r="12" spans="1:8" ht="30" customHeight="1">
      <c r="A12" s="25" t="s">
        <v>404</v>
      </c>
      <c r="B12" s="25">
        <v>6</v>
      </c>
      <c r="C12" s="25">
        <v>6</v>
      </c>
      <c r="D12" s="25"/>
      <c r="E12" s="26"/>
    </row>
    <row r="13" spans="1:8" ht="132" customHeight="1">
      <c r="A13" s="226" t="s">
        <v>635</v>
      </c>
      <c r="B13" s="226"/>
      <c r="C13" s="226"/>
      <c r="D13" s="226"/>
      <c r="E13" s="226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6"/>
  <sheetViews>
    <sheetView workbookViewId="0">
      <selection activeCell="B9" sqref="B9:J9"/>
    </sheetView>
  </sheetViews>
  <sheetFormatPr defaultColWidth="8" defaultRowHeight="14.25" customHeight="1"/>
  <cols>
    <col min="1" max="1" width="21" style="87" bestFit="1" customWidth="1"/>
    <col min="2" max="2" width="12.5" style="87" bestFit="1" customWidth="1"/>
    <col min="3" max="3" width="10.625" style="87" bestFit="1" customWidth="1"/>
    <col min="4" max="4" width="15.375" style="87" bestFit="1" customWidth="1"/>
    <col min="5" max="5" width="27.625" style="87" bestFit="1" customWidth="1"/>
    <col min="6" max="6" width="13.625" style="87" bestFit="1" customWidth="1"/>
    <col min="7" max="7" width="9.25" style="87" bestFit="1" customWidth="1"/>
    <col min="8" max="8" width="9.375" style="87" bestFit="1" customWidth="1"/>
    <col min="9" max="9" width="6.375" style="87" bestFit="1" customWidth="1"/>
    <col min="10" max="10" width="18" style="87" bestFit="1" customWidth="1"/>
    <col min="11" max="256" width="8" style="87"/>
    <col min="257" max="257" width="21" style="87" bestFit="1" customWidth="1"/>
    <col min="258" max="258" width="12.5" style="87" bestFit="1" customWidth="1"/>
    <col min="259" max="259" width="10.625" style="87" bestFit="1" customWidth="1"/>
    <col min="260" max="260" width="15.375" style="87" bestFit="1" customWidth="1"/>
    <col min="261" max="261" width="27.625" style="87" bestFit="1" customWidth="1"/>
    <col min="262" max="262" width="13.625" style="87" bestFit="1" customWidth="1"/>
    <col min="263" max="263" width="9.25" style="87" bestFit="1" customWidth="1"/>
    <col min="264" max="264" width="9.375" style="87" bestFit="1" customWidth="1"/>
    <col min="265" max="265" width="6.375" style="87" bestFit="1" customWidth="1"/>
    <col min="266" max="266" width="18" style="87" bestFit="1" customWidth="1"/>
    <col min="267" max="512" width="8" style="87"/>
    <col min="513" max="513" width="21" style="87" bestFit="1" customWidth="1"/>
    <col min="514" max="514" width="12.5" style="87" bestFit="1" customWidth="1"/>
    <col min="515" max="515" width="10.625" style="87" bestFit="1" customWidth="1"/>
    <col min="516" max="516" width="15.375" style="87" bestFit="1" customWidth="1"/>
    <col min="517" max="517" width="27.625" style="87" bestFit="1" customWidth="1"/>
    <col min="518" max="518" width="13.625" style="87" bestFit="1" customWidth="1"/>
    <col min="519" max="519" width="9.25" style="87" bestFit="1" customWidth="1"/>
    <col min="520" max="520" width="9.375" style="87" bestFit="1" customWidth="1"/>
    <col min="521" max="521" width="6.375" style="87" bestFit="1" customWidth="1"/>
    <col min="522" max="522" width="18" style="87" bestFit="1" customWidth="1"/>
    <col min="523" max="768" width="8" style="87"/>
    <col min="769" max="769" width="21" style="87" bestFit="1" customWidth="1"/>
    <col min="770" max="770" width="12.5" style="87" bestFit="1" customWidth="1"/>
    <col min="771" max="771" width="10.625" style="87" bestFit="1" customWidth="1"/>
    <col min="772" max="772" width="15.375" style="87" bestFit="1" customWidth="1"/>
    <col min="773" max="773" width="27.625" style="87" bestFit="1" customWidth="1"/>
    <col min="774" max="774" width="13.625" style="87" bestFit="1" customWidth="1"/>
    <col min="775" max="775" width="9.25" style="87" bestFit="1" customWidth="1"/>
    <col min="776" max="776" width="9.375" style="87" bestFit="1" customWidth="1"/>
    <col min="777" max="777" width="6.375" style="87" bestFit="1" customWidth="1"/>
    <col min="778" max="778" width="18" style="87" bestFit="1" customWidth="1"/>
    <col min="779" max="1024" width="8" style="87"/>
    <col min="1025" max="1025" width="21" style="87" bestFit="1" customWidth="1"/>
    <col min="1026" max="1026" width="12.5" style="87" bestFit="1" customWidth="1"/>
    <col min="1027" max="1027" width="10.625" style="87" bestFit="1" customWidth="1"/>
    <col min="1028" max="1028" width="15.375" style="87" bestFit="1" customWidth="1"/>
    <col min="1029" max="1029" width="27.625" style="87" bestFit="1" customWidth="1"/>
    <col min="1030" max="1030" width="13.625" style="87" bestFit="1" customWidth="1"/>
    <col min="1031" max="1031" width="9.25" style="87" bestFit="1" customWidth="1"/>
    <col min="1032" max="1032" width="9.375" style="87" bestFit="1" customWidth="1"/>
    <col min="1033" max="1033" width="6.375" style="87" bestFit="1" customWidth="1"/>
    <col min="1034" max="1034" width="18" style="87" bestFit="1" customWidth="1"/>
    <col min="1035" max="1280" width="8" style="87"/>
    <col min="1281" max="1281" width="21" style="87" bestFit="1" customWidth="1"/>
    <col min="1282" max="1282" width="12.5" style="87" bestFit="1" customWidth="1"/>
    <col min="1283" max="1283" width="10.625" style="87" bestFit="1" customWidth="1"/>
    <col min="1284" max="1284" width="15.375" style="87" bestFit="1" customWidth="1"/>
    <col min="1285" max="1285" width="27.625" style="87" bestFit="1" customWidth="1"/>
    <col min="1286" max="1286" width="13.625" style="87" bestFit="1" customWidth="1"/>
    <col min="1287" max="1287" width="9.25" style="87" bestFit="1" customWidth="1"/>
    <col min="1288" max="1288" width="9.375" style="87" bestFit="1" customWidth="1"/>
    <col min="1289" max="1289" width="6.375" style="87" bestFit="1" customWidth="1"/>
    <col min="1290" max="1290" width="18" style="87" bestFit="1" customWidth="1"/>
    <col min="1291" max="1536" width="8" style="87"/>
    <col min="1537" max="1537" width="21" style="87" bestFit="1" customWidth="1"/>
    <col min="1538" max="1538" width="12.5" style="87" bestFit="1" customWidth="1"/>
    <col min="1539" max="1539" width="10.625" style="87" bestFit="1" customWidth="1"/>
    <col min="1540" max="1540" width="15.375" style="87" bestFit="1" customWidth="1"/>
    <col min="1541" max="1541" width="27.625" style="87" bestFit="1" customWidth="1"/>
    <col min="1542" max="1542" width="13.625" style="87" bestFit="1" customWidth="1"/>
    <col min="1543" max="1543" width="9.25" style="87" bestFit="1" customWidth="1"/>
    <col min="1544" max="1544" width="9.375" style="87" bestFit="1" customWidth="1"/>
    <col min="1545" max="1545" width="6.375" style="87" bestFit="1" customWidth="1"/>
    <col min="1546" max="1546" width="18" style="87" bestFit="1" customWidth="1"/>
    <col min="1547" max="1792" width="8" style="87"/>
    <col min="1793" max="1793" width="21" style="87" bestFit="1" customWidth="1"/>
    <col min="1794" max="1794" width="12.5" style="87" bestFit="1" customWidth="1"/>
    <col min="1795" max="1795" width="10.625" style="87" bestFit="1" customWidth="1"/>
    <col min="1796" max="1796" width="15.375" style="87" bestFit="1" customWidth="1"/>
    <col min="1797" max="1797" width="27.625" style="87" bestFit="1" customWidth="1"/>
    <col min="1798" max="1798" width="13.625" style="87" bestFit="1" customWidth="1"/>
    <col min="1799" max="1799" width="9.25" style="87" bestFit="1" customWidth="1"/>
    <col min="1800" max="1800" width="9.375" style="87" bestFit="1" customWidth="1"/>
    <col min="1801" max="1801" width="6.375" style="87" bestFit="1" customWidth="1"/>
    <col min="1802" max="1802" width="18" style="87" bestFit="1" customWidth="1"/>
    <col min="1803" max="2048" width="8" style="87"/>
    <col min="2049" max="2049" width="21" style="87" bestFit="1" customWidth="1"/>
    <col min="2050" max="2050" width="12.5" style="87" bestFit="1" customWidth="1"/>
    <col min="2051" max="2051" width="10.625" style="87" bestFit="1" customWidth="1"/>
    <col min="2052" max="2052" width="15.375" style="87" bestFit="1" customWidth="1"/>
    <col min="2053" max="2053" width="27.625" style="87" bestFit="1" customWidth="1"/>
    <col min="2054" max="2054" width="13.625" style="87" bestFit="1" customWidth="1"/>
    <col min="2055" max="2055" width="9.25" style="87" bestFit="1" customWidth="1"/>
    <col min="2056" max="2056" width="9.375" style="87" bestFit="1" customWidth="1"/>
    <col min="2057" max="2057" width="6.375" style="87" bestFit="1" customWidth="1"/>
    <col min="2058" max="2058" width="18" style="87" bestFit="1" customWidth="1"/>
    <col min="2059" max="2304" width="8" style="87"/>
    <col min="2305" max="2305" width="21" style="87" bestFit="1" customWidth="1"/>
    <col min="2306" max="2306" width="12.5" style="87" bestFit="1" customWidth="1"/>
    <col min="2307" max="2307" width="10.625" style="87" bestFit="1" customWidth="1"/>
    <col min="2308" max="2308" width="15.375" style="87" bestFit="1" customWidth="1"/>
    <col min="2309" max="2309" width="27.625" style="87" bestFit="1" customWidth="1"/>
    <col min="2310" max="2310" width="13.625" style="87" bestFit="1" customWidth="1"/>
    <col min="2311" max="2311" width="9.25" style="87" bestFit="1" customWidth="1"/>
    <col min="2312" max="2312" width="9.375" style="87" bestFit="1" customWidth="1"/>
    <col min="2313" max="2313" width="6.375" style="87" bestFit="1" customWidth="1"/>
    <col min="2314" max="2314" width="18" style="87" bestFit="1" customWidth="1"/>
    <col min="2315" max="2560" width="8" style="87"/>
    <col min="2561" max="2561" width="21" style="87" bestFit="1" customWidth="1"/>
    <col min="2562" max="2562" width="12.5" style="87" bestFit="1" customWidth="1"/>
    <col min="2563" max="2563" width="10.625" style="87" bestFit="1" customWidth="1"/>
    <col min="2564" max="2564" width="15.375" style="87" bestFit="1" customWidth="1"/>
    <col min="2565" max="2565" width="27.625" style="87" bestFit="1" customWidth="1"/>
    <col min="2566" max="2566" width="13.625" style="87" bestFit="1" customWidth="1"/>
    <col min="2567" max="2567" width="9.25" style="87" bestFit="1" customWidth="1"/>
    <col min="2568" max="2568" width="9.375" style="87" bestFit="1" customWidth="1"/>
    <col min="2569" max="2569" width="6.375" style="87" bestFit="1" customWidth="1"/>
    <col min="2570" max="2570" width="18" style="87" bestFit="1" customWidth="1"/>
    <col min="2571" max="2816" width="8" style="87"/>
    <col min="2817" max="2817" width="21" style="87" bestFit="1" customWidth="1"/>
    <col min="2818" max="2818" width="12.5" style="87" bestFit="1" customWidth="1"/>
    <col min="2819" max="2819" width="10.625" style="87" bestFit="1" customWidth="1"/>
    <col min="2820" max="2820" width="15.375" style="87" bestFit="1" customWidth="1"/>
    <col min="2821" max="2821" width="27.625" style="87" bestFit="1" customWidth="1"/>
    <col min="2822" max="2822" width="13.625" style="87" bestFit="1" customWidth="1"/>
    <col min="2823" max="2823" width="9.25" style="87" bestFit="1" customWidth="1"/>
    <col min="2824" max="2824" width="9.375" style="87" bestFit="1" customWidth="1"/>
    <col min="2825" max="2825" width="6.375" style="87" bestFit="1" customWidth="1"/>
    <col min="2826" max="2826" width="18" style="87" bestFit="1" customWidth="1"/>
    <col min="2827" max="3072" width="8" style="87"/>
    <col min="3073" max="3073" width="21" style="87" bestFit="1" customWidth="1"/>
    <col min="3074" max="3074" width="12.5" style="87" bestFit="1" customWidth="1"/>
    <col min="3075" max="3075" width="10.625" style="87" bestFit="1" customWidth="1"/>
    <col min="3076" max="3076" width="15.375" style="87" bestFit="1" customWidth="1"/>
    <col min="3077" max="3077" width="27.625" style="87" bestFit="1" customWidth="1"/>
    <col min="3078" max="3078" width="13.625" style="87" bestFit="1" customWidth="1"/>
    <col min="3079" max="3079" width="9.25" style="87" bestFit="1" customWidth="1"/>
    <col min="3080" max="3080" width="9.375" style="87" bestFit="1" customWidth="1"/>
    <col min="3081" max="3081" width="6.375" style="87" bestFit="1" customWidth="1"/>
    <col min="3082" max="3082" width="18" style="87" bestFit="1" customWidth="1"/>
    <col min="3083" max="3328" width="8" style="87"/>
    <col min="3329" max="3329" width="21" style="87" bestFit="1" customWidth="1"/>
    <col min="3330" max="3330" width="12.5" style="87" bestFit="1" customWidth="1"/>
    <col min="3331" max="3331" width="10.625" style="87" bestFit="1" customWidth="1"/>
    <col min="3332" max="3332" width="15.375" style="87" bestFit="1" customWidth="1"/>
    <col min="3333" max="3333" width="27.625" style="87" bestFit="1" customWidth="1"/>
    <col min="3334" max="3334" width="13.625" style="87" bestFit="1" customWidth="1"/>
    <col min="3335" max="3335" width="9.25" style="87" bestFit="1" customWidth="1"/>
    <col min="3336" max="3336" width="9.375" style="87" bestFit="1" customWidth="1"/>
    <col min="3337" max="3337" width="6.375" style="87" bestFit="1" customWidth="1"/>
    <col min="3338" max="3338" width="18" style="87" bestFit="1" customWidth="1"/>
    <col min="3339" max="3584" width="8" style="87"/>
    <col min="3585" max="3585" width="21" style="87" bestFit="1" customWidth="1"/>
    <col min="3586" max="3586" width="12.5" style="87" bestFit="1" customWidth="1"/>
    <col min="3587" max="3587" width="10.625" style="87" bestFit="1" customWidth="1"/>
    <col min="3588" max="3588" width="15.375" style="87" bestFit="1" customWidth="1"/>
    <col min="3589" max="3589" width="27.625" style="87" bestFit="1" customWidth="1"/>
    <col min="3590" max="3590" width="13.625" style="87" bestFit="1" customWidth="1"/>
    <col min="3591" max="3591" width="9.25" style="87" bestFit="1" customWidth="1"/>
    <col min="3592" max="3592" width="9.375" style="87" bestFit="1" customWidth="1"/>
    <col min="3593" max="3593" width="6.375" style="87" bestFit="1" customWidth="1"/>
    <col min="3594" max="3594" width="18" style="87" bestFit="1" customWidth="1"/>
    <col min="3595" max="3840" width="8" style="87"/>
    <col min="3841" max="3841" width="21" style="87" bestFit="1" customWidth="1"/>
    <col min="3842" max="3842" width="12.5" style="87" bestFit="1" customWidth="1"/>
    <col min="3843" max="3843" width="10.625" style="87" bestFit="1" customWidth="1"/>
    <col min="3844" max="3844" width="15.375" style="87" bestFit="1" customWidth="1"/>
    <col min="3845" max="3845" width="27.625" style="87" bestFit="1" customWidth="1"/>
    <col min="3846" max="3846" width="13.625" style="87" bestFit="1" customWidth="1"/>
    <col min="3847" max="3847" width="9.25" style="87" bestFit="1" customWidth="1"/>
    <col min="3848" max="3848" width="9.375" style="87" bestFit="1" customWidth="1"/>
    <col min="3849" max="3849" width="6.375" style="87" bestFit="1" customWidth="1"/>
    <col min="3850" max="3850" width="18" style="87" bestFit="1" customWidth="1"/>
    <col min="3851" max="4096" width="8" style="87"/>
    <col min="4097" max="4097" width="21" style="87" bestFit="1" customWidth="1"/>
    <col min="4098" max="4098" width="12.5" style="87" bestFit="1" customWidth="1"/>
    <col min="4099" max="4099" width="10.625" style="87" bestFit="1" customWidth="1"/>
    <col min="4100" max="4100" width="15.375" style="87" bestFit="1" customWidth="1"/>
    <col min="4101" max="4101" width="27.625" style="87" bestFit="1" customWidth="1"/>
    <col min="4102" max="4102" width="13.625" style="87" bestFit="1" customWidth="1"/>
    <col min="4103" max="4103" width="9.25" style="87" bestFit="1" customWidth="1"/>
    <col min="4104" max="4104" width="9.375" style="87" bestFit="1" customWidth="1"/>
    <col min="4105" max="4105" width="6.375" style="87" bestFit="1" customWidth="1"/>
    <col min="4106" max="4106" width="18" style="87" bestFit="1" customWidth="1"/>
    <col min="4107" max="4352" width="8" style="87"/>
    <col min="4353" max="4353" width="21" style="87" bestFit="1" customWidth="1"/>
    <col min="4354" max="4354" width="12.5" style="87" bestFit="1" customWidth="1"/>
    <col min="4355" max="4355" width="10.625" style="87" bestFit="1" customWidth="1"/>
    <col min="4356" max="4356" width="15.375" style="87" bestFit="1" customWidth="1"/>
    <col min="4357" max="4357" width="27.625" style="87" bestFit="1" customWidth="1"/>
    <col min="4358" max="4358" width="13.625" style="87" bestFit="1" customWidth="1"/>
    <col min="4359" max="4359" width="9.25" style="87" bestFit="1" customWidth="1"/>
    <col min="4360" max="4360" width="9.375" style="87" bestFit="1" customWidth="1"/>
    <col min="4361" max="4361" width="6.375" style="87" bestFit="1" customWidth="1"/>
    <col min="4362" max="4362" width="18" style="87" bestFit="1" customWidth="1"/>
    <col min="4363" max="4608" width="8" style="87"/>
    <col min="4609" max="4609" width="21" style="87" bestFit="1" customWidth="1"/>
    <col min="4610" max="4610" width="12.5" style="87" bestFit="1" customWidth="1"/>
    <col min="4611" max="4611" width="10.625" style="87" bestFit="1" customWidth="1"/>
    <col min="4612" max="4612" width="15.375" style="87" bestFit="1" customWidth="1"/>
    <col min="4613" max="4613" width="27.625" style="87" bestFit="1" customWidth="1"/>
    <col min="4614" max="4614" width="13.625" style="87" bestFit="1" customWidth="1"/>
    <col min="4615" max="4615" width="9.25" style="87" bestFit="1" customWidth="1"/>
    <col min="4616" max="4616" width="9.375" style="87" bestFit="1" customWidth="1"/>
    <col min="4617" max="4617" width="6.375" style="87" bestFit="1" customWidth="1"/>
    <col min="4618" max="4618" width="18" style="87" bestFit="1" customWidth="1"/>
    <col min="4619" max="4864" width="8" style="87"/>
    <col min="4865" max="4865" width="21" style="87" bestFit="1" customWidth="1"/>
    <col min="4866" max="4866" width="12.5" style="87" bestFit="1" customWidth="1"/>
    <col min="4867" max="4867" width="10.625" style="87" bestFit="1" customWidth="1"/>
    <col min="4868" max="4868" width="15.375" style="87" bestFit="1" customWidth="1"/>
    <col min="4869" max="4869" width="27.625" style="87" bestFit="1" customWidth="1"/>
    <col min="4870" max="4870" width="13.625" style="87" bestFit="1" customWidth="1"/>
    <col min="4871" max="4871" width="9.25" style="87" bestFit="1" customWidth="1"/>
    <col min="4872" max="4872" width="9.375" style="87" bestFit="1" customWidth="1"/>
    <col min="4873" max="4873" width="6.375" style="87" bestFit="1" customWidth="1"/>
    <col min="4874" max="4874" width="18" style="87" bestFit="1" customWidth="1"/>
    <col min="4875" max="5120" width="8" style="87"/>
    <col min="5121" max="5121" width="21" style="87" bestFit="1" customWidth="1"/>
    <col min="5122" max="5122" width="12.5" style="87" bestFit="1" customWidth="1"/>
    <col min="5123" max="5123" width="10.625" style="87" bestFit="1" customWidth="1"/>
    <col min="5124" max="5124" width="15.375" style="87" bestFit="1" customWidth="1"/>
    <col min="5125" max="5125" width="27.625" style="87" bestFit="1" customWidth="1"/>
    <col min="5126" max="5126" width="13.625" style="87" bestFit="1" customWidth="1"/>
    <col min="5127" max="5127" width="9.25" style="87" bestFit="1" customWidth="1"/>
    <col min="5128" max="5128" width="9.375" style="87" bestFit="1" customWidth="1"/>
    <col min="5129" max="5129" width="6.375" style="87" bestFit="1" customWidth="1"/>
    <col min="5130" max="5130" width="18" style="87" bestFit="1" customWidth="1"/>
    <col min="5131" max="5376" width="8" style="87"/>
    <col min="5377" max="5377" width="21" style="87" bestFit="1" customWidth="1"/>
    <col min="5378" max="5378" width="12.5" style="87" bestFit="1" customWidth="1"/>
    <col min="5379" max="5379" width="10.625" style="87" bestFit="1" customWidth="1"/>
    <col min="5380" max="5380" width="15.375" style="87" bestFit="1" customWidth="1"/>
    <col min="5381" max="5381" width="27.625" style="87" bestFit="1" customWidth="1"/>
    <col min="5382" max="5382" width="13.625" style="87" bestFit="1" customWidth="1"/>
    <col min="5383" max="5383" width="9.25" style="87" bestFit="1" customWidth="1"/>
    <col min="5384" max="5384" width="9.375" style="87" bestFit="1" customWidth="1"/>
    <col min="5385" max="5385" width="6.375" style="87" bestFit="1" customWidth="1"/>
    <col min="5386" max="5386" width="18" style="87" bestFit="1" customWidth="1"/>
    <col min="5387" max="5632" width="8" style="87"/>
    <col min="5633" max="5633" width="21" style="87" bestFit="1" customWidth="1"/>
    <col min="5634" max="5634" width="12.5" style="87" bestFit="1" customWidth="1"/>
    <col min="5635" max="5635" width="10.625" style="87" bestFit="1" customWidth="1"/>
    <col min="5636" max="5636" width="15.375" style="87" bestFit="1" customWidth="1"/>
    <col min="5637" max="5637" width="27.625" style="87" bestFit="1" customWidth="1"/>
    <col min="5638" max="5638" width="13.625" style="87" bestFit="1" customWidth="1"/>
    <col min="5639" max="5639" width="9.25" style="87" bestFit="1" customWidth="1"/>
    <col min="5640" max="5640" width="9.375" style="87" bestFit="1" customWidth="1"/>
    <col min="5641" max="5641" width="6.375" style="87" bestFit="1" customWidth="1"/>
    <col min="5642" max="5642" width="18" style="87" bestFit="1" customWidth="1"/>
    <col min="5643" max="5888" width="8" style="87"/>
    <col min="5889" max="5889" width="21" style="87" bestFit="1" customWidth="1"/>
    <col min="5890" max="5890" width="12.5" style="87" bestFit="1" customWidth="1"/>
    <col min="5891" max="5891" width="10.625" style="87" bestFit="1" customWidth="1"/>
    <col min="5892" max="5892" width="15.375" style="87" bestFit="1" customWidth="1"/>
    <col min="5893" max="5893" width="27.625" style="87" bestFit="1" customWidth="1"/>
    <col min="5894" max="5894" width="13.625" style="87" bestFit="1" customWidth="1"/>
    <col min="5895" max="5895" width="9.25" style="87" bestFit="1" customWidth="1"/>
    <col min="5896" max="5896" width="9.375" style="87" bestFit="1" customWidth="1"/>
    <col min="5897" max="5897" width="6.375" style="87" bestFit="1" customWidth="1"/>
    <col min="5898" max="5898" width="18" style="87" bestFit="1" customWidth="1"/>
    <col min="5899" max="6144" width="8" style="87"/>
    <col min="6145" max="6145" width="21" style="87" bestFit="1" customWidth="1"/>
    <col min="6146" max="6146" width="12.5" style="87" bestFit="1" customWidth="1"/>
    <col min="6147" max="6147" width="10.625" style="87" bestFit="1" customWidth="1"/>
    <col min="6148" max="6148" width="15.375" style="87" bestFit="1" customWidth="1"/>
    <col min="6149" max="6149" width="27.625" style="87" bestFit="1" customWidth="1"/>
    <col min="6150" max="6150" width="13.625" style="87" bestFit="1" customWidth="1"/>
    <col min="6151" max="6151" width="9.25" style="87" bestFit="1" customWidth="1"/>
    <col min="6152" max="6152" width="9.375" style="87" bestFit="1" customWidth="1"/>
    <col min="6153" max="6153" width="6.375" style="87" bestFit="1" customWidth="1"/>
    <col min="6154" max="6154" width="18" style="87" bestFit="1" customWidth="1"/>
    <col min="6155" max="6400" width="8" style="87"/>
    <col min="6401" max="6401" width="21" style="87" bestFit="1" customWidth="1"/>
    <col min="6402" max="6402" width="12.5" style="87" bestFit="1" customWidth="1"/>
    <col min="6403" max="6403" width="10.625" style="87" bestFit="1" customWidth="1"/>
    <col min="6404" max="6404" width="15.375" style="87" bestFit="1" customWidth="1"/>
    <col min="6405" max="6405" width="27.625" style="87" bestFit="1" customWidth="1"/>
    <col min="6406" max="6406" width="13.625" style="87" bestFit="1" customWidth="1"/>
    <col min="6407" max="6407" width="9.25" style="87" bestFit="1" customWidth="1"/>
    <col min="6408" max="6408" width="9.375" style="87" bestFit="1" customWidth="1"/>
    <col min="6409" max="6409" width="6.375" style="87" bestFit="1" customWidth="1"/>
    <col min="6410" max="6410" width="18" style="87" bestFit="1" customWidth="1"/>
    <col min="6411" max="6656" width="8" style="87"/>
    <col min="6657" max="6657" width="21" style="87" bestFit="1" customWidth="1"/>
    <col min="6658" max="6658" width="12.5" style="87" bestFit="1" customWidth="1"/>
    <col min="6659" max="6659" width="10.625" style="87" bestFit="1" customWidth="1"/>
    <col min="6660" max="6660" width="15.375" style="87" bestFit="1" customWidth="1"/>
    <col min="6661" max="6661" width="27.625" style="87" bestFit="1" customWidth="1"/>
    <col min="6662" max="6662" width="13.625" style="87" bestFit="1" customWidth="1"/>
    <col min="6663" max="6663" width="9.25" style="87" bestFit="1" customWidth="1"/>
    <col min="6664" max="6664" width="9.375" style="87" bestFit="1" customWidth="1"/>
    <col min="6665" max="6665" width="6.375" style="87" bestFit="1" customWidth="1"/>
    <col min="6666" max="6666" width="18" style="87" bestFit="1" customWidth="1"/>
    <col min="6667" max="6912" width="8" style="87"/>
    <col min="6913" max="6913" width="21" style="87" bestFit="1" customWidth="1"/>
    <col min="6914" max="6914" width="12.5" style="87" bestFit="1" customWidth="1"/>
    <col min="6915" max="6915" width="10.625" style="87" bestFit="1" customWidth="1"/>
    <col min="6916" max="6916" width="15.375" style="87" bestFit="1" customWidth="1"/>
    <col min="6917" max="6917" width="27.625" style="87" bestFit="1" customWidth="1"/>
    <col min="6918" max="6918" width="13.625" style="87" bestFit="1" customWidth="1"/>
    <col min="6919" max="6919" width="9.25" style="87" bestFit="1" customWidth="1"/>
    <col min="6920" max="6920" width="9.375" style="87" bestFit="1" customWidth="1"/>
    <col min="6921" max="6921" width="6.375" style="87" bestFit="1" customWidth="1"/>
    <col min="6922" max="6922" width="18" style="87" bestFit="1" customWidth="1"/>
    <col min="6923" max="7168" width="8" style="87"/>
    <col min="7169" max="7169" width="21" style="87" bestFit="1" customWidth="1"/>
    <col min="7170" max="7170" width="12.5" style="87" bestFit="1" customWidth="1"/>
    <col min="7171" max="7171" width="10.625" style="87" bestFit="1" customWidth="1"/>
    <col min="7172" max="7172" width="15.375" style="87" bestFit="1" customWidth="1"/>
    <col min="7173" max="7173" width="27.625" style="87" bestFit="1" customWidth="1"/>
    <col min="7174" max="7174" width="13.625" style="87" bestFit="1" customWidth="1"/>
    <col min="7175" max="7175" width="9.25" style="87" bestFit="1" customWidth="1"/>
    <col min="7176" max="7176" width="9.375" style="87" bestFit="1" customWidth="1"/>
    <col min="7177" max="7177" width="6.375" style="87" bestFit="1" customWidth="1"/>
    <col min="7178" max="7178" width="18" style="87" bestFit="1" customWidth="1"/>
    <col min="7179" max="7424" width="8" style="87"/>
    <col min="7425" max="7425" width="21" style="87" bestFit="1" customWidth="1"/>
    <col min="7426" max="7426" width="12.5" style="87" bestFit="1" customWidth="1"/>
    <col min="7427" max="7427" width="10.625" style="87" bestFit="1" customWidth="1"/>
    <col min="7428" max="7428" width="15.375" style="87" bestFit="1" customWidth="1"/>
    <col min="7429" max="7429" width="27.625" style="87" bestFit="1" customWidth="1"/>
    <col min="7430" max="7430" width="13.625" style="87" bestFit="1" customWidth="1"/>
    <col min="7431" max="7431" width="9.25" style="87" bestFit="1" customWidth="1"/>
    <col min="7432" max="7432" width="9.375" style="87" bestFit="1" customWidth="1"/>
    <col min="7433" max="7433" width="6.375" style="87" bestFit="1" customWidth="1"/>
    <col min="7434" max="7434" width="18" style="87" bestFit="1" customWidth="1"/>
    <col min="7435" max="7680" width="8" style="87"/>
    <col min="7681" max="7681" width="21" style="87" bestFit="1" customWidth="1"/>
    <col min="7682" max="7682" width="12.5" style="87" bestFit="1" customWidth="1"/>
    <col min="7683" max="7683" width="10.625" style="87" bestFit="1" customWidth="1"/>
    <col min="7684" max="7684" width="15.375" style="87" bestFit="1" customWidth="1"/>
    <col min="7685" max="7685" width="27.625" style="87" bestFit="1" customWidth="1"/>
    <col min="7686" max="7686" width="13.625" style="87" bestFit="1" customWidth="1"/>
    <col min="7687" max="7687" width="9.25" style="87" bestFit="1" customWidth="1"/>
    <col min="7688" max="7688" width="9.375" style="87" bestFit="1" customWidth="1"/>
    <col min="7689" max="7689" width="6.375" style="87" bestFit="1" customWidth="1"/>
    <col min="7690" max="7690" width="18" style="87" bestFit="1" customWidth="1"/>
    <col min="7691" max="7936" width="8" style="87"/>
    <col min="7937" max="7937" width="21" style="87" bestFit="1" customWidth="1"/>
    <col min="7938" max="7938" width="12.5" style="87" bestFit="1" customWidth="1"/>
    <col min="7939" max="7939" width="10.625" style="87" bestFit="1" customWidth="1"/>
    <col min="7940" max="7940" width="15.375" style="87" bestFit="1" customWidth="1"/>
    <col min="7941" max="7941" width="27.625" style="87" bestFit="1" customWidth="1"/>
    <col min="7942" max="7942" width="13.625" style="87" bestFit="1" customWidth="1"/>
    <col min="7943" max="7943" width="9.25" style="87" bestFit="1" customWidth="1"/>
    <col min="7944" max="7944" width="9.375" style="87" bestFit="1" customWidth="1"/>
    <col min="7945" max="7945" width="6.375" style="87" bestFit="1" customWidth="1"/>
    <col min="7946" max="7946" width="18" style="87" bestFit="1" customWidth="1"/>
    <col min="7947" max="8192" width="8" style="87"/>
    <col min="8193" max="8193" width="21" style="87" bestFit="1" customWidth="1"/>
    <col min="8194" max="8194" width="12.5" style="87" bestFit="1" customWidth="1"/>
    <col min="8195" max="8195" width="10.625" style="87" bestFit="1" customWidth="1"/>
    <col min="8196" max="8196" width="15.375" style="87" bestFit="1" customWidth="1"/>
    <col min="8197" max="8197" width="27.625" style="87" bestFit="1" customWidth="1"/>
    <col min="8198" max="8198" width="13.625" style="87" bestFit="1" customWidth="1"/>
    <col min="8199" max="8199" width="9.25" style="87" bestFit="1" customWidth="1"/>
    <col min="8200" max="8200" width="9.375" style="87" bestFit="1" customWidth="1"/>
    <col min="8201" max="8201" width="6.375" style="87" bestFit="1" customWidth="1"/>
    <col min="8202" max="8202" width="18" style="87" bestFit="1" customWidth="1"/>
    <col min="8203" max="8448" width="8" style="87"/>
    <col min="8449" max="8449" width="21" style="87" bestFit="1" customWidth="1"/>
    <col min="8450" max="8450" width="12.5" style="87" bestFit="1" customWidth="1"/>
    <col min="8451" max="8451" width="10.625" style="87" bestFit="1" customWidth="1"/>
    <col min="8452" max="8452" width="15.375" style="87" bestFit="1" customWidth="1"/>
    <col min="8453" max="8453" width="27.625" style="87" bestFit="1" customWidth="1"/>
    <col min="8454" max="8454" width="13.625" style="87" bestFit="1" customWidth="1"/>
    <col min="8455" max="8455" width="9.25" style="87" bestFit="1" customWidth="1"/>
    <col min="8456" max="8456" width="9.375" style="87" bestFit="1" customWidth="1"/>
    <col min="8457" max="8457" width="6.375" style="87" bestFit="1" customWidth="1"/>
    <col min="8458" max="8458" width="18" style="87" bestFit="1" customWidth="1"/>
    <col min="8459" max="8704" width="8" style="87"/>
    <col min="8705" max="8705" width="21" style="87" bestFit="1" customWidth="1"/>
    <col min="8706" max="8706" width="12.5" style="87" bestFit="1" customWidth="1"/>
    <col min="8707" max="8707" width="10.625" style="87" bestFit="1" customWidth="1"/>
    <col min="8708" max="8708" width="15.375" style="87" bestFit="1" customWidth="1"/>
    <col min="8709" max="8709" width="27.625" style="87" bestFit="1" customWidth="1"/>
    <col min="8710" max="8710" width="13.625" style="87" bestFit="1" customWidth="1"/>
    <col min="8711" max="8711" width="9.25" style="87" bestFit="1" customWidth="1"/>
    <col min="8712" max="8712" width="9.375" style="87" bestFit="1" customWidth="1"/>
    <col min="8713" max="8713" width="6.375" style="87" bestFit="1" customWidth="1"/>
    <col min="8714" max="8714" width="18" style="87" bestFit="1" customWidth="1"/>
    <col min="8715" max="8960" width="8" style="87"/>
    <col min="8961" max="8961" width="21" style="87" bestFit="1" customWidth="1"/>
    <col min="8962" max="8962" width="12.5" style="87" bestFit="1" customWidth="1"/>
    <col min="8963" max="8963" width="10.625" style="87" bestFit="1" customWidth="1"/>
    <col min="8964" max="8964" width="15.375" style="87" bestFit="1" customWidth="1"/>
    <col min="8965" max="8965" width="27.625" style="87" bestFit="1" customWidth="1"/>
    <col min="8966" max="8966" width="13.625" style="87" bestFit="1" customWidth="1"/>
    <col min="8967" max="8967" width="9.25" style="87" bestFit="1" customWidth="1"/>
    <col min="8968" max="8968" width="9.375" style="87" bestFit="1" customWidth="1"/>
    <col min="8969" max="8969" width="6.375" style="87" bestFit="1" customWidth="1"/>
    <col min="8970" max="8970" width="18" style="87" bestFit="1" customWidth="1"/>
    <col min="8971" max="9216" width="8" style="87"/>
    <col min="9217" max="9217" width="21" style="87" bestFit="1" customWidth="1"/>
    <col min="9218" max="9218" width="12.5" style="87" bestFit="1" customWidth="1"/>
    <col min="9219" max="9219" width="10.625" style="87" bestFit="1" customWidth="1"/>
    <col min="9220" max="9220" width="15.375" style="87" bestFit="1" customWidth="1"/>
    <col min="9221" max="9221" width="27.625" style="87" bestFit="1" customWidth="1"/>
    <col min="9222" max="9222" width="13.625" style="87" bestFit="1" customWidth="1"/>
    <col min="9223" max="9223" width="9.25" style="87" bestFit="1" customWidth="1"/>
    <col min="9224" max="9224" width="9.375" style="87" bestFit="1" customWidth="1"/>
    <col min="9225" max="9225" width="6.375" style="87" bestFit="1" customWidth="1"/>
    <col min="9226" max="9226" width="18" style="87" bestFit="1" customWidth="1"/>
    <col min="9227" max="9472" width="8" style="87"/>
    <col min="9473" max="9473" width="21" style="87" bestFit="1" customWidth="1"/>
    <col min="9474" max="9474" width="12.5" style="87" bestFit="1" customWidth="1"/>
    <col min="9475" max="9475" width="10.625" style="87" bestFit="1" customWidth="1"/>
    <col min="9476" max="9476" width="15.375" style="87" bestFit="1" customWidth="1"/>
    <col min="9477" max="9477" width="27.625" style="87" bestFit="1" customWidth="1"/>
    <col min="9478" max="9478" width="13.625" style="87" bestFit="1" customWidth="1"/>
    <col min="9479" max="9479" width="9.25" style="87" bestFit="1" customWidth="1"/>
    <col min="9480" max="9480" width="9.375" style="87" bestFit="1" customWidth="1"/>
    <col min="9481" max="9481" width="6.375" style="87" bestFit="1" customWidth="1"/>
    <col min="9482" max="9482" width="18" style="87" bestFit="1" customWidth="1"/>
    <col min="9483" max="9728" width="8" style="87"/>
    <col min="9729" max="9729" width="21" style="87" bestFit="1" customWidth="1"/>
    <col min="9730" max="9730" width="12.5" style="87" bestFit="1" customWidth="1"/>
    <col min="9731" max="9731" width="10.625" style="87" bestFit="1" customWidth="1"/>
    <col min="9732" max="9732" width="15.375" style="87" bestFit="1" customWidth="1"/>
    <col min="9733" max="9733" width="27.625" style="87" bestFit="1" customWidth="1"/>
    <col min="9734" max="9734" width="13.625" style="87" bestFit="1" customWidth="1"/>
    <col min="9735" max="9735" width="9.25" style="87" bestFit="1" customWidth="1"/>
    <col min="9736" max="9736" width="9.375" style="87" bestFit="1" customWidth="1"/>
    <col min="9737" max="9737" width="6.375" style="87" bestFit="1" customWidth="1"/>
    <col min="9738" max="9738" width="18" style="87" bestFit="1" customWidth="1"/>
    <col min="9739" max="9984" width="8" style="87"/>
    <col min="9985" max="9985" width="21" style="87" bestFit="1" customWidth="1"/>
    <col min="9986" max="9986" width="12.5" style="87" bestFit="1" customWidth="1"/>
    <col min="9987" max="9987" width="10.625" style="87" bestFit="1" customWidth="1"/>
    <col min="9988" max="9988" width="15.375" style="87" bestFit="1" customWidth="1"/>
    <col min="9989" max="9989" width="27.625" style="87" bestFit="1" customWidth="1"/>
    <col min="9990" max="9990" width="13.625" style="87" bestFit="1" customWidth="1"/>
    <col min="9991" max="9991" width="9.25" style="87" bestFit="1" customWidth="1"/>
    <col min="9992" max="9992" width="9.375" style="87" bestFit="1" customWidth="1"/>
    <col min="9993" max="9993" width="6.375" style="87" bestFit="1" customWidth="1"/>
    <col min="9994" max="9994" width="18" style="87" bestFit="1" customWidth="1"/>
    <col min="9995" max="10240" width="8" style="87"/>
    <col min="10241" max="10241" width="21" style="87" bestFit="1" customWidth="1"/>
    <col min="10242" max="10242" width="12.5" style="87" bestFit="1" customWidth="1"/>
    <col min="10243" max="10243" width="10.625" style="87" bestFit="1" customWidth="1"/>
    <col min="10244" max="10244" width="15.375" style="87" bestFit="1" customWidth="1"/>
    <col min="10245" max="10245" width="27.625" style="87" bestFit="1" customWidth="1"/>
    <col min="10246" max="10246" width="13.625" style="87" bestFit="1" customWidth="1"/>
    <col min="10247" max="10247" width="9.25" style="87" bestFit="1" customWidth="1"/>
    <col min="10248" max="10248" width="9.375" style="87" bestFit="1" customWidth="1"/>
    <col min="10249" max="10249" width="6.375" style="87" bestFit="1" customWidth="1"/>
    <col min="10250" max="10250" width="18" style="87" bestFit="1" customWidth="1"/>
    <col min="10251" max="10496" width="8" style="87"/>
    <col min="10497" max="10497" width="21" style="87" bestFit="1" customWidth="1"/>
    <col min="10498" max="10498" width="12.5" style="87" bestFit="1" customWidth="1"/>
    <col min="10499" max="10499" width="10.625" style="87" bestFit="1" customWidth="1"/>
    <col min="10500" max="10500" width="15.375" style="87" bestFit="1" customWidth="1"/>
    <col min="10501" max="10501" width="27.625" style="87" bestFit="1" customWidth="1"/>
    <col min="10502" max="10502" width="13.625" style="87" bestFit="1" customWidth="1"/>
    <col min="10503" max="10503" width="9.25" style="87" bestFit="1" customWidth="1"/>
    <col min="10504" max="10504" width="9.375" style="87" bestFit="1" customWidth="1"/>
    <col min="10505" max="10505" width="6.375" style="87" bestFit="1" customWidth="1"/>
    <col min="10506" max="10506" width="18" style="87" bestFit="1" customWidth="1"/>
    <col min="10507" max="10752" width="8" style="87"/>
    <col min="10753" max="10753" width="21" style="87" bestFit="1" customWidth="1"/>
    <col min="10754" max="10754" width="12.5" style="87" bestFit="1" customWidth="1"/>
    <col min="10755" max="10755" width="10.625" style="87" bestFit="1" customWidth="1"/>
    <col min="10756" max="10756" width="15.375" style="87" bestFit="1" customWidth="1"/>
    <col min="10757" max="10757" width="27.625" style="87" bestFit="1" customWidth="1"/>
    <col min="10758" max="10758" width="13.625" style="87" bestFit="1" customWidth="1"/>
    <col min="10759" max="10759" width="9.25" style="87" bestFit="1" customWidth="1"/>
    <col min="10760" max="10760" width="9.375" style="87" bestFit="1" customWidth="1"/>
    <col min="10761" max="10761" width="6.375" style="87" bestFit="1" customWidth="1"/>
    <col min="10762" max="10762" width="18" style="87" bestFit="1" customWidth="1"/>
    <col min="10763" max="11008" width="8" style="87"/>
    <col min="11009" max="11009" width="21" style="87" bestFit="1" customWidth="1"/>
    <col min="11010" max="11010" width="12.5" style="87" bestFit="1" customWidth="1"/>
    <col min="11011" max="11011" width="10.625" style="87" bestFit="1" customWidth="1"/>
    <col min="11012" max="11012" width="15.375" style="87" bestFit="1" customWidth="1"/>
    <col min="11013" max="11013" width="27.625" style="87" bestFit="1" customWidth="1"/>
    <col min="11014" max="11014" width="13.625" style="87" bestFit="1" customWidth="1"/>
    <col min="11015" max="11015" width="9.25" style="87" bestFit="1" customWidth="1"/>
    <col min="11016" max="11016" width="9.375" style="87" bestFit="1" customWidth="1"/>
    <col min="11017" max="11017" width="6.375" style="87" bestFit="1" customWidth="1"/>
    <col min="11018" max="11018" width="18" style="87" bestFit="1" customWidth="1"/>
    <col min="11019" max="11264" width="8" style="87"/>
    <col min="11265" max="11265" width="21" style="87" bestFit="1" customWidth="1"/>
    <col min="11266" max="11266" width="12.5" style="87" bestFit="1" customWidth="1"/>
    <col min="11267" max="11267" width="10.625" style="87" bestFit="1" customWidth="1"/>
    <col min="11268" max="11268" width="15.375" style="87" bestFit="1" customWidth="1"/>
    <col min="11269" max="11269" width="27.625" style="87" bestFit="1" customWidth="1"/>
    <col min="11270" max="11270" width="13.625" style="87" bestFit="1" customWidth="1"/>
    <col min="11271" max="11271" width="9.25" style="87" bestFit="1" customWidth="1"/>
    <col min="11272" max="11272" width="9.375" style="87" bestFit="1" customWidth="1"/>
    <col min="11273" max="11273" width="6.375" style="87" bestFit="1" customWidth="1"/>
    <col min="11274" max="11274" width="18" style="87" bestFit="1" customWidth="1"/>
    <col min="11275" max="11520" width="8" style="87"/>
    <col min="11521" max="11521" width="21" style="87" bestFit="1" customWidth="1"/>
    <col min="11522" max="11522" width="12.5" style="87" bestFit="1" customWidth="1"/>
    <col min="11523" max="11523" width="10.625" style="87" bestFit="1" customWidth="1"/>
    <col min="11524" max="11524" width="15.375" style="87" bestFit="1" customWidth="1"/>
    <col min="11525" max="11525" width="27.625" style="87" bestFit="1" customWidth="1"/>
    <col min="11526" max="11526" width="13.625" style="87" bestFit="1" customWidth="1"/>
    <col min="11527" max="11527" width="9.25" style="87" bestFit="1" customWidth="1"/>
    <col min="11528" max="11528" width="9.375" style="87" bestFit="1" customWidth="1"/>
    <col min="11529" max="11529" width="6.375" style="87" bestFit="1" customWidth="1"/>
    <col min="11530" max="11530" width="18" style="87" bestFit="1" customWidth="1"/>
    <col min="11531" max="11776" width="8" style="87"/>
    <col min="11777" max="11777" width="21" style="87" bestFit="1" customWidth="1"/>
    <col min="11778" max="11778" width="12.5" style="87" bestFit="1" customWidth="1"/>
    <col min="11779" max="11779" width="10.625" style="87" bestFit="1" customWidth="1"/>
    <col min="11780" max="11780" width="15.375" style="87" bestFit="1" customWidth="1"/>
    <col min="11781" max="11781" width="27.625" style="87" bestFit="1" customWidth="1"/>
    <col min="11782" max="11782" width="13.625" style="87" bestFit="1" customWidth="1"/>
    <col min="11783" max="11783" width="9.25" style="87" bestFit="1" customWidth="1"/>
    <col min="11784" max="11784" width="9.375" style="87" bestFit="1" customWidth="1"/>
    <col min="11785" max="11785" width="6.375" style="87" bestFit="1" customWidth="1"/>
    <col min="11786" max="11786" width="18" style="87" bestFit="1" customWidth="1"/>
    <col min="11787" max="12032" width="8" style="87"/>
    <col min="12033" max="12033" width="21" style="87" bestFit="1" customWidth="1"/>
    <col min="12034" max="12034" width="12.5" style="87" bestFit="1" customWidth="1"/>
    <col min="12035" max="12035" width="10.625" style="87" bestFit="1" customWidth="1"/>
    <col min="12036" max="12036" width="15.375" style="87" bestFit="1" customWidth="1"/>
    <col min="12037" max="12037" width="27.625" style="87" bestFit="1" customWidth="1"/>
    <col min="12038" max="12038" width="13.625" style="87" bestFit="1" customWidth="1"/>
    <col min="12039" max="12039" width="9.25" style="87" bestFit="1" customWidth="1"/>
    <col min="12040" max="12040" width="9.375" style="87" bestFit="1" customWidth="1"/>
    <col min="12041" max="12041" width="6.375" style="87" bestFit="1" customWidth="1"/>
    <col min="12042" max="12042" width="18" style="87" bestFit="1" customWidth="1"/>
    <col min="12043" max="12288" width="8" style="87"/>
    <col min="12289" max="12289" width="21" style="87" bestFit="1" customWidth="1"/>
    <col min="12290" max="12290" width="12.5" style="87" bestFit="1" customWidth="1"/>
    <col min="12291" max="12291" width="10.625" style="87" bestFit="1" customWidth="1"/>
    <col min="12292" max="12292" width="15.375" style="87" bestFit="1" customWidth="1"/>
    <col min="12293" max="12293" width="27.625" style="87" bestFit="1" customWidth="1"/>
    <col min="12294" max="12294" width="13.625" style="87" bestFit="1" customWidth="1"/>
    <col min="12295" max="12295" width="9.25" style="87" bestFit="1" customWidth="1"/>
    <col min="12296" max="12296" width="9.375" style="87" bestFit="1" customWidth="1"/>
    <col min="12297" max="12297" width="6.375" style="87" bestFit="1" customWidth="1"/>
    <col min="12298" max="12298" width="18" style="87" bestFit="1" customWidth="1"/>
    <col min="12299" max="12544" width="8" style="87"/>
    <col min="12545" max="12545" width="21" style="87" bestFit="1" customWidth="1"/>
    <col min="12546" max="12546" width="12.5" style="87" bestFit="1" customWidth="1"/>
    <col min="12547" max="12547" width="10.625" style="87" bestFit="1" customWidth="1"/>
    <col min="12548" max="12548" width="15.375" style="87" bestFit="1" customWidth="1"/>
    <col min="12549" max="12549" width="27.625" style="87" bestFit="1" customWidth="1"/>
    <col min="12550" max="12550" width="13.625" style="87" bestFit="1" customWidth="1"/>
    <col min="12551" max="12551" width="9.25" style="87" bestFit="1" customWidth="1"/>
    <col min="12552" max="12552" width="9.375" style="87" bestFit="1" customWidth="1"/>
    <col min="12553" max="12553" width="6.375" style="87" bestFit="1" customWidth="1"/>
    <col min="12554" max="12554" width="18" style="87" bestFit="1" customWidth="1"/>
    <col min="12555" max="12800" width="8" style="87"/>
    <col min="12801" max="12801" width="21" style="87" bestFit="1" customWidth="1"/>
    <col min="12802" max="12802" width="12.5" style="87" bestFit="1" customWidth="1"/>
    <col min="12803" max="12803" width="10.625" style="87" bestFit="1" customWidth="1"/>
    <col min="12804" max="12804" width="15.375" style="87" bestFit="1" customWidth="1"/>
    <col min="12805" max="12805" width="27.625" style="87" bestFit="1" customWidth="1"/>
    <col min="12806" max="12806" width="13.625" style="87" bestFit="1" customWidth="1"/>
    <col min="12807" max="12807" width="9.25" style="87" bestFit="1" customWidth="1"/>
    <col min="12808" max="12808" width="9.375" style="87" bestFit="1" customWidth="1"/>
    <col min="12809" max="12809" width="6.375" style="87" bestFit="1" customWidth="1"/>
    <col min="12810" max="12810" width="18" style="87" bestFit="1" customWidth="1"/>
    <col min="12811" max="13056" width="8" style="87"/>
    <col min="13057" max="13057" width="21" style="87" bestFit="1" customWidth="1"/>
    <col min="13058" max="13058" width="12.5" style="87" bestFit="1" customWidth="1"/>
    <col min="13059" max="13059" width="10.625" style="87" bestFit="1" customWidth="1"/>
    <col min="13060" max="13060" width="15.375" style="87" bestFit="1" customWidth="1"/>
    <col min="13061" max="13061" width="27.625" style="87" bestFit="1" customWidth="1"/>
    <col min="13062" max="13062" width="13.625" style="87" bestFit="1" customWidth="1"/>
    <col min="13063" max="13063" width="9.25" style="87" bestFit="1" customWidth="1"/>
    <col min="13064" max="13064" width="9.375" style="87" bestFit="1" customWidth="1"/>
    <col min="13065" max="13065" width="6.375" style="87" bestFit="1" customWidth="1"/>
    <col min="13066" max="13066" width="18" style="87" bestFit="1" customWidth="1"/>
    <col min="13067" max="13312" width="8" style="87"/>
    <col min="13313" max="13313" width="21" style="87" bestFit="1" customWidth="1"/>
    <col min="13314" max="13314" width="12.5" style="87" bestFit="1" customWidth="1"/>
    <col min="13315" max="13315" width="10.625" style="87" bestFit="1" customWidth="1"/>
    <col min="13316" max="13316" width="15.375" style="87" bestFit="1" customWidth="1"/>
    <col min="13317" max="13317" width="27.625" style="87" bestFit="1" customWidth="1"/>
    <col min="13318" max="13318" width="13.625" style="87" bestFit="1" customWidth="1"/>
    <col min="13319" max="13319" width="9.25" style="87" bestFit="1" customWidth="1"/>
    <col min="13320" max="13320" width="9.375" style="87" bestFit="1" customWidth="1"/>
    <col min="13321" max="13321" width="6.375" style="87" bestFit="1" customWidth="1"/>
    <col min="13322" max="13322" width="18" style="87" bestFit="1" customWidth="1"/>
    <col min="13323" max="13568" width="8" style="87"/>
    <col min="13569" max="13569" width="21" style="87" bestFit="1" customWidth="1"/>
    <col min="13570" max="13570" width="12.5" style="87" bestFit="1" customWidth="1"/>
    <col min="13571" max="13571" width="10.625" style="87" bestFit="1" customWidth="1"/>
    <col min="13572" max="13572" width="15.375" style="87" bestFit="1" customWidth="1"/>
    <col min="13573" max="13573" width="27.625" style="87" bestFit="1" customWidth="1"/>
    <col min="13574" max="13574" width="13.625" style="87" bestFit="1" customWidth="1"/>
    <col min="13575" max="13575" width="9.25" style="87" bestFit="1" customWidth="1"/>
    <col min="13576" max="13576" width="9.375" style="87" bestFit="1" customWidth="1"/>
    <col min="13577" max="13577" width="6.375" style="87" bestFit="1" customWidth="1"/>
    <col min="13578" max="13578" width="18" style="87" bestFit="1" customWidth="1"/>
    <col min="13579" max="13824" width="8" style="87"/>
    <col min="13825" max="13825" width="21" style="87" bestFit="1" customWidth="1"/>
    <col min="13826" max="13826" width="12.5" style="87" bestFit="1" customWidth="1"/>
    <col min="13827" max="13827" width="10.625" style="87" bestFit="1" customWidth="1"/>
    <col min="13828" max="13828" width="15.375" style="87" bestFit="1" customWidth="1"/>
    <col min="13829" max="13829" width="27.625" style="87" bestFit="1" customWidth="1"/>
    <col min="13830" max="13830" width="13.625" style="87" bestFit="1" customWidth="1"/>
    <col min="13831" max="13831" width="9.25" style="87" bestFit="1" customWidth="1"/>
    <col min="13832" max="13832" width="9.375" style="87" bestFit="1" customWidth="1"/>
    <col min="13833" max="13833" width="6.375" style="87" bestFit="1" customWidth="1"/>
    <col min="13834" max="13834" width="18" style="87" bestFit="1" customWidth="1"/>
    <col min="13835" max="14080" width="8" style="87"/>
    <col min="14081" max="14081" width="21" style="87" bestFit="1" customWidth="1"/>
    <col min="14082" max="14082" width="12.5" style="87" bestFit="1" customWidth="1"/>
    <col min="14083" max="14083" width="10.625" style="87" bestFit="1" customWidth="1"/>
    <col min="14084" max="14084" width="15.375" style="87" bestFit="1" customWidth="1"/>
    <col min="14085" max="14085" width="27.625" style="87" bestFit="1" customWidth="1"/>
    <col min="14086" max="14086" width="13.625" style="87" bestFit="1" customWidth="1"/>
    <col min="14087" max="14087" width="9.25" style="87" bestFit="1" customWidth="1"/>
    <col min="14088" max="14088" width="9.375" style="87" bestFit="1" customWidth="1"/>
    <col min="14089" max="14089" width="6.375" style="87" bestFit="1" customWidth="1"/>
    <col min="14090" max="14090" width="18" style="87" bestFit="1" customWidth="1"/>
    <col min="14091" max="14336" width="8" style="87"/>
    <col min="14337" max="14337" width="21" style="87" bestFit="1" customWidth="1"/>
    <col min="14338" max="14338" width="12.5" style="87" bestFit="1" customWidth="1"/>
    <col min="14339" max="14339" width="10.625" style="87" bestFit="1" customWidth="1"/>
    <col min="14340" max="14340" width="15.375" style="87" bestFit="1" customWidth="1"/>
    <col min="14341" max="14341" width="27.625" style="87" bestFit="1" customWidth="1"/>
    <col min="14342" max="14342" width="13.625" style="87" bestFit="1" customWidth="1"/>
    <col min="14343" max="14343" width="9.25" style="87" bestFit="1" customWidth="1"/>
    <col min="14344" max="14344" width="9.375" style="87" bestFit="1" customWidth="1"/>
    <col min="14345" max="14345" width="6.375" style="87" bestFit="1" customWidth="1"/>
    <col min="14346" max="14346" width="18" style="87" bestFit="1" customWidth="1"/>
    <col min="14347" max="14592" width="8" style="87"/>
    <col min="14593" max="14593" width="21" style="87" bestFit="1" customWidth="1"/>
    <col min="14594" max="14594" width="12.5" style="87" bestFit="1" customWidth="1"/>
    <col min="14595" max="14595" width="10.625" style="87" bestFit="1" customWidth="1"/>
    <col min="14596" max="14596" width="15.375" style="87" bestFit="1" customWidth="1"/>
    <col min="14597" max="14597" width="27.625" style="87" bestFit="1" customWidth="1"/>
    <col min="14598" max="14598" width="13.625" style="87" bestFit="1" customWidth="1"/>
    <col min="14599" max="14599" width="9.25" style="87" bestFit="1" customWidth="1"/>
    <col min="14600" max="14600" width="9.375" style="87" bestFit="1" customWidth="1"/>
    <col min="14601" max="14601" width="6.375" style="87" bestFit="1" customWidth="1"/>
    <col min="14602" max="14602" width="18" style="87" bestFit="1" customWidth="1"/>
    <col min="14603" max="14848" width="8" style="87"/>
    <col min="14849" max="14849" width="21" style="87" bestFit="1" customWidth="1"/>
    <col min="14850" max="14850" width="12.5" style="87" bestFit="1" customWidth="1"/>
    <col min="14851" max="14851" width="10.625" style="87" bestFit="1" customWidth="1"/>
    <col min="14852" max="14852" width="15.375" style="87" bestFit="1" customWidth="1"/>
    <col min="14853" max="14853" width="27.625" style="87" bestFit="1" customWidth="1"/>
    <col min="14854" max="14854" width="13.625" style="87" bestFit="1" customWidth="1"/>
    <col min="14855" max="14855" width="9.25" style="87" bestFit="1" customWidth="1"/>
    <col min="14856" max="14856" width="9.375" style="87" bestFit="1" customWidth="1"/>
    <col min="14857" max="14857" width="6.375" style="87" bestFit="1" customWidth="1"/>
    <col min="14858" max="14858" width="18" style="87" bestFit="1" customWidth="1"/>
    <col min="14859" max="15104" width="8" style="87"/>
    <col min="15105" max="15105" width="21" style="87" bestFit="1" customWidth="1"/>
    <col min="15106" max="15106" width="12.5" style="87" bestFit="1" customWidth="1"/>
    <col min="15107" max="15107" width="10.625" style="87" bestFit="1" customWidth="1"/>
    <col min="15108" max="15108" width="15.375" style="87" bestFit="1" customWidth="1"/>
    <col min="15109" max="15109" width="27.625" style="87" bestFit="1" customWidth="1"/>
    <col min="15110" max="15110" width="13.625" style="87" bestFit="1" customWidth="1"/>
    <col min="15111" max="15111" width="9.25" style="87" bestFit="1" customWidth="1"/>
    <col min="15112" max="15112" width="9.375" style="87" bestFit="1" customWidth="1"/>
    <col min="15113" max="15113" width="6.375" style="87" bestFit="1" customWidth="1"/>
    <col min="15114" max="15114" width="18" style="87" bestFit="1" customWidth="1"/>
    <col min="15115" max="15360" width="8" style="87"/>
    <col min="15361" max="15361" width="21" style="87" bestFit="1" customWidth="1"/>
    <col min="15362" max="15362" width="12.5" style="87" bestFit="1" customWidth="1"/>
    <col min="15363" max="15363" width="10.625" style="87" bestFit="1" customWidth="1"/>
    <col min="15364" max="15364" width="15.375" style="87" bestFit="1" customWidth="1"/>
    <col min="15365" max="15365" width="27.625" style="87" bestFit="1" customWidth="1"/>
    <col min="15366" max="15366" width="13.625" style="87" bestFit="1" customWidth="1"/>
    <col min="15367" max="15367" width="9.25" style="87" bestFit="1" customWidth="1"/>
    <col min="15368" max="15368" width="9.375" style="87" bestFit="1" customWidth="1"/>
    <col min="15369" max="15369" width="6.375" style="87" bestFit="1" customWidth="1"/>
    <col min="15370" max="15370" width="18" style="87" bestFit="1" customWidth="1"/>
    <col min="15371" max="15616" width="8" style="87"/>
    <col min="15617" max="15617" width="21" style="87" bestFit="1" customWidth="1"/>
    <col min="15618" max="15618" width="12.5" style="87" bestFit="1" customWidth="1"/>
    <col min="15619" max="15619" width="10.625" style="87" bestFit="1" customWidth="1"/>
    <col min="15620" max="15620" width="15.375" style="87" bestFit="1" customWidth="1"/>
    <col min="15621" max="15621" width="27.625" style="87" bestFit="1" customWidth="1"/>
    <col min="15622" max="15622" width="13.625" style="87" bestFit="1" customWidth="1"/>
    <col min="15623" max="15623" width="9.25" style="87" bestFit="1" customWidth="1"/>
    <col min="15624" max="15624" width="9.375" style="87" bestFit="1" customWidth="1"/>
    <col min="15625" max="15625" width="6.375" style="87" bestFit="1" customWidth="1"/>
    <col min="15626" max="15626" width="18" style="87" bestFit="1" customWidth="1"/>
    <col min="15627" max="15872" width="8" style="87"/>
    <col min="15873" max="15873" width="21" style="87" bestFit="1" customWidth="1"/>
    <col min="15874" max="15874" width="12.5" style="87" bestFit="1" customWidth="1"/>
    <col min="15875" max="15875" width="10.625" style="87" bestFit="1" customWidth="1"/>
    <col min="15876" max="15876" width="15.375" style="87" bestFit="1" customWidth="1"/>
    <col min="15877" max="15877" width="27.625" style="87" bestFit="1" customWidth="1"/>
    <col min="15878" max="15878" width="13.625" style="87" bestFit="1" customWidth="1"/>
    <col min="15879" max="15879" width="9.25" style="87" bestFit="1" customWidth="1"/>
    <col min="15880" max="15880" width="9.375" style="87" bestFit="1" customWidth="1"/>
    <col min="15881" max="15881" width="6.375" style="87" bestFit="1" customWidth="1"/>
    <col min="15882" max="15882" width="18" style="87" bestFit="1" customWidth="1"/>
    <col min="15883" max="16128" width="8" style="87"/>
    <col min="16129" max="16129" width="21" style="87" bestFit="1" customWidth="1"/>
    <col min="16130" max="16130" width="12.5" style="87" bestFit="1" customWidth="1"/>
    <col min="16131" max="16131" width="10.625" style="87" bestFit="1" customWidth="1"/>
    <col min="16132" max="16132" width="15.375" style="87" bestFit="1" customWidth="1"/>
    <col min="16133" max="16133" width="27.625" style="87" bestFit="1" customWidth="1"/>
    <col min="16134" max="16134" width="13.625" style="87" bestFit="1" customWidth="1"/>
    <col min="16135" max="16135" width="9.25" style="87" bestFit="1" customWidth="1"/>
    <col min="16136" max="16136" width="9.375" style="87" bestFit="1" customWidth="1"/>
    <col min="16137" max="16137" width="6.375" style="87" bestFit="1" customWidth="1"/>
    <col min="16138" max="16138" width="18" style="87" bestFit="1" customWidth="1"/>
    <col min="16139" max="16384" width="8" style="87"/>
  </cols>
  <sheetData>
    <row r="1" spans="1:10" ht="14.25" customHeight="1">
      <c r="A1" s="87" t="s">
        <v>475</v>
      </c>
    </row>
    <row r="2" spans="1:10" ht="22.5" customHeight="1">
      <c r="A2" s="232" t="s">
        <v>441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8" customHeight="1">
      <c r="A3" s="232" t="s">
        <v>474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20.25" customHeight="1">
      <c r="A4" s="88" t="s">
        <v>442</v>
      </c>
      <c r="B4" s="234" t="s">
        <v>636</v>
      </c>
      <c r="C4" s="235"/>
      <c r="D4" s="235"/>
      <c r="E4" s="136" t="s">
        <v>155</v>
      </c>
      <c r="F4" s="234" t="s">
        <v>637</v>
      </c>
      <c r="G4" s="235"/>
      <c r="H4" s="235"/>
      <c r="I4" s="235"/>
      <c r="J4" s="235"/>
    </row>
    <row r="5" spans="1:10" ht="20.25" customHeight="1">
      <c r="A5" s="88" t="s">
        <v>443</v>
      </c>
      <c r="B5" s="234"/>
      <c r="C5" s="235"/>
      <c r="D5" s="235"/>
      <c r="E5" s="136" t="s">
        <v>444</v>
      </c>
      <c r="F5" s="234" t="s">
        <v>638</v>
      </c>
      <c r="G5" s="235"/>
      <c r="H5" s="235"/>
      <c r="I5" s="235"/>
      <c r="J5" s="235"/>
    </row>
    <row r="6" spans="1:10" ht="20.25" customHeight="1">
      <c r="A6" s="88" t="s">
        <v>445</v>
      </c>
      <c r="B6" s="234" t="s">
        <v>639</v>
      </c>
      <c r="C6" s="235"/>
      <c r="D6" s="235"/>
      <c r="E6" s="136" t="s">
        <v>446</v>
      </c>
      <c r="F6" s="234" t="s">
        <v>640</v>
      </c>
      <c r="G6" s="235"/>
      <c r="H6" s="235"/>
      <c r="I6" s="235"/>
      <c r="J6" s="235"/>
    </row>
    <row r="7" spans="1:10" ht="21" customHeight="1">
      <c r="A7" s="88" t="s">
        <v>447</v>
      </c>
      <c r="B7" s="234" t="s">
        <v>641</v>
      </c>
      <c r="C7" s="235"/>
      <c r="D7" s="235"/>
      <c r="E7" s="136" t="s">
        <v>448</v>
      </c>
      <c r="F7" s="234" t="s">
        <v>642</v>
      </c>
      <c r="G7" s="235"/>
      <c r="H7" s="235"/>
      <c r="I7" s="235"/>
      <c r="J7" s="235"/>
    </row>
    <row r="8" spans="1:10" ht="55.5" customHeight="1">
      <c r="A8" s="89" t="s">
        <v>449</v>
      </c>
      <c r="B8" s="236" t="s">
        <v>708</v>
      </c>
      <c r="C8" s="237"/>
      <c r="D8" s="237"/>
      <c r="E8" s="237"/>
      <c r="F8" s="237"/>
      <c r="G8" s="237"/>
      <c r="H8" s="237"/>
      <c r="I8" s="237"/>
      <c r="J8" s="237"/>
    </row>
    <row r="9" spans="1:10" ht="55.5" customHeight="1">
      <c r="A9" s="90" t="s">
        <v>450</v>
      </c>
      <c r="B9" s="229" t="s">
        <v>755</v>
      </c>
      <c r="C9" s="230"/>
      <c r="D9" s="230"/>
      <c r="E9" s="230"/>
      <c r="F9" s="230"/>
      <c r="G9" s="230"/>
      <c r="H9" s="230"/>
      <c r="I9" s="230"/>
      <c r="J9" s="231"/>
    </row>
    <row r="10" spans="1:10" ht="55.5" customHeight="1">
      <c r="A10" s="90" t="s">
        <v>451</v>
      </c>
      <c r="B10" s="229" t="s">
        <v>707</v>
      </c>
      <c r="C10" s="270"/>
      <c r="D10" s="270"/>
      <c r="E10" s="270"/>
      <c r="F10" s="270"/>
      <c r="G10" s="270"/>
      <c r="H10" s="270"/>
      <c r="I10" s="270"/>
      <c r="J10" s="271"/>
    </row>
    <row r="11" spans="1:10" ht="26.25" customHeight="1">
      <c r="A11" s="238" t="s">
        <v>452</v>
      </c>
      <c r="B11" s="241" t="s">
        <v>453</v>
      </c>
      <c r="C11" s="242"/>
      <c r="D11" s="242"/>
      <c r="E11" s="243"/>
      <c r="F11" s="247" t="s">
        <v>454</v>
      </c>
      <c r="G11" s="233"/>
      <c r="H11" s="233"/>
      <c r="I11" s="233"/>
      <c r="J11" s="233"/>
    </row>
    <row r="12" spans="1:10" ht="22.5" customHeight="1">
      <c r="A12" s="239"/>
      <c r="B12" s="244"/>
      <c r="C12" s="245"/>
      <c r="D12" s="245"/>
      <c r="E12" s="246"/>
      <c r="F12" s="247" t="s">
        <v>455</v>
      </c>
      <c r="G12" s="233"/>
      <c r="H12" s="247" t="s">
        <v>140</v>
      </c>
      <c r="I12" s="233"/>
      <c r="J12" s="88" t="s">
        <v>456</v>
      </c>
    </row>
    <row r="13" spans="1:10" ht="24.75" customHeight="1">
      <c r="A13" s="239"/>
      <c r="B13" s="234" t="s">
        <v>643</v>
      </c>
      <c r="C13" s="235"/>
      <c r="D13" s="235"/>
      <c r="E13" s="137" t="s">
        <v>644</v>
      </c>
      <c r="F13" s="248">
        <v>1333.2</v>
      </c>
      <c r="G13" s="235"/>
      <c r="H13" s="248">
        <v>1333.2</v>
      </c>
      <c r="I13" s="235"/>
      <c r="J13" s="138">
        <v>0</v>
      </c>
    </row>
    <row r="14" spans="1:10" ht="24.75" customHeight="1">
      <c r="A14" s="239"/>
      <c r="B14" s="234" t="s">
        <v>643</v>
      </c>
      <c r="C14" s="235"/>
      <c r="D14" s="235"/>
      <c r="E14" s="137" t="s">
        <v>645</v>
      </c>
      <c r="F14" s="249">
        <v>218.91</v>
      </c>
      <c r="G14" s="235"/>
      <c r="H14" s="249">
        <v>218.91</v>
      </c>
      <c r="I14" s="235"/>
      <c r="J14" s="139">
        <v>0</v>
      </c>
    </row>
    <row r="15" spans="1:10" ht="24.75" customHeight="1">
      <c r="A15" s="239"/>
      <c r="B15" s="234" t="s">
        <v>643</v>
      </c>
      <c r="C15" s="235"/>
      <c r="D15" s="235"/>
      <c r="E15" s="137" t="s">
        <v>646</v>
      </c>
      <c r="F15" s="249">
        <v>205.89</v>
      </c>
      <c r="G15" s="235"/>
      <c r="H15" s="249">
        <v>205.89</v>
      </c>
      <c r="I15" s="235"/>
      <c r="J15" s="139">
        <v>0</v>
      </c>
    </row>
    <row r="16" spans="1:10" ht="24.75" customHeight="1">
      <c r="A16" s="239"/>
      <c r="B16" s="234"/>
      <c r="C16" s="235"/>
      <c r="D16" s="235"/>
      <c r="E16" s="137"/>
      <c r="F16" s="249">
        <v>0</v>
      </c>
      <c r="G16" s="235"/>
      <c r="H16" s="249">
        <v>0</v>
      </c>
      <c r="I16" s="235"/>
      <c r="J16" s="139">
        <v>0</v>
      </c>
    </row>
    <row r="17" spans="1:10" ht="409.5" hidden="1" customHeight="1">
      <c r="A17" s="239"/>
      <c r="B17" s="272" t="s">
        <v>92</v>
      </c>
      <c r="C17" s="273"/>
      <c r="D17" s="273"/>
      <c r="E17" s="274"/>
      <c r="F17" s="248">
        <v>1758.2000000000003</v>
      </c>
      <c r="G17" s="235"/>
      <c r="H17" s="252"/>
      <c r="I17" s="235"/>
      <c r="J17" s="140"/>
    </row>
    <row r="18" spans="1:10" ht="24.75" customHeight="1">
      <c r="A18" s="240"/>
      <c r="B18" s="253" t="s">
        <v>92</v>
      </c>
      <c r="C18" s="254"/>
      <c r="D18" s="254"/>
      <c r="E18" s="255"/>
      <c r="F18" s="256">
        <v>1758</v>
      </c>
      <c r="G18" s="233"/>
      <c r="H18" s="256">
        <f>SUM(H13:I17)</f>
        <v>1758</v>
      </c>
      <c r="I18" s="233"/>
      <c r="J18" s="91"/>
    </row>
    <row r="19" spans="1:10" ht="409.5" hidden="1" customHeight="1">
      <c r="A19" s="92"/>
      <c r="B19" s="275"/>
      <c r="C19" s="276"/>
      <c r="D19" s="276"/>
      <c r="E19" s="276"/>
      <c r="F19" s="276"/>
      <c r="G19" s="276"/>
      <c r="H19" s="276"/>
      <c r="I19" s="276"/>
      <c r="J19" s="276"/>
    </row>
    <row r="20" spans="1:10" ht="32.25" customHeight="1">
      <c r="A20" s="265" t="s">
        <v>457</v>
      </c>
      <c r="B20" s="93" t="s">
        <v>407</v>
      </c>
      <c r="C20" s="93" t="s">
        <v>408</v>
      </c>
      <c r="D20" s="94" t="s">
        <v>409</v>
      </c>
      <c r="E20" s="93" t="s">
        <v>410</v>
      </c>
      <c r="F20" s="268" t="s">
        <v>458</v>
      </c>
      <c r="G20" s="268"/>
      <c r="H20" s="268"/>
      <c r="I20" s="268"/>
      <c r="J20" s="95" t="s">
        <v>459</v>
      </c>
    </row>
    <row r="21" spans="1:10" ht="24.75" customHeight="1">
      <c r="A21" s="266"/>
      <c r="B21" s="269" t="s">
        <v>460</v>
      </c>
      <c r="C21" s="267" t="s">
        <v>461</v>
      </c>
      <c r="D21" s="251" t="s">
        <v>647</v>
      </c>
      <c r="E21" s="235"/>
      <c r="F21" s="235"/>
      <c r="G21" s="235"/>
      <c r="H21" s="235"/>
      <c r="I21" s="235"/>
      <c r="J21" s="141" t="s">
        <v>648</v>
      </c>
    </row>
    <row r="22" spans="1:10" ht="24.75" customHeight="1">
      <c r="A22" s="266"/>
      <c r="B22" s="233"/>
      <c r="C22" s="233"/>
      <c r="D22" s="251" t="s">
        <v>649</v>
      </c>
      <c r="E22" s="235"/>
      <c r="F22" s="235"/>
      <c r="G22" s="235"/>
      <c r="H22" s="235"/>
      <c r="I22" s="235"/>
      <c r="J22" s="141" t="s">
        <v>650</v>
      </c>
    </row>
    <row r="23" spans="1:10" ht="24.75" customHeight="1">
      <c r="A23" s="266"/>
      <c r="B23" s="233"/>
      <c r="C23" s="233"/>
      <c r="D23" s="251" t="s">
        <v>651</v>
      </c>
      <c r="E23" s="235"/>
      <c r="F23" s="235"/>
      <c r="G23" s="235"/>
      <c r="H23" s="235"/>
      <c r="I23" s="235"/>
      <c r="J23" s="141" t="s">
        <v>652</v>
      </c>
    </row>
    <row r="24" spans="1:10" ht="24.75" customHeight="1">
      <c r="A24" s="266"/>
      <c r="B24" s="233"/>
      <c r="C24" s="233"/>
      <c r="D24" s="251" t="s">
        <v>653</v>
      </c>
      <c r="E24" s="235"/>
      <c r="F24" s="235"/>
      <c r="G24" s="235"/>
      <c r="H24" s="235"/>
      <c r="I24" s="235"/>
      <c r="J24" s="141" t="s">
        <v>654</v>
      </c>
    </row>
    <row r="25" spans="1:10" ht="409.5" hidden="1" customHeight="1">
      <c r="A25" s="266"/>
      <c r="B25" s="233"/>
      <c r="C25" s="233"/>
      <c r="D25" s="251" t="s">
        <v>655</v>
      </c>
      <c r="E25" s="235"/>
      <c r="F25" s="235"/>
      <c r="G25" s="235"/>
      <c r="H25" s="235"/>
      <c r="I25" s="235"/>
      <c r="J25" s="141" t="s">
        <v>656</v>
      </c>
    </row>
    <row r="26" spans="1:10" ht="24.75" customHeight="1">
      <c r="A26" s="266"/>
      <c r="B26" s="233"/>
      <c r="C26" s="250" t="s">
        <v>462</v>
      </c>
      <c r="D26" s="251" t="s">
        <v>657</v>
      </c>
      <c r="E26" s="235"/>
      <c r="F26" s="235"/>
      <c r="G26" s="235"/>
      <c r="H26" s="235"/>
      <c r="I26" s="235"/>
      <c r="J26" s="141" t="s">
        <v>656</v>
      </c>
    </row>
    <row r="27" spans="1:10" ht="24.75" customHeight="1">
      <c r="A27" s="266"/>
      <c r="B27" s="233"/>
      <c r="C27" s="233"/>
      <c r="D27" s="251" t="s">
        <v>658</v>
      </c>
      <c r="E27" s="235"/>
      <c r="F27" s="235"/>
      <c r="G27" s="235"/>
      <c r="H27" s="235"/>
      <c r="I27" s="235"/>
      <c r="J27" s="141" t="s">
        <v>659</v>
      </c>
    </row>
    <row r="28" spans="1:10" ht="24.75" customHeight="1">
      <c r="A28" s="266"/>
      <c r="B28" s="233"/>
      <c r="C28" s="233"/>
      <c r="D28" s="251" t="s">
        <v>660</v>
      </c>
      <c r="E28" s="235"/>
      <c r="F28" s="235"/>
      <c r="G28" s="235"/>
      <c r="H28" s="235"/>
      <c r="I28" s="235"/>
      <c r="J28" s="141"/>
    </row>
    <row r="29" spans="1:10" ht="24.75" customHeight="1">
      <c r="A29" s="266"/>
      <c r="B29" s="233"/>
      <c r="C29" s="233"/>
      <c r="D29" s="251" t="s">
        <v>661</v>
      </c>
      <c r="E29" s="235"/>
      <c r="F29" s="235"/>
      <c r="G29" s="235"/>
      <c r="H29" s="235"/>
      <c r="I29" s="235"/>
      <c r="J29" s="141" t="s">
        <v>656</v>
      </c>
    </row>
    <row r="30" spans="1:10" ht="409.5" hidden="1" customHeight="1">
      <c r="A30" s="266"/>
      <c r="B30" s="233"/>
      <c r="C30" s="233"/>
      <c r="D30" s="251" t="s">
        <v>662</v>
      </c>
      <c r="E30" s="235"/>
      <c r="F30" s="235"/>
      <c r="G30" s="235"/>
      <c r="H30" s="235"/>
      <c r="I30" s="235"/>
      <c r="J30" s="141" t="s">
        <v>656</v>
      </c>
    </row>
    <row r="31" spans="1:10" ht="24.75" customHeight="1">
      <c r="A31" s="266"/>
      <c r="B31" s="233"/>
      <c r="C31" s="250" t="s">
        <v>463</v>
      </c>
      <c r="D31" s="251" t="s">
        <v>662</v>
      </c>
      <c r="E31" s="235"/>
      <c r="F31" s="235"/>
      <c r="G31" s="235"/>
      <c r="H31" s="235"/>
      <c r="I31" s="235"/>
      <c r="J31" s="141" t="s">
        <v>656</v>
      </c>
    </row>
    <row r="32" spans="1:10" ht="24.75" customHeight="1">
      <c r="A32" s="266"/>
      <c r="B32" s="233"/>
      <c r="C32" s="233"/>
      <c r="D32" s="251" t="s">
        <v>663</v>
      </c>
      <c r="E32" s="235"/>
      <c r="F32" s="235"/>
      <c r="G32" s="235"/>
      <c r="H32" s="235"/>
      <c r="I32" s="235"/>
      <c r="J32" s="141" t="s">
        <v>664</v>
      </c>
    </row>
    <row r="33" spans="1:10" ht="24.75" customHeight="1">
      <c r="A33" s="266"/>
      <c r="B33" s="233"/>
      <c r="C33" s="233"/>
      <c r="D33" s="251" t="s">
        <v>665</v>
      </c>
      <c r="E33" s="235"/>
      <c r="F33" s="235"/>
      <c r="G33" s="235"/>
      <c r="H33" s="235"/>
      <c r="I33" s="235"/>
      <c r="J33" s="141" t="s">
        <v>656</v>
      </c>
    </row>
    <row r="34" spans="1:10" ht="24.75" customHeight="1">
      <c r="A34" s="266"/>
      <c r="B34" s="233"/>
      <c r="C34" s="233"/>
      <c r="D34" s="251" t="s">
        <v>666</v>
      </c>
      <c r="E34" s="235"/>
      <c r="F34" s="235"/>
      <c r="G34" s="235"/>
      <c r="H34" s="235"/>
      <c r="I34" s="235"/>
      <c r="J34" s="141" t="s">
        <v>667</v>
      </c>
    </row>
    <row r="35" spans="1:10" ht="409.5" hidden="1" customHeight="1">
      <c r="A35" s="266"/>
      <c r="B35" s="233"/>
      <c r="C35" s="233"/>
      <c r="D35" s="251" t="s">
        <v>669</v>
      </c>
      <c r="E35" s="235"/>
      <c r="F35" s="235"/>
      <c r="G35" s="235"/>
      <c r="H35" s="235"/>
      <c r="I35" s="235"/>
      <c r="J35" s="141" t="s">
        <v>670</v>
      </c>
    </row>
    <row r="36" spans="1:10" ht="24.75" customHeight="1">
      <c r="A36" s="266"/>
      <c r="B36" s="233"/>
      <c r="C36" s="250" t="s">
        <v>464</v>
      </c>
      <c r="D36" s="251" t="s">
        <v>668</v>
      </c>
      <c r="E36" s="235"/>
      <c r="F36" s="235"/>
      <c r="G36" s="235"/>
      <c r="H36" s="235"/>
      <c r="I36" s="235"/>
      <c r="J36" s="141" t="s">
        <v>656</v>
      </c>
    </row>
    <row r="37" spans="1:10" ht="24.75" customHeight="1">
      <c r="A37" s="266"/>
      <c r="B37" s="233"/>
      <c r="C37" s="233"/>
      <c r="D37" s="251" t="s">
        <v>669</v>
      </c>
      <c r="E37" s="235"/>
      <c r="F37" s="235"/>
      <c r="G37" s="235"/>
      <c r="H37" s="235"/>
      <c r="I37" s="235"/>
      <c r="J37" s="141" t="s">
        <v>670</v>
      </c>
    </row>
    <row r="38" spans="1:10" ht="24.75" customHeight="1">
      <c r="A38" s="266"/>
      <c r="B38" s="233"/>
      <c r="C38" s="233"/>
      <c r="D38" s="251" t="s">
        <v>671</v>
      </c>
      <c r="E38" s="235"/>
      <c r="F38" s="235"/>
      <c r="G38" s="235"/>
      <c r="H38" s="235"/>
      <c r="I38" s="235"/>
      <c r="J38" s="141" t="s">
        <v>672</v>
      </c>
    </row>
    <row r="39" spans="1:10" ht="24.75" customHeight="1">
      <c r="A39" s="266"/>
      <c r="B39" s="233"/>
      <c r="C39" s="233"/>
      <c r="D39" s="251" t="s">
        <v>673</v>
      </c>
      <c r="E39" s="235"/>
      <c r="F39" s="235"/>
      <c r="G39" s="235"/>
      <c r="H39" s="235"/>
      <c r="I39" s="235"/>
      <c r="J39" s="141" t="s">
        <v>674</v>
      </c>
    </row>
    <row r="40" spans="1:10" ht="409.5" hidden="1" customHeight="1">
      <c r="A40" s="266"/>
      <c r="B40" s="233"/>
      <c r="C40" s="233"/>
      <c r="D40" s="251" t="s">
        <v>675</v>
      </c>
      <c r="E40" s="235"/>
      <c r="F40" s="235"/>
      <c r="G40" s="235"/>
      <c r="H40" s="235"/>
      <c r="I40" s="235"/>
      <c r="J40" s="141" t="s">
        <v>676</v>
      </c>
    </row>
    <row r="41" spans="1:10" ht="24.75" customHeight="1">
      <c r="A41" s="266"/>
      <c r="B41" s="247" t="s">
        <v>465</v>
      </c>
      <c r="C41" s="250" t="s">
        <v>466</v>
      </c>
      <c r="D41" s="251" t="s">
        <v>677</v>
      </c>
      <c r="E41" s="235"/>
      <c r="F41" s="235"/>
      <c r="G41" s="235"/>
      <c r="H41" s="235"/>
      <c r="I41" s="235"/>
      <c r="J41" s="141" t="s">
        <v>656</v>
      </c>
    </row>
    <row r="42" spans="1:10" ht="24.75" customHeight="1">
      <c r="A42" s="266"/>
      <c r="B42" s="233"/>
      <c r="C42" s="233"/>
      <c r="D42" s="251" t="s">
        <v>678</v>
      </c>
      <c r="E42" s="235"/>
      <c r="F42" s="235"/>
      <c r="G42" s="235"/>
      <c r="H42" s="235"/>
      <c r="I42" s="235"/>
      <c r="J42" s="141" t="s">
        <v>679</v>
      </c>
    </row>
    <row r="43" spans="1:10" ht="24.75" customHeight="1">
      <c r="A43" s="266"/>
      <c r="B43" s="233"/>
      <c r="C43" s="233"/>
      <c r="D43" s="251" t="s">
        <v>680</v>
      </c>
      <c r="E43" s="235"/>
      <c r="F43" s="235"/>
      <c r="G43" s="235"/>
      <c r="H43" s="235"/>
      <c r="I43" s="235"/>
      <c r="J43" s="141" t="s">
        <v>681</v>
      </c>
    </row>
    <row r="44" spans="1:10" ht="24.75" customHeight="1">
      <c r="A44" s="266"/>
      <c r="B44" s="233"/>
      <c r="C44" s="233"/>
      <c r="D44" s="251" t="s">
        <v>682</v>
      </c>
      <c r="E44" s="235"/>
      <c r="F44" s="235"/>
      <c r="G44" s="235"/>
      <c r="H44" s="235"/>
      <c r="I44" s="235"/>
      <c r="J44" s="141" t="s">
        <v>683</v>
      </c>
    </row>
    <row r="45" spans="1:10" ht="409.5" hidden="1" customHeight="1">
      <c r="A45" s="266"/>
      <c r="B45" s="233"/>
      <c r="C45" s="233"/>
      <c r="D45" s="257" t="s">
        <v>686</v>
      </c>
      <c r="E45" s="235"/>
      <c r="F45" s="235"/>
      <c r="G45" s="235"/>
      <c r="H45" s="235"/>
      <c r="I45" s="235"/>
      <c r="J45" s="141" t="s">
        <v>656</v>
      </c>
    </row>
    <row r="46" spans="1:10" ht="24.75" customHeight="1">
      <c r="A46" s="266"/>
      <c r="B46" s="233"/>
      <c r="C46" s="250" t="s">
        <v>467</v>
      </c>
      <c r="D46" s="257" t="s">
        <v>684</v>
      </c>
      <c r="E46" s="235"/>
      <c r="F46" s="235"/>
      <c r="G46" s="235"/>
      <c r="H46" s="235"/>
      <c r="I46" s="235"/>
      <c r="J46" s="141" t="s">
        <v>656</v>
      </c>
    </row>
    <row r="47" spans="1:10" ht="24.75" customHeight="1">
      <c r="A47" s="266"/>
      <c r="B47" s="233"/>
      <c r="C47" s="233"/>
      <c r="D47" s="257" t="s">
        <v>685</v>
      </c>
      <c r="E47" s="235"/>
      <c r="F47" s="235"/>
      <c r="G47" s="235"/>
      <c r="H47" s="235"/>
      <c r="I47" s="235"/>
      <c r="J47" s="141" t="s">
        <v>656</v>
      </c>
    </row>
    <row r="48" spans="1:10" ht="24.75" customHeight="1">
      <c r="A48" s="266"/>
      <c r="B48" s="233"/>
      <c r="C48" s="233"/>
      <c r="D48" s="257" t="s">
        <v>686</v>
      </c>
      <c r="E48" s="235"/>
      <c r="F48" s="235"/>
      <c r="G48" s="235"/>
      <c r="H48" s="235"/>
      <c r="I48" s="235"/>
      <c r="J48" s="141" t="s">
        <v>656</v>
      </c>
    </row>
    <row r="49" spans="1:10" ht="24.75" customHeight="1">
      <c r="A49" s="266"/>
      <c r="B49" s="233"/>
      <c r="C49" s="233"/>
      <c r="D49" s="257" t="s">
        <v>687</v>
      </c>
      <c r="E49" s="235"/>
      <c r="F49" s="235"/>
      <c r="G49" s="235"/>
      <c r="H49" s="235"/>
      <c r="I49" s="235"/>
      <c r="J49" s="141" t="s">
        <v>688</v>
      </c>
    </row>
    <row r="50" spans="1:10" ht="409.5" hidden="1" customHeight="1">
      <c r="A50" s="266"/>
      <c r="B50" s="233"/>
      <c r="C50" s="233"/>
      <c r="D50" s="257" t="s">
        <v>693</v>
      </c>
      <c r="E50" s="235"/>
      <c r="F50" s="235"/>
      <c r="G50" s="235"/>
      <c r="H50" s="235"/>
      <c r="I50" s="235"/>
      <c r="J50" s="141" t="s">
        <v>656</v>
      </c>
    </row>
    <row r="51" spans="1:10" ht="24.75" customHeight="1">
      <c r="A51" s="266"/>
      <c r="B51" s="233"/>
      <c r="C51" s="250" t="s">
        <v>468</v>
      </c>
      <c r="D51" s="257" t="s">
        <v>689</v>
      </c>
      <c r="E51" s="235"/>
      <c r="F51" s="235"/>
      <c r="G51" s="235"/>
      <c r="H51" s="235"/>
      <c r="I51" s="235"/>
      <c r="J51" s="141" t="s">
        <v>656</v>
      </c>
    </row>
    <row r="52" spans="1:10" ht="24.75" customHeight="1">
      <c r="A52" s="266"/>
      <c r="B52" s="233"/>
      <c r="C52" s="233"/>
      <c r="D52" s="257" t="s">
        <v>690</v>
      </c>
      <c r="E52" s="235"/>
      <c r="F52" s="235"/>
      <c r="G52" s="235"/>
      <c r="H52" s="235"/>
      <c r="I52" s="235"/>
      <c r="J52" s="141" t="s">
        <v>691</v>
      </c>
    </row>
    <row r="53" spans="1:10" ht="24.75" customHeight="1">
      <c r="A53" s="266"/>
      <c r="B53" s="233"/>
      <c r="C53" s="233"/>
      <c r="D53" s="257" t="s">
        <v>692</v>
      </c>
      <c r="E53" s="235"/>
      <c r="F53" s="235"/>
      <c r="G53" s="235"/>
      <c r="H53" s="235"/>
      <c r="I53" s="235"/>
      <c r="J53" s="141" t="s">
        <v>656</v>
      </c>
    </row>
    <row r="54" spans="1:10" ht="24.75" customHeight="1">
      <c r="A54" s="266"/>
      <c r="B54" s="233"/>
      <c r="C54" s="233"/>
      <c r="D54" s="257" t="s">
        <v>693</v>
      </c>
      <c r="E54" s="235"/>
      <c r="F54" s="235"/>
      <c r="G54" s="235"/>
      <c r="H54" s="235"/>
      <c r="I54" s="235"/>
      <c r="J54" s="141" t="s">
        <v>656</v>
      </c>
    </row>
    <row r="55" spans="1:10" ht="409.5" hidden="1" customHeight="1">
      <c r="A55" s="266"/>
      <c r="B55" s="233"/>
      <c r="C55" s="233"/>
      <c r="D55" s="257" t="s">
        <v>699</v>
      </c>
      <c r="E55" s="235"/>
      <c r="F55" s="235"/>
      <c r="G55" s="235"/>
      <c r="H55" s="235"/>
      <c r="I55" s="235"/>
      <c r="J55" s="141" t="s">
        <v>656</v>
      </c>
    </row>
    <row r="56" spans="1:10" ht="24.75" customHeight="1">
      <c r="A56" s="266"/>
      <c r="B56" s="233"/>
      <c r="C56" s="250" t="s">
        <v>469</v>
      </c>
      <c r="D56" s="257" t="s">
        <v>694</v>
      </c>
      <c r="E56" s="235"/>
      <c r="F56" s="235"/>
      <c r="G56" s="235"/>
      <c r="H56" s="235"/>
      <c r="I56" s="235"/>
      <c r="J56" s="141" t="s">
        <v>656</v>
      </c>
    </row>
    <row r="57" spans="1:10" ht="24.75" customHeight="1">
      <c r="A57" s="266"/>
      <c r="B57" s="233"/>
      <c r="C57" s="233"/>
      <c r="D57" s="257" t="s">
        <v>695</v>
      </c>
      <c r="E57" s="235"/>
      <c r="F57" s="235"/>
      <c r="G57" s="235"/>
      <c r="H57" s="235"/>
      <c r="I57" s="235"/>
      <c r="J57" s="141" t="s">
        <v>656</v>
      </c>
    </row>
    <row r="58" spans="1:10" ht="24.75" customHeight="1">
      <c r="A58" s="266"/>
      <c r="B58" s="233"/>
      <c r="C58" s="233"/>
      <c r="D58" s="257" t="s">
        <v>696</v>
      </c>
      <c r="E58" s="235"/>
      <c r="F58" s="235"/>
      <c r="G58" s="235"/>
      <c r="H58" s="235"/>
      <c r="I58" s="235"/>
      <c r="J58" s="141" t="s">
        <v>656</v>
      </c>
    </row>
    <row r="59" spans="1:10" ht="24.75" customHeight="1">
      <c r="A59" s="266"/>
      <c r="B59" s="233"/>
      <c r="C59" s="233"/>
      <c r="D59" s="257" t="s">
        <v>697</v>
      </c>
      <c r="E59" s="235"/>
      <c r="F59" s="235"/>
      <c r="G59" s="235"/>
      <c r="H59" s="235"/>
      <c r="I59" s="235"/>
      <c r="J59" s="141" t="s">
        <v>698</v>
      </c>
    </row>
    <row r="60" spans="1:10" ht="409.5" hidden="1" customHeight="1">
      <c r="A60" s="266"/>
      <c r="B60" s="233"/>
      <c r="C60" s="233"/>
      <c r="D60" s="257"/>
      <c r="E60" s="235"/>
      <c r="F60" s="235"/>
      <c r="G60" s="235"/>
      <c r="H60" s="235"/>
      <c r="I60" s="235"/>
      <c r="J60" s="142"/>
    </row>
    <row r="61" spans="1:10" ht="24.75" customHeight="1">
      <c r="A61" s="266"/>
      <c r="B61" s="247" t="s">
        <v>470</v>
      </c>
      <c r="C61" s="250" t="s">
        <v>471</v>
      </c>
      <c r="D61" s="257" t="s">
        <v>699</v>
      </c>
      <c r="E61" s="235"/>
      <c r="F61" s="235"/>
      <c r="G61" s="235"/>
      <c r="H61" s="235"/>
      <c r="I61" s="235"/>
      <c r="J61" s="141" t="s">
        <v>656</v>
      </c>
    </row>
    <row r="62" spans="1:10" ht="24.75" customHeight="1">
      <c r="A62" s="266"/>
      <c r="B62" s="233"/>
      <c r="C62" s="233"/>
      <c r="D62" s="257" t="s">
        <v>700</v>
      </c>
      <c r="E62" s="235"/>
      <c r="F62" s="235"/>
      <c r="G62" s="235"/>
      <c r="H62" s="235"/>
      <c r="I62" s="235"/>
      <c r="J62" s="141" t="s">
        <v>688</v>
      </c>
    </row>
    <row r="63" spans="1:10" ht="24.75" customHeight="1">
      <c r="A63" s="266"/>
      <c r="B63" s="233"/>
      <c r="C63" s="233"/>
      <c r="D63" s="257" t="s">
        <v>701</v>
      </c>
      <c r="E63" s="235"/>
      <c r="F63" s="235"/>
      <c r="G63" s="235"/>
      <c r="H63" s="235"/>
      <c r="I63" s="235"/>
      <c r="J63" s="141" t="s">
        <v>702</v>
      </c>
    </row>
    <row r="64" spans="1:10" ht="24.75" customHeight="1">
      <c r="A64" s="266"/>
      <c r="B64" s="233"/>
      <c r="C64" s="233"/>
      <c r="D64" s="257" t="s">
        <v>703</v>
      </c>
      <c r="E64" s="235"/>
      <c r="F64" s="235"/>
      <c r="G64" s="235"/>
      <c r="H64" s="235"/>
      <c r="I64" s="235"/>
      <c r="J64" s="141" t="s">
        <v>688</v>
      </c>
    </row>
    <row r="65" spans="1:10" ht="409.5" hidden="1" customHeight="1">
      <c r="A65" s="267"/>
      <c r="B65" s="233"/>
      <c r="C65" s="233"/>
      <c r="D65" s="257" t="s">
        <v>704</v>
      </c>
      <c r="E65" s="235"/>
      <c r="F65" s="235"/>
      <c r="G65" s="235"/>
      <c r="H65" s="235"/>
      <c r="I65" s="235"/>
      <c r="J65" s="141" t="s">
        <v>688</v>
      </c>
    </row>
    <row r="66" spans="1:10" ht="18.75" customHeight="1">
      <c r="A66" s="258" t="s">
        <v>472</v>
      </c>
      <c r="B66" s="259"/>
      <c r="C66" s="260"/>
      <c r="D66" s="261" t="s">
        <v>705</v>
      </c>
      <c r="E66" s="260"/>
      <c r="F66" s="262" t="s">
        <v>473</v>
      </c>
      <c r="G66" s="263"/>
      <c r="H66" s="264">
        <v>43411</v>
      </c>
      <c r="I66" s="233"/>
      <c r="J66" s="233"/>
    </row>
  </sheetData>
  <mergeCells count="100">
    <mergeCell ref="D48:I48"/>
    <mergeCell ref="D49:I49"/>
    <mergeCell ref="D51:I51"/>
    <mergeCell ref="D52:I52"/>
    <mergeCell ref="D42:I42"/>
    <mergeCell ref="D43:I43"/>
    <mergeCell ref="D44:I44"/>
    <mergeCell ref="D46:I46"/>
    <mergeCell ref="D47:I47"/>
    <mergeCell ref="B10:J10"/>
    <mergeCell ref="D21:I21"/>
    <mergeCell ref="D22:I22"/>
    <mergeCell ref="D23:I23"/>
    <mergeCell ref="D24:I24"/>
    <mergeCell ref="B13:D13"/>
    <mergeCell ref="B14:D14"/>
    <mergeCell ref="B15:D15"/>
    <mergeCell ref="B16:D16"/>
    <mergeCell ref="B17:E17"/>
    <mergeCell ref="B19:J19"/>
    <mergeCell ref="A66:C66"/>
    <mergeCell ref="D66:E66"/>
    <mergeCell ref="F66:G66"/>
    <mergeCell ref="H66:J66"/>
    <mergeCell ref="B61:B65"/>
    <mergeCell ref="C61:C65"/>
    <mergeCell ref="D65:I65"/>
    <mergeCell ref="D61:I61"/>
    <mergeCell ref="D62:I62"/>
    <mergeCell ref="D63:I63"/>
    <mergeCell ref="D64:I64"/>
    <mergeCell ref="A20:A65"/>
    <mergeCell ref="F20:I20"/>
    <mergeCell ref="B21:B40"/>
    <mergeCell ref="C21:C25"/>
    <mergeCell ref="D25:I25"/>
    <mergeCell ref="B41:B60"/>
    <mergeCell ref="C41:C45"/>
    <mergeCell ref="D45:I45"/>
    <mergeCell ref="C46:C50"/>
    <mergeCell ref="D50:I50"/>
    <mergeCell ref="C51:C55"/>
    <mergeCell ref="D55:I55"/>
    <mergeCell ref="C56:C60"/>
    <mergeCell ref="D60:I60"/>
    <mergeCell ref="D53:I53"/>
    <mergeCell ref="D54:I54"/>
    <mergeCell ref="D56:I56"/>
    <mergeCell ref="D57:I57"/>
    <mergeCell ref="D58:I58"/>
    <mergeCell ref="D59:I59"/>
    <mergeCell ref="D41:I41"/>
    <mergeCell ref="C36:C40"/>
    <mergeCell ref="D40:I40"/>
    <mergeCell ref="D36:I36"/>
    <mergeCell ref="D37:I37"/>
    <mergeCell ref="D38:I38"/>
    <mergeCell ref="D39:I39"/>
    <mergeCell ref="C31:C35"/>
    <mergeCell ref="D35:I35"/>
    <mergeCell ref="D32:I32"/>
    <mergeCell ref="D33:I33"/>
    <mergeCell ref="D34:I34"/>
    <mergeCell ref="D31:I31"/>
    <mergeCell ref="C26:C30"/>
    <mergeCell ref="D30:I30"/>
    <mergeCell ref="H16:I16"/>
    <mergeCell ref="F17:G17"/>
    <mergeCell ref="H17:I17"/>
    <mergeCell ref="B18:E18"/>
    <mergeCell ref="F18:G18"/>
    <mergeCell ref="H18:I18"/>
    <mergeCell ref="D26:I26"/>
    <mergeCell ref="D27:I27"/>
    <mergeCell ref="D28:I28"/>
    <mergeCell ref="D29:I29"/>
    <mergeCell ref="A11:A18"/>
    <mergeCell ref="B11:E12"/>
    <mergeCell ref="F11:J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3" sqref="A3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1">
      <c r="A2" s="165" t="s">
        <v>476</v>
      </c>
      <c r="B2" s="165"/>
      <c r="C2" s="165"/>
      <c r="D2" s="165"/>
      <c r="E2" s="165"/>
      <c r="F2" s="165"/>
      <c r="G2" s="165"/>
      <c r="H2" s="165"/>
    </row>
    <row r="3" spans="1:8" ht="13.5">
      <c r="A3" s="3" t="s">
        <v>769</v>
      </c>
    </row>
    <row r="4" spans="1:8" ht="44.25" customHeight="1">
      <c r="A4" s="15" t="s">
        <v>405</v>
      </c>
      <c r="B4" s="15" t="s">
        <v>406</v>
      </c>
      <c r="C4" s="15" t="s">
        <v>407</v>
      </c>
      <c r="D4" s="15" t="s">
        <v>408</v>
      </c>
      <c r="E4" s="15" t="s">
        <v>409</v>
      </c>
      <c r="F4" s="15" t="s">
        <v>410</v>
      </c>
      <c r="G4" s="15" t="s">
        <v>411</v>
      </c>
      <c r="H4" s="15" t="s">
        <v>412</v>
      </c>
    </row>
    <row r="5" spans="1:8" ht="14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5.25" customHeight="1">
      <c r="A6" s="16"/>
      <c r="B6" s="16"/>
      <c r="C6" s="16"/>
      <c r="D6" s="16"/>
      <c r="E6" s="15"/>
      <c r="F6" s="15"/>
      <c r="G6" s="15"/>
      <c r="H6" s="15"/>
    </row>
    <row r="7" spans="1:8" ht="35.25" customHeight="1">
      <c r="A7" s="17"/>
      <c r="B7" s="17"/>
      <c r="C7" s="17"/>
      <c r="D7" s="17"/>
      <c r="E7" s="15"/>
      <c r="F7" s="15"/>
      <c r="G7" s="15"/>
      <c r="H7" s="15"/>
    </row>
    <row r="8" spans="1:8" ht="35.25" customHeight="1">
      <c r="A8" s="17" t="s">
        <v>541</v>
      </c>
      <c r="B8" s="17" t="s">
        <v>706</v>
      </c>
      <c r="C8" s="17" t="s">
        <v>706</v>
      </c>
      <c r="D8" s="17" t="s">
        <v>706</v>
      </c>
      <c r="E8" s="17" t="s">
        <v>706</v>
      </c>
      <c r="F8" s="17" t="s">
        <v>706</v>
      </c>
      <c r="G8" s="17" t="s">
        <v>706</v>
      </c>
      <c r="H8" s="17" t="s">
        <v>706</v>
      </c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12" sqref="B12"/>
    </sheetView>
  </sheetViews>
  <sheetFormatPr defaultColWidth="8" defaultRowHeight="12"/>
  <cols>
    <col min="1" max="1" width="20.75" style="301" customWidth="1"/>
    <col min="2" max="2" width="25.375" style="301" customWidth="1"/>
    <col min="3" max="5" width="20.625" style="301" customWidth="1"/>
    <col min="6" max="6" width="22" style="301" customWidth="1"/>
    <col min="7" max="7" width="16.5" style="301" customWidth="1"/>
    <col min="8" max="8" width="17.625" style="301" customWidth="1"/>
    <col min="9" max="16384" width="8" style="301"/>
  </cols>
  <sheetData>
    <row r="1" spans="1:8" s="80" customFormat="1" ht="13.5">
      <c r="A1" s="298"/>
      <c r="B1" s="299"/>
      <c r="C1" s="299"/>
      <c r="D1" s="299"/>
      <c r="E1" s="299"/>
    </row>
    <row r="2" spans="1:8" ht="21">
      <c r="A2" s="300" t="s">
        <v>771</v>
      </c>
      <c r="B2" s="300"/>
      <c r="C2" s="300"/>
      <c r="D2" s="300"/>
      <c r="E2" s="300"/>
      <c r="F2" s="300"/>
      <c r="G2" s="300"/>
      <c r="H2" s="300"/>
    </row>
    <row r="3" spans="1:8" ht="13.5">
      <c r="A3" s="302" t="s">
        <v>769</v>
      </c>
    </row>
    <row r="4" spans="1:8" ht="44.25" customHeight="1">
      <c r="A4" s="303" t="s">
        <v>405</v>
      </c>
      <c r="B4" s="303" t="s">
        <v>406</v>
      </c>
      <c r="C4" s="303" t="s">
        <v>407</v>
      </c>
      <c r="D4" s="303" t="s">
        <v>408</v>
      </c>
      <c r="E4" s="303" t="s">
        <v>409</v>
      </c>
      <c r="F4" s="303" t="s">
        <v>410</v>
      </c>
      <c r="G4" s="303" t="s">
        <v>411</v>
      </c>
      <c r="H4" s="303" t="s">
        <v>412</v>
      </c>
    </row>
    <row r="5" spans="1:8" ht="21" customHeight="1">
      <c r="A5" s="303">
        <v>1</v>
      </c>
      <c r="B5" s="303">
        <v>2</v>
      </c>
      <c r="C5" s="303">
        <v>3</v>
      </c>
      <c r="D5" s="303">
        <v>4</v>
      </c>
      <c r="E5" s="303">
        <v>5</v>
      </c>
      <c r="F5" s="303">
        <v>6</v>
      </c>
      <c r="G5" s="303">
        <v>7</v>
      </c>
      <c r="H5" s="303">
        <v>8</v>
      </c>
    </row>
    <row r="6" spans="1:8" ht="33" customHeight="1">
      <c r="A6" s="304" t="s">
        <v>772</v>
      </c>
      <c r="B6" s="304"/>
      <c r="C6" s="304"/>
      <c r="D6" s="304"/>
      <c r="E6" s="303"/>
      <c r="F6" s="303"/>
      <c r="G6" s="303"/>
      <c r="H6" s="303"/>
    </row>
    <row r="7" spans="1:8" ht="24" customHeight="1">
      <c r="A7" s="305" t="s">
        <v>773</v>
      </c>
      <c r="B7" s="305" t="s">
        <v>706</v>
      </c>
      <c r="C7" s="305"/>
      <c r="D7" s="305"/>
      <c r="E7" s="303"/>
      <c r="F7" s="303"/>
      <c r="G7" s="303"/>
      <c r="H7" s="303"/>
    </row>
    <row r="8" spans="1:8" ht="24" customHeight="1">
      <c r="A8" s="305" t="s">
        <v>774</v>
      </c>
      <c r="B8" s="305" t="s">
        <v>776</v>
      </c>
      <c r="C8" s="305"/>
      <c r="D8" s="305"/>
      <c r="E8" s="303"/>
      <c r="F8" s="303"/>
      <c r="G8" s="303"/>
      <c r="H8" s="303"/>
    </row>
  </sheetData>
  <mergeCells count="1">
    <mergeCell ref="A2:H2"/>
  </mergeCells>
  <phoneticPr fontId="2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activeCell="A2" sqref="A2:W2"/>
    </sheetView>
  </sheetViews>
  <sheetFormatPr defaultRowHeight="13.5"/>
  <cols>
    <col min="1" max="1" width="10.5" style="80" bestFit="1" customWidth="1"/>
    <col min="2" max="3" width="9.5" style="80" bestFit="1" customWidth="1"/>
    <col min="4" max="4" width="13.875" style="80" bestFit="1" customWidth="1"/>
    <col min="5" max="5" width="17.25" style="80" customWidth="1"/>
    <col min="6" max="8" width="9.625" style="80" customWidth="1"/>
    <col min="9" max="9" width="13.5" style="80" customWidth="1"/>
    <col min="10" max="13" width="9.625" style="80" customWidth="1"/>
    <col min="14" max="15" width="9" style="80"/>
    <col min="16" max="16" width="13.5" style="80" customWidth="1"/>
    <col min="17" max="16384" width="9" style="80"/>
  </cols>
  <sheetData>
    <row r="1" spans="1:23" ht="14.25">
      <c r="A1" s="108" t="s">
        <v>518</v>
      </c>
      <c r="B1" s="107"/>
      <c r="C1" s="107"/>
      <c r="D1" s="106"/>
      <c r="E1" s="106"/>
      <c r="F1" s="106"/>
      <c r="G1" s="105"/>
    </row>
    <row r="2" spans="1:23" ht="24">
      <c r="A2" s="278" t="s">
        <v>517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 ht="14.25">
      <c r="A3" s="104"/>
      <c r="B3" s="104"/>
      <c r="C3" s="104"/>
      <c r="D3" s="103"/>
      <c r="E3" s="103"/>
      <c r="F3" s="103"/>
      <c r="G3" s="102"/>
    </row>
    <row r="4" spans="1:23" ht="29.25" customHeight="1">
      <c r="A4" s="279" t="s">
        <v>499</v>
      </c>
      <c r="B4" s="279" t="s">
        <v>498</v>
      </c>
      <c r="C4" s="279" t="s">
        <v>497</v>
      </c>
      <c r="D4" s="279" t="s">
        <v>496</v>
      </c>
      <c r="E4" s="279" t="s">
        <v>495</v>
      </c>
      <c r="F4" s="277" t="s">
        <v>494</v>
      </c>
      <c r="G4" s="277"/>
      <c r="H4" s="277"/>
      <c r="I4" s="277"/>
      <c r="J4" s="277"/>
      <c r="K4" s="277"/>
      <c r="L4" s="277"/>
      <c r="M4" s="277" t="s">
        <v>493</v>
      </c>
      <c r="N4" s="277"/>
      <c r="O4" s="277"/>
      <c r="P4" s="277"/>
      <c r="Q4" s="277"/>
      <c r="R4" s="277"/>
      <c r="S4" s="277"/>
      <c r="T4" s="277" t="s">
        <v>492</v>
      </c>
      <c r="U4" s="277"/>
      <c r="V4" s="277"/>
      <c r="W4" s="277" t="s">
        <v>491</v>
      </c>
    </row>
    <row r="5" spans="1:23" ht="27">
      <c r="A5" s="279"/>
      <c r="B5" s="279"/>
      <c r="C5" s="279"/>
      <c r="D5" s="279"/>
      <c r="E5" s="279"/>
      <c r="F5" s="101" t="s">
        <v>96</v>
      </c>
      <c r="G5" s="101" t="s">
        <v>490</v>
      </c>
      <c r="H5" s="101" t="s">
        <v>489</v>
      </c>
      <c r="I5" s="101" t="s">
        <v>488</v>
      </c>
      <c r="J5" s="101" t="s">
        <v>487</v>
      </c>
      <c r="K5" s="101" t="s">
        <v>486</v>
      </c>
      <c r="L5" s="101" t="s">
        <v>485</v>
      </c>
      <c r="M5" s="101" t="s">
        <v>96</v>
      </c>
      <c r="N5" s="101" t="s">
        <v>484</v>
      </c>
      <c r="O5" s="101" t="s">
        <v>483</v>
      </c>
      <c r="P5" s="101" t="s">
        <v>482</v>
      </c>
      <c r="Q5" s="101" t="s">
        <v>481</v>
      </c>
      <c r="R5" s="101" t="s">
        <v>480</v>
      </c>
      <c r="S5" s="101" t="s">
        <v>479</v>
      </c>
      <c r="T5" s="101" t="s">
        <v>96</v>
      </c>
      <c r="U5" s="101" t="s">
        <v>478</v>
      </c>
      <c r="V5" s="101" t="s">
        <v>477</v>
      </c>
      <c r="W5" s="277"/>
    </row>
    <row r="6" spans="1:23" ht="27.75" customHeight="1">
      <c r="A6" s="100" t="s">
        <v>768</v>
      </c>
      <c r="B6" s="100" t="s">
        <v>710</v>
      </c>
      <c r="C6" s="100" t="s">
        <v>711</v>
      </c>
      <c r="D6" s="100" t="s">
        <v>712</v>
      </c>
      <c r="E6" s="100" t="s">
        <v>709</v>
      </c>
      <c r="F6" s="162">
        <f>SUM(G6:L6)</f>
        <v>80</v>
      </c>
      <c r="G6" s="162">
        <v>30</v>
      </c>
      <c r="H6" s="162"/>
      <c r="I6" s="162">
        <v>5</v>
      </c>
      <c r="J6" s="162">
        <v>45</v>
      </c>
      <c r="K6" s="162"/>
      <c r="L6" s="162"/>
      <c r="M6" s="162">
        <f>SUM(N6:S6)</f>
        <v>88</v>
      </c>
      <c r="N6" s="162">
        <v>28</v>
      </c>
      <c r="O6" s="162"/>
      <c r="P6" s="162">
        <v>2</v>
      </c>
      <c r="Q6" s="162">
        <v>58</v>
      </c>
      <c r="R6" s="162"/>
      <c r="S6" s="162"/>
      <c r="T6" s="162">
        <f>SUM(U6:W6)</f>
        <v>21</v>
      </c>
      <c r="U6" s="162"/>
      <c r="V6" s="162">
        <v>21</v>
      </c>
      <c r="W6" s="99"/>
    </row>
    <row r="7" spans="1:23" ht="24.75" customHeight="1">
      <c r="A7" s="98"/>
      <c r="B7" s="98"/>
      <c r="C7" s="98"/>
      <c r="D7" s="98"/>
      <c r="E7" s="98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spans="1:23" ht="24.75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</row>
    <row r="9" spans="1:23" ht="24.7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</row>
    <row r="10" spans="1:23" ht="24.75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24.75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</row>
    <row r="12" spans="1:23" ht="24.75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24.75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24.7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</row>
    <row r="15" spans="1:23" ht="24.7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H7" sqref="H7"/>
    </sheetView>
  </sheetViews>
  <sheetFormatPr defaultColWidth="9.125" defaultRowHeight="12.75"/>
  <cols>
    <col min="1" max="1" width="10.375" style="109" customWidth="1"/>
    <col min="2" max="2" width="6.5" style="109" customWidth="1"/>
    <col min="3" max="4" width="10.625" style="109" customWidth="1"/>
    <col min="5" max="5" width="10.875" style="109" customWidth="1"/>
    <col min="6" max="11" width="10.625" style="109" customWidth="1"/>
    <col min="12" max="13" width="9.625" style="109" customWidth="1"/>
    <col min="14" max="16384" width="9.125" style="109"/>
  </cols>
  <sheetData>
    <row r="1" spans="1:13" ht="24" customHeight="1">
      <c r="A1" s="108" t="s">
        <v>518</v>
      </c>
      <c r="B1" s="108"/>
      <c r="G1" s="116"/>
    </row>
    <row r="2" spans="1:13" ht="37.15" customHeight="1">
      <c r="A2" s="281" t="s">
        <v>775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>
      <c r="A3" s="280"/>
      <c r="B3" s="280"/>
      <c r="C3" s="280"/>
      <c r="D3" s="280"/>
      <c r="E3" s="280"/>
      <c r="F3" s="280"/>
      <c r="G3" s="115"/>
      <c r="H3" s="115"/>
      <c r="I3" s="115"/>
      <c r="J3" s="115"/>
      <c r="K3" s="115"/>
      <c r="M3" s="114" t="s">
        <v>516</v>
      </c>
    </row>
    <row r="4" spans="1:13" ht="40.5" customHeight="1">
      <c r="A4" s="282" t="s">
        <v>394</v>
      </c>
      <c r="B4" s="282" t="s">
        <v>515</v>
      </c>
      <c r="C4" s="282" t="s">
        <v>514</v>
      </c>
      <c r="D4" s="282" t="s">
        <v>513</v>
      </c>
      <c r="E4" s="282" t="s">
        <v>512</v>
      </c>
      <c r="F4" s="283"/>
      <c r="G4" s="283"/>
      <c r="H4" s="283"/>
      <c r="I4" s="283"/>
      <c r="J4" s="282" t="s">
        <v>511</v>
      </c>
      <c r="K4" s="282" t="s">
        <v>510</v>
      </c>
      <c r="L4" s="282" t="s">
        <v>509</v>
      </c>
      <c r="M4" s="282" t="s">
        <v>508</v>
      </c>
    </row>
    <row r="5" spans="1:13" ht="32.25" customHeight="1">
      <c r="A5" s="283"/>
      <c r="B5" s="283"/>
      <c r="C5" s="283"/>
      <c r="D5" s="282"/>
      <c r="E5" s="282" t="s">
        <v>96</v>
      </c>
      <c r="F5" s="282" t="s">
        <v>507</v>
      </c>
      <c r="G5" s="282" t="s">
        <v>506</v>
      </c>
      <c r="H5" s="282" t="s">
        <v>505</v>
      </c>
      <c r="I5" s="282" t="s">
        <v>504</v>
      </c>
      <c r="J5" s="283"/>
      <c r="K5" s="283"/>
      <c r="L5" s="283"/>
      <c r="M5" s="283"/>
    </row>
    <row r="6" spans="1:13" ht="17.649999999999999" customHeight="1">
      <c r="A6" s="283"/>
      <c r="B6" s="283"/>
      <c r="C6" s="283"/>
      <c r="D6" s="282"/>
      <c r="E6" s="282"/>
      <c r="F6" s="282"/>
      <c r="G6" s="282"/>
      <c r="H6" s="282"/>
      <c r="I6" s="282"/>
      <c r="J6" s="283"/>
      <c r="K6" s="283"/>
      <c r="L6" s="283"/>
      <c r="M6" s="283"/>
    </row>
    <row r="7" spans="1:13" ht="33.75" customHeight="1">
      <c r="A7" s="112" t="s">
        <v>503</v>
      </c>
      <c r="B7" s="113"/>
      <c r="C7" s="112" t="s">
        <v>108</v>
      </c>
      <c r="D7" s="112" t="s">
        <v>109</v>
      </c>
      <c r="E7" s="112" t="s">
        <v>110</v>
      </c>
      <c r="F7" s="112" t="s">
        <v>111</v>
      </c>
      <c r="G7" s="112" t="s">
        <v>112</v>
      </c>
      <c r="H7" s="112" t="s">
        <v>113</v>
      </c>
      <c r="I7" s="112" t="s">
        <v>114</v>
      </c>
      <c r="J7" s="112" t="s">
        <v>115</v>
      </c>
      <c r="K7" s="112" t="s">
        <v>116</v>
      </c>
      <c r="L7" s="112" t="s">
        <v>117</v>
      </c>
      <c r="M7" s="112" t="s">
        <v>118</v>
      </c>
    </row>
    <row r="8" spans="1:13" ht="57.75" customHeight="1">
      <c r="A8" s="112" t="s">
        <v>92</v>
      </c>
      <c r="B8" s="112" t="s">
        <v>108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3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1:13">
      <c r="A10" s="285" t="s">
        <v>502</v>
      </c>
      <c r="B10" s="286"/>
      <c r="C10" s="286"/>
      <c r="D10" s="286"/>
      <c r="E10" s="286"/>
      <c r="F10" s="286"/>
      <c r="G10" s="286"/>
      <c r="H10" s="286"/>
      <c r="I10" s="110"/>
      <c r="J10" s="110"/>
      <c r="K10" s="110"/>
      <c r="L10" s="110"/>
      <c r="M10" s="110"/>
    </row>
    <row r="11" spans="1:13">
      <c r="A11" s="285" t="s">
        <v>501</v>
      </c>
      <c r="B11" s="285"/>
      <c r="C11" s="285"/>
      <c r="D11" s="285"/>
      <c r="E11" s="285"/>
      <c r="F11" s="285"/>
      <c r="G11" s="285"/>
      <c r="H11" s="285"/>
      <c r="I11" s="285"/>
      <c r="J11" s="110"/>
      <c r="K11" s="110"/>
      <c r="L11" s="110"/>
      <c r="M11" s="110"/>
    </row>
    <row r="12" spans="1:13">
      <c r="A12" s="285" t="s">
        <v>500</v>
      </c>
      <c r="B12" s="286"/>
      <c r="C12" s="286"/>
      <c r="D12" s="286"/>
      <c r="E12" s="286"/>
      <c r="F12" s="286"/>
      <c r="G12" s="286"/>
      <c r="H12" s="286"/>
      <c r="I12" s="286"/>
      <c r="J12" s="110"/>
      <c r="K12" s="110"/>
      <c r="L12" s="110"/>
      <c r="M12" s="110"/>
    </row>
    <row r="13" spans="1:13" ht="44.25" customHeight="1">
      <c r="A13" s="284" t="s">
        <v>713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</row>
  </sheetData>
  <mergeCells count="20"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4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21" style="143" customWidth="1"/>
    <col min="3" max="3" width="17.625" style="143" customWidth="1"/>
    <col min="4" max="4" width="7.375" style="143" customWidth="1"/>
    <col min="5" max="5" width="6.125" style="143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34" ht="13.5" customHeight="1">
      <c r="A1" s="2" t="s">
        <v>519</v>
      </c>
      <c r="D1" s="287" t="s">
        <v>731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</row>
    <row r="2" spans="1:34" ht="27.75" customHeight="1">
      <c r="A2" s="165" t="s">
        <v>413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34" ht="15" customHeight="1">
      <c r="A3" s="3" t="s">
        <v>769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0" t="s">
        <v>38</v>
      </c>
    </row>
    <row r="4" spans="1:34" ht="15.75" customHeight="1">
      <c r="A4" s="202" t="s">
        <v>414</v>
      </c>
      <c r="B4" s="292" t="s">
        <v>714</v>
      </c>
      <c r="C4" s="292" t="s">
        <v>741</v>
      </c>
      <c r="D4" s="292" t="s">
        <v>732</v>
      </c>
      <c r="E4" s="292" t="s">
        <v>738</v>
      </c>
      <c r="F4" s="200" t="s">
        <v>415</v>
      </c>
      <c r="G4" s="202" t="s">
        <v>416</v>
      </c>
      <c r="H4" s="170" t="s">
        <v>138</v>
      </c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34" ht="17.25" customHeight="1">
      <c r="A5" s="202"/>
      <c r="B5" s="292"/>
      <c r="C5" s="292"/>
      <c r="D5" s="292"/>
      <c r="E5" s="292"/>
      <c r="F5" s="293"/>
      <c r="G5" s="202"/>
      <c r="H5" s="294" t="s">
        <v>92</v>
      </c>
      <c r="I5" s="288" t="s">
        <v>142</v>
      </c>
      <c r="J5" s="289"/>
      <c r="K5" s="289"/>
      <c r="L5" s="289"/>
      <c r="M5" s="289"/>
      <c r="N5" s="289"/>
      <c r="O5" s="289"/>
      <c r="P5" s="290"/>
      <c r="Q5" s="296" t="s">
        <v>417</v>
      </c>
      <c r="R5" s="202" t="s">
        <v>418</v>
      </c>
      <c r="S5" s="291" t="s">
        <v>141</v>
      </c>
      <c r="T5" s="291"/>
      <c r="U5" s="291"/>
      <c r="V5" s="291"/>
    </row>
    <row r="6" spans="1:34" ht="54">
      <c r="A6" s="202"/>
      <c r="B6" s="292"/>
      <c r="C6" s="292"/>
      <c r="D6" s="292"/>
      <c r="E6" s="292"/>
      <c r="F6" s="201"/>
      <c r="G6" s="202"/>
      <c r="H6" s="295"/>
      <c r="I6" s="8" t="s">
        <v>96</v>
      </c>
      <c r="J6" s="8" t="s">
        <v>145</v>
      </c>
      <c r="K6" s="8" t="s">
        <v>146</v>
      </c>
      <c r="L6" s="8" t="s">
        <v>147</v>
      </c>
      <c r="M6" s="8" t="s">
        <v>148</v>
      </c>
      <c r="N6" s="5" t="s">
        <v>149</v>
      </c>
      <c r="O6" s="5" t="s">
        <v>150</v>
      </c>
      <c r="P6" s="5" t="s">
        <v>151</v>
      </c>
      <c r="Q6" s="297"/>
      <c r="R6" s="202"/>
      <c r="S6" s="11" t="s">
        <v>96</v>
      </c>
      <c r="T6" s="11" t="s">
        <v>152</v>
      </c>
      <c r="U6" s="11" t="s">
        <v>153</v>
      </c>
      <c r="V6" s="11" t="s">
        <v>154</v>
      </c>
    </row>
    <row r="7" spans="1:34" ht="15" customHeight="1">
      <c r="A7" s="128">
        <v>1</v>
      </c>
      <c r="B7" s="144">
        <v>2</v>
      </c>
      <c r="C7" s="144">
        <v>3</v>
      </c>
      <c r="D7" s="144">
        <v>4</v>
      </c>
      <c r="E7" s="158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</row>
    <row r="8" spans="1:34" ht="18.75" customHeight="1">
      <c r="A8" s="146" t="s">
        <v>739</v>
      </c>
      <c r="B8" s="147"/>
      <c r="C8" s="147"/>
      <c r="D8" s="147"/>
      <c r="E8" s="147">
        <v>95</v>
      </c>
      <c r="F8" s="148"/>
      <c r="G8" s="149"/>
      <c r="H8" s="150">
        <f>SUM(I8+S8)</f>
        <v>27.310000000000002</v>
      </c>
      <c r="I8" s="150">
        <v>0.9</v>
      </c>
      <c r="J8" s="150">
        <f>SUM(J9:J31)</f>
        <v>0.89</v>
      </c>
      <c r="K8" s="150"/>
      <c r="L8" s="150"/>
      <c r="M8" s="150"/>
      <c r="N8" s="150"/>
      <c r="O8" s="150"/>
      <c r="P8" s="150"/>
      <c r="Q8" s="150"/>
      <c r="R8" s="150"/>
      <c r="S8" s="151">
        <f>SUM(S9:S40)</f>
        <v>26.410000000000004</v>
      </c>
      <c r="T8" s="151"/>
      <c r="U8" s="151"/>
      <c r="V8" s="151">
        <v>26.77</v>
      </c>
    </row>
    <row r="9" spans="1:34" ht="14.25" customHeight="1">
      <c r="A9" s="151" t="s">
        <v>745</v>
      </c>
      <c r="B9" s="152" t="s">
        <v>715</v>
      </c>
      <c r="C9" s="160" t="s">
        <v>761</v>
      </c>
      <c r="D9" s="157" t="s">
        <v>742</v>
      </c>
      <c r="E9" s="153">
        <v>1</v>
      </c>
      <c r="F9" s="151"/>
      <c r="G9" s="151"/>
      <c r="H9" s="150">
        <f t="shared" ref="H9:H40" si="0">SUM(I9+S9)</f>
        <v>0.53</v>
      </c>
      <c r="I9" s="151">
        <v>0.53</v>
      </c>
      <c r="J9" s="151">
        <v>0.53</v>
      </c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</row>
    <row r="10" spans="1:34" ht="14.25" customHeight="1">
      <c r="A10" s="151" t="s">
        <v>745</v>
      </c>
      <c r="B10" s="152" t="s">
        <v>716</v>
      </c>
      <c r="C10" s="160" t="s">
        <v>762</v>
      </c>
      <c r="D10" s="152" t="s">
        <v>733</v>
      </c>
      <c r="E10" s="153">
        <v>1</v>
      </c>
      <c r="F10" s="151"/>
      <c r="G10" s="151"/>
      <c r="H10" s="150">
        <f t="shared" si="0"/>
        <v>0.7</v>
      </c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>
        <f>SUM(T10:V10)</f>
        <v>0.7</v>
      </c>
      <c r="T10" s="151"/>
      <c r="U10" s="151"/>
      <c r="V10" s="151">
        <v>0.7</v>
      </c>
    </row>
    <row r="11" spans="1:34" ht="14.25" customHeight="1">
      <c r="A11" s="151" t="s">
        <v>745</v>
      </c>
      <c r="B11" s="157" t="s">
        <v>765</v>
      </c>
      <c r="C11" s="160" t="s">
        <v>766</v>
      </c>
      <c r="D11" s="152" t="s">
        <v>734</v>
      </c>
      <c r="E11" s="153">
        <v>3</v>
      </c>
      <c r="F11" s="151"/>
      <c r="G11" s="151"/>
      <c r="H11" s="150">
        <f t="shared" si="0"/>
        <v>0.24</v>
      </c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>
        <f t="shared" ref="S11:S40" si="1">SUM(T11:V11)</f>
        <v>0.24</v>
      </c>
      <c r="T11" s="151"/>
      <c r="U11" s="151"/>
      <c r="V11" s="151">
        <v>0.24</v>
      </c>
    </row>
    <row r="12" spans="1:34" ht="14.25" customHeight="1">
      <c r="A12" s="151" t="s">
        <v>745</v>
      </c>
      <c r="B12" s="152" t="s">
        <v>717</v>
      </c>
      <c r="C12" s="160" t="s">
        <v>758</v>
      </c>
      <c r="D12" s="152" t="s">
        <v>734</v>
      </c>
      <c r="E12" s="153">
        <v>1</v>
      </c>
      <c r="F12" s="151"/>
      <c r="G12" s="151"/>
      <c r="H12" s="150">
        <f t="shared" si="0"/>
        <v>4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>
        <f t="shared" si="1"/>
        <v>4</v>
      </c>
      <c r="T12" s="151"/>
      <c r="U12" s="151"/>
      <c r="V12" s="151">
        <v>4</v>
      </c>
    </row>
    <row r="13" spans="1:34" ht="14.25" customHeight="1">
      <c r="A13" s="151" t="s">
        <v>745</v>
      </c>
      <c r="B13" s="152" t="s">
        <v>718</v>
      </c>
      <c r="C13" s="160" t="s">
        <v>763</v>
      </c>
      <c r="D13" s="152" t="s">
        <v>734</v>
      </c>
      <c r="E13" s="153">
        <v>3</v>
      </c>
      <c r="F13" s="151"/>
      <c r="G13" s="151"/>
      <c r="H13" s="150">
        <f t="shared" si="0"/>
        <v>0.84</v>
      </c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>
        <f t="shared" si="1"/>
        <v>0.84</v>
      </c>
      <c r="T13" s="151"/>
      <c r="U13" s="151"/>
      <c r="V13" s="151">
        <v>0.84</v>
      </c>
    </row>
    <row r="14" spans="1:34" ht="14.25" customHeight="1">
      <c r="A14" s="151" t="s">
        <v>745</v>
      </c>
      <c r="B14" s="152" t="s">
        <v>719</v>
      </c>
      <c r="C14" s="160" t="s">
        <v>756</v>
      </c>
      <c r="D14" s="152" t="s">
        <v>734</v>
      </c>
      <c r="E14" s="153">
        <v>5</v>
      </c>
      <c r="F14" s="151"/>
      <c r="G14" s="151"/>
      <c r="H14" s="150">
        <f t="shared" si="0"/>
        <v>3</v>
      </c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>
        <f t="shared" si="1"/>
        <v>3</v>
      </c>
      <c r="T14" s="151"/>
      <c r="U14" s="151"/>
      <c r="V14" s="151">
        <v>3</v>
      </c>
    </row>
    <row r="15" spans="1:34" ht="14.25" customHeight="1">
      <c r="A15" s="151" t="s">
        <v>745</v>
      </c>
      <c r="B15" s="152" t="s">
        <v>720</v>
      </c>
      <c r="C15" s="160" t="s">
        <v>764</v>
      </c>
      <c r="D15" s="152" t="s">
        <v>733</v>
      </c>
      <c r="E15" s="153">
        <v>2</v>
      </c>
      <c r="F15" s="151"/>
      <c r="G15" s="151"/>
      <c r="H15" s="150">
        <f t="shared" si="0"/>
        <v>0.54</v>
      </c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>
        <f t="shared" si="1"/>
        <v>0.54</v>
      </c>
      <c r="T15" s="151"/>
      <c r="U15" s="151"/>
      <c r="V15" s="151">
        <v>0.54</v>
      </c>
    </row>
    <row r="16" spans="1:34" ht="14.25" customHeight="1">
      <c r="A16" s="151" t="s">
        <v>745</v>
      </c>
      <c r="B16" s="152" t="s">
        <v>721</v>
      </c>
      <c r="C16" s="160" t="s">
        <v>759</v>
      </c>
      <c r="D16" s="152" t="s">
        <v>735</v>
      </c>
      <c r="E16" s="153">
        <v>20</v>
      </c>
      <c r="F16" s="151"/>
      <c r="G16" s="151"/>
      <c r="H16" s="150">
        <f t="shared" si="0"/>
        <v>2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>
        <f t="shared" si="1"/>
        <v>2</v>
      </c>
      <c r="T16" s="151"/>
      <c r="U16" s="151"/>
      <c r="V16" s="151">
        <v>2</v>
      </c>
    </row>
    <row r="17" spans="1:22" ht="14.25" customHeight="1">
      <c r="A17" s="151" t="s">
        <v>745</v>
      </c>
      <c r="B17" s="152" t="s">
        <v>722</v>
      </c>
      <c r="C17" s="160" t="s">
        <v>760</v>
      </c>
      <c r="D17" s="152" t="s">
        <v>733</v>
      </c>
      <c r="E17" s="153">
        <v>4</v>
      </c>
      <c r="F17" s="151"/>
      <c r="G17" s="151"/>
      <c r="H17" s="150">
        <f t="shared" si="0"/>
        <v>0.68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>
        <f t="shared" si="1"/>
        <v>0.68</v>
      </c>
      <c r="T17" s="151"/>
      <c r="U17" s="151"/>
      <c r="V17" s="151">
        <v>0.68</v>
      </c>
    </row>
    <row r="18" spans="1:22" ht="14.25" customHeight="1">
      <c r="A18" s="151" t="s">
        <v>745</v>
      </c>
      <c r="B18" s="152" t="s">
        <v>723</v>
      </c>
      <c r="C18" s="160" t="s">
        <v>757</v>
      </c>
      <c r="D18" s="152" t="s">
        <v>734</v>
      </c>
      <c r="E18" s="153">
        <v>5</v>
      </c>
      <c r="F18" s="151"/>
      <c r="G18" s="151"/>
      <c r="H18" s="150">
        <f t="shared" si="0"/>
        <v>1.35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>
        <f t="shared" si="1"/>
        <v>1.35</v>
      </c>
      <c r="T18" s="151"/>
      <c r="U18" s="151"/>
      <c r="V18" s="151">
        <v>1.35</v>
      </c>
    </row>
    <row r="19" spans="1:22" ht="14.25" customHeight="1">
      <c r="A19" s="154" t="s">
        <v>746</v>
      </c>
      <c r="B19" s="155" t="s">
        <v>724</v>
      </c>
      <c r="C19" s="161" t="s">
        <v>767</v>
      </c>
      <c r="D19" s="155" t="s">
        <v>735</v>
      </c>
      <c r="E19" s="153">
        <v>3</v>
      </c>
      <c r="F19" s="151"/>
      <c r="G19" s="151"/>
      <c r="H19" s="150">
        <f t="shared" si="0"/>
        <v>0.05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>
        <f t="shared" si="1"/>
        <v>0.05</v>
      </c>
      <c r="T19" s="151"/>
      <c r="U19" s="151"/>
      <c r="V19" s="151">
        <v>0.05</v>
      </c>
    </row>
    <row r="20" spans="1:22" ht="14.25" customHeight="1">
      <c r="A20" s="154" t="s">
        <v>746</v>
      </c>
      <c r="B20" s="156" t="s">
        <v>740</v>
      </c>
      <c r="C20" s="160" t="s">
        <v>756</v>
      </c>
      <c r="D20" s="156" t="s">
        <v>743</v>
      </c>
      <c r="E20" s="153">
        <v>2</v>
      </c>
      <c r="F20" s="151"/>
      <c r="G20" s="151"/>
      <c r="H20" s="150">
        <f t="shared" si="0"/>
        <v>0.8</v>
      </c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>
        <f t="shared" si="1"/>
        <v>0.8</v>
      </c>
      <c r="T20" s="151"/>
      <c r="U20" s="151"/>
      <c r="V20" s="151">
        <v>0.8</v>
      </c>
    </row>
    <row r="21" spans="1:22" ht="14.25" customHeight="1">
      <c r="A21" s="154" t="s">
        <v>746</v>
      </c>
      <c r="B21" s="152" t="s">
        <v>723</v>
      </c>
      <c r="C21" s="160" t="s">
        <v>757</v>
      </c>
      <c r="D21" s="152" t="s">
        <v>734</v>
      </c>
      <c r="E21" s="153">
        <v>2</v>
      </c>
      <c r="F21" s="151"/>
      <c r="G21" s="151"/>
      <c r="H21" s="150">
        <f t="shared" si="0"/>
        <v>0.54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>
        <f t="shared" si="1"/>
        <v>0.54</v>
      </c>
      <c r="T21" s="151"/>
      <c r="U21" s="151"/>
      <c r="V21" s="151">
        <v>0.54</v>
      </c>
    </row>
    <row r="22" spans="1:22" ht="14.25" customHeight="1">
      <c r="A22" s="154" t="s">
        <v>746</v>
      </c>
      <c r="B22" s="152" t="s">
        <v>725</v>
      </c>
      <c r="C22" s="160" t="s">
        <v>759</v>
      </c>
      <c r="D22" s="152" t="s">
        <v>736</v>
      </c>
      <c r="E22" s="153">
        <v>3</v>
      </c>
      <c r="F22" s="151"/>
      <c r="G22" s="151"/>
      <c r="H22" s="150">
        <f t="shared" si="0"/>
        <v>0.24</v>
      </c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>
        <f t="shared" si="1"/>
        <v>0.24</v>
      </c>
      <c r="T22" s="151"/>
      <c r="U22" s="151"/>
      <c r="V22" s="151">
        <v>0.24</v>
      </c>
    </row>
    <row r="23" spans="1:22" ht="14.25" customHeight="1">
      <c r="A23" s="154" t="s">
        <v>746</v>
      </c>
      <c r="B23" s="152" t="s">
        <v>726</v>
      </c>
      <c r="C23" s="160" t="s">
        <v>760</v>
      </c>
      <c r="D23" s="152" t="s">
        <v>737</v>
      </c>
      <c r="E23" s="153">
        <v>4</v>
      </c>
      <c r="F23" s="151"/>
      <c r="G23" s="151"/>
      <c r="H23" s="150">
        <f t="shared" si="0"/>
        <v>0.4</v>
      </c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>
        <f t="shared" si="1"/>
        <v>0.4</v>
      </c>
      <c r="T23" s="151"/>
      <c r="U23" s="151"/>
      <c r="V23" s="151">
        <v>0.4</v>
      </c>
    </row>
    <row r="24" spans="1:22" ht="14.25" customHeight="1">
      <c r="A24" s="151" t="s">
        <v>747</v>
      </c>
      <c r="B24" s="152" t="s">
        <v>727</v>
      </c>
      <c r="C24" s="160" t="s">
        <v>766</v>
      </c>
      <c r="D24" s="152" t="s">
        <v>734</v>
      </c>
      <c r="E24" s="153">
        <v>1</v>
      </c>
      <c r="F24" s="151"/>
      <c r="G24" s="151"/>
      <c r="H24" s="150">
        <f t="shared" si="0"/>
        <v>0.08</v>
      </c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>
        <f t="shared" si="1"/>
        <v>0.08</v>
      </c>
      <c r="T24" s="151"/>
      <c r="U24" s="151"/>
      <c r="V24" s="151">
        <v>0.08</v>
      </c>
    </row>
    <row r="25" spans="1:22" ht="14.25" customHeight="1">
      <c r="A25" s="151" t="s">
        <v>747</v>
      </c>
      <c r="B25" s="152" t="s">
        <v>719</v>
      </c>
      <c r="C25" s="160" t="s">
        <v>756</v>
      </c>
      <c r="D25" s="152" t="s">
        <v>734</v>
      </c>
      <c r="E25" s="153">
        <v>1</v>
      </c>
      <c r="F25" s="151"/>
      <c r="G25" s="151"/>
      <c r="H25" s="150">
        <f t="shared" si="0"/>
        <v>0.5</v>
      </c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>
        <f t="shared" si="1"/>
        <v>0.5</v>
      </c>
      <c r="T25" s="151"/>
      <c r="U25" s="151"/>
      <c r="V25" s="151">
        <v>0.5</v>
      </c>
    </row>
    <row r="26" spans="1:22" ht="14.25" customHeight="1">
      <c r="A26" s="151" t="s">
        <v>747</v>
      </c>
      <c r="B26" s="152" t="s">
        <v>728</v>
      </c>
      <c r="C26" s="160" t="s">
        <v>758</v>
      </c>
      <c r="D26" s="152" t="s">
        <v>734</v>
      </c>
      <c r="E26" s="153">
        <v>1</v>
      </c>
      <c r="F26" s="151"/>
      <c r="G26" s="151"/>
      <c r="H26" s="150">
        <f t="shared" si="0"/>
        <v>2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>
        <f t="shared" si="1"/>
        <v>2</v>
      </c>
      <c r="T26" s="151"/>
      <c r="U26" s="151"/>
      <c r="V26" s="151">
        <v>2</v>
      </c>
    </row>
    <row r="27" spans="1:22" ht="14.25" customHeight="1">
      <c r="A27" s="151" t="s">
        <v>748</v>
      </c>
      <c r="B27" s="152" t="s">
        <v>715</v>
      </c>
      <c r="C27" s="160" t="s">
        <v>761</v>
      </c>
      <c r="D27" s="157" t="s">
        <v>744</v>
      </c>
      <c r="E27" s="153">
        <v>1</v>
      </c>
      <c r="F27" s="151"/>
      <c r="G27" s="151"/>
      <c r="H27" s="150">
        <f t="shared" si="0"/>
        <v>0.36</v>
      </c>
      <c r="I27" s="151">
        <v>0.36</v>
      </c>
      <c r="J27" s="151">
        <v>0.36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>
        <v>0.37</v>
      </c>
    </row>
    <row r="28" spans="1:22" ht="14.25" customHeight="1">
      <c r="A28" s="151" t="s">
        <v>749</v>
      </c>
      <c r="B28" s="152" t="s">
        <v>715</v>
      </c>
      <c r="C28" s="160" t="s">
        <v>761</v>
      </c>
      <c r="D28" s="157" t="s">
        <v>742</v>
      </c>
      <c r="E28" s="153">
        <v>1</v>
      </c>
      <c r="F28" s="151"/>
      <c r="G28" s="151"/>
      <c r="H28" s="150">
        <f t="shared" si="0"/>
        <v>0.19</v>
      </c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>
        <f t="shared" si="1"/>
        <v>0.19</v>
      </c>
      <c r="T28" s="151"/>
      <c r="U28" s="151"/>
      <c r="V28" s="151">
        <v>0.19</v>
      </c>
    </row>
    <row r="29" spans="1:22" ht="14.25" customHeight="1">
      <c r="A29" s="151" t="s">
        <v>750</v>
      </c>
      <c r="B29" s="152" t="s">
        <v>723</v>
      </c>
      <c r="C29" s="160" t="s">
        <v>757</v>
      </c>
      <c r="D29" s="152" t="s">
        <v>734</v>
      </c>
      <c r="E29" s="153">
        <v>2</v>
      </c>
      <c r="F29" s="151"/>
      <c r="G29" s="151"/>
      <c r="H29" s="150">
        <f t="shared" si="0"/>
        <v>0.54</v>
      </c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>
        <f t="shared" si="1"/>
        <v>0.54</v>
      </c>
      <c r="T29" s="151"/>
      <c r="U29" s="151"/>
      <c r="V29" s="151">
        <v>0.54</v>
      </c>
    </row>
    <row r="30" spans="1:22" ht="14.25" customHeight="1">
      <c r="A30" s="151" t="s">
        <v>751</v>
      </c>
      <c r="B30" s="152" t="s">
        <v>715</v>
      </c>
      <c r="C30" s="160" t="s">
        <v>761</v>
      </c>
      <c r="D30" s="157" t="s">
        <v>742</v>
      </c>
      <c r="E30" s="153">
        <v>1</v>
      </c>
      <c r="F30" s="151"/>
      <c r="G30" s="151"/>
      <c r="H30" s="150">
        <v>0.43</v>
      </c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>
        <f t="shared" si="1"/>
        <v>0.44</v>
      </c>
      <c r="T30" s="151"/>
      <c r="U30" s="151"/>
      <c r="V30" s="151">
        <v>0.44</v>
      </c>
    </row>
    <row r="31" spans="1:22" ht="14.25" customHeight="1">
      <c r="A31" s="151" t="s">
        <v>752</v>
      </c>
      <c r="B31" s="152" t="s">
        <v>729</v>
      </c>
      <c r="C31" s="160" t="s">
        <v>760</v>
      </c>
      <c r="D31" s="152" t="s">
        <v>737</v>
      </c>
      <c r="E31" s="153">
        <v>3</v>
      </c>
      <c r="F31" s="151"/>
      <c r="G31" s="151"/>
      <c r="H31" s="150">
        <f t="shared" si="0"/>
        <v>0.3</v>
      </c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>
        <f t="shared" si="1"/>
        <v>0.3</v>
      </c>
      <c r="T31" s="151"/>
      <c r="U31" s="151"/>
      <c r="V31" s="151">
        <v>0.3</v>
      </c>
    </row>
    <row r="32" spans="1:22" ht="14.25" customHeight="1">
      <c r="A32" s="151" t="s">
        <v>752</v>
      </c>
      <c r="B32" s="152" t="s">
        <v>719</v>
      </c>
      <c r="C32" s="160" t="s">
        <v>756</v>
      </c>
      <c r="D32" s="152" t="s">
        <v>734</v>
      </c>
      <c r="E32" s="153">
        <v>3</v>
      </c>
      <c r="F32" s="151"/>
      <c r="G32" s="151"/>
      <c r="H32" s="150">
        <f t="shared" si="0"/>
        <v>1.2</v>
      </c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>
        <f t="shared" si="1"/>
        <v>1.2</v>
      </c>
      <c r="T32" s="151"/>
      <c r="U32" s="151"/>
      <c r="V32" s="151">
        <v>1.2</v>
      </c>
    </row>
    <row r="33" spans="1:22" ht="14.25" customHeight="1">
      <c r="A33" s="151" t="s">
        <v>752</v>
      </c>
      <c r="B33" s="152" t="s">
        <v>719</v>
      </c>
      <c r="C33" s="160" t="s">
        <v>756</v>
      </c>
      <c r="D33" s="152" t="s">
        <v>734</v>
      </c>
      <c r="E33" s="153">
        <v>1</v>
      </c>
      <c r="F33" s="151"/>
      <c r="G33" s="151"/>
      <c r="H33" s="150">
        <f t="shared" si="0"/>
        <v>0.5</v>
      </c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>
        <f t="shared" si="1"/>
        <v>0.5</v>
      </c>
      <c r="T33" s="151"/>
      <c r="U33" s="151"/>
      <c r="V33" s="151">
        <v>0.5</v>
      </c>
    </row>
    <row r="34" spans="1:22" ht="14.25" customHeight="1">
      <c r="A34" s="151" t="s">
        <v>752</v>
      </c>
      <c r="B34" s="152" t="s">
        <v>715</v>
      </c>
      <c r="C34" s="160" t="s">
        <v>761</v>
      </c>
      <c r="D34" s="157" t="s">
        <v>742</v>
      </c>
      <c r="E34" s="153">
        <v>1</v>
      </c>
      <c r="F34" s="151"/>
      <c r="G34" s="151"/>
      <c r="H34" s="150">
        <v>1.43</v>
      </c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>
        <f t="shared" si="1"/>
        <v>1.44</v>
      </c>
      <c r="T34" s="151"/>
      <c r="U34" s="151"/>
      <c r="V34" s="151">
        <v>1.44</v>
      </c>
    </row>
    <row r="35" spans="1:22" ht="14.25" customHeight="1">
      <c r="A35" s="151" t="s">
        <v>752</v>
      </c>
      <c r="B35" s="152" t="s">
        <v>725</v>
      </c>
      <c r="C35" s="160" t="s">
        <v>759</v>
      </c>
      <c r="D35" s="152" t="s">
        <v>736</v>
      </c>
      <c r="E35" s="153">
        <v>8</v>
      </c>
      <c r="F35" s="151"/>
      <c r="G35" s="151"/>
      <c r="H35" s="150">
        <f t="shared" si="0"/>
        <v>0.64</v>
      </c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>
        <f t="shared" si="1"/>
        <v>0.64</v>
      </c>
      <c r="T35" s="151"/>
      <c r="U35" s="151"/>
      <c r="V35" s="151">
        <v>0.64</v>
      </c>
    </row>
    <row r="36" spans="1:22" ht="14.25" customHeight="1">
      <c r="A36" s="151" t="s">
        <v>752</v>
      </c>
      <c r="B36" s="152" t="s">
        <v>730</v>
      </c>
      <c r="C36" s="160" t="s">
        <v>760</v>
      </c>
      <c r="D36" s="152" t="s">
        <v>737</v>
      </c>
      <c r="E36" s="153">
        <v>3</v>
      </c>
      <c r="F36" s="151"/>
      <c r="G36" s="151"/>
      <c r="H36" s="150">
        <f t="shared" si="0"/>
        <v>0.3</v>
      </c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>
        <f t="shared" si="1"/>
        <v>0.3</v>
      </c>
      <c r="T36" s="151"/>
      <c r="U36" s="151"/>
      <c r="V36" s="151">
        <v>0.3</v>
      </c>
    </row>
    <row r="37" spans="1:22" ht="14.25" customHeight="1">
      <c r="A37" s="151" t="s">
        <v>752</v>
      </c>
      <c r="B37" s="152" t="s">
        <v>723</v>
      </c>
      <c r="C37" s="160" t="s">
        <v>757</v>
      </c>
      <c r="D37" s="152" t="s">
        <v>734</v>
      </c>
      <c r="E37" s="153">
        <v>2</v>
      </c>
      <c r="F37" s="151"/>
      <c r="G37" s="151"/>
      <c r="H37" s="150">
        <f t="shared" si="0"/>
        <v>0.4</v>
      </c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>
        <f t="shared" si="1"/>
        <v>0.4</v>
      </c>
      <c r="T37" s="151"/>
      <c r="U37" s="151"/>
      <c r="V37" s="151">
        <v>0.4</v>
      </c>
    </row>
    <row r="38" spans="1:22" ht="14.25" customHeight="1">
      <c r="A38" s="151" t="s">
        <v>752</v>
      </c>
      <c r="B38" s="152" t="s">
        <v>723</v>
      </c>
      <c r="C38" s="160" t="s">
        <v>757</v>
      </c>
      <c r="D38" s="152" t="s">
        <v>734</v>
      </c>
      <c r="E38" s="153">
        <v>1</v>
      </c>
      <c r="F38" s="151"/>
      <c r="G38" s="151"/>
      <c r="H38" s="150">
        <f t="shared" si="0"/>
        <v>0.4</v>
      </c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>
        <f t="shared" si="1"/>
        <v>0.4</v>
      </c>
      <c r="T38" s="151"/>
      <c r="U38" s="151"/>
      <c r="V38" s="151">
        <v>0.4</v>
      </c>
    </row>
    <row r="39" spans="1:22" ht="14.25" customHeight="1">
      <c r="A39" s="151" t="s">
        <v>752</v>
      </c>
      <c r="B39" s="152" t="s">
        <v>724</v>
      </c>
      <c r="C39" s="161" t="s">
        <v>767</v>
      </c>
      <c r="D39" s="152" t="s">
        <v>734</v>
      </c>
      <c r="E39" s="153">
        <v>7</v>
      </c>
      <c r="F39" s="151"/>
      <c r="G39" s="151"/>
      <c r="H39" s="150">
        <f t="shared" si="0"/>
        <v>0.1</v>
      </c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>
        <f t="shared" si="1"/>
        <v>0.1</v>
      </c>
      <c r="T39" s="151"/>
      <c r="U39" s="151"/>
      <c r="V39" s="151">
        <v>0.1</v>
      </c>
    </row>
    <row r="40" spans="1:22" ht="14.25" customHeight="1">
      <c r="A40" s="151" t="s">
        <v>752</v>
      </c>
      <c r="B40" s="152" t="s">
        <v>719</v>
      </c>
      <c r="C40" s="160" t="s">
        <v>756</v>
      </c>
      <c r="D40" s="152" t="s">
        <v>734</v>
      </c>
      <c r="E40" s="153">
        <v>4</v>
      </c>
      <c r="F40" s="151"/>
      <c r="G40" s="151"/>
      <c r="H40" s="150">
        <f t="shared" si="0"/>
        <v>2</v>
      </c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>
        <f t="shared" si="1"/>
        <v>2</v>
      </c>
      <c r="T40" s="151"/>
      <c r="U40" s="151"/>
      <c r="V40" s="151">
        <v>2</v>
      </c>
    </row>
  </sheetData>
  <mergeCells count="15">
    <mergeCell ref="D1:AH1"/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B22" sqref="B22"/>
    </sheetView>
  </sheetViews>
  <sheetFormatPr defaultRowHeight="13.5"/>
  <cols>
    <col min="1" max="1" width="25.25" style="80" customWidth="1"/>
    <col min="2" max="2" width="62.125" style="80" customWidth="1"/>
    <col min="3" max="256" width="9" style="80"/>
    <col min="257" max="257" width="25.25" style="80" customWidth="1"/>
    <col min="258" max="258" width="62.125" style="80" customWidth="1"/>
    <col min="259" max="512" width="9" style="80"/>
    <col min="513" max="513" width="25.25" style="80" customWidth="1"/>
    <col min="514" max="514" width="62.125" style="80" customWidth="1"/>
    <col min="515" max="768" width="9" style="80"/>
    <col min="769" max="769" width="25.25" style="80" customWidth="1"/>
    <col min="770" max="770" width="62.125" style="80" customWidth="1"/>
    <col min="771" max="1024" width="9" style="80"/>
    <col min="1025" max="1025" width="25.25" style="80" customWidth="1"/>
    <col min="1026" max="1026" width="62.125" style="80" customWidth="1"/>
    <col min="1027" max="1280" width="9" style="80"/>
    <col min="1281" max="1281" width="25.25" style="80" customWidth="1"/>
    <col min="1282" max="1282" width="62.125" style="80" customWidth="1"/>
    <col min="1283" max="1536" width="9" style="80"/>
    <col min="1537" max="1537" width="25.25" style="80" customWidth="1"/>
    <col min="1538" max="1538" width="62.125" style="80" customWidth="1"/>
    <col min="1539" max="1792" width="9" style="80"/>
    <col min="1793" max="1793" width="25.25" style="80" customWidth="1"/>
    <col min="1794" max="1794" width="62.125" style="80" customWidth="1"/>
    <col min="1795" max="2048" width="9" style="80"/>
    <col min="2049" max="2049" width="25.25" style="80" customWidth="1"/>
    <col min="2050" max="2050" width="62.125" style="80" customWidth="1"/>
    <col min="2051" max="2304" width="9" style="80"/>
    <col min="2305" max="2305" width="25.25" style="80" customWidth="1"/>
    <col min="2306" max="2306" width="62.125" style="80" customWidth="1"/>
    <col min="2307" max="2560" width="9" style="80"/>
    <col min="2561" max="2561" width="25.25" style="80" customWidth="1"/>
    <col min="2562" max="2562" width="62.125" style="80" customWidth="1"/>
    <col min="2563" max="2816" width="9" style="80"/>
    <col min="2817" max="2817" width="25.25" style="80" customWidth="1"/>
    <col min="2818" max="2818" width="62.125" style="80" customWidth="1"/>
    <col min="2819" max="3072" width="9" style="80"/>
    <col min="3073" max="3073" width="25.25" style="80" customWidth="1"/>
    <col min="3074" max="3074" width="62.125" style="80" customWidth="1"/>
    <col min="3075" max="3328" width="9" style="80"/>
    <col min="3329" max="3329" width="25.25" style="80" customWidth="1"/>
    <col min="3330" max="3330" width="62.125" style="80" customWidth="1"/>
    <col min="3331" max="3584" width="9" style="80"/>
    <col min="3585" max="3585" width="25.25" style="80" customWidth="1"/>
    <col min="3586" max="3586" width="62.125" style="80" customWidth="1"/>
    <col min="3587" max="3840" width="9" style="80"/>
    <col min="3841" max="3841" width="25.25" style="80" customWidth="1"/>
    <col min="3842" max="3842" width="62.125" style="80" customWidth="1"/>
    <col min="3843" max="4096" width="9" style="80"/>
    <col min="4097" max="4097" width="25.25" style="80" customWidth="1"/>
    <col min="4098" max="4098" width="62.125" style="80" customWidth="1"/>
    <col min="4099" max="4352" width="9" style="80"/>
    <col min="4353" max="4353" width="25.25" style="80" customWidth="1"/>
    <col min="4354" max="4354" width="62.125" style="80" customWidth="1"/>
    <col min="4355" max="4608" width="9" style="80"/>
    <col min="4609" max="4609" width="25.25" style="80" customWidth="1"/>
    <col min="4610" max="4610" width="62.125" style="80" customWidth="1"/>
    <col min="4611" max="4864" width="9" style="80"/>
    <col min="4865" max="4865" width="25.25" style="80" customWidth="1"/>
    <col min="4866" max="4866" width="62.125" style="80" customWidth="1"/>
    <col min="4867" max="5120" width="9" style="80"/>
    <col min="5121" max="5121" width="25.25" style="80" customWidth="1"/>
    <col min="5122" max="5122" width="62.125" style="80" customWidth="1"/>
    <col min="5123" max="5376" width="9" style="80"/>
    <col min="5377" max="5377" width="25.25" style="80" customWidth="1"/>
    <col min="5378" max="5378" width="62.125" style="80" customWidth="1"/>
    <col min="5379" max="5632" width="9" style="80"/>
    <col min="5633" max="5633" width="25.25" style="80" customWidth="1"/>
    <col min="5634" max="5634" width="62.125" style="80" customWidth="1"/>
    <col min="5635" max="5888" width="9" style="80"/>
    <col min="5889" max="5889" width="25.25" style="80" customWidth="1"/>
    <col min="5890" max="5890" width="62.125" style="80" customWidth="1"/>
    <col min="5891" max="6144" width="9" style="80"/>
    <col min="6145" max="6145" width="25.25" style="80" customWidth="1"/>
    <col min="6146" max="6146" width="62.125" style="80" customWidth="1"/>
    <col min="6147" max="6400" width="9" style="80"/>
    <col min="6401" max="6401" width="25.25" style="80" customWidth="1"/>
    <col min="6402" max="6402" width="62.125" style="80" customWidth="1"/>
    <col min="6403" max="6656" width="9" style="80"/>
    <col min="6657" max="6657" width="25.25" style="80" customWidth="1"/>
    <col min="6658" max="6658" width="62.125" style="80" customWidth="1"/>
    <col min="6659" max="6912" width="9" style="80"/>
    <col min="6913" max="6913" width="25.25" style="80" customWidth="1"/>
    <col min="6914" max="6914" width="62.125" style="80" customWidth="1"/>
    <col min="6915" max="7168" width="9" style="80"/>
    <col min="7169" max="7169" width="25.25" style="80" customWidth="1"/>
    <col min="7170" max="7170" width="62.125" style="80" customWidth="1"/>
    <col min="7171" max="7424" width="9" style="80"/>
    <col min="7425" max="7425" width="25.25" style="80" customWidth="1"/>
    <col min="7426" max="7426" width="62.125" style="80" customWidth="1"/>
    <col min="7427" max="7680" width="9" style="80"/>
    <col min="7681" max="7681" width="25.25" style="80" customWidth="1"/>
    <col min="7682" max="7682" width="62.125" style="80" customWidth="1"/>
    <col min="7683" max="7936" width="9" style="80"/>
    <col min="7937" max="7937" width="25.25" style="80" customWidth="1"/>
    <col min="7938" max="7938" width="62.125" style="80" customWidth="1"/>
    <col min="7939" max="8192" width="9" style="80"/>
    <col min="8193" max="8193" width="25.25" style="80" customWidth="1"/>
    <col min="8194" max="8194" width="62.125" style="80" customWidth="1"/>
    <col min="8195" max="8448" width="9" style="80"/>
    <col min="8449" max="8449" width="25.25" style="80" customWidth="1"/>
    <col min="8450" max="8450" width="62.125" style="80" customWidth="1"/>
    <col min="8451" max="8704" width="9" style="80"/>
    <col min="8705" max="8705" width="25.25" style="80" customWidth="1"/>
    <col min="8706" max="8706" width="62.125" style="80" customWidth="1"/>
    <col min="8707" max="8960" width="9" style="80"/>
    <col min="8961" max="8961" width="25.25" style="80" customWidth="1"/>
    <col min="8962" max="8962" width="62.125" style="80" customWidth="1"/>
    <col min="8963" max="9216" width="9" style="80"/>
    <col min="9217" max="9217" width="25.25" style="80" customWidth="1"/>
    <col min="9218" max="9218" width="62.125" style="80" customWidth="1"/>
    <col min="9219" max="9472" width="9" style="80"/>
    <col min="9473" max="9473" width="25.25" style="80" customWidth="1"/>
    <col min="9474" max="9474" width="62.125" style="80" customWidth="1"/>
    <col min="9475" max="9728" width="9" style="80"/>
    <col min="9729" max="9729" width="25.25" style="80" customWidth="1"/>
    <col min="9730" max="9730" width="62.125" style="80" customWidth="1"/>
    <col min="9731" max="9984" width="9" style="80"/>
    <col min="9985" max="9985" width="25.25" style="80" customWidth="1"/>
    <col min="9986" max="9986" width="62.125" style="80" customWidth="1"/>
    <col min="9987" max="10240" width="9" style="80"/>
    <col min="10241" max="10241" width="25.25" style="80" customWidth="1"/>
    <col min="10242" max="10242" width="62.125" style="80" customWidth="1"/>
    <col min="10243" max="10496" width="9" style="80"/>
    <col min="10497" max="10497" width="25.25" style="80" customWidth="1"/>
    <col min="10498" max="10498" width="62.125" style="80" customWidth="1"/>
    <col min="10499" max="10752" width="9" style="80"/>
    <col min="10753" max="10753" width="25.25" style="80" customWidth="1"/>
    <col min="10754" max="10754" width="62.125" style="80" customWidth="1"/>
    <col min="10755" max="11008" width="9" style="80"/>
    <col min="11009" max="11009" width="25.25" style="80" customWidth="1"/>
    <col min="11010" max="11010" width="62.125" style="80" customWidth="1"/>
    <col min="11011" max="11264" width="9" style="80"/>
    <col min="11265" max="11265" width="25.25" style="80" customWidth="1"/>
    <col min="11266" max="11266" width="62.125" style="80" customWidth="1"/>
    <col min="11267" max="11520" width="9" style="80"/>
    <col min="11521" max="11521" width="25.25" style="80" customWidth="1"/>
    <col min="11522" max="11522" width="62.125" style="80" customWidth="1"/>
    <col min="11523" max="11776" width="9" style="80"/>
    <col min="11777" max="11777" width="25.25" style="80" customWidth="1"/>
    <col min="11778" max="11778" width="62.125" style="80" customWidth="1"/>
    <col min="11779" max="12032" width="9" style="80"/>
    <col min="12033" max="12033" width="25.25" style="80" customWidth="1"/>
    <col min="12034" max="12034" width="62.125" style="80" customWidth="1"/>
    <col min="12035" max="12288" width="9" style="80"/>
    <col min="12289" max="12289" width="25.25" style="80" customWidth="1"/>
    <col min="12290" max="12290" width="62.125" style="80" customWidth="1"/>
    <col min="12291" max="12544" width="9" style="80"/>
    <col min="12545" max="12545" width="25.25" style="80" customWidth="1"/>
    <col min="12546" max="12546" width="62.125" style="80" customWidth="1"/>
    <col min="12547" max="12800" width="9" style="80"/>
    <col min="12801" max="12801" width="25.25" style="80" customWidth="1"/>
    <col min="12802" max="12802" width="62.125" style="80" customWidth="1"/>
    <col min="12803" max="13056" width="9" style="80"/>
    <col min="13057" max="13057" width="25.25" style="80" customWidth="1"/>
    <col min="13058" max="13058" width="62.125" style="80" customWidth="1"/>
    <col min="13059" max="13312" width="9" style="80"/>
    <col min="13313" max="13313" width="25.25" style="80" customWidth="1"/>
    <col min="13314" max="13314" width="62.125" style="80" customWidth="1"/>
    <col min="13315" max="13568" width="9" style="80"/>
    <col min="13569" max="13569" width="25.25" style="80" customWidth="1"/>
    <col min="13570" max="13570" width="62.125" style="80" customWidth="1"/>
    <col min="13571" max="13824" width="9" style="80"/>
    <col min="13825" max="13825" width="25.25" style="80" customWidth="1"/>
    <col min="13826" max="13826" width="62.125" style="80" customWidth="1"/>
    <col min="13827" max="14080" width="9" style="80"/>
    <col min="14081" max="14081" width="25.25" style="80" customWidth="1"/>
    <col min="14082" max="14082" width="62.125" style="80" customWidth="1"/>
    <col min="14083" max="14336" width="9" style="80"/>
    <col min="14337" max="14337" width="25.25" style="80" customWidth="1"/>
    <col min="14338" max="14338" width="62.125" style="80" customWidth="1"/>
    <col min="14339" max="14592" width="9" style="80"/>
    <col min="14593" max="14593" width="25.25" style="80" customWidth="1"/>
    <col min="14594" max="14594" width="62.125" style="80" customWidth="1"/>
    <col min="14595" max="14848" width="9" style="80"/>
    <col min="14849" max="14849" width="25.25" style="80" customWidth="1"/>
    <col min="14850" max="14850" width="62.125" style="80" customWidth="1"/>
    <col min="14851" max="15104" width="9" style="80"/>
    <col min="15105" max="15105" width="25.25" style="80" customWidth="1"/>
    <col min="15106" max="15106" width="62.125" style="80" customWidth="1"/>
    <col min="15107" max="15360" width="9" style="80"/>
    <col min="15361" max="15361" width="25.25" style="80" customWidth="1"/>
    <col min="15362" max="15362" width="62.125" style="80" customWidth="1"/>
    <col min="15363" max="15616" width="9" style="80"/>
    <col min="15617" max="15617" width="25.25" style="80" customWidth="1"/>
    <col min="15618" max="15618" width="62.125" style="80" customWidth="1"/>
    <col min="15619" max="15872" width="9" style="80"/>
    <col min="15873" max="15873" width="25.25" style="80" customWidth="1"/>
    <col min="15874" max="15874" width="62.125" style="80" customWidth="1"/>
    <col min="15875" max="16128" width="9" style="80"/>
    <col min="16129" max="16129" width="25.25" style="80" customWidth="1"/>
    <col min="16130" max="16130" width="62.125" style="80" customWidth="1"/>
    <col min="16131" max="16384" width="9" style="80"/>
  </cols>
  <sheetData>
    <row r="1" spans="1:2" s="77" customFormat="1" ht="70.5" customHeight="1">
      <c r="A1" s="76" t="s">
        <v>419</v>
      </c>
      <c r="B1" s="76" t="s">
        <v>420</v>
      </c>
    </row>
    <row r="2" spans="1:2" ht="35.1" customHeight="1">
      <c r="A2" s="78">
        <v>1</v>
      </c>
      <c r="B2" s="79" t="s">
        <v>421</v>
      </c>
    </row>
    <row r="3" spans="1:2" ht="35.1" customHeight="1">
      <c r="A3" s="78">
        <v>2</v>
      </c>
      <c r="B3" s="79" t="s">
        <v>520</v>
      </c>
    </row>
    <row r="4" spans="1:2" ht="35.1" customHeight="1">
      <c r="A4" s="78">
        <v>3</v>
      </c>
      <c r="B4" s="79" t="s">
        <v>521</v>
      </c>
    </row>
    <row r="5" spans="1:2" ht="35.1" customHeight="1">
      <c r="A5" s="78">
        <v>4</v>
      </c>
      <c r="B5" s="79" t="s">
        <v>522</v>
      </c>
    </row>
    <row r="6" spans="1:2" ht="35.1" customHeight="1">
      <c r="A6" s="78">
        <v>5</v>
      </c>
      <c r="B6" s="79" t="s">
        <v>523</v>
      </c>
    </row>
    <row r="7" spans="1:2" ht="35.1" customHeight="1">
      <c r="A7" s="78">
        <v>6</v>
      </c>
      <c r="B7" s="79" t="s">
        <v>524</v>
      </c>
    </row>
    <row r="8" spans="1:2" ht="35.1" customHeight="1">
      <c r="A8" s="78">
        <v>7</v>
      </c>
      <c r="B8" s="79" t="s">
        <v>525</v>
      </c>
    </row>
    <row r="9" spans="1:2" ht="35.1" customHeight="1">
      <c r="A9" s="78">
        <v>8</v>
      </c>
      <c r="B9" s="79" t="s">
        <v>526</v>
      </c>
    </row>
    <row r="10" spans="1:2" ht="35.1" customHeight="1">
      <c r="A10" s="78">
        <v>9</v>
      </c>
      <c r="B10" s="79" t="s">
        <v>527</v>
      </c>
    </row>
    <row r="11" spans="1:2" ht="35.1" customHeight="1">
      <c r="A11" s="78">
        <v>10</v>
      </c>
      <c r="B11" s="79" t="s">
        <v>528</v>
      </c>
    </row>
    <row r="12" spans="1:2" ht="35.1" customHeight="1">
      <c r="A12" s="78">
        <v>11</v>
      </c>
      <c r="B12" s="79" t="s">
        <v>529</v>
      </c>
    </row>
    <row r="13" spans="1:2" ht="35.1" customHeight="1">
      <c r="A13" s="78">
        <v>12</v>
      </c>
      <c r="B13" s="79" t="s">
        <v>530</v>
      </c>
    </row>
    <row r="14" spans="1:2" ht="35.1" customHeight="1">
      <c r="A14" s="78">
        <v>13</v>
      </c>
      <c r="B14" s="79" t="s">
        <v>531</v>
      </c>
    </row>
    <row r="15" spans="1:2" ht="35.1" customHeight="1">
      <c r="A15" s="78">
        <v>14</v>
      </c>
      <c r="B15" s="79" t="s">
        <v>532</v>
      </c>
    </row>
    <row r="16" spans="1:2" ht="35.1" customHeight="1">
      <c r="A16" s="78">
        <v>15</v>
      </c>
      <c r="B16" s="79" t="s">
        <v>533</v>
      </c>
    </row>
    <row r="17" spans="2:2" ht="33.75" customHeight="1">
      <c r="B17" s="80" t="s">
        <v>156</v>
      </c>
    </row>
    <row r="18" spans="2:2">
      <c r="B18" s="80" t="s">
        <v>156</v>
      </c>
    </row>
    <row r="19" spans="2:2">
      <c r="B19" s="80" t="s">
        <v>156</v>
      </c>
    </row>
    <row r="20" spans="2:2">
      <c r="B20" s="80" t="s">
        <v>156</v>
      </c>
    </row>
    <row r="21" spans="2:2">
      <c r="B21" s="80" t="s">
        <v>156</v>
      </c>
    </row>
    <row r="22" spans="2:2">
      <c r="B22" s="80" t="s">
        <v>156</v>
      </c>
    </row>
    <row r="23" spans="2:2">
      <c r="B23" s="80" t="s">
        <v>156</v>
      </c>
    </row>
    <row r="24" spans="2:2">
      <c r="B24" s="80" t="s">
        <v>156</v>
      </c>
    </row>
    <row r="25" spans="2:2">
      <c r="B25" s="80" t="s">
        <v>156</v>
      </c>
    </row>
    <row r="26" spans="2:2">
      <c r="B26" s="80" t="s">
        <v>156</v>
      </c>
    </row>
    <row r="27" spans="2:2">
      <c r="B27" s="80" t="s">
        <v>156</v>
      </c>
    </row>
    <row r="28" spans="2:2">
      <c r="B28" s="80" t="s">
        <v>156</v>
      </c>
    </row>
    <row r="29" spans="2:2">
      <c r="B29" s="80" t="s">
        <v>156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14" sqref="B1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17"/>
      <c r="B1" s="2"/>
      <c r="C1" s="2"/>
    </row>
    <row r="2" spans="1:4" ht="21">
      <c r="A2" s="165" t="s">
        <v>426</v>
      </c>
      <c r="B2" s="165"/>
      <c r="C2" s="165"/>
      <c r="D2" s="165"/>
    </row>
    <row r="3" spans="1:4" ht="19.5" customHeight="1">
      <c r="A3" s="3" t="s">
        <v>770</v>
      </c>
      <c r="B3" s="57"/>
      <c r="C3" s="57"/>
      <c r="D3" s="10" t="s">
        <v>0</v>
      </c>
    </row>
    <row r="4" spans="1:4" ht="19.5" customHeight="1">
      <c r="A4" s="166" t="s">
        <v>1</v>
      </c>
      <c r="B4" s="166"/>
      <c r="C4" s="166" t="s">
        <v>2</v>
      </c>
      <c r="D4" s="166"/>
    </row>
    <row r="5" spans="1:4" ht="19.5" customHeight="1">
      <c r="A5" s="166" t="s">
        <v>3</v>
      </c>
      <c r="B5" s="166" t="s">
        <v>4</v>
      </c>
      <c r="C5" s="166" t="s">
        <v>5</v>
      </c>
      <c r="D5" s="166" t="s">
        <v>4</v>
      </c>
    </row>
    <row r="6" spans="1:4" ht="19.5" customHeight="1">
      <c r="A6" s="166"/>
      <c r="B6" s="166"/>
      <c r="C6" s="166"/>
      <c r="D6" s="166"/>
    </row>
    <row r="7" spans="1:4" ht="17.25" customHeight="1">
      <c r="A7" s="70" t="s">
        <v>6</v>
      </c>
      <c r="B7" s="65">
        <v>1618</v>
      </c>
      <c r="C7" s="64" t="s">
        <v>7</v>
      </c>
      <c r="D7" s="65">
        <v>458.69</v>
      </c>
    </row>
    <row r="8" spans="1:4" ht="17.25" customHeight="1">
      <c r="A8" s="66" t="s">
        <v>8</v>
      </c>
      <c r="B8" s="65">
        <v>140</v>
      </c>
      <c r="C8" s="64" t="s">
        <v>9</v>
      </c>
      <c r="D8" s="65"/>
    </row>
    <row r="9" spans="1:4" ht="17.25" customHeight="1">
      <c r="A9" s="66" t="s">
        <v>10</v>
      </c>
      <c r="B9" s="65"/>
      <c r="C9" s="64" t="s">
        <v>11</v>
      </c>
      <c r="D9" s="65"/>
    </row>
    <row r="10" spans="1:4" ht="17.25" customHeight="1">
      <c r="A10" s="66" t="s">
        <v>12</v>
      </c>
      <c r="B10" s="65"/>
      <c r="C10" s="64" t="s">
        <v>13</v>
      </c>
      <c r="D10" s="65"/>
    </row>
    <row r="11" spans="1:4" ht="17.25" customHeight="1">
      <c r="A11" s="66" t="s">
        <v>14</v>
      </c>
      <c r="B11" s="65"/>
      <c r="C11" s="64" t="s">
        <v>15</v>
      </c>
      <c r="D11" s="65"/>
    </row>
    <row r="12" spans="1:4" ht="17.25" customHeight="1">
      <c r="A12" s="66" t="s">
        <v>16</v>
      </c>
      <c r="B12" s="65"/>
      <c r="C12" s="64" t="s">
        <v>17</v>
      </c>
      <c r="D12" s="65"/>
    </row>
    <row r="13" spans="1:4" ht="17.25" customHeight="1">
      <c r="A13" s="66" t="s">
        <v>18</v>
      </c>
      <c r="B13" s="65"/>
      <c r="C13" s="64" t="s">
        <v>19</v>
      </c>
      <c r="D13" s="65">
        <v>62.49</v>
      </c>
    </row>
    <row r="14" spans="1:4" ht="17.25" customHeight="1">
      <c r="A14" s="7"/>
      <c r="B14" s="65"/>
      <c r="C14" s="64" t="s">
        <v>20</v>
      </c>
      <c r="D14" s="65">
        <v>164.16</v>
      </c>
    </row>
    <row r="15" spans="1:4" ht="17.25" customHeight="1">
      <c r="A15" s="7"/>
      <c r="B15" s="65"/>
      <c r="C15" s="64" t="s">
        <v>21</v>
      </c>
      <c r="D15" s="65">
        <v>121.76</v>
      </c>
    </row>
    <row r="16" spans="1:4" ht="17.25" customHeight="1">
      <c r="A16" s="7"/>
      <c r="B16" s="65"/>
      <c r="C16" s="64" t="s">
        <v>22</v>
      </c>
      <c r="D16" s="65"/>
    </row>
    <row r="17" spans="1:4" ht="17.25" customHeight="1">
      <c r="A17" s="7"/>
      <c r="B17" s="71"/>
      <c r="C17" s="64" t="s">
        <v>23</v>
      </c>
      <c r="D17" s="65">
        <v>159.04</v>
      </c>
    </row>
    <row r="18" spans="1:4" ht="17.25" customHeight="1">
      <c r="A18" s="7"/>
      <c r="B18" s="72"/>
      <c r="C18" s="64" t="s">
        <v>24</v>
      </c>
      <c r="D18" s="65">
        <v>691.54</v>
      </c>
    </row>
    <row r="19" spans="1:4" ht="17.25" customHeight="1">
      <c r="A19" s="7"/>
      <c r="B19" s="72"/>
      <c r="C19" s="64" t="s">
        <v>25</v>
      </c>
      <c r="D19" s="65"/>
    </row>
    <row r="20" spans="1:4" ht="17.25" customHeight="1">
      <c r="A20" s="7"/>
      <c r="B20" s="72"/>
      <c r="C20" s="66" t="s">
        <v>26</v>
      </c>
      <c r="D20" s="65"/>
    </row>
    <row r="21" spans="1:4" ht="17.25" customHeight="1">
      <c r="A21" s="73"/>
      <c r="B21" s="72"/>
      <c r="C21" s="66" t="s">
        <v>27</v>
      </c>
      <c r="D21" s="65"/>
    </row>
    <row r="22" spans="1:4" ht="17.25" customHeight="1">
      <c r="A22" s="64"/>
      <c r="B22" s="72"/>
      <c r="C22" s="66" t="s">
        <v>28</v>
      </c>
      <c r="D22" s="65"/>
    </row>
    <row r="23" spans="1:4" ht="17.25" customHeight="1">
      <c r="A23" s="64"/>
      <c r="B23" s="72"/>
      <c r="C23" s="66" t="s">
        <v>29</v>
      </c>
      <c r="D23" s="65"/>
    </row>
    <row r="24" spans="1:4" ht="17.25" customHeight="1">
      <c r="A24" s="64"/>
      <c r="B24" s="72"/>
      <c r="C24" s="66" t="s">
        <v>30</v>
      </c>
      <c r="D24" s="65"/>
    </row>
    <row r="25" spans="1:4" ht="17.25" customHeight="1">
      <c r="A25" s="64"/>
      <c r="B25" s="72"/>
      <c r="C25" s="66" t="s">
        <v>31</v>
      </c>
      <c r="D25" s="65">
        <v>100.32</v>
      </c>
    </row>
    <row r="26" spans="1:4" ht="17.25" customHeight="1">
      <c r="A26" s="64"/>
      <c r="B26" s="72"/>
      <c r="C26" s="66" t="s">
        <v>32</v>
      </c>
      <c r="D26" s="65"/>
    </row>
    <row r="27" spans="1:4" ht="17.25" customHeight="1">
      <c r="A27" s="64"/>
      <c r="B27" s="72"/>
      <c r="C27" s="66" t="s">
        <v>33</v>
      </c>
      <c r="D27" s="65"/>
    </row>
    <row r="28" spans="1:4" ht="17.25" customHeight="1">
      <c r="A28" s="64"/>
      <c r="B28" s="72"/>
      <c r="C28" s="66" t="s">
        <v>34</v>
      </c>
      <c r="D28" s="65"/>
    </row>
    <row r="29" spans="1:4" ht="17.25" customHeight="1">
      <c r="A29" s="64"/>
      <c r="B29" s="72"/>
      <c r="C29" s="66" t="s">
        <v>35</v>
      </c>
      <c r="D29" s="65"/>
    </row>
    <row r="30" spans="1:4" ht="14.25" customHeight="1">
      <c r="A30" s="74" t="s">
        <v>36</v>
      </c>
      <c r="B30" s="75">
        <f>SUM(B7:B28)</f>
        <v>1758</v>
      </c>
      <c r="C30" s="35" t="s">
        <v>37</v>
      </c>
      <c r="D30" s="63">
        <f>SUM(D7:D29)</f>
        <v>1757.9999999999998</v>
      </c>
    </row>
    <row r="31" spans="1:4" ht="29.25" customHeight="1">
      <c r="A31" s="167"/>
      <c r="B31" s="16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85"/>
      <c r="B1" s="169"/>
      <c r="C1" s="169"/>
      <c r="D1" s="169"/>
      <c r="E1" s="169"/>
      <c r="F1" s="169"/>
      <c r="G1" s="169"/>
      <c r="H1" s="169"/>
    </row>
    <row r="2" spans="1:8" ht="39.950000000000003" customHeight="1">
      <c r="B2" s="165" t="s">
        <v>534</v>
      </c>
      <c r="C2" s="165"/>
      <c r="D2" s="67"/>
      <c r="E2" s="67"/>
      <c r="F2" s="67"/>
      <c r="G2" s="67"/>
      <c r="H2" s="67"/>
    </row>
    <row r="3" spans="1:8" s="1" customFormat="1" ht="39" customHeight="1">
      <c r="B3" s="3" t="s">
        <v>769</v>
      </c>
      <c r="C3" s="9" t="s">
        <v>38</v>
      </c>
    </row>
    <row r="4" spans="1:8" s="1" customFormat="1" ht="27" customHeight="1">
      <c r="B4" s="170" t="s">
        <v>3</v>
      </c>
      <c r="C4" s="170" t="s">
        <v>39</v>
      </c>
    </row>
    <row r="5" spans="1:8" s="1" customFormat="1" ht="27" customHeight="1">
      <c r="B5" s="170"/>
      <c r="C5" s="170"/>
    </row>
    <row r="6" spans="1:8" s="1" customFormat="1" ht="32.1" customHeight="1">
      <c r="B6" s="68" t="s">
        <v>40</v>
      </c>
      <c r="C6" s="65">
        <v>1618</v>
      </c>
    </row>
    <row r="7" spans="1:8" s="1" customFormat="1" ht="32.1" customHeight="1">
      <c r="B7" s="69" t="s">
        <v>41</v>
      </c>
      <c r="C7" s="65">
        <v>140</v>
      </c>
    </row>
    <row r="8" spans="1:8" s="1" customFormat="1" ht="32.1" customHeight="1">
      <c r="B8" s="69" t="s">
        <v>42</v>
      </c>
      <c r="C8" s="65"/>
    </row>
    <row r="9" spans="1:8" s="1" customFormat="1" ht="32.1" customHeight="1">
      <c r="B9" s="69" t="s">
        <v>43</v>
      </c>
      <c r="C9" s="65"/>
    </row>
    <row r="10" spans="1:8" s="1" customFormat="1" ht="32.1" customHeight="1">
      <c r="B10" s="69" t="s">
        <v>44</v>
      </c>
      <c r="C10" s="65"/>
    </row>
    <row r="11" spans="1:8" s="1" customFormat="1" ht="32.1" customHeight="1">
      <c r="B11" s="69" t="s">
        <v>45</v>
      </c>
      <c r="C11" s="65"/>
    </row>
    <row r="12" spans="1:8" s="1" customFormat="1" ht="32.1" customHeight="1">
      <c r="B12" s="69" t="s">
        <v>46</v>
      </c>
      <c r="C12" s="65"/>
    </row>
    <row r="13" spans="1:8" s="1" customFormat="1" ht="32.1" customHeight="1">
      <c r="B13" s="7"/>
      <c r="C13" s="65"/>
    </row>
    <row r="14" spans="1:8" s="1" customFormat="1" ht="32.1" customHeight="1">
      <c r="B14" s="35" t="s">
        <v>36</v>
      </c>
      <c r="C14" s="63">
        <f>SUM(C6:C13)</f>
        <v>1758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Z66"/>
  <sheetViews>
    <sheetView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0" width="8" style="1"/>
  </cols>
  <sheetData>
    <row r="1" spans="1:3" s="1" customFormat="1" ht="12">
      <c r="A1" s="1" t="s">
        <v>427</v>
      </c>
      <c r="B1" s="2"/>
    </row>
    <row r="2" spans="1:3" s="1" customFormat="1" ht="51.95" customHeight="1">
      <c r="B2" s="165" t="s">
        <v>430</v>
      </c>
      <c r="C2" s="165"/>
    </row>
    <row r="3" spans="1:3" s="1" customFormat="1" ht="19.5" customHeight="1">
      <c r="B3" s="3" t="s">
        <v>769</v>
      </c>
      <c r="C3" s="10" t="s">
        <v>0</v>
      </c>
    </row>
    <row r="4" spans="1:3" s="1" customFormat="1" ht="27.95" customHeight="1">
      <c r="B4" s="170" t="s">
        <v>537</v>
      </c>
      <c r="C4" s="170" t="s">
        <v>39</v>
      </c>
    </row>
    <row r="5" spans="1:3" s="1" customFormat="1" ht="27.95" customHeight="1">
      <c r="B5" s="170"/>
      <c r="C5" s="170"/>
    </row>
    <row r="6" spans="1:3" s="1" customFormat="1" ht="24" customHeight="1">
      <c r="B6" s="64" t="s">
        <v>546</v>
      </c>
      <c r="C6" s="65">
        <f>SUM(C7+C10+C12+C14)</f>
        <v>458.69</v>
      </c>
    </row>
    <row r="7" spans="1:3" s="1" customFormat="1" ht="24" customHeight="1">
      <c r="B7" s="118" t="s">
        <v>573</v>
      </c>
      <c r="C7" s="119">
        <f>SUM(C8:C9)</f>
        <v>317.20999999999998</v>
      </c>
    </row>
    <row r="8" spans="1:3" s="1" customFormat="1" ht="24" customHeight="1">
      <c r="B8" s="130" t="s">
        <v>574</v>
      </c>
      <c r="C8" s="119">
        <v>308.25</v>
      </c>
    </row>
    <row r="9" spans="1:3" s="1" customFormat="1" ht="24" customHeight="1">
      <c r="B9" s="129" t="s">
        <v>575</v>
      </c>
      <c r="C9" s="119">
        <v>8.9600000000000009</v>
      </c>
    </row>
    <row r="10" spans="1:3" s="1" customFormat="1" ht="24" customHeight="1">
      <c r="B10" s="118" t="s">
        <v>547</v>
      </c>
      <c r="C10" s="119">
        <f>SUM(C11)</f>
        <v>30.24</v>
      </c>
    </row>
    <row r="11" spans="1:3" s="1" customFormat="1" ht="24" customHeight="1">
      <c r="B11" s="118" t="s">
        <v>550</v>
      </c>
      <c r="C11" s="119">
        <v>30.24</v>
      </c>
    </row>
    <row r="12" spans="1:3" s="1" customFormat="1" ht="24" customHeight="1">
      <c r="B12" s="118" t="s">
        <v>548</v>
      </c>
      <c r="C12" s="119">
        <f>SUM(C13)</f>
        <v>37.75</v>
      </c>
    </row>
    <row r="13" spans="1:3" s="1" customFormat="1" ht="24" customHeight="1">
      <c r="B13" s="118" t="s">
        <v>549</v>
      </c>
      <c r="C13" s="119">
        <v>37.75</v>
      </c>
    </row>
    <row r="14" spans="1:3" s="1" customFormat="1" ht="24" customHeight="1">
      <c r="B14" s="118" t="s">
        <v>551</v>
      </c>
      <c r="C14" s="119">
        <f>SUM(C15)</f>
        <v>73.489999999999995</v>
      </c>
    </row>
    <row r="15" spans="1:3" s="1" customFormat="1" ht="24" customHeight="1">
      <c r="B15" s="118" t="s">
        <v>552</v>
      </c>
      <c r="C15" s="119">
        <v>73.489999999999995</v>
      </c>
    </row>
    <row r="16" spans="1:3" s="1" customFormat="1" ht="24" customHeight="1">
      <c r="B16" s="118" t="s">
        <v>535</v>
      </c>
      <c r="C16" s="119"/>
    </row>
    <row r="17" spans="2:3" s="1" customFormat="1" ht="24" customHeight="1">
      <c r="B17" s="64" t="s">
        <v>9</v>
      </c>
      <c r="C17" s="65">
        <f>SUM(C18)</f>
        <v>0</v>
      </c>
    </row>
    <row r="18" spans="2:3" s="1" customFormat="1" ht="24" customHeight="1">
      <c r="B18" s="118" t="s">
        <v>536</v>
      </c>
      <c r="C18" s="119"/>
    </row>
    <row r="19" spans="2:3" s="1" customFormat="1" ht="24" customHeight="1">
      <c r="B19" s="118" t="s">
        <v>535</v>
      </c>
      <c r="C19" s="119"/>
    </row>
    <row r="20" spans="2:3" s="1" customFormat="1" ht="24" customHeight="1">
      <c r="B20" s="118"/>
      <c r="C20" s="119"/>
    </row>
    <row r="21" spans="2:3" s="1" customFormat="1" ht="24" customHeight="1">
      <c r="B21" s="64" t="s">
        <v>11</v>
      </c>
      <c r="C21" s="65">
        <f>SUM(C22)</f>
        <v>0</v>
      </c>
    </row>
    <row r="22" spans="2:3" s="1" customFormat="1" ht="24" customHeight="1">
      <c r="B22" s="118" t="s">
        <v>536</v>
      </c>
      <c r="C22" s="119">
        <f>SUM(C23)</f>
        <v>0</v>
      </c>
    </row>
    <row r="23" spans="2:3" s="1" customFormat="1" ht="24" customHeight="1">
      <c r="B23" s="118" t="s">
        <v>535</v>
      </c>
      <c r="C23" s="119"/>
    </row>
    <row r="24" spans="2:3" s="1" customFormat="1" ht="24" customHeight="1">
      <c r="B24" s="64" t="s">
        <v>13</v>
      </c>
      <c r="C24" s="65">
        <f>SUM(C25)</f>
        <v>0</v>
      </c>
    </row>
    <row r="25" spans="2:3" s="1" customFormat="1" ht="24" customHeight="1">
      <c r="B25" s="118" t="s">
        <v>536</v>
      </c>
      <c r="C25" s="119">
        <f>SUM(C26)</f>
        <v>0</v>
      </c>
    </row>
    <row r="26" spans="2:3" s="1" customFormat="1" ht="24" customHeight="1">
      <c r="B26" s="118" t="s">
        <v>535</v>
      </c>
      <c r="C26" s="119"/>
    </row>
    <row r="27" spans="2:3" s="1" customFormat="1" ht="24" customHeight="1">
      <c r="B27" s="64" t="s">
        <v>15</v>
      </c>
      <c r="C27" s="65"/>
    </row>
    <row r="28" spans="2:3" s="1" customFormat="1" ht="24" customHeight="1">
      <c r="B28" s="118" t="s">
        <v>536</v>
      </c>
      <c r="C28" s="119"/>
    </row>
    <row r="29" spans="2:3" s="1" customFormat="1" ht="24" customHeight="1">
      <c r="B29" s="118" t="s">
        <v>535</v>
      </c>
      <c r="C29" s="119"/>
    </row>
    <row r="30" spans="2:3" s="1" customFormat="1" ht="24" customHeight="1">
      <c r="B30" s="64" t="s">
        <v>17</v>
      </c>
      <c r="C30" s="65"/>
    </row>
    <row r="31" spans="2:3" s="1" customFormat="1" ht="24" customHeight="1">
      <c r="B31" s="118" t="s">
        <v>536</v>
      </c>
      <c r="C31" s="119"/>
    </row>
    <row r="32" spans="2:3" s="1" customFormat="1" ht="24" customHeight="1">
      <c r="B32" s="118" t="s">
        <v>535</v>
      </c>
      <c r="C32" s="119"/>
    </row>
    <row r="33" spans="2:3" s="1" customFormat="1" ht="24" customHeight="1">
      <c r="B33" s="64" t="s">
        <v>553</v>
      </c>
      <c r="C33" s="65">
        <f>SUM(C34)</f>
        <v>62.49</v>
      </c>
    </row>
    <row r="34" spans="2:3" s="1" customFormat="1" ht="24" customHeight="1">
      <c r="B34" s="118" t="s">
        <v>555</v>
      </c>
      <c r="C34" s="119">
        <f>SUM(C35)</f>
        <v>62.49</v>
      </c>
    </row>
    <row r="35" spans="2:3" s="1" customFormat="1" ht="24" customHeight="1">
      <c r="B35" s="118" t="s">
        <v>556</v>
      </c>
      <c r="C35" s="119">
        <v>62.49</v>
      </c>
    </row>
    <row r="36" spans="2:3" s="1" customFormat="1" ht="24" customHeight="1">
      <c r="B36" s="118"/>
      <c r="C36" s="119"/>
    </row>
    <row r="37" spans="2:3" s="1" customFormat="1" ht="24" customHeight="1">
      <c r="B37" s="64" t="s">
        <v>557</v>
      </c>
      <c r="C37" s="65">
        <f>SUM(C38+C40)</f>
        <v>164.16</v>
      </c>
    </row>
    <row r="38" spans="2:3" s="1" customFormat="1" ht="24" customHeight="1">
      <c r="B38" s="118" t="s">
        <v>558</v>
      </c>
      <c r="C38" s="119">
        <f>SUM(C39)</f>
        <v>11.9</v>
      </c>
    </row>
    <row r="39" spans="2:3" s="1" customFormat="1" ht="24" customHeight="1">
      <c r="B39" s="118" t="s">
        <v>559</v>
      </c>
      <c r="C39" s="119">
        <v>11.9</v>
      </c>
    </row>
    <row r="40" spans="2:3" s="1" customFormat="1" ht="24" customHeight="1">
      <c r="B40" s="131" t="s">
        <v>577</v>
      </c>
      <c r="C40" s="119">
        <f>SUM(C41)</f>
        <v>152.26</v>
      </c>
    </row>
    <row r="41" spans="2:3" s="1" customFormat="1" ht="24" customHeight="1">
      <c r="B41" s="131" t="s">
        <v>576</v>
      </c>
      <c r="C41" s="119">
        <v>152.26</v>
      </c>
    </row>
    <row r="42" spans="2:3" s="1" customFormat="1" ht="24" customHeight="1">
      <c r="B42" s="64" t="s">
        <v>560</v>
      </c>
      <c r="C42" s="65">
        <f>SUM(C43)</f>
        <v>121.76</v>
      </c>
    </row>
    <row r="43" spans="2:3" s="1" customFormat="1" ht="24" customHeight="1">
      <c r="B43" s="118" t="s">
        <v>568</v>
      </c>
      <c r="C43" s="119">
        <f>SUM(C44)</f>
        <v>121.76</v>
      </c>
    </row>
    <row r="44" spans="2:3" s="1" customFormat="1" ht="24" customHeight="1">
      <c r="B44" s="118" t="s">
        <v>569</v>
      </c>
      <c r="C44" s="119">
        <v>121.76</v>
      </c>
    </row>
    <row r="45" spans="2:3" s="1" customFormat="1" ht="24" customHeight="1">
      <c r="B45" s="64" t="s">
        <v>561</v>
      </c>
      <c r="C45" s="65"/>
    </row>
    <row r="46" spans="2:3" s="1" customFormat="1" ht="24" customHeight="1">
      <c r="B46" s="64" t="s">
        <v>562</v>
      </c>
      <c r="C46" s="65">
        <f>SUM(C47)</f>
        <v>159.04</v>
      </c>
    </row>
    <row r="47" spans="2:3" s="1" customFormat="1" ht="24" customHeight="1">
      <c r="B47" s="118" t="s">
        <v>566</v>
      </c>
      <c r="C47" s="119">
        <f>SUM(C48)</f>
        <v>159.04</v>
      </c>
    </row>
    <row r="48" spans="2:3" s="1" customFormat="1" ht="24" customHeight="1">
      <c r="B48" s="131" t="s">
        <v>567</v>
      </c>
      <c r="C48" s="119">
        <v>159.04</v>
      </c>
    </row>
    <row r="49" spans="2:3" s="1" customFormat="1" ht="24" customHeight="1">
      <c r="B49" s="64" t="s">
        <v>563</v>
      </c>
      <c r="C49" s="65">
        <f>SUM(C50)</f>
        <v>691.54</v>
      </c>
    </row>
    <row r="50" spans="2:3" s="1" customFormat="1" ht="24" customHeight="1">
      <c r="B50" s="118" t="s">
        <v>564</v>
      </c>
      <c r="C50" s="119">
        <f>SUM(C51)</f>
        <v>691.54</v>
      </c>
    </row>
    <row r="51" spans="2:3" s="1" customFormat="1" ht="24" customHeight="1">
      <c r="B51" s="118" t="s">
        <v>565</v>
      </c>
      <c r="C51" s="119">
        <v>691.54</v>
      </c>
    </row>
    <row r="52" spans="2:3" s="1" customFormat="1" ht="24" customHeight="1">
      <c r="B52" s="64" t="s">
        <v>25</v>
      </c>
      <c r="C52" s="65"/>
    </row>
    <row r="53" spans="2:3" s="1" customFormat="1" ht="24" customHeight="1">
      <c r="B53" s="66" t="s">
        <v>26</v>
      </c>
      <c r="C53" s="65"/>
    </row>
    <row r="54" spans="2:3" s="1" customFormat="1" ht="24" customHeight="1">
      <c r="B54" s="66" t="s">
        <v>27</v>
      </c>
      <c r="C54" s="65"/>
    </row>
    <row r="55" spans="2:3" s="1" customFormat="1" ht="24" customHeight="1">
      <c r="B55" s="66" t="s">
        <v>28</v>
      </c>
      <c r="C55" s="65"/>
    </row>
    <row r="56" spans="2:3" s="1" customFormat="1" ht="24" customHeight="1">
      <c r="B56" s="66" t="s">
        <v>29</v>
      </c>
      <c r="C56" s="65"/>
    </row>
    <row r="57" spans="2:3" s="1" customFormat="1" ht="24" customHeight="1">
      <c r="B57" s="66" t="s">
        <v>30</v>
      </c>
      <c r="C57" s="65"/>
    </row>
    <row r="58" spans="2:3" s="1" customFormat="1" ht="24" customHeight="1">
      <c r="B58" s="66" t="s">
        <v>570</v>
      </c>
      <c r="C58" s="65">
        <f>SUM(C59)</f>
        <v>100.32</v>
      </c>
    </row>
    <row r="59" spans="2:3" s="1" customFormat="1" ht="24" customHeight="1">
      <c r="B59" s="132" t="s">
        <v>571</v>
      </c>
      <c r="C59" s="119">
        <f>SUM(C60)</f>
        <v>100.32</v>
      </c>
    </row>
    <row r="60" spans="2:3" s="1" customFormat="1" ht="24" customHeight="1">
      <c r="B60" s="132" t="s">
        <v>572</v>
      </c>
      <c r="C60" s="119">
        <v>100.32</v>
      </c>
    </row>
    <row r="61" spans="2:3" s="1" customFormat="1" ht="24" customHeight="1">
      <c r="B61" s="66" t="s">
        <v>32</v>
      </c>
      <c r="C61" s="65"/>
    </row>
    <row r="62" spans="2:3" s="1" customFormat="1" ht="24" customHeight="1">
      <c r="B62" s="66" t="s">
        <v>33</v>
      </c>
      <c r="C62" s="65"/>
    </row>
    <row r="63" spans="2:3" s="1" customFormat="1" ht="24" customHeight="1">
      <c r="B63" s="66" t="s">
        <v>34</v>
      </c>
      <c r="C63" s="65"/>
    </row>
    <row r="64" spans="2:3" s="1" customFormat="1" ht="24" customHeight="1">
      <c r="B64" s="66" t="s">
        <v>35</v>
      </c>
      <c r="C64" s="63"/>
    </row>
    <row r="65" spans="2:3" s="1" customFormat="1" ht="14.25" customHeight="1">
      <c r="B65" s="35" t="s">
        <v>37</v>
      </c>
      <c r="C65" s="63">
        <f>SUM(C60+C51+C48+C44+C37+C33+C6)</f>
        <v>1758</v>
      </c>
    </row>
    <row r="66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/>
  <cols>
    <col min="1" max="1" width="35.5" style="12" customWidth="1"/>
    <col min="2" max="2" width="34" style="12" customWidth="1"/>
    <col min="3" max="3" width="42.5" style="12" customWidth="1"/>
    <col min="4" max="4" width="31.875" style="12" customWidth="1"/>
    <col min="5" max="16384" width="8" style="12"/>
  </cols>
  <sheetData>
    <row r="1" spans="1:4" ht="12">
      <c r="A1" s="56" t="s">
        <v>428</v>
      </c>
      <c r="B1" s="56"/>
      <c r="C1" s="56"/>
    </row>
    <row r="2" spans="1:4" ht="33" customHeight="1">
      <c r="A2" s="165" t="s">
        <v>431</v>
      </c>
      <c r="B2" s="165"/>
      <c r="C2" s="165"/>
      <c r="D2" s="165"/>
    </row>
    <row r="3" spans="1:4" ht="13.5">
      <c r="A3" s="3" t="s">
        <v>769</v>
      </c>
      <c r="B3" s="57"/>
      <c r="C3" s="57"/>
      <c r="D3" s="10" t="s">
        <v>0</v>
      </c>
    </row>
    <row r="4" spans="1:4" ht="26.1" customHeight="1">
      <c r="A4" s="166" t="s">
        <v>1</v>
      </c>
      <c r="B4" s="166"/>
      <c r="C4" s="166" t="s">
        <v>2</v>
      </c>
      <c r="D4" s="166"/>
    </row>
    <row r="5" spans="1:4" ht="26.1" customHeight="1">
      <c r="A5" s="166" t="s">
        <v>3</v>
      </c>
      <c r="B5" s="171" t="s">
        <v>4</v>
      </c>
      <c r="C5" s="166" t="s">
        <v>47</v>
      </c>
      <c r="D5" s="171" t="s">
        <v>4</v>
      </c>
    </row>
    <row r="6" spans="1:4" ht="26.1" customHeight="1">
      <c r="A6" s="166"/>
      <c r="B6" s="171"/>
      <c r="C6" s="166"/>
      <c r="D6" s="171"/>
    </row>
    <row r="7" spans="1:4" ht="26.1" customHeight="1">
      <c r="A7" s="58" t="s">
        <v>48</v>
      </c>
      <c r="B7" s="59">
        <f>SUM(B8+B15+B16)</f>
        <v>1758</v>
      </c>
      <c r="C7" s="60" t="s">
        <v>49</v>
      </c>
      <c r="D7" s="59">
        <f>SUM(D8:D30)</f>
        <v>1757.9999999999998</v>
      </c>
    </row>
    <row r="8" spans="1:4" ht="26.1" customHeight="1">
      <c r="A8" s="58" t="s">
        <v>50</v>
      </c>
      <c r="B8" s="59">
        <f>SUM(B9:B14)</f>
        <v>1618</v>
      </c>
      <c r="C8" s="61" t="s">
        <v>51</v>
      </c>
      <c r="D8" s="59">
        <v>458.69</v>
      </c>
    </row>
    <row r="9" spans="1:4" ht="26.1" customHeight="1">
      <c r="A9" s="58" t="s">
        <v>52</v>
      </c>
      <c r="B9" s="59">
        <v>1618</v>
      </c>
      <c r="C9" s="61" t="s">
        <v>53</v>
      </c>
      <c r="D9" s="59"/>
    </row>
    <row r="10" spans="1:4" ht="26.1" customHeight="1">
      <c r="A10" s="58" t="s">
        <v>54</v>
      </c>
      <c r="B10" s="59"/>
      <c r="C10" s="61" t="s">
        <v>55</v>
      </c>
      <c r="D10" s="59"/>
    </row>
    <row r="11" spans="1:4" ht="26.1" customHeight="1">
      <c r="A11" s="58" t="s">
        <v>56</v>
      </c>
      <c r="B11" s="59"/>
      <c r="C11" s="61" t="s">
        <v>57</v>
      </c>
      <c r="D11" s="59"/>
    </row>
    <row r="12" spans="1:4" ht="26.1" customHeight="1">
      <c r="A12" s="58" t="s">
        <v>58</v>
      </c>
      <c r="B12" s="59"/>
      <c r="C12" s="61" t="s">
        <v>59</v>
      </c>
      <c r="D12" s="59"/>
    </row>
    <row r="13" spans="1:4" ht="26.1" customHeight="1">
      <c r="A13" s="58" t="s">
        <v>60</v>
      </c>
      <c r="B13" s="59"/>
      <c r="C13" s="61" t="s">
        <v>61</v>
      </c>
      <c r="D13" s="59"/>
    </row>
    <row r="14" spans="1:4" ht="26.1" customHeight="1">
      <c r="A14" s="58" t="s">
        <v>62</v>
      </c>
      <c r="B14" s="59"/>
      <c r="C14" s="61" t="s">
        <v>63</v>
      </c>
      <c r="D14" s="59">
        <v>62.49</v>
      </c>
    </row>
    <row r="15" spans="1:4" ht="26.1" customHeight="1">
      <c r="A15" s="58" t="s">
        <v>64</v>
      </c>
      <c r="B15" s="60">
        <v>140</v>
      </c>
      <c r="C15" s="61" t="s">
        <v>65</v>
      </c>
      <c r="D15" s="59">
        <v>164.16</v>
      </c>
    </row>
    <row r="16" spans="1:4" ht="26.1" customHeight="1">
      <c r="A16" s="58" t="s">
        <v>66</v>
      </c>
      <c r="B16" s="59"/>
      <c r="C16" s="61" t="s">
        <v>67</v>
      </c>
      <c r="D16" s="59">
        <v>121.76</v>
      </c>
    </row>
    <row r="17" spans="1:4" ht="26.1" customHeight="1">
      <c r="A17" s="58" t="s">
        <v>68</v>
      </c>
      <c r="B17" s="59"/>
      <c r="C17" s="61" t="s">
        <v>69</v>
      </c>
      <c r="D17" s="59"/>
    </row>
    <row r="18" spans="1:4" ht="26.1" customHeight="1">
      <c r="A18" s="58"/>
      <c r="B18" s="59"/>
      <c r="C18" s="61" t="s">
        <v>70</v>
      </c>
      <c r="D18" s="59">
        <v>159.04</v>
      </c>
    </row>
    <row r="19" spans="1:4" ht="26.1" customHeight="1">
      <c r="A19" s="58"/>
      <c r="B19" s="59"/>
      <c r="C19" s="61" t="s">
        <v>71</v>
      </c>
      <c r="D19" s="59">
        <v>691.54</v>
      </c>
    </row>
    <row r="20" spans="1:4" ht="26.1" customHeight="1">
      <c r="A20" s="58"/>
      <c r="B20" s="59"/>
      <c r="C20" s="61" t="s">
        <v>72</v>
      </c>
      <c r="D20" s="59"/>
    </row>
    <row r="21" spans="1:4" ht="26.1" customHeight="1">
      <c r="A21" s="58"/>
      <c r="B21" s="59"/>
      <c r="C21" s="58" t="s">
        <v>73</v>
      </c>
      <c r="D21" s="59"/>
    </row>
    <row r="22" spans="1:4" ht="26.1" customHeight="1">
      <c r="A22" s="58"/>
      <c r="B22" s="62"/>
      <c r="C22" s="58" t="s">
        <v>74</v>
      </c>
      <c r="D22" s="59"/>
    </row>
    <row r="23" spans="1:4" ht="26.1" customHeight="1">
      <c r="A23" s="58"/>
      <c r="B23" s="62"/>
      <c r="C23" s="58" t="s">
        <v>75</v>
      </c>
      <c r="D23" s="59"/>
    </row>
    <row r="24" spans="1:4" ht="26.1" customHeight="1">
      <c r="A24" s="58"/>
      <c r="B24" s="62"/>
      <c r="C24" s="58" t="s">
        <v>76</v>
      </c>
      <c r="D24" s="59"/>
    </row>
    <row r="25" spans="1:4" ht="26.1" customHeight="1">
      <c r="A25" s="60"/>
      <c r="B25" s="62"/>
      <c r="C25" s="58" t="s">
        <v>77</v>
      </c>
      <c r="D25" s="59"/>
    </row>
    <row r="26" spans="1:4" ht="26.1" customHeight="1">
      <c r="A26" s="61"/>
      <c r="B26" s="62"/>
      <c r="C26" s="58" t="s">
        <v>78</v>
      </c>
      <c r="D26" s="59">
        <v>100.32</v>
      </c>
    </row>
    <row r="27" spans="1:4" ht="26.1" customHeight="1">
      <c r="A27" s="60"/>
      <c r="B27" s="62"/>
      <c r="C27" s="58" t="s">
        <v>79</v>
      </c>
      <c r="D27" s="59"/>
    </row>
    <row r="28" spans="1:4" ht="26.1" customHeight="1">
      <c r="A28" s="60"/>
      <c r="B28" s="62"/>
      <c r="C28" s="58" t="s">
        <v>80</v>
      </c>
      <c r="D28" s="59"/>
    </row>
    <row r="29" spans="1:4" ht="26.1" customHeight="1">
      <c r="A29" s="61"/>
      <c r="B29" s="62"/>
      <c r="C29" s="58" t="s">
        <v>81</v>
      </c>
      <c r="D29" s="59"/>
    </row>
    <row r="30" spans="1:4" ht="26.1" customHeight="1">
      <c r="A30" s="61"/>
      <c r="B30" s="62"/>
      <c r="C30" s="58" t="s">
        <v>82</v>
      </c>
      <c r="D30" s="59"/>
    </row>
    <row r="31" spans="1:4" ht="26.1" customHeight="1">
      <c r="A31" s="61"/>
      <c r="B31" s="62"/>
      <c r="C31" s="58" t="s">
        <v>83</v>
      </c>
      <c r="D31" s="59"/>
    </row>
    <row r="32" spans="1:4" ht="26.1" customHeight="1">
      <c r="A32" s="35" t="s">
        <v>36</v>
      </c>
      <c r="B32" s="63">
        <f>SUM(B7+B17)</f>
        <v>1758</v>
      </c>
      <c r="C32" s="35" t="s">
        <v>37</v>
      </c>
      <c r="D32" s="63">
        <f>SUM(D7+D31)</f>
        <v>1757.9999999999998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"/>
  <sheetViews>
    <sheetView workbookViewId="0">
      <selection activeCell="A3" sqref="A3"/>
    </sheetView>
  </sheetViews>
  <sheetFormatPr defaultColWidth="9" defaultRowHeight="13.5"/>
  <cols>
    <col min="1" max="3" width="6.75" customWidth="1"/>
    <col min="4" max="4" width="24.375" customWidth="1"/>
  </cols>
  <sheetData>
    <row r="1" spans="1:28">
      <c r="A1" s="85" t="s">
        <v>429</v>
      </c>
    </row>
    <row r="2" spans="1:28" ht="21">
      <c r="A2" s="165" t="s">
        <v>432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</row>
    <row r="3" spans="1:28" ht="14.25">
      <c r="A3" s="159" t="s">
        <v>769</v>
      </c>
      <c r="B3" s="159" t="s">
        <v>753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55" t="s">
        <v>38</v>
      </c>
    </row>
    <row r="4" spans="1:28" ht="14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>
      <c r="A5" s="177" t="s">
        <v>84</v>
      </c>
      <c r="B5" s="185"/>
      <c r="C5" s="186"/>
      <c r="D5" s="174" t="s">
        <v>85</v>
      </c>
      <c r="E5" s="177" t="s">
        <v>86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9"/>
      <c r="AA5" s="177" t="s">
        <v>87</v>
      </c>
      <c r="AB5" s="186"/>
    </row>
    <row r="6" spans="1:28">
      <c r="A6" s="187"/>
      <c r="B6" s="188"/>
      <c r="C6" s="189"/>
      <c r="D6" s="175"/>
      <c r="E6" s="177" t="s">
        <v>88</v>
      </c>
      <c r="F6" s="178"/>
      <c r="G6" s="178"/>
      <c r="H6" s="178"/>
      <c r="I6" s="178"/>
      <c r="J6" s="178"/>
      <c r="K6" s="178"/>
      <c r="L6" s="178"/>
      <c r="M6" s="178"/>
      <c r="N6" s="179"/>
      <c r="O6" s="174" t="s">
        <v>89</v>
      </c>
      <c r="P6" s="174" t="s">
        <v>90</v>
      </c>
      <c r="Q6" s="177" t="s">
        <v>91</v>
      </c>
      <c r="R6" s="178"/>
      <c r="S6" s="178"/>
      <c r="T6" s="178"/>
      <c r="U6" s="178"/>
      <c r="V6" s="178"/>
      <c r="W6" s="178"/>
      <c r="X6" s="178"/>
      <c r="Y6" s="178"/>
      <c r="Z6" s="179"/>
      <c r="AA6" s="190"/>
      <c r="AB6" s="192"/>
    </row>
    <row r="7" spans="1:28">
      <c r="A7" s="190"/>
      <c r="B7" s="191"/>
      <c r="C7" s="192"/>
      <c r="D7" s="175"/>
      <c r="E7" s="174" t="s">
        <v>92</v>
      </c>
      <c r="F7" s="177" t="s">
        <v>93</v>
      </c>
      <c r="G7" s="178"/>
      <c r="H7" s="178"/>
      <c r="I7" s="179"/>
      <c r="J7" s="180" t="s">
        <v>94</v>
      </c>
      <c r="K7" s="181"/>
      <c r="L7" s="181"/>
      <c r="M7" s="182"/>
      <c r="N7" s="174" t="s">
        <v>95</v>
      </c>
      <c r="O7" s="175"/>
      <c r="P7" s="175"/>
      <c r="Q7" s="174" t="s">
        <v>92</v>
      </c>
      <c r="R7" s="177" t="s">
        <v>93</v>
      </c>
      <c r="S7" s="178"/>
      <c r="T7" s="178"/>
      <c r="U7" s="179"/>
      <c r="V7" s="177" t="s">
        <v>94</v>
      </c>
      <c r="W7" s="178"/>
      <c r="X7" s="178"/>
      <c r="Y7" s="179"/>
      <c r="Z7" s="174" t="s">
        <v>95</v>
      </c>
      <c r="AA7" s="174" t="s">
        <v>96</v>
      </c>
      <c r="AB7" s="174" t="s">
        <v>97</v>
      </c>
    </row>
    <row r="8" spans="1:28">
      <c r="A8" s="174" t="s">
        <v>98</v>
      </c>
      <c r="B8" s="174" t="s">
        <v>99</v>
      </c>
      <c r="C8" s="174" t="s">
        <v>100</v>
      </c>
      <c r="D8" s="175"/>
      <c r="E8" s="175"/>
      <c r="F8" s="174" t="s">
        <v>96</v>
      </c>
      <c r="G8" s="180" t="s">
        <v>101</v>
      </c>
      <c r="H8" s="182"/>
      <c r="I8" s="183" t="s">
        <v>102</v>
      </c>
      <c r="J8" s="174" t="s">
        <v>92</v>
      </c>
      <c r="K8" s="174" t="s">
        <v>103</v>
      </c>
      <c r="L8" s="174" t="s">
        <v>104</v>
      </c>
      <c r="M8" s="174" t="s">
        <v>105</v>
      </c>
      <c r="N8" s="175"/>
      <c r="O8" s="175"/>
      <c r="P8" s="175"/>
      <c r="Q8" s="175"/>
      <c r="R8" s="172" t="s">
        <v>96</v>
      </c>
      <c r="S8" s="180" t="s">
        <v>101</v>
      </c>
      <c r="T8" s="182"/>
      <c r="U8" s="183" t="s">
        <v>102</v>
      </c>
      <c r="V8" s="172" t="s">
        <v>96</v>
      </c>
      <c r="W8" s="172" t="s">
        <v>103</v>
      </c>
      <c r="X8" s="172" t="s">
        <v>104</v>
      </c>
      <c r="Y8" s="172" t="s">
        <v>105</v>
      </c>
      <c r="Z8" s="175"/>
      <c r="AA8" s="175"/>
      <c r="AB8" s="175"/>
    </row>
    <row r="9" spans="1:28" ht="24">
      <c r="A9" s="176"/>
      <c r="B9" s="176"/>
      <c r="C9" s="176"/>
      <c r="D9" s="176"/>
      <c r="E9" s="176"/>
      <c r="F9" s="176"/>
      <c r="G9" s="51" t="s">
        <v>106</v>
      </c>
      <c r="H9" s="51" t="s">
        <v>107</v>
      </c>
      <c r="I9" s="184"/>
      <c r="J9" s="176"/>
      <c r="K9" s="176"/>
      <c r="L9" s="176"/>
      <c r="M9" s="176"/>
      <c r="N9" s="176"/>
      <c r="O9" s="176"/>
      <c r="P9" s="176"/>
      <c r="Q9" s="176"/>
      <c r="R9" s="173"/>
      <c r="S9" s="51" t="s">
        <v>106</v>
      </c>
      <c r="T9" s="51" t="s">
        <v>107</v>
      </c>
      <c r="U9" s="184"/>
      <c r="V9" s="173"/>
      <c r="W9" s="173"/>
      <c r="X9" s="173"/>
      <c r="Y9" s="173"/>
      <c r="Z9" s="176"/>
      <c r="AA9" s="176"/>
      <c r="AB9" s="176"/>
    </row>
    <row r="10" spans="1:28">
      <c r="A10" s="50" t="s">
        <v>108</v>
      </c>
      <c r="B10" s="50" t="s">
        <v>109</v>
      </c>
      <c r="C10" s="50" t="s">
        <v>110</v>
      </c>
      <c r="D10" s="50" t="s">
        <v>111</v>
      </c>
      <c r="E10" s="50" t="s">
        <v>112</v>
      </c>
      <c r="F10" s="50" t="s">
        <v>113</v>
      </c>
      <c r="G10" s="50" t="s">
        <v>114</v>
      </c>
      <c r="H10" s="50" t="s">
        <v>115</v>
      </c>
      <c r="I10" s="50" t="s">
        <v>116</v>
      </c>
      <c r="J10" s="50" t="s">
        <v>117</v>
      </c>
      <c r="K10" s="50" t="s">
        <v>118</v>
      </c>
      <c r="L10" s="50" t="s">
        <v>119</v>
      </c>
      <c r="M10" s="50" t="s">
        <v>120</v>
      </c>
      <c r="N10" s="50" t="s">
        <v>121</v>
      </c>
      <c r="O10" s="50" t="s">
        <v>122</v>
      </c>
      <c r="P10" s="50" t="s">
        <v>123</v>
      </c>
      <c r="Q10" s="50" t="s">
        <v>124</v>
      </c>
      <c r="R10" s="50" t="s">
        <v>125</v>
      </c>
      <c r="S10" s="50" t="s">
        <v>126</v>
      </c>
      <c r="T10" s="50" t="s">
        <v>127</v>
      </c>
      <c r="U10" s="50" t="s">
        <v>128</v>
      </c>
      <c r="V10" s="50" t="s">
        <v>129</v>
      </c>
      <c r="W10" s="50" t="s">
        <v>130</v>
      </c>
      <c r="X10" s="50" t="s">
        <v>131</v>
      </c>
      <c r="Y10" s="50" t="s">
        <v>132</v>
      </c>
      <c r="Z10" s="50" t="s">
        <v>133</v>
      </c>
      <c r="AA10" s="50" t="s">
        <v>134</v>
      </c>
      <c r="AB10" s="50" t="s">
        <v>135</v>
      </c>
    </row>
    <row r="11" spans="1:28" ht="24" customHeight="1">
      <c r="A11" s="122"/>
      <c r="B11" s="122"/>
      <c r="C11" s="122"/>
      <c r="D11" s="52" t="s">
        <v>92</v>
      </c>
      <c r="E11" s="134">
        <f>SUM(F11+I11+J11+N11)</f>
        <v>1618</v>
      </c>
      <c r="F11" s="134">
        <f>SUM(G11:H11)</f>
        <v>908.71</v>
      </c>
      <c r="G11" s="134">
        <f t="shared" ref="G11:AB11" si="0">SUM(G12+G22+G25+G30+G33+G36+G42)</f>
        <v>306.06</v>
      </c>
      <c r="H11" s="134">
        <f t="shared" si="0"/>
        <v>602.65</v>
      </c>
      <c r="I11" s="134">
        <f t="shared" si="0"/>
        <v>374.34</v>
      </c>
      <c r="J11" s="134">
        <f t="shared" si="0"/>
        <v>143.21999999999997</v>
      </c>
      <c r="K11" s="134">
        <f t="shared" si="0"/>
        <v>0</v>
      </c>
      <c r="L11" s="134">
        <f t="shared" si="0"/>
        <v>0</v>
      </c>
      <c r="M11" s="134">
        <f t="shared" si="0"/>
        <v>0</v>
      </c>
      <c r="N11" s="134">
        <f t="shared" si="0"/>
        <v>191.73000000000002</v>
      </c>
      <c r="O11" s="134">
        <f t="shared" si="0"/>
        <v>0</v>
      </c>
      <c r="P11" s="134">
        <f t="shared" si="0"/>
        <v>0</v>
      </c>
      <c r="Q11" s="134">
        <f>SUM(R11+U11+V11+Z11)</f>
        <v>1618</v>
      </c>
      <c r="R11" s="134">
        <f>SUM(S11:T11)</f>
        <v>908.71</v>
      </c>
      <c r="S11" s="134">
        <f t="shared" ref="S11" si="1">SUM(S12+S22+S25+S30+S33+S36+S42)</f>
        <v>306.06</v>
      </c>
      <c r="T11" s="134">
        <f t="shared" ref="T11" si="2">SUM(T12+T22+T25+T30+T33+T36+T42)</f>
        <v>602.65</v>
      </c>
      <c r="U11" s="134">
        <f t="shared" ref="U11" si="3">SUM(U12+U22+U25+U30+U33+U36+U42)</f>
        <v>374.34</v>
      </c>
      <c r="V11" s="134">
        <f t="shared" ref="V11" si="4">SUM(V12+V22+V25+V30+V33+V36+V42)</f>
        <v>143.21999999999997</v>
      </c>
      <c r="W11" s="134">
        <f t="shared" ref="W11" si="5">SUM(W12+W22+W25+W30+W33+W36+W42)</f>
        <v>0</v>
      </c>
      <c r="X11" s="134">
        <f t="shared" ref="X11" si="6">SUM(X12+X22+X25+X30+X33+X36+X42)</f>
        <v>0</v>
      </c>
      <c r="Y11" s="134">
        <f t="shared" ref="Y11" si="7">SUM(Y12+Y22+Y25+Y30+Y33+Y36+Y42)</f>
        <v>0</v>
      </c>
      <c r="Z11" s="134">
        <f t="shared" ref="Z11" si="8">SUM(Z12+Z22+Z25+Z30+Z33+Z36+Z42)</f>
        <v>191.73000000000002</v>
      </c>
      <c r="AA11" s="53">
        <f t="shared" si="0"/>
        <v>0</v>
      </c>
      <c r="AB11" s="53">
        <f t="shared" si="0"/>
        <v>0</v>
      </c>
    </row>
    <row r="12" spans="1:28" ht="24" customHeight="1">
      <c r="A12" s="123" t="s">
        <v>538</v>
      </c>
      <c r="B12" s="123"/>
      <c r="C12" s="123"/>
      <c r="D12" s="124" t="s">
        <v>540</v>
      </c>
      <c r="E12" s="54">
        <f>SUM(E13+E16+E18+E20)</f>
        <v>458.69</v>
      </c>
      <c r="F12" s="53">
        <f t="shared" ref="F12:F44" si="9">SUM(G12:H12)</f>
        <v>382.83</v>
      </c>
      <c r="G12" s="54">
        <f t="shared" ref="G12:AB12" si="10">SUM(G13+G16+G18+G20)</f>
        <v>306.06</v>
      </c>
      <c r="H12" s="54">
        <f t="shared" si="10"/>
        <v>76.77</v>
      </c>
      <c r="I12" s="54">
        <f t="shared" si="10"/>
        <v>0</v>
      </c>
      <c r="J12" s="54">
        <f t="shared" si="10"/>
        <v>66.929999999999993</v>
      </c>
      <c r="K12" s="54">
        <f t="shared" si="10"/>
        <v>0</v>
      </c>
      <c r="L12" s="54">
        <f t="shared" si="10"/>
        <v>0</v>
      </c>
      <c r="M12" s="54">
        <f t="shared" si="10"/>
        <v>0</v>
      </c>
      <c r="N12" s="54">
        <f>SUM(N13+N16+N18+N20)</f>
        <v>8.93</v>
      </c>
      <c r="O12" s="54">
        <f t="shared" si="10"/>
        <v>0</v>
      </c>
      <c r="P12" s="54">
        <f t="shared" si="10"/>
        <v>0</v>
      </c>
      <c r="Q12" s="54">
        <f>SUM(Q13+Q16+Q18+Q20)</f>
        <v>458.69</v>
      </c>
      <c r="R12" s="53">
        <f t="shared" ref="R12:R44" si="11">SUM(S12:T12)</f>
        <v>382.83</v>
      </c>
      <c r="S12" s="54">
        <f t="shared" ref="S12" si="12">SUM(S13+S16+S18+S20)</f>
        <v>306.06</v>
      </c>
      <c r="T12" s="54">
        <f t="shared" ref="T12" si="13">SUM(T13+T16+T18+T20)</f>
        <v>76.77</v>
      </c>
      <c r="U12" s="54">
        <f t="shared" ref="U12" si="14">SUM(U13+U16+U18+U20)</f>
        <v>0</v>
      </c>
      <c r="V12" s="54">
        <f t="shared" ref="V12" si="15">SUM(V13+V16+V18+V20)</f>
        <v>66.929999999999993</v>
      </c>
      <c r="W12" s="54">
        <f t="shared" ref="W12" si="16">SUM(W13+W16+W18+W20)</f>
        <v>0</v>
      </c>
      <c r="X12" s="54">
        <f t="shared" ref="X12" si="17">SUM(X13+X16+X18+X20)</f>
        <v>0</v>
      </c>
      <c r="Y12" s="54">
        <f t="shared" ref="Y12" si="18">SUM(Y13+Y16+Y18+Y20)</f>
        <v>0</v>
      </c>
      <c r="Z12" s="54">
        <f>SUM(Z13+Z16+Z18+Z20)</f>
        <v>8.93</v>
      </c>
      <c r="AA12" s="54">
        <f t="shared" si="10"/>
        <v>0</v>
      </c>
      <c r="AB12" s="54">
        <f t="shared" si="10"/>
        <v>0</v>
      </c>
    </row>
    <row r="13" spans="1:28" ht="24" customHeight="1">
      <c r="A13" s="120"/>
      <c r="B13" s="121" t="s">
        <v>579</v>
      </c>
      <c r="C13" s="120"/>
      <c r="D13" s="131" t="s">
        <v>578</v>
      </c>
      <c r="E13" s="54">
        <f>SUM(E14:E15)</f>
        <v>317.20999999999998</v>
      </c>
      <c r="F13" s="53">
        <f t="shared" si="9"/>
        <v>263.48</v>
      </c>
      <c r="G13" s="54">
        <f t="shared" ref="G13:AB13" si="19">SUM(G14:G15)</f>
        <v>254.78</v>
      </c>
      <c r="H13" s="54">
        <f t="shared" si="19"/>
        <v>8.6999999999999993</v>
      </c>
      <c r="I13" s="54">
        <f t="shared" si="19"/>
        <v>0</v>
      </c>
      <c r="J13" s="54">
        <f t="shared" si="19"/>
        <v>48.86</v>
      </c>
      <c r="K13" s="54">
        <f t="shared" si="19"/>
        <v>0</v>
      </c>
      <c r="L13" s="54">
        <f t="shared" si="19"/>
        <v>0</v>
      </c>
      <c r="M13" s="54">
        <f t="shared" si="19"/>
        <v>0</v>
      </c>
      <c r="N13" s="54">
        <f t="shared" si="19"/>
        <v>4.87</v>
      </c>
      <c r="O13" s="54">
        <f t="shared" si="19"/>
        <v>0</v>
      </c>
      <c r="P13" s="54">
        <f t="shared" si="19"/>
        <v>0</v>
      </c>
      <c r="Q13" s="54">
        <f>SUM(Q14:Q15)</f>
        <v>317.20999999999998</v>
      </c>
      <c r="R13" s="53">
        <f t="shared" si="11"/>
        <v>263.48</v>
      </c>
      <c r="S13" s="54">
        <f t="shared" ref="S13" si="20">SUM(S14:S15)</f>
        <v>254.78</v>
      </c>
      <c r="T13" s="54">
        <f t="shared" ref="T13" si="21">SUM(T14:T15)</f>
        <v>8.6999999999999993</v>
      </c>
      <c r="U13" s="54">
        <f t="shared" ref="U13" si="22">SUM(U14:U15)</f>
        <v>0</v>
      </c>
      <c r="V13" s="54">
        <f t="shared" ref="V13" si="23">SUM(V14:V15)</f>
        <v>48.86</v>
      </c>
      <c r="W13" s="54">
        <f t="shared" ref="W13" si="24">SUM(W14:W15)</f>
        <v>0</v>
      </c>
      <c r="X13" s="54">
        <f t="shared" ref="X13" si="25">SUM(X14:X15)</f>
        <v>0</v>
      </c>
      <c r="Y13" s="54">
        <f t="shared" ref="Y13" si="26">SUM(Y14:Y15)</f>
        <v>0</v>
      </c>
      <c r="Z13" s="54">
        <f t="shared" ref="Z13" si="27">SUM(Z14:Z15)</f>
        <v>4.87</v>
      </c>
      <c r="AA13" s="54">
        <f t="shared" si="19"/>
        <v>0</v>
      </c>
      <c r="AB13" s="54">
        <f t="shared" si="19"/>
        <v>0</v>
      </c>
    </row>
    <row r="14" spans="1:28" ht="24" customHeight="1">
      <c r="A14" s="120"/>
      <c r="B14" s="120"/>
      <c r="C14" s="121" t="s">
        <v>539</v>
      </c>
      <c r="D14" s="130" t="s">
        <v>593</v>
      </c>
      <c r="E14" s="124">
        <f>SUM(N14+J14+F14)</f>
        <v>308.25</v>
      </c>
      <c r="F14" s="53">
        <f t="shared" si="9"/>
        <v>254.78</v>
      </c>
      <c r="G14" s="54">
        <v>254.78</v>
      </c>
      <c r="H14" s="54"/>
      <c r="I14" s="54"/>
      <c r="J14" s="54">
        <v>48.6</v>
      </c>
      <c r="K14" s="54"/>
      <c r="L14" s="54"/>
      <c r="M14" s="54"/>
      <c r="N14" s="54">
        <v>4.87</v>
      </c>
      <c r="O14" s="54"/>
      <c r="P14" s="54"/>
      <c r="Q14" s="124">
        <f>SUM(Z14+V14+R14)</f>
        <v>308.25</v>
      </c>
      <c r="R14" s="53">
        <f t="shared" si="11"/>
        <v>254.78</v>
      </c>
      <c r="S14" s="54">
        <v>254.78</v>
      </c>
      <c r="T14" s="54"/>
      <c r="U14" s="54"/>
      <c r="V14" s="54">
        <v>48.6</v>
      </c>
      <c r="W14" s="54"/>
      <c r="X14" s="54"/>
      <c r="Y14" s="54"/>
      <c r="Z14" s="54">
        <v>4.87</v>
      </c>
      <c r="AA14" s="54">
        <f>SUM(AB14)</f>
        <v>0</v>
      </c>
      <c r="AB14" s="54"/>
    </row>
    <row r="15" spans="1:28" ht="24" customHeight="1">
      <c r="A15" s="120"/>
      <c r="B15" s="120"/>
      <c r="C15" s="121" t="s">
        <v>580</v>
      </c>
      <c r="D15" s="129" t="s">
        <v>594</v>
      </c>
      <c r="E15" s="124">
        <f t="shared" ref="E15:E41" si="28">SUM(N15+J15+F15)</f>
        <v>8.9599999999999991</v>
      </c>
      <c r="F15" s="53">
        <f t="shared" si="9"/>
        <v>8.6999999999999993</v>
      </c>
      <c r="G15" s="54"/>
      <c r="H15" s="54">
        <v>8.6999999999999993</v>
      </c>
      <c r="I15" s="54"/>
      <c r="J15" s="54">
        <v>0.26</v>
      </c>
      <c r="K15" s="54"/>
      <c r="L15" s="54"/>
      <c r="M15" s="54"/>
      <c r="N15" s="54"/>
      <c r="O15" s="54"/>
      <c r="P15" s="54"/>
      <c r="Q15" s="124">
        <f t="shared" ref="Q15" si="29">SUM(Z15+V15+R15)</f>
        <v>8.9599999999999991</v>
      </c>
      <c r="R15" s="53">
        <f t="shared" si="11"/>
        <v>8.6999999999999993</v>
      </c>
      <c r="S15" s="54"/>
      <c r="T15" s="54">
        <v>8.6999999999999993</v>
      </c>
      <c r="U15" s="54"/>
      <c r="V15" s="54">
        <v>0.26</v>
      </c>
      <c r="W15" s="54"/>
      <c r="X15" s="54"/>
      <c r="Y15" s="54"/>
      <c r="Z15" s="54"/>
      <c r="AA15" s="54">
        <f t="shared" ref="AA15:AA41" si="30">SUM(AB15)</f>
        <v>0</v>
      </c>
      <c r="AB15" s="54"/>
    </row>
    <row r="16" spans="1:28" ht="24" customHeight="1">
      <c r="A16" s="125"/>
      <c r="B16" s="126" t="s">
        <v>581</v>
      </c>
      <c r="C16" s="126"/>
      <c r="D16" s="127" t="s">
        <v>583</v>
      </c>
      <c r="E16" s="124">
        <f>SUM(E17)</f>
        <v>30.240000000000002</v>
      </c>
      <c r="F16" s="53">
        <f t="shared" si="9"/>
        <v>21.3</v>
      </c>
      <c r="G16" s="124">
        <f t="shared" ref="G16:AB16" si="31">SUM(G17)</f>
        <v>21.3</v>
      </c>
      <c r="H16" s="124">
        <f t="shared" si="31"/>
        <v>0</v>
      </c>
      <c r="I16" s="124">
        <f t="shared" si="31"/>
        <v>0</v>
      </c>
      <c r="J16" s="124">
        <f t="shared" si="31"/>
        <v>8.48</v>
      </c>
      <c r="K16" s="124">
        <f t="shared" si="31"/>
        <v>0</v>
      </c>
      <c r="L16" s="124">
        <f t="shared" si="31"/>
        <v>0</v>
      </c>
      <c r="M16" s="124">
        <f t="shared" si="31"/>
        <v>0</v>
      </c>
      <c r="N16" s="124">
        <f t="shared" si="31"/>
        <v>0.46</v>
      </c>
      <c r="O16" s="124">
        <f t="shared" si="31"/>
        <v>0</v>
      </c>
      <c r="P16" s="124">
        <f t="shared" si="31"/>
        <v>0</v>
      </c>
      <c r="Q16" s="124">
        <f>SUM(Q17)</f>
        <v>30.240000000000002</v>
      </c>
      <c r="R16" s="53">
        <f t="shared" si="11"/>
        <v>21.3</v>
      </c>
      <c r="S16" s="124">
        <f t="shared" ref="S16" si="32">SUM(S17)</f>
        <v>21.3</v>
      </c>
      <c r="T16" s="124">
        <f t="shared" ref="T16" si="33">SUM(T17)</f>
        <v>0</v>
      </c>
      <c r="U16" s="124">
        <f t="shared" ref="U16" si="34">SUM(U17)</f>
        <v>0</v>
      </c>
      <c r="V16" s="124">
        <f t="shared" ref="V16" si="35">SUM(V17)</f>
        <v>8.48</v>
      </c>
      <c r="W16" s="124">
        <f t="shared" ref="W16" si="36">SUM(W17)</f>
        <v>0</v>
      </c>
      <c r="X16" s="124">
        <f t="shared" ref="X16" si="37">SUM(X17)</f>
        <v>0</v>
      </c>
      <c r="Y16" s="124">
        <f t="shared" ref="Y16" si="38">SUM(Y17)</f>
        <v>0</v>
      </c>
      <c r="Z16" s="124">
        <f t="shared" ref="Z16" si="39">SUM(Z17)</f>
        <v>0.46</v>
      </c>
      <c r="AA16" s="124">
        <f t="shared" si="31"/>
        <v>0</v>
      </c>
      <c r="AB16" s="124">
        <f t="shared" si="31"/>
        <v>0</v>
      </c>
    </row>
    <row r="17" spans="1:28" ht="24" customHeight="1">
      <c r="A17" s="125"/>
      <c r="B17" s="126"/>
      <c r="C17" s="126" t="s">
        <v>582</v>
      </c>
      <c r="D17" s="127" t="s">
        <v>592</v>
      </c>
      <c r="E17" s="124">
        <f t="shared" si="28"/>
        <v>30.240000000000002</v>
      </c>
      <c r="F17" s="53">
        <f t="shared" si="9"/>
        <v>21.3</v>
      </c>
      <c r="G17" s="122">
        <v>21.3</v>
      </c>
      <c r="H17" s="122"/>
      <c r="I17" s="122"/>
      <c r="J17" s="54">
        <v>8.48</v>
      </c>
      <c r="K17" s="122"/>
      <c r="L17" s="122"/>
      <c r="M17" s="122"/>
      <c r="N17" s="122">
        <v>0.46</v>
      </c>
      <c r="O17" s="122"/>
      <c r="P17" s="122"/>
      <c r="Q17" s="124">
        <f t="shared" ref="Q17" si="40">SUM(Z17+V17+R17)</f>
        <v>30.240000000000002</v>
      </c>
      <c r="R17" s="53">
        <f t="shared" si="11"/>
        <v>21.3</v>
      </c>
      <c r="S17" s="122">
        <v>21.3</v>
      </c>
      <c r="T17" s="122"/>
      <c r="U17" s="122"/>
      <c r="V17" s="54">
        <v>8.48</v>
      </c>
      <c r="W17" s="122"/>
      <c r="X17" s="122"/>
      <c r="Y17" s="122"/>
      <c r="Z17" s="122">
        <v>0.46</v>
      </c>
      <c r="AA17" s="54">
        <f t="shared" si="30"/>
        <v>0</v>
      </c>
      <c r="AB17" s="122"/>
    </row>
    <row r="18" spans="1:28" ht="24" customHeight="1">
      <c r="A18" s="121"/>
      <c r="B18" s="121" t="s">
        <v>584</v>
      </c>
      <c r="C18" s="120"/>
      <c r="D18" s="124" t="s">
        <v>586</v>
      </c>
      <c r="E18" s="124">
        <f>SUM(E19)</f>
        <v>37.75</v>
      </c>
      <c r="F18" s="53">
        <f t="shared" si="9"/>
        <v>29.98</v>
      </c>
      <c r="G18" s="124">
        <f t="shared" ref="G18:AB18" si="41">SUM(G19)</f>
        <v>29.98</v>
      </c>
      <c r="H18" s="124">
        <f t="shared" si="41"/>
        <v>0</v>
      </c>
      <c r="I18" s="124">
        <f t="shared" si="41"/>
        <v>0</v>
      </c>
      <c r="J18" s="124">
        <f t="shared" si="41"/>
        <v>7.77</v>
      </c>
      <c r="K18" s="124">
        <f t="shared" si="41"/>
        <v>0</v>
      </c>
      <c r="L18" s="124">
        <f t="shared" si="41"/>
        <v>0</v>
      </c>
      <c r="M18" s="124">
        <f t="shared" si="41"/>
        <v>0</v>
      </c>
      <c r="N18" s="124">
        <f t="shared" si="41"/>
        <v>0</v>
      </c>
      <c r="O18" s="124">
        <f t="shared" si="41"/>
        <v>0</v>
      </c>
      <c r="P18" s="124">
        <f t="shared" si="41"/>
        <v>0</v>
      </c>
      <c r="Q18" s="124">
        <f>SUM(Q19)</f>
        <v>37.75</v>
      </c>
      <c r="R18" s="53">
        <f t="shared" si="11"/>
        <v>29.98</v>
      </c>
      <c r="S18" s="124">
        <f t="shared" ref="S18" si="42">SUM(S19)</f>
        <v>29.98</v>
      </c>
      <c r="T18" s="124">
        <f t="shared" ref="T18" si="43">SUM(T19)</f>
        <v>0</v>
      </c>
      <c r="U18" s="124">
        <f t="shared" ref="U18" si="44">SUM(U19)</f>
        <v>0</v>
      </c>
      <c r="V18" s="124">
        <f t="shared" ref="V18" si="45">SUM(V19)</f>
        <v>7.77</v>
      </c>
      <c r="W18" s="124">
        <f t="shared" ref="W18" si="46">SUM(W19)</f>
        <v>0</v>
      </c>
      <c r="X18" s="124">
        <f t="shared" ref="X18" si="47">SUM(X19)</f>
        <v>0</v>
      </c>
      <c r="Y18" s="124">
        <f t="shared" ref="Y18" si="48">SUM(Y19)</f>
        <v>0</v>
      </c>
      <c r="Z18" s="124">
        <f t="shared" ref="Z18" si="49">SUM(Z19)</f>
        <v>0</v>
      </c>
      <c r="AA18" s="124">
        <f t="shared" si="41"/>
        <v>0</v>
      </c>
      <c r="AB18" s="124">
        <f t="shared" si="41"/>
        <v>0</v>
      </c>
    </row>
    <row r="19" spans="1:28" ht="24" customHeight="1">
      <c r="A19" s="120"/>
      <c r="B19" s="120"/>
      <c r="C19" s="121" t="s">
        <v>585</v>
      </c>
      <c r="D19" s="124" t="s">
        <v>591</v>
      </c>
      <c r="E19" s="124">
        <f t="shared" si="28"/>
        <v>37.75</v>
      </c>
      <c r="F19" s="53">
        <f t="shared" si="9"/>
        <v>29.98</v>
      </c>
      <c r="G19" s="54">
        <v>29.98</v>
      </c>
      <c r="H19" s="54"/>
      <c r="I19" s="54"/>
      <c r="J19" s="54">
        <v>7.77</v>
      </c>
      <c r="K19" s="54"/>
      <c r="L19" s="54"/>
      <c r="M19" s="54"/>
      <c r="N19" s="54"/>
      <c r="O19" s="54"/>
      <c r="P19" s="54"/>
      <c r="Q19" s="124">
        <f t="shared" ref="Q19" si="50">SUM(Z19+V19+R19)</f>
        <v>37.75</v>
      </c>
      <c r="R19" s="53">
        <f t="shared" si="11"/>
        <v>29.98</v>
      </c>
      <c r="S19" s="54">
        <v>29.98</v>
      </c>
      <c r="T19" s="54"/>
      <c r="U19" s="54"/>
      <c r="V19" s="54">
        <v>7.77</v>
      </c>
      <c r="W19" s="54"/>
      <c r="X19" s="54"/>
      <c r="Y19" s="54"/>
      <c r="Z19" s="54"/>
      <c r="AA19" s="54">
        <f t="shared" si="30"/>
        <v>0</v>
      </c>
      <c r="AB19" s="54"/>
    </row>
    <row r="20" spans="1:28" ht="24" customHeight="1">
      <c r="A20" s="125"/>
      <c r="B20" s="126" t="s">
        <v>588</v>
      </c>
      <c r="C20" s="126"/>
      <c r="D20" s="118" t="s">
        <v>587</v>
      </c>
      <c r="E20" s="124">
        <f>SUM(E21)</f>
        <v>73.489999999999995</v>
      </c>
      <c r="F20" s="53">
        <f t="shared" si="9"/>
        <v>68.069999999999993</v>
      </c>
      <c r="G20" s="124">
        <f t="shared" ref="G20:AB20" si="51">SUM(G21)</f>
        <v>0</v>
      </c>
      <c r="H20" s="124">
        <f t="shared" si="51"/>
        <v>68.069999999999993</v>
      </c>
      <c r="I20" s="124">
        <f t="shared" si="51"/>
        <v>0</v>
      </c>
      <c r="J20" s="124">
        <f t="shared" si="51"/>
        <v>1.82</v>
      </c>
      <c r="K20" s="124">
        <f t="shared" si="51"/>
        <v>0</v>
      </c>
      <c r="L20" s="124">
        <f t="shared" si="51"/>
        <v>0</v>
      </c>
      <c r="M20" s="124">
        <f t="shared" si="51"/>
        <v>0</v>
      </c>
      <c r="N20" s="124">
        <f t="shared" si="51"/>
        <v>3.6</v>
      </c>
      <c r="O20" s="124">
        <f t="shared" si="51"/>
        <v>0</v>
      </c>
      <c r="P20" s="124">
        <f t="shared" si="51"/>
        <v>0</v>
      </c>
      <c r="Q20" s="124">
        <f>SUM(Q21)</f>
        <v>73.489999999999995</v>
      </c>
      <c r="R20" s="53">
        <f t="shared" si="11"/>
        <v>68.069999999999993</v>
      </c>
      <c r="S20" s="124">
        <f t="shared" ref="S20" si="52">SUM(S21)</f>
        <v>0</v>
      </c>
      <c r="T20" s="124">
        <f t="shared" ref="T20" si="53">SUM(T21)</f>
        <v>68.069999999999993</v>
      </c>
      <c r="U20" s="124">
        <f t="shared" ref="U20" si="54">SUM(U21)</f>
        <v>0</v>
      </c>
      <c r="V20" s="124">
        <f t="shared" ref="V20" si="55">SUM(V21)</f>
        <v>1.82</v>
      </c>
      <c r="W20" s="124">
        <f t="shared" ref="W20" si="56">SUM(W21)</f>
        <v>0</v>
      </c>
      <c r="X20" s="124">
        <f t="shared" ref="X20" si="57">SUM(X21)</f>
        <v>0</v>
      </c>
      <c r="Y20" s="124">
        <f t="shared" ref="Y20" si="58">SUM(Y21)</f>
        <v>0</v>
      </c>
      <c r="Z20" s="124">
        <f t="shared" ref="Z20" si="59">SUM(Z21)</f>
        <v>3.6</v>
      </c>
      <c r="AA20" s="124">
        <f t="shared" si="51"/>
        <v>0</v>
      </c>
      <c r="AB20" s="124">
        <f t="shared" si="51"/>
        <v>0</v>
      </c>
    </row>
    <row r="21" spans="1:28" ht="24" customHeight="1">
      <c r="A21" s="120"/>
      <c r="B21" s="120"/>
      <c r="C21" s="121" t="s">
        <v>589</v>
      </c>
      <c r="D21" s="118" t="s">
        <v>590</v>
      </c>
      <c r="E21" s="124">
        <f t="shared" si="28"/>
        <v>73.489999999999995</v>
      </c>
      <c r="F21" s="53">
        <f t="shared" si="9"/>
        <v>68.069999999999993</v>
      </c>
      <c r="G21" s="54"/>
      <c r="H21" s="54">
        <v>68.069999999999993</v>
      </c>
      <c r="I21" s="54"/>
      <c r="J21" s="54">
        <v>1.82</v>
      </c>
      <c r="K21" s="54"/>
      <c r="L21" s="54"/>
      <c r="M21" s="54"/>
      <c r="N21" s="54">
        <v>3.6</v>
      </c>
      <c r="O21" s="54"/>
      <c r="P21" s="54"/>
      <c r="Q21" s="124">
        <f t="shared" ref="Q21" si="60">SUM(Z21+V21+R21)</f>
        <v>73.489999999999995</v>
      </c>
      <c r="R21" s="53">
        <f t="shared" si="11"/>
        <v>68.069999999999993</v>
      </c>
      <c r="S21" s="54"/>
      <c r="T21" s="54">
        <v>68.069999999999993</v>
      </c>
      <c r="U21" s="54"/>
      <c r="V21" s="54">
        <v>1.82</v>
      </c>
      <c r="W21" s="54"/>
      <c r="X21" s="54"/>
      <c r="Y21" s="54"/>
      <c r="Z21" s="54">
        <v>3.6</v>
      </c>
      <c r="AA21" s="54">
        <f t="shared" si="30"/>
        <v>0</v>
      </c>
      <c r="AB21" s="54"/>
    </row>
    <row r="22" spans="1:28" ht="28.5" customHeight="1">
      <c r="A22" s="121" t="s">
        <v>595</v>
      </c>
      <c r="B22" s="120"/>
      <c r="C22" s="120"/>
      <c r="D22" s="133" t="s">
        <v>554</v>
      </c>
      <c r="E22" s="124">
        <f>SUM(E23)</f>
        <v>62.49</v>
      </c>
      <c r="F22" s="53">
        <f t="shared" si="9"/>
        <v>60.93</v>
      </c>
      <c r="G22" s="124">
        <f t="shared" ref="G22:AB23" si="61">SUM(G23)</f>
        <v>0</v>
      </c>
      <c r="H22" s="124">
        <f t="shared" si="61"/>
        <v>60.93</v>
      </c>
      <c r="I22" s="124">
        <f t="shared" si="61"/>
        <v>0</v>
      </c>
      <c r="J22" s="124">
        <f t="shared" si="61"/>
        <v>1.56</v>
      </c>
      <c r="K22" s="124">
        <f t="shared" si="61"/>
        <v>0</v>
      </c>
      <c r="L22" s="124">
        <f t="shared" si="61"/>
        <v>0</v>
      </c>
      <c r="M22" s="124">
        <f t="shared" si="61"/>
        <v>0</v>
      </c>
      <c r="N22" s="124">
        <f t="shared" si="61"/>
        <v>0</v>
      </c>
      <c r="O22" s="124">
        <f t="shared" si="61"/>
        <v>0</v>
      </c>
      <c r="P22" s="124">
        <f t="shared" si="61"/>
        <v>0</v>
      </c>
      <c r="Q22" s="124">
        <f>SUM(Q23)</f>
        <v>62.49</v>
      </c>
      <c r="R22" s="53">
        <f t="shared" si="11"/>
        <v>60.93</v>
      </c>
      <c r="S22" s="124">
        <f t="shared" ref="S22:S23" si="62">SUM(S23)</f>
        <v>0</v>
      </c>
      <c r="T22" s="124">
        <f t="shared" ref="T22:T23" si="63">SUM(T23)</f>
        <v>60.93</v>
      </c>
      <c r="U22" s="124">
        <f t="shared" ref="U22:U23" si="64">SUM(U23)</f>
        <v>0</v>
      </c>
      <c r="V22" s="124">
        <f t="shared" ref="V22:V23" si="65">SUM(V23)</f>
        <v>1.56</v>
      </c>
      <c r="W22" s="124">
        <f t="shared" ref="W22:W23" si="66">SUM(W23)</f>
        <v>0</v>
      </c>
      <c r="X22" s="124">
        <f t="shared" ref="X22:X23" si="67">SUM(X23)</f>
        <v>0</v>
      </c>
      <c r="Y22" s="124">
        <f t="shared" ref="Y22:Y23" si="68">SUM(Y23)</f>
        <v>0</v>
      </c>
      <c r="Z22" s="124">
        <f t="shared" ref="Z22:Z23" si="69">SUM(Z23)</f>
        <v>0</v>
      </c>
      <c r="AA22" s="124">
        <f t="shared" si="61"/>
        <v>0</v>
      </c>
      <c r="AB22" s="124">
        <f t="shared" si="61"/>
        <v>0</v>
      </c>
    </row>
    <row r="23" spans="1:28" ht="24" customHeight="1">
      <c r="A23" s="120"/>
      <c r="B23" s="121" t="s">
        <v>598</v>
      </c>
      <c r="C23" s="120"/>
      <c r="D23" s="118" t="s">
        <v>596</v>
      </c>
      <c r="E23" s="124">
        <f>SUM(E24)</f>
        <v>62.49</v>
      </c>
      <c r="F23" s="53">
        <f t="shared" si="9"/>
        <v>60.93</v>
      </c>
      <c r="G23" s="124">
        <f t="shared" si="61"/>
        <v>0</v>
      </c>
      <c r="H23" s="124">
        <f t="shared" si="61"/>
        <v>60.93</v>
      </c>
      <c r="I23" s="124">
        <f t="shared" si="61"/>
        <v>0</v>
      </c>
      <c r="J23" s="124">
        <f t="shared" si="61"/>
        <v>1.56</v>
      </c>
      <c r="K23" s="124">
        <f t="shared" si="61"/>
        <v>0</v>
      </c>
      <c r="L23" s="124">
        <f t="shared" si="61"/>
        <v>0</v>
      </c>
      <c r="M23" s="124">
        <f t="shared" si="61"/>
        <v>0</v>
      </c>
      <c r="N23" s="124">
        <f t="shared" si="61"/>
        <v>0</v>
      </c>
      <c r="O23" s="124">
        <f t="shared" si="61"/>
        <v>0</v>
      </c>
      <c r="P23" s="124">
        <f t="shared" si="61"/>
        <v>0</v>
      </c>
      <c r="Q23" s="124">
        <f>SUM(Q24)</f>
        <v>62.49</v>
      </c>
      <c r="R23" s="53">
        <f t="shared" si="11"/>
        <v>60.93</v>
      </c>
      <c r="S23" s="124">
        <f t="shared" si="62"/>
        <v>0</v>
      </c>
      <c r="T23" s="124">
        <f t="shared" si="63"/>
        <v>60.93</v>
      </c>
      <c r="U23" s="124">
        <f t="shared" si="64"/>
        <v>0</v>
      </c>
      <c r="V23" s="124">
        <f t="shared" si="65"/>
        <v>1.56</v>
      </c>
      <c r="W23" s="124">
        <f t="shared" si="66"/>
        <v>0</v>
      </c>
      <c r="X23" s="124">
        <f t="shared" si="67"/>
        <v>0</v>
      </c>
      <c r="Y23" s="124">
        <f t="shared" si="68"/>
        <v>0</v>
      </c>
      <c r="Z23" s="124">
        <f t="shared" si="69"/>
        <v>0</v>
      </c>
      <c r="AA23" s="124">
        <f t="shared" si="61"/>
        <v>0</v>
      </c>
      <c r="AB23" s="124">
        <f t="shared" si="61"/>
        <v>0</v>
      </c>
    </row>
    <row r="24" spans="1:28" ht="24" customHeight="1">
      <c r="A24" s="120"/>
      <c r="B24" s="120"/>
      <c r="C24" s="121" t="s">
        <v>599</v>
      </c>
      <c r="D24" s="118" t="s">
        <v>597</v>
      </c>
      <c r="E24" s="124">
        <f t="shared" si="28"/>
        <v>62.49</v>
      </c>
      <c r="F24" s="53">
        <f t="shared" si="9"/>
        <v>60.93</v>
      </c>
      <c r="G24" s="54"/>
      <c r="H24" s="54">
        <v>60.93</v>
      </c>
      <c r="I24" s="54"/>
      <c r="J24" s="54">
        <v>1.56</v>
      </c>
      <c r="K24" s="54"/>
      <c r="L24" s="54"/>
      <c r="M24" s="54"/>
      <c r="N24" s="54"/>
      <c r="O24" s="54"/>
      <c r="P24" s="54"/>
      <c r="Q24" s="124">
        <f t="shared" ref="Q24" si="70">SUM(Z24+V24+R24)</f>
        <v>62.49</v>
      </c>
      <c r="R24" s="53">
        <f t="shared" si="11"/>
        <v>60.93</v>
      </c>
      <c r="S24" s="54"/>
      <c r="T24" s="54">
        <v>60.93</v>
      </c>
      <c r="U24" s="54"/>
      <c r="V24" s="54">
        <v>1.56</v>
      </c>
      <c r="W24" s="54"/>
      <c r="X24" s="54"/>
      <c r="Y24" s="54"/>
      <c r="Z24" s="54"/>
      <c r="AA24" s="54">
        <f t="shared" si="30"/>
        <v>0</v>
      </c>
      <c r="AB24" s="54"/>
    </row>
    <row r="25" spans="1:28" ht="24" customHeight="1">
      <c r="A25" s="121" t="s">
        <v>602</v>
      </c>
      <c r="B25" s="120"/>
      <c r="C25" s="121"/>
      <c r="D25" s="64" t="s">
        <v>615</v>
      </c>
      <c r="E25" s="124">
        <f>SUM(E26+E28)</f>
        <v>164.16</v>
      </c>
      <c r="F25" s="53">
        <f t="shared" si="9"/>
        <v>10.65</v>
      </c>
      <c r="G25" s="124">
        <f t="shared" ref="G25:AB25" si="71">SUM(G26+G28)</f>
        <v>0</v>
      </c>
      <c r="H25" s="124">
        <f t="shared" si="71"/>
        <v>10.65</v>
      </c>
      <c r="I25" s="124">
        <f t="shared" si="71"/>
        <v>152.26</v>
      </c>
      <c r="J25" s="124">
        <f t="shared" si="71"/>
        <v>1.25</v>
      </c>
      <c r="K25" s="124">
        <f t="shared" si="71"/>
        <v>0</v>
      </c>
      <c r="L25" s="124">
        <f t="shared" si="71"/>
        <v>0</v>
      </c>
      <c r="M25" s="124">
        <f t="shared" si="71"/>
        <v>0</v>
      </c>
      <c r="N25" s="124">
        <f t="shared" si="71"/>
        <v>0</v>
      </c>
      <c r="O25" s="124">
        <f t="shared" si="71"/>
        <v>0</v>
      </c>
      <c r="P25" s="124">
        <f t="shared" si="71"/>
        <v>0</v>
      </c>
      <c r="Q25" s="124">
        <f>SUM(Q26+Q28)</f>
        <v>164.16</v>
      </c>
      <c r="R25" s="53">
        <f t="shared" si="11"/>
        <v>10.65</v>
      </c>
      <c r="S25" s="124">
        <f t="shared" ref="S25" si="72">SUM(S26+S28)</f>
        <v>0</v>
      </c>
      <c r="T25" s="124">
        <f t="shared" ref="T25" si="73">SUM(T26+T28)</f>
        <v>10.65</v>
      </c>
      <c r="U25" s="124">
        <f t="shared" ref="U25" si="74">SUM(U26+U28)</f>
        <v>152.26</v>
      </c>
      <c r="V25" s="124">
        <f t="shared" ref="V25" si="75">SUM(V26+V28)</f>
        <v>1.25</v>
      </c>
      <c r="W25" s="124">
        <f t="shared" ref="W25" si="76">SUM(W26+W28)</f>
        <v>0</v>
      </c>
      <c r="X25" s="124">
        <f t="shared" ref="X25" si="77">SUM(X26+X28)</f>
        <v>0</v>
      </c>
      <c r="Y25" s="124">
        <f t="shared" ref="Y25" si="78">SUM(Y26+Y28)</f>
        <v>0</v>
      </c>
      <c r="Z25" s="124">
        <f t="shared" ref="Z25" si="79">SUM(Z26+Z28)</f>
        <v>0</v>
      </c>
      <c r="AA25" s="124">
        <f t="shared" si="71"/>
        <v>0</v>
      </c>
      <c r="AB25" s="124">
        <f t="shared" si="71"/>
        <v>0</v>
      </c>
    </row>
    <row r="26" spans="1:28" ht="24" customHeight="1">
      <c r="A26" s="120"/>
      <c r="B26" s="121" t="s">
        <v>603</v>
      </c>
      <c r="C26" s="120"/>
      <c r="D26" s="118" t="s">
        <v>600</v>
      </c>
      <c r="E26" s="124">
        <f>SUM(E27)</f>
        <v>11.9</v>
      </c>
      <c r="F26" s="53">
        <f t="shared" si="9"/>
        <v>10.65</v>
      </c>
      <c r="G26" s="124">
        <f t="shared" ref="G26:AB26" si="80">SUM(G27)</f>
        <v>0</v>
      </c>
      <c r="H26" s="124">
        <f t="shared" si="80"/>
        <v>10.65</v>
      </c>
      <c r="I26" s="124">
        <f t="shared" si="80"/>
        <v>0</v>
      </c>
      <c r="J26" s="124">
        <f t="shared" si="80"/>
        <v>1.25</v>
      </c>
      <c r="K26" s="124">
        <f t="shared" si="80"/>
        <v>0</v>
      </c>
      <c r="L26" s="124">
        <f t="shared" si="80"/>
        <v>0</v>
      </c>
      <c r="M26" s="124">
        <f t="shared" si="80"/>
        <v>0</v>
      </c>
      <c r="N26" s="124">
        <f t="shared" si="80"/>
        <v>0</v>
      </c>
      <c r="O26" s="124">
        <f t="shared" si="80"/>
        <v>0</v>
      </c>
      <c r="P26" s="124">
        <f t="shared" si="80"/>
        <v>0</v>
      </c>
      <c r="Q26" s="124">
        <f>SUM(Q27)</f>
        <v>11.9</v>
      </c>
      <c r="R26" s="53">
        <f t="shared" si="11"/>
        <v>10.65</v>
      </c>
      <c r="S26" s="124">
        <f t="shared" ref="S26" si="81">SUM(S27)</f>
        <v>0</v>
      </c>
      <c r="T26" s="124">
        <f t="shared" ref="T26" si="82">SUM(T27)</f>
        <v>10.65</v>
      </c>
      <c r="U26" s="124">
        <f t="shared" ref="U26" si="83">SUM(U27)</f>
        <v>0</v>
      </c>
      <c r="V26" s="124">
        <f t="shared" ref="V26" si="84">SUM(V27)</f>
        <v>1.25</v>
      </c>
      <c r="W26" s="124">
        <f t="shared" ref="W26" si="85">SUM(W27)</f>
        <v>0</v>
      </c>
      <c r="X26" s="124">
        <f t="shared" ref="X26" si="86">SUM(X27)</f>
        <v>0</v>
      </c>
      <c r="Y26" s="124">
        <f t="shared" ref="Y26" si="87">SUM(Y27)</f>
        <v>0</v>
      </c>
      <c r="Z26" s="124">
        <f t="shared" ref="Z26" si="88">SUM(Z27)</f>
        <v>0</v>
      </c>
      <c r="AA26" s="124">
        <f t="shared" si="80"/>
        <v>0</v>
      </c>
      <c r="AB26" s="124">
        <f t="shared" si="80"/>
        <v>0</v>
      </c>
    </row>
    <row r="27" spans="1:28" ht="24" customHeight="1">
      <c r="A27" s="125"/>
      <c r="B27" s="126"/>
      <c r="C27" s="126" t="s">
        <v>589</v>
      </c>
      <c r="D27" s="118" t="s">
        <v>601</v>
      </c>
      <c r="E27" s="124">
        <f t="shared" si="28"/>
        <v>11.9</v>
      </c>
      <c r="F27" s="53">
        <f t="shared" si="9"/>
        <v>10.65</v>
      </c>
      <c r="G27" s="122"/>
      <c r="H27" s="122">
        <v>10.65</v>
      </c>
      <c r="I27" s="122"/>
      <c r="J27" s="54">
        <v>1.25</v>
      </c>
      <c r="K27" s="122"/>
      <c r="L27" s="122"/>
      <c r="M27" s="122"/>
      <c r="N27" s="122"/>
      <c r="O27" s="122"/>
      <c r="P27" s="122"/>
      <c r="Q27" s="124">
        <f t="shared" ref="Q27" si="89">SUM(Z27+V27+R27)</f>
        <v>11.9</v>
      </c>
      <c r="R27" s="53">
        <f t="shared" si="11"/>
        <v>10.65</v>
      </c>
      <c r="S27" s="122"/>
      <c r="T27" s="122">
        <v>10.65</v>
      </c>
      <c r="U27" s="122"/>
      <c r="V27" s="54">
        <v>1.25</v>
      </c>
      <c r="W27" s="122"/>
      <c r="X27" s="122"/>
      <c r="Y27" s="122"/>
      <c r="Z27" s="122"/>
      <c r="AA27" s="54">
        <f t="shared" si="30"/>
        <v>0</v>
      </c>
      <c r="AB27" s="122"/>
    </row>
    <row r="28" spans="1:28" ht="24" customHeight="1">
      <c r="A28" s="125"/>
      <c r="B28" s="126" t="s">
        <v>604</v>
      </c>
      <c r="C28" s="126"/>
      <c r="D28" s="131" t="s">
        <v>605</v>
      </c>
      <c r="E28" s="124">
        <f>SUM(I28)</f>
        <v>152.26</v>
      </c>
      <c r="F28" s="53">
        <f t="shared" si="9"/>
        <v>0</v>
      </c>
      <c r="G28" s="124">
        <f t="shared" ref="G28:AB28" si="90">SUM(G29)</f>
        <v>0</v>
      </c>
      <c r="H28" s="124">
        <f t="shared" si="90"/>
        <v>0</v>
      </c>
      <c r="I28" s="124">
        <f t="shared" si="90"/>
        <v>152.26</v>
      </c>
      <c r="J28" s="124">
        <f t="shared" si="90"/>
        <v>0</v>
      </c>
      <c r="K28" s="124">
        <f t="shared" si="90"/>
        <v>0</v>
      </c>
      <c r="L28" s="124">
        <f t="shared" si="90"/>
        <v>0</v>
      </c>
      <c r="M28" s="124">
        <f t="shared" si="90"/>
        <v>0</v>
      </c>
      <c r="N28" s="124">
        <f t="shared" si="90"/>
        <v>0</v>
      </c>
      <c r="O28" s="124">
        <f t="shared" si="90"/>
        <v>0</v>
      </c>
      <c r="P28" s="124">
        <f t="shared" si="90"/>
        <v>0</v>
      </c>
      <c r="Q28" s="124">
        <f>SUM(U28)</f>
        <v>152.26</v>
      </c>
      <c r="R28" s="53">
        <f t="shared" si="11"/>
        <v>0</v>
      </c>
      <c r="S28" s="124">
        <f t="shared" ref="S28" si="91">SUM(S29)</f>
        <v>0</v>
      </c>
      <c r="T28" s="124">
        <f t="shared" ref="T28" si="92">SUM(T29)</f>
        <v>0</v>
      </c>
      <c r="U28" s="124">
        <f t="shared" ref="U28" si="93">SUM(U29)</f>
        <v>152.26</v>
      </c>
      <c r="V28" s="124">
        <f t="shared" ref="V28" si="94">SUM(V29)</f>
        <v>0</v>
      </c>
      <c r="W28" s="124">
        <f t="shared" ref="W28" si="95">SUM(W29)</f>
        <v>0</v>
      </c>
      <c r="X28" s="124">
        <f t="shared" ref="X28" si="96">SUM(X29)</f>
        <v>0</v>
      </c>
      <c r="Y28" s="124">
        <f t="shared" ref="Y28" si="97">SUM(Y29)</f>
        <v>0</v>
      </c>
      <c r="Z28" s="124">
        <f t="shared" ref="Z28" si="98">SUM(Z29)</f>
        <v>0</v>
      </c>
      <c r="AA28" s="124">
        <f t="shared" si="90"/>
        <v>0</v>
      </c>
      <c r="AB28" s="124">
        <f t="shared" si="90"/>
        <v>0</v>
      </c>
    </row>
    <row r="29" spans="1:28" ht="24" customHeight="1">
      <c r="A29" s="125"/>
      <c r="B29" s="126"/>
      <c r="C29" s="126" t="s">
        <v>604</v>
      </c>
      <c r="D29" s="131" t="s">
        <v>606</v>
      </c>
      <c r="E29" s="124">
        <f t="shared" ref="E29:E32" si="99">SUM(I29)</f>
        <v>152.26</v>
      </c>
      <c r="F29" s="53">
        <f t="shared" si="9"/>
        <v>0</v>
      </c>
      <c r="G29" s="122"/>
      <c r="H29" s="122"/>
      <c r="I29" s="122">
        <v>152.26</v>
      </c>
      <c r="J29" s="54">
        <f t="shared" ref="J29:J32" si="100">SUM(K29:M29)</f>
        <v>0</v>
      </c>
      <c r="K29" s="122"/>
      <c r="L29" s="122"/>
      <c r="M29" s="122"/>
      <c r="N29" s="122"/>
      <c r="O29" s="122"/>
      <c r="P29" s="122"/>
      <c r="Q29" s="124">
        <f t="shared" ref="Q29:Q32" si="101">SUM(U29)</f>
        <v>152.26</v>
      </c>
      <c r="R29" s="53">
        <f t="shared" si="11"/>
        <v>0</v>
      </c>
      <c r="S29" s="122"/>
      <c r="T29" s="122"/>
      <c r="U29" s="122">
        <v>152.26</v>
      </c>
      <c r="V29" s="54">
        <f t="shared" ref="V29" si="102">SUM(W29:Y29)</f>
        <v>0</v>
      </c>
      <c r="W29" s="122"/>
      <c r="X29" s="122"/>
      <c r="Y29" s="122"/>
      <c r="Z29" s="122"/>
      <c r="AA29" s="54">
        <f t="shared" si="30"/>
        <v>0</v>
      </c>
      <c r="AB29" s="122"/>
    </row>
    <row r="30" spans="1:28" ht="24" customHeight="1">
      <c r="A30" s="126" t="s">
        <v>610</v>
      </c>
      <c r="B30" s="126"/>
      <c r="C30" s="126"/>
      <c r="D30" s="64" t="s">
        <v>607</v>
      </c>
      <c r="E30" s="124">
        <f t="shared" si="99"/>
        <v>121.76</v>
      </c>
      <c r="F30" s="53">
        <f t="shared" si="9"/>
        <v>0</v>
      </c>
      <c r="G30" s="124">
        <f t="shared" ref="G30:AB31" si="103">SUM(G31)</f>
        <v>0</v>
      </c>
      <c r="H30" s="124">
        <f t="shared" si="103"/>
        <v>0</v>
      </c>
      <c r="I30" s="124">
        <f t="shared" si="103"/>
        <v>121.76</v>
      </c>
      <c r="J30" s="124">
        <f t="shared" si="103"/>
        <v>0</v>
      </c>
      <c r="K30" s="124">
        <f t="shared" si="103"/>
        <v>0</v>
      </c>
      <c r="L30" s="124">
        <f t="shared" si="103"/>
        <v>0</v>
      </c>
      <c r="M30" s="124">
        <f t="shared" si="103"/>
        <v>0</v>
      </c>
      <c r="N30" s="124">
        <f t="shared" si="103"/>
        <v>0</v>
      </c>
      <c r="O30" s="124">
        <f t="shared" si="103"/>
        <v>0</v>
      </c>
      <c r="P30" s="124">
        <f t="shared" si="103"/>
        <v>0</v>
      </c>
      <c r="Q30" s="124">
        <f t="shared" si="101"/>
        <v>121.76</v>
      </c>
      <c r="R30" s="53">
        <f t="shared" si="11"/>
        <v>0</v>
      </c>
      <c r="S30" s="124">
        <f t="shared" ref="S30:S31" si="104">SUM(S31)</f>
        <v>0</v>
      </c>
      <c r="T30" s="124">
        <f t="shared" ref="T30:T31" si="105">SUM(T31)</f>
        <v>0</v>
      </c>
      <c r="U30" s="124">
        <f t="shared" ref="U30:U31" si="106">SUM(U31)</f>
        <v>121.76</v>
      </c>
      <c r="V30" s="124">
        <f t="shared" ref="V30:V31" si="107">SUM(V31)</f>
        <v>0</v>
      </c>
      <c r="W30" s="124">
        <f t="shared" ref="W30:W31" si="108">SUM(W31)</f>
        <v>0</v>
      </c>
      <c r="X30" s="124">
        <f t="shared" ref="X30:X31" si="109">SUM(X31)</f>
        <v>0</v>
      </c>
      <c r="Y30" s="124">
        <f t="shared" ref="Y30:Y31" si="110">SUM(Y31)</f>
        <v>0</v>
      </c>
      <c r="Z30" s="124">
        <f t="shared" ref="Z30:Z31" si="111">SUM(Z31)</f>
        <v>0</v>
      </c>
      <c r="AA30" s="124">
        <f t="shared" si="103"/>
        <v>0</v>
      </c>
      <c r="AB30" s="124">
        <f t="shared" si="103"/>
        <v>0</v>
      </c>
    </row>
    <row r="31" spans="1:28" ht="24" customHeight="1">
      <c r="A31" s="125"/>
      <c r="B31" s="126" t="s">
        <v>611</v>
      </c>
      <c r="C31" s="126"/>
      <c r="D31" s="118" t="s">
        <v>608</v>
      </c>
      <c r="E31" s="124">
        <f t="shared" si="99"/>
        <v>121.76</v>
      </c>
      <c r="F31" s="53">
        <f t="shared" si="9"/>
        <v>0</v>
      </c>
      <c r="G31" s="124">
        <f t="shared" si="103"/>
        <v>0</v>
      </c>
      <c r="H31" s="124">
        <f t="shared" si="103"/>
        <v>0</v>
      </c>
      <c r="I31" s="124">
        <f t="shared" si="103"/>
        <v>121.76</v>
      </c>
      <c r="J31" s="124">
        <f t="shared" si="103"/>
        <v>0</v>
      </c>
      <c r="K31" s="124">
        <f t="shared" si="103"/>
        <v>0</v>
      </c>
      <c r="L31" s="124">
        <f t="shared" si="103"/>
        <v>0</v>
      </c>
      <c r="M31" s="124">
        <f t="shared" si="103"/>
        <v>0</v>
      </c>
      <c r="N31" s="124">
        <f t="shared" si="103"/>
        <v>0</v>
      </c>
      <c r="O31" s="124">
        <f t="shared" si="103"/>
        <v>0</v>
      </c>
      <c r="P31" s="124">
        <f t="shared" si="103"/>
        <v>0</v>
      </c>
      <c r="Q31" s="124">
        <f t="shared" si="101"/>
        <v>121.76</v>
      </c>
      <c r="R31" s="53">
        <f t="shared" si="11"/>
        <v>0</v>
      </c>
      <c r="S31" s="124">
        <f t="shared" si="104"/>
        <v>0</v>
      </c>
      <c r="T31" s="124">
        <f t="shared" si="105"/>
        <v>0</v>
      </c>
      <c r="U31" s="124">
        <f t="shared" si="106"/>
        <v>121.76</v>
      </c>
      <c r="V31" s="124">
        <f t="shared" si="107"/>
        <v>0</v>
      </c>
      <c r="W31" s="124">
        <f t="shared" si="108"/>
        <v>0</v>
      </c>
      <c r="X31" s="124">
        <f t="shared" si="109"/>
        <v>0</v>
      </c>
      <c r="Y31" s="124">
        <f t="shared" si="110"/>
        <v>0</v>
      </c>
      <c r="Z31" s="124">
        <f t="shared" si="111"/>
        <v>0</v>
      </c>
      <c r="AA31" s="124">
        <f t="shared" si="103"/>
        <v>0</v>
      </c>
      <c r="AB31" s="124">
        <f t="shared" si="103"/>
        <v>0</v>
      </c>
    </row>
    <row r="32" spans="1:28" ht="24" customHeight="1">
      <c r="A32" s="125"/>
      <c r="B32" s="126"/>
      <c r="C32" s="126" t="s">
        <v>582</v>
      </c>
      <c r="D32" s="118" t="s">
        <v>609</v>
      </c>
      <c r="E32" s="124">
        <f t="shared" si="99"/>
        <v>121.76</v>
      </c>
      <c r="F32" s="53">
        <f t="shared" si="9"/>
        <v>0</v>
      </c>
      <c r="G32" s="122"/>
      <c r="H32" s="122"/>
      <c r="I32" s="122">
        <v>121.76</v>
      </c>
      <c r="J32" s="54">
        <f t="shared" si="100"/>
        <v>0</v>
      </c>
      <c r="K32" s="122"/>
      <c r="L32" s="122"/>
      <c r="M32" s="122"/>
      <c r="N32" s="122"/>
      <c r="O32" s="122"/>
      <c r="P32" s="122"/>
      <c r="Q32" s="124">
        <f t="shared" si="101"/>
        <v>121.76</v>
      </c>
      <c r="R32" s="53">
        <f t="shared" si="11"/>
        <v>0</v>
      </c>
      <c r="S32" s="122"/>
      <c r="T32" s="122"/>
      <c r="U32" s="122">
        <v>121.76</v>
      </c>
      <c r="V32" s="54">
        <f t="shared" ref="V32" si="112">SUM(W32:Y32)</f>
        <v>0</v>
      </c>
      <c r="W32" s="122"/>
      <c r="X32" s="122"/>
      <c r="Y32" s="122"/>
      <c r="Z32" s="122"/>
      <c r="AA32" s="54">
        <f t="shared" si="30"/>
        <v>0</v>
      </c>
      <c r="AB32" s="122"/>
    </row>
    <row r="33" spans="1:28" ht="24" customHeight="1">
      <c r="A33" s="126" t="s">
        <v>612</v>
      </c>
      <c r="B33" s="126"/>
      <c r="C33" s="126"/>
      <c r="D33" s="64" t="s">
        <v>614</v>
      </c>
      <c r="E33" s="124">
        <f>SUM(E34)</f>
        <v>19.04</v>
      </c>
      <c r="F33" s="53">
        <f t="shared" si="9"/>
        <v>18.52</v>
      </c>
      <c r="G33" s="124">
        <f t="shared" ref="G33:AB34" si="113">SUM(G34)</f>
        <v>0</v>
      </c>
      <c r="H33" s="124">
        <f t="shared" si="113"/>
        <v>18.52</v>
      </c>
      <c r="I33" s="124">
        <f t="shared" si="113"/>
        <v>0</v>
      </c>
      <c r="J33" s="124">
        <f t="shared" si="113"/>
        <v>0.52</v>
      </c>
      <c r="K33" s="124">
        <f t="shared" si="113"/>
        <v>0</v>
      </c>
      <c r="L33" s="124">
        <f t="shared" si="113"/>
        <v>0</v>
      </c>
      <c r="M33" s="124">
        <f t="shared" si="113"/>
        <v>0</v>
      </c>
      <c r="N33" s="124">
        <f t="shared" si="113"/>
        <v>0</v>
      </c>
      <c r="O33" s="124">
        <f t="shared" si="113"/>
        <v>0</v>
      </c>
      <c r="P33" s="124">
        <f t="shared" si="113"/>
        <v>0</v>
      </c>
      <c r="Q33" s="124">
        <f>SUM(Q34)</f>
        <v>19.04</v>
      </c>
      <c r="R33" s="53">
        <f t="shared" si="11"/>
        <v>18.52</v>
      </c>
      <c r="S33" s="124">
        <f t="shared" ref="S33:S34" si="114">SUM(S34)</f>
        <v>0</v>
      </c>
      <c r="T33" s="124">
        <f t="shared" ref="T33:T34" si="115">SUM(T34)</f>
        <v>18.52</v>
      </c>
      <c r="U33" s="124">
        <f t="shared" ref="U33:U34" si="116">SUM(U34)</f>
        <v>0</v>
      </c>
      <c r="V33" s="124">
        <f t="shared" ref="V33:V34" si="117">SUM(V34)</f>
        <v>0.52</v>
      </c>
      <c r="W33" s="124">
        <f t="shared" ref="W33:W34" si="118">SUM(W34)</f>
        <v>0</v>
      </c>
      <c r="X33" s="124">
        <f t="shared" ref="X33:X34" si="119">SUM(X34)</f>
        <v>0</v>
      </c>
      <c r="Y33" s="124">
        <f t="shared" ref="Y33:Y34" si="120">SUM(Y34)</f>
        <v>0</v>
      </c>
      <c r="Z33" s="124">
        <f t="shared" ref="Z33:Z34" si="121">SUM(Z34)</f>
        <v>0</v>
      </c>
      <c r="AA33" s="124">
        <f t="shared" si="113"/>
        <v>0</v>
      </c>
      <c r="AB33" s="124">
        <f t="shared" si="113"/>
        <v>0</v>
      </c>
    </row>
    <row r="34" spans="1:28" ht="24" customHeight="1">
      <c r="A34" s="125"/>
      <c r="B34" s="126" t="s">
        <v>582</v>
      </c>
      <c r="C34" s="126"/>
      <c r="D34" s="118" t="s">
        <v>616</v>
      </c>
      <c r="E34" s="124">
        <f>SUM(E35)</f>
        <v>19.04</v>
      </c>
      <c r="F34" s="53">
        <f t="shared" si="9"/>
        <v>18.52</v>
      </c>
      <c r="G34" s="124">
        <f t="shared" si="113"/>
        <v>0</v>
      </c>
      <c r="H34" s="124">
        <f t="shared" si="113"/>
        <v>18.52</v>
      </c>
      <c r="I34" s="124">
        <f t="shared" si="113"/>
        <v>0</v>
      </c>
      <c r="J34" s="124">
        <f t="shared" si="113"/>
        <v>0.52</v>
      </c>
      <c r="K34" s="124">
        <f t="shared" si="113"/>
        <v>0</v>
      </c>
      <c r="L34" s="124">
        <f t="shared" si="113"/>
        <v>0</v>
      </c>
      <c r="M34" s="124">
        <f t="shared" si="113"/>
        <v>0</v>
      </c>
      <c r="N34" s="124">
        <f t="shared" si="113"/>
        <v>0</v>
      </c>
      <c r="O34" s="124">
        <f t="shared" si="113"/>
        <v>0</v>
      </c>
      <c r="P34" s="124">
        <f t="shared" si="113"/>
        <v>0</v>
      </c>
      <c r="Q34" s="124">
        <f>SUM(Q35)</f>
        <v>19.04</v>
      </c>
      <c r="R34" s="53">
        <f t="shared" si="11"/>
        <v>18.52</v>
      </c>
      <c r="S34" s="124">
        <f t="shared" si="114"/>
        <v>0</v>
      </c>
      <c r="T34" s="124">
        <f t="shared" si="115"/>
        <v>18.52</v>
      </c>
      <c r="U34" s="124">
        <f t="shared" si="116"/>
        <v>0</v>
      </c>
      <c r="V34" s="124">
        <f t="shared" si="117"/>
        <v>0.52</v>
      </c>
      <c r="W34" s="124">
        <f t="shared" si="118"/>
        <v>0</v>
      </c>
      <c r="X34" s="124">
        <f t="shared" si="119"/>
        <v>0</v>
      </c>
      <c r="Y34" s="124">
        <f t="shared" si="120"/>
        <v>0</v>
      </c>
      <c r="Z34" s="124">
        <f t="shared" si="121"/>
        <v>0</v>
      </c>
      <c r="AA34" s="124">
        <f t="shared" si="113"/>
        <v>0</v>
      </c>
      <c r="AB34" s="124">
        <f t="shared" si="113"/>
        <v>0</v>
      </c>
    </row>
    <row r="35" spans="1:28" ht="24" customHeight="1">
      <c r="A35" s="125"/>
      <c r="B35" s="126"/>
      <c r="C35" s="126" t="s">
        <v>613</v>
      </c>
      <c r="D35" s="131" t="s">
        <v>617</v>
      </c>
      <c r="E35" s="124">
        <f t="shared" si="28"/>
        <v>19.04</v>
      </c>
      <c r="F35" s="53">
        <f t="shared" si="9"/>
        <v>18.52</v>
      </c>
      <c r="G35" s="122"/>
      <c r="H35" s="122">
        <v>18.52</v>
      </c>
      <c r="I35" s="122"/>
      <c r="J35" s="54">
        <v>0.52</v>
      </c>
      <c r="K35" s="122"/>
      <c r="L35" s="122"/>
      <c r="M35" s="122"/>
      <c r="N35" s="122"/>
      <c r="O35" s="122"/>
      <c r="P35" s="122"/>
      <c r="Q35" s="124">
        <f t="shared" ref="Q35" si="122">SUM(Z35+V35+R35)</f>
        <v>19.04</v>
      </c>
      <c r="R35" s="53">
        <f t="shared" si="11"/>
        <v>18.52</v>
      </c>
      <c r="S35" s="122"/>
      <c r="T35" s="122">
        <v>18.52</v>
      </c>
      <c r="U35" s="122"/>
      <c r="V35" s="54">
        <v>0.52</v>
      </c>
      <c r="W35" s="122"/>
      <c r="X35" s="122"/>
      <c r="Y35" s="122"/>
      <c r="Z35" s="122"/>
      <c r="AA35" s="54">
        <f t="shared" si="30"/>
        <v>0</v>
      </c>
      <c r="AB35" s="122"/>
    </row>
    <row r="36" spans="1:28" ht="24" customHeight="1">
      <c r="A36" s="126" t="s">
        <v>618</v>
      </c>
      <c r="B36" s="126"/>
      <c r="C36" s="126"/>
      <c r="D36" s="64" t="s">
        <v>620</v>
      </c>
      <c r="E36" s="124">
        <f>SUM(E37+E39)</f>
        <v>691.54</v>
      </c>
      <c r="F36" s="53">
        <f t="shared" si="9"/>
        <v>435.78</v>
      </c>
      <c r="G36" s="124">
        <f t="shared" ref="G36:AB36" si="123">SUM(G37+G39)</f>
        <v>0</v>
      </c>
      <c r="H36" s="124">
        <f t="shared" si="123"/>
        <v>435.78</v>
      </c>
      <c r="I36" s="124">
        <f t="shared" si="123"/>
        <v>0</v>
      </c>
      <c r="J36" s="124">
        <f t="shared" si="123"/>
        <v>72.959999999999994</v>
      </c>
      <c r="K36" s="124">
        <f t="shared" si="123"/>
        <v>0</v>
      </c>
      <c r="L36" s="124">
        <f t="shared" si="123"/>
        <v>0</v>
      </c>
      <c r="M36" s="124">
        <f t="shared" si="123"/>
        <v>0</v>
      </c>
      <c r="N36" s="124">
        <f t="shared" si="123"/>
        <v>182.8</v>
      </c>
      <c r="O36" s="124">
        <f t="shared" si="123"/>
        <v>0</v>
      </c>
      <c r="P36" s="124">
        <f t="shared" si="123"/>
        <v>0</v>
      </c>
      <c r="Q36" s="124">
        <f>SUM(Q37+Q39)</f>
        <v>691.54</v>
      </c>
      <c r="R36" s="53">
        <f t="shared" si="11"/>
        <v>435.78</v>
      </c>
      <c r="S36" s="124">
        <f t="shared" ref="S36" si="124">SUM(S37+S39)</f>
        <v>0</v>
      </c>
      <c r="T36" s="124">
        <f t="shared" ref="T36" si="125">SUM(T37+T39)</f>
        <v>435.78</v>
      </c>
      <c r="U36" s="124">
        <f t="shared" ref="U36" si="126">SUM(U37+U39)</f>
        <v>0</v>
      </c>
      <c r="V36" s="124">
        <f t="shared" ref="V36" si="127">SUM(V37+V39)</f>
        <v>72.959999999999994</v>
      </c>
      <c r="W36" s="124">
        <f t="shared" ref="W36" si="128">SUM(W37+W39)</f>
        <v>0</v>
      </c>
      <c r="X36" s="124">
        <f t="shared" ref="X36" si="129">SUM(X37+X39)</f>
        <v>0</v>
      </c>
      <c r="Y36" s="124">
        <f t="shared" ref="Y36" si="130">SUM(Y37+Y39)</f>
        <v>0</v>
      </c>
      <c r="Z36" s="124">
        <f t="shared" ref="Z36" si="131">SUM(Z37+Z39)</f>
        <v>182.8</v>
      </c>
      <c r="AA36" s="124">
        <f t="shared" si="123"/>
        <v>0</v>
      </c>
      <c r="AB36" s="124">
        <f t="shared" si="123"/>
        <v>0</v>
      </c>
    </row>
    <row r="37" spans="1:28" ht="24" customHeight="1">
      <c r="A37" s="125"/>
      <c r="B37" s="126" t="s">
        <v>582</v>
      </c>
      <c r="C37" s="126"/>
      <c r="D37" s="118" t="s">
        <v>621</v>
      </c>
      <c r="E37" s="124">
        <f>SUM(E38)</f>
        <v>462.53999999999996</v>
      </c>
      <c r="F37" s="53">
        <f t="shared" si="9"/>
        <v>435.78</v>
      </c>
      <c r="G37" s="124">
        <f t="shared" ref="G37:AB37" si="132">SUM(G38)</f>
        <v>0</v>
      </c>
      <c r="H37" s="124">
        <f t="shared" si="132"/>
        <v>435.78</v>
      </c>
      <c r="I37" s="124">
        <f t="shared" si="132"/>
        <v>0</v>
      </c>
      <c r="J37" s="124">
        <f t="shared" si="132"/>
        <v>13.66</v>
      </c>
      <c r="K37" s="124">
        <f t="shared" si="132"/>
        <v>0</v>
      </c>
      <c r="L37" s="124">
        <f t="shared" si="132"/>
        <v>0</v>
      </c>
      <c r="M37" s="124">
        <f t="shared" si="132"/>
        <v>0</v>
      </c>
      <c r="N37" s="124">
        <f t="shared" si="132"/>
        <v>13.1</v>
      </c>
      <c r="O37" s="124">
        <f t="shared" si="132"/>
        <v>0</v>
      </c>
      <c r="P37" s="124">
        <f t="shared" si="132"/>
        <v>0</v>
      </c>
      <c r="Q37" s="124">
        <f>SUM(Q38)</f>
        <v>462.53999999999996</v>
      </c>
      <c r="R37" s="53">
        <f t="shared" si="11"/>
        <v>435.78</v>
      </c>
      <c r="S37" s="124">
        <f t="shared" ref="S37" si="133">SUM(S38)</f>
        <v>0</v>
      </c>
      <c r="T37" s="124">
        <f t="shared" ref="T37" si="134">SUM(T38)</f>
        <v>435.78</v>
      </c>
      <c r="U37" s="124">
        <f t="shared" ref="U37" si="135">SUM(U38)</f>
        <v>0</v>
      </c>
      <c r="V37" s="124">
        <f t="shared" ref="V37" si="136">SUM(V38)</f>
        <v>13.66</v>
      </c>
      <c r="W37" s="124">
        <f t="shared" ref="W37" si="137">SUM(W38)</f>
        <v>0</v>
      </c>
      <c r="X37" s="124">
        <f t="shared" ref="X37" si="138">SUM(X38)</f>
        <v>0</v>
      </c>
      <c r="Y37" s="124">
        <f t="shared" ref="Y37" si="139">SUM(Y38)</f>
        <v>0</v>
      </c>
      <c r="Z37" s="124">
        <f t="shared" ref="Z37" si="140">SUM(Z38)</f>
        <v>13.1</v>
      </c>
      <c r="AA37" s="124">
        <f t="shared" si="132"/>
        <v>0</v>
      </c>
      <c r="AB37" s="124">
        <f t="shared" si="132"/>
        <v>0</v>
      </c>
    </row>
    <row r="38" spans="1:28" ht="24" customHeight="1">
      <c r="A38" s="125"/>
      <c r="B38" s="126"/>
      <c r="C38" s="126" t="s">
        <v>619</v>
      </c>
      <c r="D38" s="118" t="s">
        <v>622</v>
      </c>
      <c r="E38" s="124">
        <f t="shared" si="28"/>
        <v>462.53999999999996</v>
      </c>
      <c r="F38" s="53">
        <f t="shared" si="9"/>
        <v>435.78</v>
      </c>
      <c r="G38" s="122"/>
      <c r="H38" s="122">
        <v>435.78</v>
      </c>
      <c r="I38" s="122"/>
      <c r="J38" s="54">
        <v>13.66</v>
      </c>
      <c r="K38" s="122"/>
      <c r="L38" s="122"/>
      <c r="M38" s="122"/>
      <c r="N38" s="122">
        <v>13.1</v>
      </c>
      <c r="O38" s="122"/>
      <c r="P38" s="122"/>
      <c r="Q38" s="124">
        <f t="shared" ref="Q38" si="141">SUM(Z38+V38+R38)</f>
        <v>462.53999999999996</v>
      </c>
      <c r="R38" s="53">
        <f t="shared" si="11"/>
        <v>435.78</v>
      </c>
      <c r="S38" s="122"/>
      <c r="T38" s="122">
        <v>435.78</v>
      </c>
      <c r="U38" s="122"/>
      <c r="V38" s="54">
        <v>13.66</v>
      </c>
      <c r="W38" s="122"/>
      <c r="X38" s="122"/>
      <c r="Y38" s="122"/>
      <c r="Z38" s="122">
        <v>13.1</v>
      </c>
      <c r="AA38" s="54">
        <f t="shared" si="30"/>
        <v>0</v>
      </c>
      <c r="AB38" s="122"/>
    </row>
    <row r="39" spans="1:28" ht="24" customHeight="1">
      <c r="A39" s="125"/>
      <c r="B39" s="126" t="s">
        <v>628</v>
      </c>
      <c r="C39" s="126"/>
      <c r="D39" s="118" t="s">
        <v>629</v>
      </c>
      <c r="E39" s="124">
        <f>SUM(E40:E41)</f>
        <v>229.00000000000003</v>
      </c>
      <c r="F39" s="53">
        <f t="shared" si="9"/>
        <v>0</v>
      </c>
      <c r="G39" s="124">
        <f t="shared" ref="G39:AB39" si="142">SUM(G40:G41)</f>
        <v>0</v>
      </c>
      <c r="H39" s="124">
        <f t="shared" si="142"/>
        <v>0</v>
      </c>
      <c r="I39" s="124">
        <f t="shared" si="142"/>
        <v>0</v>
      </c>
      <c r="J39" s="124">
        <f t="shared" si="142"/>
        <v>59.3</v>
      </c>
      <c r="K39" s="124">
        <f t="shared" si="142"/>
        <v>0</v>
      </c>
      <c r="L39" s="124">
        <f t="shared" si="142"/>
        <v>0</v>
      </c>
      <c r="M39" s="124">
        <f t="shared" si="142"/>
        <v>0</v>
      </c>
      <c r="N39" s="124">
        <f t="shared" si="142"/>
        <v>169.70000000000002</v>
      </c>
      <c r="O39" s="124">
        <f t="shared" si="142"/>
        <v>0</v>
      </c>
      <c r="P39" s="124">
        <f t="shared" si="142"/>
        <v>0</v>
      </c>
      <c r="Q39" s="124">
        <f>SUM(Q40:Q41)</f>
        <v>229.00000000000003</v>
      </c>
      <c r="R39" s="53">
        <f t="shared" si="11"/>
        <v>0</v>
      </c>
      <c r="S39" s="124">
        <f t="shared" ref="S39" si="143">SUM(S40:S41)</f>
        <v>0</v>
      </c>
      <c r="T39" s="124">
        <f t="shared" ref="T39" si="144">SUM(T40:T41)</f>
        <v>0</v>
      </c>
      <c r="U39" s="124">
        <f t="shared" ref="U39" si="145">SUM(U40:U41)</f>
        <v>0</v>
      </c>
      <c r="V39" s="124">
        <f t="shared" ref="V39" si="146">SUM(V40:V41)</f>
        <v>59.3</v>
      </c>
      <c r="W39" s="124">
        <f t="shared" ref="W39" si="147">SUM(W40:W41)</f>
        <v>0</v>
      </c>
      <c r="X39" s="124">
        <f t="shared" ref="X39" si="148">SUM(X40:X41)</f>
        <v>0</v>
      </c>
      <c r="Y39" s="124">
        <f t="shared" ref="Y39" si="149">SUM(Y40:Y41)</f>
        <v>0</v>
      </c>
      <c r="Z39" s="124">
        <f t="shared" ref="Z39" si="150">SUM(Z40:Z41)</f>
        <v>169.70000000000002</v>
      </c>
      <c r="AA39" s="124">
        <f t="shared" si="142"/>
        <v>0</v>
      </c>
      <c r="AB39" s="124">
        <f t="shared" si="142"/>
        <v>0</v>
      </c>
    </row>
    <row r="40" spans="1:28" ht="24" customHeight="1">
      <c r="A40" s="125"/>
      <c r="B40" s="126"/>
      <c r="C40" s="126" t="s">
        <v>604</v>
      </c>
      <c r="D40" s="118" t="s">
        <v>630</v>
      </c>
      <c r="E40" s="124">
        <f t="shared" si="28"/>
        <v>208.60000000000002</v>
      </c>
      <c r="F40" s="53">
        <f t="shared" si="9"/>
        <v>0</v>
      </c>
      <c r="G40" s="122"/>
      <c r="H40" s="122"/>
      <c r="I40" s="122"/>
      <c r="J40" s="54">
        <v>59.3</v>
      </c>
      <c r="K40" s="122"/>
      <c r="L40" s="122"/>
      <c r="M40" s="122"/>
      <c r="N40" s="122">
        <v>149.30000000000001</v>
      </c>
      <c r="O40" s="122"/>
      <c r="P40" s="122"/>
      <c r="Q40" s="124">
        <f t="shared" ref="Q40:Q41" si="151">SUM(Z40+V40+R40)</f>
        <v>208.60000000000002</v>
      </c>
      <c r="R40" s="53">
        <f t="shared" si="11"/>
        <v>0</v>
      </c>
      <c r="S40" s="122"/>
      <c r="T40" s="122"/>
      <c r="U40" s="122"/>
      <c r="V40" s="54">
        <v>59.3</v>
      </c>
      <c r="W40" s="122"/>
      <c r="X40" s="122"/>
      <c r="Y40" s="122"/>
      <c r="Z40" s="122">
        <v>149.30000000000001</v>
      </c>
      <c r="AA40" s="54">
        <f t="shared" si="30"/>
        <v>0</v>
      </c>
      <c r="AB40" s="122"/>
    </row>
    <row r="41" spans="1:28" ht="24" customHeight="1">
      <c r="A41" s="125"/>
      <c r="B41" s="126"/>
      <c r="C41" s="126" t="s">
        <v>613</v>
      </c>
      <c r="D41" s="118" t="s">
        <v>631</v>
      </c>
      <c r="E41" s="124">
        <f t="shared" si="28"/>
        <v>20.399999999999999</v>
      </c>
      <c r="F41" s="53">
        <f t="shared" si="9"/>
        <v>0</v>
      </c>
      <c r="G41" s="122"/>
      <c r="H41" s="122"/>
      <c r="I41" s="122"/>
      <c r="J41" s="54"/>
      <c r="K41" s="122"/>
      <c r="L41" s="122"/>
      <c r="M41" s="122"/>
      <c r="N41" s="122">
        <v>20.399999999999999</v>
      </c>
      <c r="O41" s="122"/>
      <c r="P41" s="122"/>
      <c r="Q41" s="124">
        <f t="shared" si="151"/>
        <v>20.399999999999999</v>
      </c>
      <c r="R41" s="53">
        <f t="shared" si="11"/>
        <v>0</v>
      </c>
      <c r="S41" s="122"/>
      <c r="T41" s="122"/>
      <c r="U41" s="122"/>
      <c r="V41" s="54"/>
      <c r="W41" s="122"/>
      <c r="X41" s="122"/>
      <c r="Y41" s="122"/>
      <c r="Z41" s="122">
        <v>20.399999999999999</v>
      </c>
      <c r="AA41" s="54">
        <f t="shared" si="30"/>
        <v>0</v>
      </c>
      <c r="AB41" s="122"/>
    </row>
    <row r="42" spans="1:28" ht="24" customHeight="1">
      <c r="A42" s="126" t="s">
        <v>623</v>
      </c>
      <c r="B42" s="126"/>
      <c r="C42" s="126"/>
      <c r="D42" s="66" t="s">
        <v>625</v>
      </c>
      <c r="E42" s="124">
        <f>SUM(F42:I42)</f>
        <v>100.32</v>
      </c>
      <c r="F42" s="53">
        <f t="shared" si="9"/>
        <v>0</v>
      </c>
      <c r="G42" s="122"/>
      <c r="H42" s="122"/>
      <c r="I42" s="122">
        <f t="shared" ref="I42:AB43" si="152">SUM(I43)</f>
        <v>100.32</v>
      </c>
      <c r="J42" s="54"/>
      <c r="K42" s="122"/>
      <c r="L42" s="122"/>
      <c r="M42" s="122"/>
      <c r="N42" s="122"/>
      <c r="O42" s="122"/>
      <c r="P42" s="122"/>
      <c r="Q42" s="124">
        <f>SUM(R42:U42)</f>
        <v>100.32</v>
      </c>
      <c r="R42" s="53">
        <f t="shared" si="11"/>
        <v>0</v>
      </c>
      <c r="S42" s="122"/>
      <c r="T42" s="122"/>
      <c r="U42" s="122">
        <f t="shared" ref="U42:U43" si="153">SUM(U43)</f>
        <v>100.32</v>
      </c>
      <c r="V42" s="54"/>
      <c r="W42" s="122"/>
      <c r="X42" s="122"/>
      <c r="Y42" s="122"/>
      <c r="Z42" s="122"/>
      <c r="AA42" s="54"/>
      <c r="AB42" s="122">
        <f t="shared" si="152"/>
        <v>0</v>
      </c>
    </row>
    <row r="43" spans="1:28" ht="24" customHeight="1">
      <c r="A43" s="125"/>
      <c r="B43" s="126" t="s">
        <v>624</v>
      </c>
      <c r="C43" s="126"/>
      <c r="D43" s="132" t="s">
        <v>626</v>
      </c>
      <c r="E43" s="124">
        <f>SUM(F43:I43)</f>
        <v>100.32</v>
      </c>
      <c r="F43" s="53">
        <f t="shared" si="9"/>
        <v>0</v>
      </c>
      <c r="G43" s="122"/>
      <c r="H43" s="122"/>
      <c r="I43" s="122">
        <f t="shared" si="152"/>
        <v>100.32</v>
      </c>
      <c r="J43" s="54"/>
      <c r="K43" s="122"/>
      <c r="L43" s="122"/>
      <c r="M43" s="122"/>
      <c r="N43" s="122"/>
      <c r="O43" s="122"/>
      <c r="P43" s="122"/>
      <c r="Q43" s="124">
        <f>SUM(R43:U43)</f>
        <v>100.32</v>
      </c>
      <c r="R43" s="53">
        <f t="shared" si="11"/>
        <v>0</v>
      </c>
      <c r="S43" s="122"/>
      <c r="T43" s="122"/>
      <c r="U43" s="122">
        <f t="shared" si="153"/>
        <v>100.32</v>
      </c>
      <c r="V43" s="54"/>
      <c r="W43" s="122"/>
      <c r="X43" s="122"/>
      <c r="Y43" s="122"/>
      <c r="Z43" s="122"/>
      <c r="AA43" s="54"/>
      <c r="AB43" s="122">
        <f t="shared" si="152"/>
        <v>0</v>
      </c>
    </row>
    <row r="44" spans="1:28" ht="24" customHeight="1">
      <c r="A44" s="125"/>
      <c r="B44" s="126"/>
      <c r="C44" s="126" t="s">
        <v>582</v>
      </c>
      <c r="D44" s="132" t="s">
        <v>627</v>
      </c>
      <c r="E44" s="124">
        <f>SUM(F44:I44)</f>
        <v>100.32</v>
      </c>
      <c r="F44" s="53">
        <f t="shared" si="9"/>
        <v>0</v>
      </c>
      <c r="G44" s="122"/>
      <c r="H44" s="122"/>
      <c r="I44" s="122">
        <v>100.32</v>
      </c>
      <c r="J44" s="54"/>
      <c r="K44" s="122"/>
      <c r="L44" s="122"/>
      <c r="M44" s="122"/>
      <c r="N44" s="122"/>
      <c r="O44" s="122"/>
      <c r="P44" s="122"/>
      <c r="Q44" s="124">
        <f>SUM(R44:U44)</f>
        <v>100.32</v>
      </c>
      <c r="R44" s="53">
        <f t="shared" si="11"/>
        <v>0</v>
      </c>
      <c r="S44" s="122"/>
      <c r="T44" s="122"/>
      <c r="U44" s="122">
        <v>100.32</v>
      </c>
      <c r="V44" s="54"/>
      <c r="W44" s="122"/>
      <c r="X44" s="122"/>
      <c r="Y44" s="122"/>
      <c r="Z44" s="122"/>
      <c r="AA44" s="122"/>
      <c r="AB44" s="122"/>
    </row>
    <row r="45" spans="1:28" ht="24" customHeight="1">
      <c r="A45" s="125"/>
      <c r="B45" s="126"/>
      <c r="C45" s="126"/>
      <c r="D45" s="11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</row>
    <row r="46" spans="1:28" ht="24" customHeight="1">
      <c r="A46" s="125"/>
      <c r="B46" s="125"/>
      <c r="C46" s="125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</row>
    <row r="47" spans="1:28" ht="24" customHeight="1">
      <c r="A47" s="120"/>
      <c r="B47" s="120"/>
      <c r="C47" s="120"/>
      <c r="D47" s="12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 spans="1:28" ht="24" customHeight="1">
      <c r="A48" s="120"/>
      <c r="B48" s="120"/>
      <c r="C48" s="120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</row>
  </sheetData>
  <mergeCells count="36"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W8:W9"/>
    <mergeCell ref="X8:X9"/>
    <mergeCell ref="Y8:Y9"/>
    <mergeCell ref="Z7:Z9"/>
    <mergeCell ref="M8:M9"/>
    <mergeCell ref="N7:N9"/>
    <mergeCell ref="O6:O9"/>
    <mergeCell ref="P6:P9"/>
  </mergeCells>
  <phoneticPr fontId="25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workbookViewId="0">
      <selection activeCell="B28" sqref="B2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8" t="s">
        <v>434</v>
      </c>
      <c r="B1" s="38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33.950000000000003" customHeight="1">
      <c r="A2" s="165" t="s">
        <v>433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20.100000000000001" customHeight="1">
      <c r="A3" s="159" t="s">
        <v>769</v>
      </c>
      <c r="B3" s="39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93" t="s">
        <v>38</v>
      </c>
      <c r="S3" s="193"/>
    </row>
    <row r="4" spans="1:19" ht="48" customHeight="1">
      <c r="A4" s="214" t="s">
        <v>136</v>
      </c>
      <c r="B4" s="220"/>
      <c r="C4" s="214" t="s">
        <v>137</v>
      </c>
      <c r="D4" s="170" t="s">
        <v>138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ht="20.100000000000001" customHeight="1">
      <c r="A5" s="216"/>
      <c r="B5" s="221"/>
      <c r="C5" s="215"/>
      <c r="D5" s="217" t="s">
        <v>139</v>
      </c>
      <c r="E5" s="194" t="s">
        <v>140</v>
      </c>
      <c r="F5" s="195"/>
      <c r="G5" s="195"/>
      <c r="H5" s="195"/>
      <c r="I5" s="195"/>
      <c r="J5" s="195"/>
      <c r="K5" s="195"/>
      <c r="L5" s="195"/>
      <c r="M5" s="195"/>
      <c r="N5" s="195"/>
      <c r="O5" s="196"/>
      <c r="P5" s="203" t="s">
        <v>141</v>
      </c>
      <c r="Q5" s="204"/>
      <c r="R5" s="204"/>
      <c r="S5" s="205"/>
    </row>
    <row r="6" spans="1:19" ht="20.100000000000001" customHeight="1">
      <c r="A6" s="212" t="s">
        <v>98</v>
      </c>
      <c r="B6" s="212" t="s">
        <v>99</v>
      </c>
      <c r="C6" s="215"/>
      <c r="D6" s="218"/>
      <c r="E6" s="200" t="s">
        <v>92</v>
      </c>
      <c r="F6" s="197" t="s">
        <v>142</v>
      </c>
      <c r="G6" s="198"/>
      <c r="H6" s="198"/>
      <c r="I6" s="198"/>
      <c r="J6" s="198"/>
      <c r="K6" s="198"/>
      <c r="L6" s="198"/>
      <c r="M6" s="199"/>
      <c r="N6" s="202" t="s">
        <v>143</v>
      </c>
      <c r="O6" s="202" t="s">
        <v>144</v>
      </c>
      <c r="P6" s="206"/>
      <c r="Q6" s="207"/>
      <c r="R6" s="207"/>
      <c r="S6" s="208"/>
    </row>
    <row r="7" spans="1:19" ht="66.95" customHeight="1">
      <c r="A7" s="213"/>
      <c r="B7" s="213"/>
      <c r="C7" s="216"/>
      <c r="D7" s="219"/>
      <c r="E7" s="201"/>
      <c r="F7" s="5" t="s">
        <v>96</v>
      </c>
      <c r="G7" s="5" t="s">
        <v>145</v>
      </c>
      <c r="H7" s="5" t="s">
        <v>146</v>
      </c>
      <c r="I7" s="5" t="s">
        <v>147</v>
      </c>
      <c r="J7" s="5" t="s">
        <v>148</v>
      </c>
      <c r="K7" s="5" t="s">
        <v>149</v>
      </c>
      <c r="L7" s="5" t="s">
        <v>150</v>
      </c>
      <c r="M7" s="5" t="s">
        <v>151</v>
      </c>
      <c r="N7" s="202"/>
      <c r="O7" s="202"/>
      <c r="P7" s="5" t="s">
        <v>96</v>
      </c>
      <c r="Q7" s="5" t="s">
        <v>152</v>
      </c>
      <c r="R7" s="5" t="s">
        <v>153</v>
      </c>
      <c r="S7" s="5" t="s">
        <v>154</v>
      </c>
    </row>
    <row r="8" spans="1:19" ht="20.100000000000001" customHeight="1">
      <c r="A8" s="42">
        <v>1</v>
      </c>
      <c r="B8" s="42">
        <v>2</v>
      </c>
      <c r="C8" s="43">
        <v>3</v>
      </c>
      <c r="D8" s="42">
        <v>4</v>
      </c>
      <c r="E8" s="42">
        <v>5</v>
      </c>
      <c r="F8" s="42">
        <v>6</v>
      </c>
      <c r="G8" s="42">
        <v>7</v>
      </c>
      <c r="H8" s="43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  <c r="N8" s="42">
        <v>14</v>
      </c>
      <c r="O8" s="42">
        <v>15</v>
      </c>
      <c r="P8" s="42">
        <v>16</v>
      </c>
      <c r="Q8" s="42">
        <v>17</v>
      </c>
      <c r="R8" s="43">
        <v>18</v>
      </c>
      <c r="S8" s="42">
        <v>19</v>
      </c>
    </row>
    <row r="9" spans="1:19" ht="20.100000000000001" customHeight="1">
      <c r="A9" s="209" t="s">
        <v>155</v>
      </c>
      <c r="B9" s="210"/>
      <c r="C9" s="211"/>
      <c r="D9" s="47">
        <f>SUM(D10+D24+D52)</f>
        <v>1758.0000000000002</v>
      </c>
      <c r="E9" s="47">
        <f t="shared" ref="E9:O9" si="0">SUM(E10+E24+E52)</f>
        <v>1758.0000000000002</v>
      </c>
      <c r="F9" s="47">
        <f t="shared" si="0"/>
        <v>1618.0000000000002</v>
      </c>
      <c r="G9" s="47">
        <f t="shared" si="0"/>
        <v>1618.0000000000002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140</v>
      </c>
      <c r="O9" s="47">
        <f t="shared" si="0"/>
        <v>0</v>
      </c>
      <c r="P9" s="47">
        <f t="shared" ref="P9" si="1">SUM(Q9:W9)</f>
        <v>0</v>
      </c>
      <c r="Q9" s="42"/>
      <c r="R9" s="42"/>
      <c r="S9" s="42"/>
    </row>
    <row r="10" spans="1:19" ht="18" customHeight="1">
      <c r="A10" s="44">
        <v>301</v>
      </c>
      <c r="B10" s="45" t="s">
        <v>156</v>
      </c>
      <c r="C10" s="46" t="s">
        <v>93</v>
      </c>
      <c r="D10" s="47">
        <f>SUM(D11:D23)</f>
        <v>1283.0500000000002</v>
      </c>
      <c r="E10" s="47">
        <f t="shared" ref="E10:G10" si="2">SUM(E11:E23)</f>
        <v>1283.0500000000002</v>
      </c>
      <c r="F10" s="47">
        <f t="shared" si="2"/>
        <v>1283.0500000000002</v>
      </c>
      <c r="G10" s="47">
        <f t="shared" si="2"/>
        <v>1283.0500000000002</v>
      </c>
      <c r="H10" s="47">
        <f t="shared" ref="H10" si="3">SUM(H11:H23)</f>
        <v>0</v>
      </c>
      <c r="I10" s="47">
        <f t="shared" ref="I10" si="4">SUM(I11:I23)</f>
        <v>0</v>
      </c>
      <c r="J10" s="47">
        <f t="shared" ref="J10" si="5">SUM(J11:J23)</f>
        <v>0</v>
      </c>
      <c r="K10" s="47">
        <f t="shared" ref="K10" si="6">SUM(K11:K23)</f>
        <v>0</v>
      </c>
      <c r="L10" s="47">
        <f t="shared" ref="L10" si="7">SUM(L11:L23)</f>
        <v>0</v>
      </c>
      <c r="M10" s="47">
        <f t="shared" ref="M10" si="8">SUM(M11:M23)</f>
        <v>0</v>
      </c>
      <c r="N10" s="47">
        <f t="shared" ref="N10" si="9">SUM(N11:N23)</f>
        <v>0</v>
      </c>
      <c r="O10" s="47">
        <f t="shared" ref="O10" si="10">SUM(O11:O23)</f>
        <v>0</v>
      </c>
      <c r="P10" s="47">
        <f t="shared" ref="P10" si="11">SUM(P11:P23)</f>
        <v>0</v>
      </c>
      <c r="Q10" s="47"/>
      <c r="R10" s="47"/>
      <c r="S10" s="47"/>
    </row>
    <row r="11" spans="1:19" ht="18" customHeight="1">
      <c r="A11" s="48"/>
      <c r="B11" s="45" t="s">
        <v>157</v>
      </c>
      <c r="C11" s="49" t="s">
        <v>158</v>
      </c>
      <c r="D11" s="47">
        <f>SUM(E11)</f>
        <v>292.11</v>
      </c>
      <c r="E11" s="47">
        <f>SUM(F11+N11+O11)</f>
        <v>292.11</v>
      </c>
      <c r="F11" s="47">
        <f>SUM(G11:M11)</f>
        <v>292.11</v>
      </c>
      <c r="G11" s="47">
        <v>292.11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18" customHeight="1">
      <c r="A12" s="48"/>
      <c r="B12" s="45" t="s">
        <v>159</v>
      </c>
      <c r="C12" s="49" t="s">
        <v>160</v>
      </c>
      <c r="D12" s="47">
        <f t="shared" ref="D12:D63" si="12">SUM(E12)</f>
        <v>378.33</v>
      </c>
      <c r="E12" s="47">
        <f t="shared" ref="E12:E63" si="13">SUM(F12+N12+O12)</f>
        <v>378.33</v>
      </c>
      <c r="F12" s="47">
        <f t="shared" ref="F12:F63" si="14">SUM(G12:M12)</f>
        <v>378.33</v>
      </c>
      <c r="G12" s="47">
        <v>378.33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8" customHeight="1">
      <c r="A13" s="48"/>
      <c r="B13" s="45" t="s">
        <v>161</v>
      </c>
      <c r="C13" s="49" t="s">
        <v>162</v>
      </c>
      <c r="D13" s="47">
        <f t="shared" si="12"/>
        <v>24.07</v>
      </c>
      <c r="E13" s="47">
        <f t="shared" si="13"/>
        <v>24.07</v>
      </c>
      <c r="F13" s="47">
        <f t="shared" si="14"/>
        <v>24.07</v>
      </c>
      <c r="G13" s="47">
        <v>24.07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18" customHeight="1">
      <c r="A14" s="48"/>
      <c r="B14" s="45" t="s">
        <v>163</v>
      </c>
      <c r="C14" s="49" t="s">
        <v>164</v>
      </c>
      <c r="D14" s="47">
        <f t="shared" si="12"/>
        <v>0</v>
      </c>
      <c r="E14" s="47">
        <f t="shared" si="13"/>
        <v>0</v>
      </c>
      <c r="F14" s="47">
        <f t="shared" si="14"/>
        <v>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18" customHeight="1">
      <c r="A15" s="48"/>
      <c r="B15" s="45" t="s">
        <v>165</v>
      </c>
      <c r="C15" s="49" t="s">
        <v>166</v>
      </c>
      <c r="D15" s="47">
        <f t="shared" si="12"/>
        <v>202.28</v>
      </c>
      <c r="E15" s="47">
        <f t="shared" si="13"/>
        <v>202.28</v>
      </c>
      <c r="F15" s="47">
        <f t="shared" si="14"/>
        <v>202.28</v>
      </c>
      <c r="G15" s="47">
        <v>202.28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ht="18" customHeight="1">
      <c r="A16" s="48"/>
      <c r="B16" s="45" t="s">
        <v>167</v>
      </c>
      <c r="C16" s="49" t="s">
        <v>168</v>
      </c>
      <c r="D16" s="47">
        <f t="shared" si="12"/>
        <v>152.26</v>
      </c>
      <c r="E16" s="47">
        <f t="shared" si="13"/>
        <v>152.26</v>
      </c>
      <c r="F16" s="47">
        <f t="shared" si="14"/>
        <v>152.26</v>
      </c>
      <c r="G16" s="47">
        <v>152.26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ht="18" customHeight="1">
      <c r="A17" s="48"/>
      <c r="B17" s="45" t="s">
        <v>169</v>
      </c>
      <c r="C17" s="49" t="s">
        <v>170</v>
      </c>
      <c r="D17" s="47">
        <f t="shared" si="12"/>
        <v>0</v>
      </c>
      <c r="E17" s="47">
        <f t="shared" si="13"/>
        <v>0</v>
      </c>
      <c r="F17" s="47">
        <f t="shared" si="14"/>
        <v>0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8" customHeight="1">
      <c r="A18" s="48"/>
      <c r="B18" s="45" t="s">
        <v>171</v>
      </c>
      <c r="C18" s="49" t="s">
        <v>172</v>
      </c>
      <c r="D18" s="47">
        <f t="shared" si="12"/>
        <v>121.76</v>
      </c>
      <c r="E18" s="47">
        <f t="shared" si="13"/>
        <v>121.76</v>
      </c>
      <c r="F18" s="47">
        <f t="shared" si="14"/>
        <v>121.76</v>
      </c>
      <c r="G18" s="47">
        <v>121.76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ht="18" customHeight="1">
      <c r="A19" s="48"/>
      <c r="B19" s="45" t="s">
        <v>173</v>
      </c>
      <c r="C19" s="49" t="s">
        <v>174</v>
      </c>
      <c r="D19" s="47">
        <f t="shared" si="12"/>
        <v>0</v>
      </c>
      <c r="E19" s="47">
        <f t="shared" si="13"/>
        <v>0</v>
      </c>
      <c r="F19" s="47">
        <f t="shared" si="14"/>
        <v>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ht="18" customHeight="1">
      <c r="A20" s="48"/>
      <c r="B20" s="45" t="s">
        <v>175</v>
      </c>
      <c r="C20" s="49" t="s">
        <v>176</v>
      </c>
      <c r="D20" s="47">
        <f t="shared" si="12"/>
        <v>11.92</v>
      </c>
      <c r="E20" s="47">
        <f t="shared" si="13"/>
        <v>11.92</v>
      </c>
      <c r="F20" s="47">
        <f t="shared" si="14"/>
        <v>11.92</v>
      </c>
      <c r="G20" s="47">
        <v>11.92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 ht="18" customHeight="1">
      <c r="A21" s="48"/>
      <c r="B21" s="45" t="s">
        <v>177</v>
      </c>
      <c r="C21" s="49" t="s">
        <v>178</v>
      </c>
      <c r="D21" s="47">
        <f t="shared" si="12"/>
        <v>100.32</v>
      </c>
      <c r="E21" s="47">
        <f t="shared" si="13"/>
        <v>100.32</v>
      </c>
      <c r="F21" s="47">
        <f t="shared" si="14"/>
        <v>100.32</v>
      </c>
      <c r="G21" s="47">
        <v>100.32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8" customHeight="1">
      <c r="A22" s="48"/>
      <c r="B22" s="45" t="s">
        <v>179</v>
      </c>
      <c r="C22" s="49" t="s">
        <v>180</v>
      </c>
      <c r="D22" s="47">
        <f t="shared" si="12"/>
        <v>0</v>
      </c>
      <c r="E22" s="47">
        <f t="shared" si="13"/>
        <v>0</v>
      </c>
      <c r="F22" s="47">
        <f t="shared" si="14"/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ht="18" customHeight="1">
      <c r="A23" s="48"/>
      <c r="B23" s="45" t="s">
        <v>181</v>
      </c>
      <c r="C23" s="49" t="s">
        <v>182</v>
      </c>
      <c r="D23" s="47">
        <f t="shared" si="12"/>
        <v>0</v>
      </c>
      <c r="E23" s="47">
        <f t="shared" si="13"/>
        <v>0</v>
      </c>
      <c r="F23" s="47">
        <f t="shared" si="14"/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8" customHeight="1">
      <c r="A24" s="44">
        <v>302</v>
      </c>
      <c r="B24" s="45"/>
      <c r="C24" s="46" t="s">
        <v>94</v>
      </c>
      <c r="D24" s="47">
        <f>SUM(D25:D51)</f>
        <v>275.18</v>
      </c>
      <c r="E24" s="47">
        <f t="shared" ref="E24:G24" si="15">SUM(E25:E51)</f>
        <v>275.18</v>
      </c>
      <c r="F24" s="47">
        <f t="shared" si="15"/>
        <v>143.22</v>
      </c>
      <c r="G24" s="47">
        <f t="shared" si="15"/>
        <v>143.22</v>
      </c>
      <c r="H24" s="47">
        <f t="shared" ref="H24" si="16">SUM(H25:H51)</f>
        <v>0</v>
      </c>
      <c r="I24" s="47">
        <f t="shared" ref="I24" si="17">SUM(I25:I51)</f>
        <v>0</v>
      </c>
      <c r="J24" s="47">
        <f t="shared" ref="J24" si="18">SUM(J25:J51)</f>
        <v>0</v>
      </c>
      <c r="K24" s="47">
        <f t="shared" ref="K24" si="19">SUM(K25:K51)</f>
        <v>0</v>
      </c>
      <c r="L24" s="47">
        <f t="shared" ref="L24" si="20">SUM(L25:L51)</f>
        <v>0</v>
      </c>
      <c r="M24" s="47">
        <f t="shared" ref="M24" si="21">SUM(M25:M51)</f>
        <v>0</v>
      </c>
      <c r="N24" s="47">
        <f t="shared" ref="N24" si="22">SUM(N25:N51)</f>
        <v>131.96</v>
      </c>
      <c r="O24" s="47">
        <f t="shared" ref="O24" si="23">SUM(O25:O51)</f>
        <v>0</v>
      </c>
      <c r="P24" s="47"/>
      <c r="Q24" s="47"/>
      <c r="R24" s="47"/>
      <c r="S24" s="47"/>
    </row>
    <row r="25" spans="1:19" ht="18" customHeight="1">
      <c r="A25" s="48"/>
      <c r="B25" s="45" t="s">
        <v>157</v>
      </c>
      <c r="C25" s="49" t="s">
        <v>183</v>
      </c>
      <c r="D25" s="47">
        <f t="shared" si="12"/>
        <v>180.19</v>
      </c>
      <c r="E25" s="47">
        <f t="shared" si="13"/>
        <v>180.19</v>
      </c>
      <c r="F25" s="47">
        <f t="shared" si="14"/>
        <v>101.79</v>
      </c>
      <c r="G25" s="47">
        <v>101.79</v>
      </c>
      <c r="H25" s="47"/>
      <c r="I25" s="47"/>
      <c r="J25" s="47"/>
      <c r="K25" s="47"/>
      <c r="L25" s="47"/>
      <c r="M25" s="47"/>
      <c r="N25" s="47">
        <v>78.400000000000006</v>
      </c>
      <c r="O25" s="47"/>
      <c r="P25" s="47"/>
      <c r="Q25" s="47"/>
      <c r="R25" s="47"/>
      <c r="S25" s="47"/>
    </row>
    <row r="26" spans="1:19" ht="18" customHeight="1">
      <c r="A26" s="48"/>
      <c r="B26" s="45" t="s">
        <v>159</v>
      </c>
      <c r="C26" s="49" t="s">
        <v>184</v>
      </c>
      <c r="D26" s="47">
        <f t="shared" si="12"/>
        <v>0</v>
      </c>
      <c r="E26" s="47">
        <f t="shared" si="13"/>
        <v>0</v>
      </c>
      <c r="F26" s="47">
        <f t="shared" si="14"/>
        <v>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19" ht="18" customHeight="1">
      <c r="A27" s="48"/>
      <c r="B27" s="45" t="s">
        <v>161</v>
      </c>
      <c r="C27" s="49" t="s">
        <v>185</v>
      </c>
      <c r="D27" s="47">
        <f t="shared" si="12"/>
        <v>0</v>
      </c>
      <c r="E27" s="47">
        <f t="shared" si="13"/>
        <v>0</v>
      </c>
      <c r="F27" s="47">
        <f t="shared" si="14"/>
        <v>0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19" ht="18" customHeight="1">
      <c r="A28" s="48"/>
      <c r="B28" s="45" t="s">
        <v>186</v>
      </c>
      <c r="C28" s="49" t="s">
        <v>187</v>
      </c>
      <c r="D28" s="47">
        <f t="shared" si="12"/>
        <v>0</v>
      </c>
      <c r="E28" s="47">
        <f t="shared" si="13"/>
        <v>0</v>
      </c>
      <c r="F28" s="47">
        <f t="shared" si="14"/>
        <v>0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19" ht="18" customHeight="1">
      <c r="A29" s="48"/>
      <c r="B29" s="45" t="s">
        <v>188</v>
      </c>
      <c r="C29" s="49" t="s">
        <v>189</v>
      </c>
      <c r="D29" s="47">
        <f t="shared" si="12"/>
        <v>0</v>
      </c>
      <c r="E29" s="47">
        <f t="shared" si="13"/>
        <v>0</v>
      </c>
      <c r="F29" s="47">
        <f t="shared" si="14"/>
        <v>0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ht="18" customHeight="1">
      <c r="A30" s="48"/>
      <c r="B30" s="45" t="s">
        <v>163</v>
      </c>
      <c r="C30" s="49" t="s">
        <v>190</v>
      </c>
      <c r="D30" s="47">
        <f t="shared" si="12"/>
        <v>0</v>
      </c>
      <c r="E30" s="47">
        <f t="shared" si="13"/>
        <v>0</v>
      </c>
      <c r="F30" s="47">
        <f t="shared" si="14"/>
        <v>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19" ht="18" customHeight="1">
      <c r="A31" s="48"/>
      <c r="B31" s="45" t="s">
        <v>165</v>
      </c>
      <c r="C31" s="49" t="s">
        <v>191</v>
      </c>
      <c r="D31" s="47">
        <f t="shared" si="12"/>
        <v>0</v>
      </c>
      <c r="E31" s="47">
        <f t="shared" si="13"/>
        <v>0</v>
      </c>
      <c r="F31" s="47">
        <f t="shared" si="14"/>
        <v>0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ht="18" customHeight="1">
      <c r="A32" s="48"/>
      <c r="B32" s="45" t="s">
        <v>167</v>
      </c>
      <c r="C32" s="49" t="s">
        <v>192</v>
      </c>
      <c r="D32" s="47">
        <f t="shared" si="12"/>
        <v>0</v>
      </c>
      <c r="E32" s="47">
        <f t="shared" si="13"/>
        <v>0</v>
      </c>
      <c r="F32" s="47">
        <f t="shared" si="14"/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ht="18" customHeight="1">
      <c r="A33" s="48"/>
      <c r="B33" s="45" t="s">
        <v>169</v>
      </c>
      <c r="C33" s="49" t="s">
        <v>193</v>
      </c>
      <c r="D33" s="47">
        <f t="shared" si="12"/>
        <v>0</v>
      </c>
      <c r="E33" s="47">
        <f t="shared" si="13"/>
        <v>0</v>
      </c>
      <c r="F33" s="47">
        <f t="shared" si="14"/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ht="18" customHeight="1">
      <c r="A34" s="48"/>
      <c r="B34" s="45" t="s">
        <v>173</v>
      </c>
      <c r="C34" s="49" t="s">
        <v>194</v>
      </c>
      <c r="D34" s="47">
        <f t="shared" si="12"/>
        <v>0</v>
      </c>
      <c r="E34" s="47">
        <f t="shared" si="13"/>
        <v>0</v>
      </c>
      <c r="F34" s="47">
        <f t="shared" si="14"/>
        <v>0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1:19" ht="18" customHeight="1">
      <c r="A35" s="48"/>
      <c r="B35" s="45" t="s">
        <v>175</v>
      </c>
      <c r="C35" s="49" t="s">
        <v>195</v>
      </c>
      <c r="D35" s="47">
        <f t="shared" si="12"/>
        <v>0</v>
      </c>
      <c r="E35" s="47">
        <f t="shared" si="13"/>
        <v>0</v>
      </c>
      <c r="F35" s="47">
        <f t="shared" si="14"/>
        <v>0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ht="18" customHeight="1">
      <c r="A36" s="48"/>
      <c r="B36" s="45" t="s">
        <v>177</v>
      </c>
      <c r="C36" s="49" t="s">
        <v>196</v>
      </c>
      <c r="D36" s="47">
        <f t="shared" si="12"/>
        <v>0</v>
      </c>
      <c r="E36" s="47">
        <f t="shared" si="13"/>
        <v>0</v>
      </c>
      <c r="F36" s="47">
        <f t="shared" si="14"/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ht="18" customHeight="1">
      <c r="A37" s="48"/>
      <c r="B37" s="45" t="s">
        <v>179</v>
      </c>
      <c r="C37" s="49" t="s">
        <v>197</v>
      </c>
      <c r="D37" s="47">
        <f t="shared" si="12"/>
        <v>0</v>
      </c>
      <c r="E37" s="47">
        <f t="shared" si="13"/>
        <v>0</v>
      </c>
      <c r="F37" s="47">
        <f t="shared" si="14"/>
        <v>0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19" ht="18" customHeight="1">
      <c r="A38" s="48"/>
      <c r="B38" s="45" t="s">
        <v>198</v>
      </c>
      <c r="C38" s="49" t="s">
        <v>199</v>
      </c>
      <c r="D38" s="47">
        <f t="shared" si="12"/>
        <v>3.6</v>
      </c>
      <c r="E38" s="47">
        <f t="shared" si="13"/>
        <v>3.6</v>
      </c>
      <c r="F38" s="47">
        <f t="shared" si="14"/>
        <v>0</v>
      </c>
      <c r="G38" s="47"/>
      <c r="H38" s="47"/>
      <c r="I38" s="47"/>
      <c r="J38" s="47"/>
      <c r="K38" s="47"/>
      <c r="L38" s="47"/>
      <c r="M38" s="47"/>
      <c r="N38" s="47">
        <v>3.6</v>
      </c>
      <c r="O38" s="47"/>
      <c r="P38" s="47"/>
      <c r="Q38" s="47"/>
      <c r="R38" s="47"/>
      <c r="S38" s="47"/>
    </row>
    <row r="39" spans="1:19" ht="18" customHeight="1">
      <c r="A39" s="48"/>
      <c r="B39" s="45" t="s">
        <v>200</v>
      </c>
      <c r="C39" s="49" t="s">
        <v>201</v>
      </c>
      <c r="D39" s="47">
        <f t="shared" si="12"/>
        <v>5</v>
      </c>
      <c r="E39" s="47">
        <f t="shared" si="13"/>
        <v>5</v>
      </c>
      <c r="F39" s="47">
        <f t="shared" si="14"/>
        <v>0</v>
      </c>
      <c r="G39" s="47"/>
      <c r="H39" s="47"/>
      <c r="I39" s="47"/>
      <c r="J39" s="47"/>
      <c r="K39" s="47"/>
      <c r="L39" s="47"/>
      <c r="M39" s="47"/>
      <c r="N39" s="47">
        <v>5</v>
      </c>
      <c r="O39" s="47"/>
      <c r="P39" s="47"/>
      <c r="Q39" s="47"/>
      <c r="R39" s="47"/>
      <c r="S39" s="47"/>
    </row>
    <row r="40" spans="1:19" ht="18" customHeight="1">
      <c r="A40" s="48"/>
      <c r="B40" s="45" t="s">
        <v>202</v>
      </c>
      <c r="C40" s="49" t="s">
        <v>203</v>
      </c>
      <c r="D40" s="47">
        <f t="shared" si="12"/>
        <v>5</v>
      </c>
      <c r="E40" s="47">
        <f t="shared" si="13"/>
        <v>5</v>
      </c>
      <c r="F40" s="47">
        <f t="shared" si="14"/>
        <v>5</v>
      </c>
      <c r="G40" s="47">
        <v>5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</row>
    <row r="41" spans="1:19" ht="18" customHeight="1">
      <c r="A41" s="48"/>
      <c r="B41" s="45" t="s">
        <v>204</v>
      </c>
      <c r="C41" s="49" t="s">
        <v>205</v>
      </c>
      <c r="D41" s="47">
        <f t="shared" si="12"/>
        <v>0</v>
      </c>
      <c r="E41" s="47">
        <f t="shared" si="13"/>
        <v>0</v>
      </c>
      <c r="F41" s="47">
        <f t="shared" si="14"/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</row>
    <row r="42" spans="1:19" ht="18" customHeight="1">
      <c r="A42" s="48"/>
      <c r="B42" s="45" t="s">
        <v>206</v>
      </c>
      <c r="C42" s="49" t="s">
        <v>207</v>
      </c>
      <c r="D42" s="47">
        <f t="shared" si="12"/>
        <v>0</v>
      </c>
      <c r="E42" s="47">
        <f t="shared" si="13"/>
        <v>0</v>
      </c>
      <c r="F42" s="47">
        <f t="shared" si="14"/>
        <v>0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</row>
    <row r="43" spans="1:19" ht="18" customHeight="1">
      <c r="A43" s="48"/>
      <c r="B43" s="45" t="s">
        <v>208</v>
      </c>
      <c r="C43" s="49" t="s">
        <v>209</v>
      </c>
      <c r="D43" s="47">
        <f t="shared" si="12"/>
        <v>0</v>
      </c>
      <c r="E43" s="47">
        <f t="shared" si="13"/>
        <v>0</v>
      </c>
      <c r="F43" s="47">
        <f t="shared" si="14"/>
        <v>0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</row>
    <row r="44" spans="1:19" ht="18" customHeight="1">
      <c r="A44" s="48"/>
      <c r="B44" s="45" t="s">
        <v>210</v>
      </c>
      <c r="C44" s="49" t="s">
        <v>211</v>
      </c>
      <c r="D44" s="47">
        <f t="shared" si="12"/>
        <v>0</v>
      </c>
      <c r="E44" s="47">
        <f t="shared" si="13"/>
        <v>0</v>
      </c>
      <c r="F44" s="47">
        <f t="shared" si="14"/>
        <v>0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</row>
    <row r="45" spans="1:19" ht="18" customHeight="1">
      <c r="A45" s="48"/>
      <c r="B45" s="45" t="s">
        <v>212</v>
      </c>
      <c r="C45" s="49" t="s">
        <v>213</v>
      </c>
      <c r="D45" s="47">
        <f t="shared" si="12"/>
        <v>0</v>
      </c>
      <c r="E45" s="47">
        <f t="shared" si="13"/>
        <v>0</v>
      </c>
      <c r="F45" s="47">
        <f t="shared" si="14"/>
        <v>0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1:19" ht="18" customHeight="1">
      <c r="A46" s="48"/>
      <c r="B46" s="45" t="s">
        <v>214</v>
      </c>
      <c r="C46" s="49" t="s">
        <v>215</v>
      </c>
      <c r="D46" s="47">
        <f t="shared" si="12"/>
        <v>0</v>
      </c>
      <c r="E46" s="47">
        <f t="shared" si="13"/>
        <v>0</v>
      </c>
      <c r="F46" s="47">
        <f t="shared" si="14"/>
        <v>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19" ht="18" customHeight="1">
      <c r="A47" s="48"/>
      <c r="B47" s="45" t="s">
        <v>216</v>
      </c>
      <c r="C47" s="49" t="s">
        <v>217</v>
      </c>
      <c r="D47" s="47">
        <f t="shared" si="12"/>
        <v>0</v>
      </c>
      <c r="E47" s="47">
        <f t="shared" si="13"/>
        <v>0</v>
      </c>
      <c r="F47" s="47">
        <f t="shared" si="14"/>
        <v>0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</row>
    <row r="48" spans="1:19" ht="18" customHeight="1">
      <c r="A48" s="48"/>
      <c r="B48" s="45" t="s">
        <v>218</v>
      </c>
      <c r="C48" s="49" t="s">
        <v>219</v>
      </c>
      <c r="D48" s="47">
        <f t="shared" si="12"/>
        <v>6</v>
      </c>
      <c r="E48" s="47">
        <f t="shared" si="13"/>
        <v>6</v>
      </c>
      <c r="F48" s="47">
        <f t="shared" si="14"/>
        <v>6</v>
      </c>
      <c r="G48" s="47">
        <v>6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</row>
    <row r="49" spans="1:19" ht="18" customHeight="1">
      <c r="A49" s="48"/>
      <c r="B49" s="45" t="s">
        <v>220</v>
      </c>
      <c r="C49" s="49" t="s">
        <v>221</v>
      </c>
      <c r="D49" s="47">
        <f t="shared" si="12"/>
        <v>30.43</v>
      </c>
      <c r="E49" s="47">
        <f t="shared" si="13"/>
        <v>30.43</v>
      </c>
      <c r="F49" s="47">
        <f t="shared" si="14"/>
        <v>30.43</v>
      </c>
      <c r="G49" s="47">
        <v>30.43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19" ht="18" customHeight="1">
      <c r="A50" s="48"/>
      <c r="B50" s="45" t="s">
        <v>222</v>
      </c>
      <c r="C50" s="49" t="s">
        <v>223</v>
      </c>
      <c r="D50" s="47">
        <f t="shared" si="12"/>
        <v>0</v>
      </c>
      <c r="E50" s="47">
        <f t="shared" si="13"/>
        <v>0</v>
      </c>
      <c r="F50" s="47">
        <f t="shared" si="14"/>
        <v>0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</row>
    <row r="51" spans="1:19" ht="18" customHeight="1">
      <c r="A51" s="48"/>
      <c r="B51" s="45" t="s">
        <v>181</v>
      </c>
      <c r="C51" s="49" t="s">
        <v>224</v>
      </c>
      <c r="D51" s="47">
        <f t="shared" si="12"/>
        <v>44.96</v>
      </c>
      <c r="E51" s="47">
        <f t="shared" si="13"/>
        <v>44.96</v>
      </c>
      <c r="F51" s="47">
        <f t="shared" si="14"/>
        <v>0</v>
      </c>
      <c r="G51" s="47"/>
      <c r="H51" s="47"/>
      <c r="I51" s="47"/>
      <c r="J51" s="47"/>
      <c r="K51" s="47"/>
      <c r="L51" s="47"/>
      <c r="M51" s="47"/>
      <c r="N51" s="47">
        <v>44.96</v>
      </c>
      <c r="O51" s="47"/>
      <c r="P51" s="47"/>
      <c r="Q51" s="47"/>
      <c r="R51" s="47"/>
      <c r="S51" s="47"/>
    </row>
    <row r="52" spans="1:19" ht="18" customHeight="1">
      <c r="A52" s="44">
        <v>303</v>
      </c>
      <c r="B52" s="45"/>
      <c r="C52" s="46" t="s">
        <v>95</v>
      </c>
      <c r="D52" s="47">
        <f>SUM(D53:D63)</f>
        <v>199.76999999999998</v>
      </c>
      <c r="E52" s="47">
        <f t="shared" ref="E52:G52" si="24">SUM(E53:E63)</f>
        <v>199.76999999999998</v>
      </c>
      <c r="F52" s="47">
        <f t="shared" si="24"/>
        <v>191.73</v>
      </c>
      <c r="G52" s="47">
        <f t="shared" si="24"/>
        <v>191.73</v>
      </c>
      <c r="H52" s="47">
        <f t="shared" ref="H52" si="25">SUM(H53:H63)</f>
        <v>0</v>
      </c>
      <c r="I52" s="47">
        <f t="shared" ref="I52" si="26">SUM(I53:I63)</f>
        <v>0</v>
      </c>
      <c r="J52" s="47">
        <f t="shared" ref="J52" si="27">SUM(J53:J63)</f>
        <v>0</v>
      </c>
      <c r="K52" s="47">
        <f t="shared" ref="K52" si="28">SUM(K53:K63)</f>
        <v>0</v>
      </c>
      <c r="L52" s="47">
        <f t="shared" ref="L52" si="29">SUM(L53:L63)</f>
        <v>0</v>
      </c>
      <c r="M52" s="47">
        <f t="shared" ref="M52" si="30">SUM(M53:M63)</f>
        <v>0</v>
      </c>
      <c r="N52" s="47">
        <f t="shared" ref="N52" si="31">SUM(N53:N63)</f>
        <v>8.0399999999999991</v>
      </c>
      <c r="O52" s="47">
        <f t="shared" ref="O52:P52" si="32">SUM(O53:O63)</f>
        <v>0</v>
      </c>
      <c r="P52" s="47">
        <f t="shared" si="32"/>
        <v>0</v>
      </c>
      <c r="Q52" s="47"/>
      <c r="R52" s="47"/>
      <c r="S52" s="47"/>
    </row>
    <row r="53" spans="1:19" ht="18" customHeight="1">
      <c r="A53" s="48"/>
      <c r="B53" s="45" t="s">
        <v>157</v>
      </c>
      <c r="C53" s="49" t="s">
        <v>225</v>
      </c>
      <c r="D53" s="47">
        <f t="shared" si="12"/>
        <v>0</v>
      </c>
      <c r="E53" s="47">
        <f t="shared" si="13"/>
        <v>0</v>
      </c>
      <c r="F53" s="47">
        <f t="shared" si="14"/>
        <v>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19" ht="18" customHeight="1">
      <c r="A54" s="48"/>
      <c r="B54" s="45" t="s">
        <v>159</v>
      </c>
      <c r="C54" s="49" t="s">
        <v>226</v>
      </c>
      <c r="D54" s="47">
        <f t="shared" si="12"/>
        <v>0</v>
      </c>
      <c r="E54" s="47">
        <f t="shared" si="13"/>
        <v>0</v>
      </c>
      <c r="F54" s="47">
        <f t="shared" si="14"/>
        <v>0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19" ht="18" customHeight="1">
      <c r="A55" s="48"/>
      <c r="B55" s="45" t="s">
        <v>161</v>
      </c>
      <c r="C55" s="49" t="s">
        <v>227</v>
      </c>
      <c r="D55" s="47">
        <f t="shared" si="12"/>
        <v>0</v>
      </c>
      <c r="E55" s="47">
        <f t="shared" si="13"/>
        <v>0</v>
      </c>
      <c r="F55" s="47">
        <f t="shared" si="14"/>
        <v>0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19" ht="18" customHeight="1">
      <c r="A56" s="48"/>
      <c r="B56" s="45" t="s">
        <v>186</v>
      </c>
      <c r="C56" s="49" t="s">
        <v>228</v>
      </c>
      <c r="D56" s="47">
        <f t="shared" si="12"/>
        <v>0</v>
      </c>
      <c r="E56" s="47">
        <f t="shared" si="13"/>
        <v>0</v>
      </c>
      <c r="F56" s="47">
        <f t="shared" si="14"/>
        <v>0</v>
      </c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19" ht="18" customHeight="1">
      <c r="A57" s="48"/>
      <c r="B57" s="45" t="s">
        <v>188</v>
      </c>
      <c r="C57" s="49" t="s">
        <v>229</v>
      </c>
      <c r="D57" s="47">
        <f t="shared" si="12"/>
        <v>199.76999999999998</v>
      </c>
      <c r="E57" s="47">
        <f t="shared" si="13"/>
        <v>199.76999999999998</v>
      </c>
      <c r="F57" s="47">
        <f t="shared" si="14"/>
        <v>191.73</v>
      </c>
      <c r="G57" s="47">
        <v>191.73</v>
      </c>
      <c r="H57" s="47"/>
      <c r="I57" s="47"/>
      <c r="J57" s="47"/>
      <c r="K57" s="47"/>
      <c r="L57" s="47"/>
      <c r="M57" s="47"/>
      <c r="N57" s="47">
        <v>8.0399999999999991</v>
      </c>
      <c r="O57" s="47"/>
      <c r="P57" s="47"/>
      <c r="Q57" s="47"/>
      <c r="R57" s="47"/>
      <c r="S57" s="47"/>
    </row>
    <row r="58" spans="1:19" ht="18" customHeight="1">
      <c r="A58" s="48"/>
      <c r="B58" s="45" t="s">
        <v>163</v>
      </c>
      <c r="C58" s="49" t="s">
        <v>230</v>
      </c>
      <c r="D58" s="47">
        <f t="shared" si="12"/>
        <v>0</v>
      </c>
      <c r="E58" s="47">
        <f t="shared" si="13"/>
        <v>0</v>
      </c>
      <c r="F58" s="47">
        <f t="shared" si="14"/>
        <v>0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</row>
    <row r="59" spans="1:19" ht="18" customHeight="1">
      <c r="A59" s="48"/>
      <c r="B59" s="45" t="s">
        <v>165</v>
      </c>
      <c r="C59" s="49" t="s">
        <v>231</v>
      </c>
      <c r="D59" s="47">
        <f t="shared" si="12"/>
        <v>0</v>
      </c>
      <c r="E59" s="47">
        <f t="shared" si="13"/>
        <v>0</v>
      </c>
      <c r="F59" s="47">
        <f t="shared" si="14"/>
        <v>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</row>
    <row r="60" spans="1:19" ht="18" customHeight="1">
      <c r="A60" s="48"/>
      <c r="B60" s="45" t="s">
        <v>167</v>
      </c>
      <c r="C60" s="49" t="s">
        <v>232</v>
      </c>
      <c r="D60" s="47">
        <f t="shared" si="12"/>
        <v>0</v>
      </c>
      <c r="E60" s="47">
        <f t="shared" si="13"/>
        <v>0</v>
      </c>
      <c r="F60" s="47">
        <f t="shared" si="14"/>
        <v>0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</row>
    <row r="61" spans="1:19" ht="18" customHeight="1">
      <c r="A61" s="48"/>
      <c r="B61" s="45" t="s">
        <v>169</v>
      </c>
      <c r="C61" s="49" t="s">
        <v>233</v>
      </c>
      <c r="D61" s="47">
        <f t="shared" si="12"/>
        <v>0</v>
      </c>
      <c r="E61" s="47">
        <f t="shared" si="13"/>
        <v>0</v>
      </c>
      <c r="F61" s="47">
        <f t="shared" si="14"/>
        <v>0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spans="1:19" ht="18" customHeight="1">
      <c r="A62" s="48"/>
      <c r="B62" s="45" t="s">
        <v>171</v>
      </c>
      <c r="C62" s="49" t="s">
        <v>234</v>
      </c>
      <c r="D62" s="47">
        <f t="shared" si="12"/>
        <v>0</v>
      </c>
      <c r="E62" s="47">
        <f t="shared" si="13"/>
        <v>0</v>
      </c>
      <c r="F62" s="47">
        <f t="shared" si="14"/>
        <v>0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19" ht="18" customHeight="1">
      <c r="A63" s="48"/>
      <c r="B63" s="45" t="s">
        <v>181</v>
      </c>
      <c r="C63" s="49" t="s">
        <v>235</v>
      </c>
      <c r="D63" s="47">
        <f t="shared" si="12"/>
        <v>0</v>
      </c>
      <c r="E63" s="47">
        <f t="shared" si="13"/>
        <v>0</v>
      </c>
      <c r="F63" s="47">
        <f t="shared" si="14"/>
        <v>0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19" ht="14.25">
      <c r="E64" s="47">
        <f t="shared" ref="E64" si="33">SUM(F64)</f>
        <v>0</v>
      </c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A3" sqref="A3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5" t="s">
        <v>435</v>
      </c>
    </row>
    <row r="2" spans="1:7" ht="38.1" customHeight="1">
      <c r="A2" s="165" t="s">
        <v>436</v>
      </c>
      <c r="B2" s="165"/>
      <c r="C2" s="165"/>
      <c r="D2" s="165"/>
      <c r="E2" s="165"/>
      <c r="F2" s="165"/>
      <c r="G2" s="165"/>
    </row>
    <row r="3" spans="1:7">
      <c r="A3" s="3" t="s">
        <v>769</v>
      </c>
      <c r="B3" s="27"/>
      <c r="C3" s="27"/>
      <c r="D3" s="27"/>
      <c r="E3" s="1"/>
      <c r="F3" s="1"/>
      <c r="G3" s="10" t="s">
        <v>0</v>
      </c>
    </row>
    <row r="4" spans="1:7">
      <c r="A4" s="222" t="s">
        <v>236</v>
      </c>
      <c r="B4" s="222"/>
      <c r="C4" s="222"/>
      <c r="D4" s="222"/>
      <c r="E4" s="194" t="s">
        <v>237</v>
      </c>
      <c r="F4" s="195"/>
      <c r="G4" s="196"/>
    </row>
    <row r="5" spans="1:7">
      <c r="A5" s="28" t="s">
        <v>98</v>
      </c>
      <c r="B5" s="28" t="s">
        <v>99</v>
      </c>
      <c r="C5" s="28" t="s">
        <v>100</v>
      </c>
      <c r="D5" s="28" t="s">
        <v>238</v>
      </c>
      <c r="E5" s="6" t="s">
        <v>92</v>
      </c>
      <c r="F5" s="6" t="s">
        <v>86</v>
      </c>
      <c r="G5" s="6" t="s">
        <v>87</v>
      </c>
    </row>
    <row r="6" spans="1:7">
      <c r="A6" s="28" t="s">
        <v>108</v>
      </c>
      <c r="B6" s="28" t="s">
        <v>109</v>
      </c>
      <c r="C6" s="28" t="s">
        <v>110</v>
      </c>
      <c r="D6" s="28" t="s">
        <v>111</v>
      </c>
      <c r="E6" s="28" t="s">
        <v>112</v>
      </c>
      <c r="F6" s="28" t="s">
        <v>113</v>
      </c>
      <c r="G6" s="28" t="s">
        <v>114</v>
      </c>
    </row>
    <row r="7" spans="1:7">
      <c r="A7" s="34"/>
      <c r="B7" s="34"/>
      <c r="C7" s="34"/>
      <c r="D7" s="37" t="s">
        <v>239</v>
      </c>
      <c r="E7" s="32">
        <f t="shared" ref="E7:F9" si="0">SUM(E8)</f>
        <v>140</v>
      </c>
      <c r="F7" s="32">
        <f t="shared" si="0"/>
        <v>140</v>
      </c>
      <c r="G7" s="32"/>
    </row>
    <row r="8" spans="1:7">
      <c r="A8" s="34" t="s">
        <v>633</v>
      </c>
      <c r="B8" s="34"/>
      <c r="C8" s="34"/>
      <c r="D8" s="34"/>
      <c r="E8" s="32">
        <f t="shared" si="0"/>
        <v>140</v>
      </c>
      <c r="F8" s="32">
        <f t="shared" si="0"/>
        <v>140</v>
      </c>
      <c r="G8" s="32"/>
    </row>
    <row r="9" spans="1:7" ht="12" customHeight="1">
      <c r="A9" s="34"/>
      <c r="B9" s="34" t="s">
        <v>632</v>
      </c>
      <c r="C9" s="34"/>
      <c r="D9" s="34"/>
      <c r="E9" s="32">
        <f t="shared" si="0"/>
        <v>140</v>
      </c>
      <c r="F9" s="32">
        <f t="shared" si="0"/>
        <v>140</v>
      </c>
      <c r="G9" s="32"/>
    </row>
    <row r="10" spans="1:7" ht="27">
      <c r="A10" s="34"/>
      <c r="B10" s="34"/>
      <c r="C10" s="34" t="s">
        <v>613</v>
      </c>
      <c r="D10" s="135" t="s">
        <v>634</v>
      </c>
      <c r="E10" s="32">
        <f>SUM(F10)</f>
        <v>140</v>
      </c>
      <c r="F10" s="32">
        <v>140</v>
      </c>
      <c r="G10" s="32"/>
    </row>
    <row r="11" spans="1:7">
      <c r="A11" s="34"/>
      <c r="B11" s="34"/>
      <c r="C11" s="34"/>
      <c r="D11" s="34"/>
      <c r="E11" s="32"/>
      <c r="F11" s="32"/>
      <c r="G11" s="32"/>
    </row>
    <row r="12" spans="1:7">
      <c r="A12" s="34"/>
      <c r="B12" s="34"/>
      <c r="C12" s="34"/>
      <c r="D12" s="124"/>
      <c r="E12" s="32"/>
      <c r="F12" s="32"/>
      <c r="G12" s="32"/>
    </row>
    <row r="13" spans="1:7">
      <c r="A13" s="34"/>
      <c r="B13" s="34"/>
      <c r="C13" s="34"/>
      <c r="D13" s="34"/>
      <c r="E13" s="32"/>
      <c r="F13" s="32"/>
      <c r="G13" s="32"/>
    </row>
    <row r="14" spans="1:7">
      <c r="A14" s="34"/>
      <c r="B14" s="34"/>
      <c r="C14" s="34"/>
      <c r="D14" s="34"/>
      <c r="E14" s="32"/>
      <c r="F14" s="32"/>
      <c r="G14" s="32"/>
    </row>
    <row r="15" spans="1:7">
      <c r="A15" s="34"/>
      <c r="B15" s="34"/>
      <c r="C15" s="34"/>
      <c r="D15" s="34"/>
      <c r="E15" s="32"/>
      <c r="F15" s="32"/>
      <c r="G15" s="32"/>
    </row>
    <row r="16" spans="1:7">
      <c r="A16" s="34"/>
      <c r="B16" s="34"/>
      <c r="C16" s="34"/>
      <c r="D16" s="34"/>
      <c r="E16" s="32"/>
      <c r="F16" s="32"/>
      <c r="G16" s="32"/>
    </row>
    <row r="17" spans="1:7">
      <c r="A17" s="34"/>
      <c r="B17" s="34"/>
      <c r="C17" s="34"/>
      <c r="D17" s="34"/>
      <c r="E17" s="32"/>
      <c r="F17" s="32"/>
      <c r="G17" s="32"/>
    </row>
    <row r="18" spans="1:7">
      <c r="A18" s="34"/>
      <c r="B18" s="34"/>
      <c r="C18" s="34"/>
      <c r="D18" s="34"/>
      <c r="E18" s="32"/>
      <c r="F18" s="32"/>
      <c r="G18" s="32"/>
    </row>
    <row r="19" spans="1:7">
      <c r="A19" s="34"/>
      <c r="B19" s="34"/>
      <c r="C19" s="34"/>
      <c r="D19" s="34"/>
      <c r="E19" s="32"/>
      <c r="F19" s="32"/>
      <c r="G19" s="32"/>
    </row>
    <row r="20" spans="1:7">
      <c r="A20" s="34"/>
      <c r="B20" s="34"/>
      <c r="C20" s="34"/>
      <c r="D20" s="34"/>
      <c r="E20" s="32"/>
      <c r="F20" s="32"/>
      <c r="G20" s="32"/>
    </row>
    <row r="21" spans="1:7">
      <c r="A21" s="34"/>
      <c r="B21" s="34"/>
      <c r="C21" s="34"/>
      <c r="D21" s="34"/>
      <c r="E21" s="32"/>
      <c r="F21" s="32"/>
      <c r="G21" s="32"/>
    </row>
    <row r="22" spans="1:7">
      <c r="A22" s="34"/>
      <c r="B22" s="34"/>
      <c r="C22" s="34"/>
      <c r="D22" s="34"/>
      <c r="E22" s="32"/>
      <c r="F22" s="32"/>
      <c r="G22" s="32"/>
    </row>
    <row r="23" spans="1:7">
      <c r="A23" s="34"/>
      <c r="B23" s="34"/>
      <c r="C23" s="34"/>
      <c r="D23" s="34"/>
      <c r="E23" s="32"/>
      <c r="F23" s="32"/>
      <c r="G23" s="32"/>
    </row>
    <row r="24" spans="1:7">
      <c r="A24" s="34"/>
      <c r="B24" s="34"/>
      <c r="C24" s="34"/>
      <c r="D24" s="34"/>
      <c r="E24" s="32"/>
      <c r="F24" s="32"/>
      <c r="G24" s="32"/>
    </row>
    <row r="25" spans="1:7">
      <c r="A25" s="34"/>
      <c r="B25" s="34"/>
      <c r="C25" s="34"/>
      <c r="D25" s="34"/>
      <c r="E25" s="32"/>
      <c r="F25" s="32"/>
      <c r="G25" s="32"/>
    </row>
    <row r="26" spans="1:7">
      <c r="A26" s="34"/>
      <c r="B26" s="34"/>
      <c r="C26" s="34"/>
      <c r="D26" s="34"/>
      <c r="E26" s="32"/>
      <c r="F26" s="32"/>
      <c r="G26" s="32"/>
    </row>
    <row r="27" spans="1:7">
      <c r="A27" s="34"/>
      <c r="B27" s="34"/>
      <c r="C27" s="34"/>
      <c r="D27" s="34"/>
      <c r="E27" s="32"/>
      <c r="F27" s="32"/>
      <c r="G27" s="32"/>
    </row>
    <row r="28" spans="1:7">
      <c r="A28" s="34"/>
      <c r="B28" s="34"/>
      <c r="C28" s="34"/>
      <c r="D28" s="34"/>
      <c r="E28" s="32"/>
      <c r="F28" s="32"/>
      <c r="G28" s="32"/>
    </row>
    <row r="29" spans="1:7">
      <c r="A29" s="34"/>
      <c r="B29" s="34"/>
      <c r="C29" s="34"/>
      <c r="D29" s="34"/>
      <c r="E29" s="32"/>
      <c r="F29" s="32"/>
      <c r="G29" s="32"/>
    </row>
    <row r="30" spans="1:7">
      <c r="A30" s="34"/>
      <c r="B30" s="34"/>
      <c r="C30" s="34"/>
      <c r="D30" s="34"/>
      <c r="E30" s="32"/>
      <c r="F30" s="32"/>
      <c r="G30" s="32"/>
    </row>
    <row r="31" spans="1:7">
      <c r="A31" s="34"/>
      <c r="B31" s="34"/>
      <c r="C31" s="34"/>
      <c r="D31" s="34"/>
      <c r="E31" s="32"/>
      <c r="F31" s="32"/>
      <c r="G31" s="32"/>
    </row>
    <row r="32" spans="1:7">
      <c r="A32" s="34"/>
      <c r="B32" s="34"/>
      <c r="C32" s="34"/>
      <c r="D32" s="34"/>
      <c r="E32" s="32"/>
      <c r="F32" s="32"/>
      <c r="G32" s="32"/>
    </row>
    <row r="33" spans="1:7">
      <c r="A33" s="34"/>
      <c r="B33" s="34"/>
      <c r="C33" s="34"/>
      <c r="D33" s="34"/>
      <c r="E33" s="32"/>
      <c r="F33" s="32"/>
      <c r="G33" s="32"/>
    </row>
    <row r="34" spans="1:7">
      <c r="A34" s="34"/>
      <c r="B34" s="34"/>
      <c r="C34" s="34"/>
      <c r="D34" s="34"/>
      <c r="E34" s="32"/>
      <c r="F34" s="32"/>
      <c r="G34" s="32"/>
    </row>
    <row r="35" spans="1:7">
      <c r="A35" s="34"/>
      <c r="B35" s="34"/>
      <c r="C35" s="34"/>
      <c r="D35" s="34"/>
      <c r="E35" s="32"/>
      <c r="F35" s="32"/>
      <c r="G35" s="32"/>
    </row>
    <row r="36" spans="1:7">
      <c r="A36" s="34"/>
      <c r="B36" s="34"/>
      <c r="C36" s="34"/>
      <c r="D36" s="34"/>
      <c r="E36" s="32"/>
      <c r="F36" s="32"/>
      <c r="G36" s="32"/>
    </row>
    <row r="37" spans="1:7">
      <c r="A37" s="34"/>
      <c r="B37" s="34"/>
      <c r="C37" s="34"/>
      <c r="D37" s="34"/>
      <c r="E37" s="32"/>
      <c r="F37" s="32"/>
      <c r="G37" s="32"/>
    </row>
    <row r="38" spans="1:7">
      <c r="A38" s="34"/>
      <c r="B38" s="34"/>
      <c r="C38" s="34"/>
      <c r="D38" s="34"/>
      <c r="E38" s="32"/>
      <c r="F38" s="32"/>
      <c r="G38" s="32"/>
    </row>
    <row r="39" spans="1:7">
      <c r="A39" s="34"/>
      <c r="B39" s="34"/>
      <c r="C39" s="34"/>
      <c r="D39" s="34"/>
      <c r="E39" s="32"/>
      <c r="F39" s="32"/>
      <c r="G39" s="32"/>
    </row>
    <row r="40" spans="1:7">
      <c r="A40" s="34"/>
      <c r="B40" s="34"/>
      <c r="C40" s="34"/>
      <c r="D40" s="34"/>
      <c r="E40" s="32"/>
      <c r="F40" s="32"/>
      <c r="G40" s="32"/>
    </row>
    <row r="41" spans="1:7">
      <c r="A41" s="34"/>
      <c r="B41" s="34"/>
      <c r="C41" s="34"/>
      <c r="D41" s="34"/>
      <c r="E41" s="32"/>
      <c r="F41" s="32"/>
      <c r="G41" s="32"/>
    </row>
    <row r="42" spans="1:7">
      <c r="A42" s="34"/>
      <c r="B42" s="34"/>
      <c r="C42" s="34"/>
      <c r="D42" s="34"/>
      <c r="E42" s="32"/>
      <c r="F42" s="32"/>
      <c r="G42" s="32"/>
    </row>
    <row r="43" spans="1:7">
      <c r="A43" s="34"/>
      <c r="B43" s="34"/>
      <c r="C43" s="34"/>
      <c r="D43" s="34"/>
      <c r="E43" s="32"/>
      <c r="F43" s="32"/>
      <c r="G43" s="32"/>
    </row>
    <row r="44" spans="1:7">
      <c r="A44" s="34"/>
      <c r="B44" s="34"/>
      <c r="C44" s="34"/>
      <c r="D44" s="34"/>
      <c r="E44" s="32"/>
      <c r="F44" s="32"/>
      <c r="G44" s="32"/>
    </row>
    <row r="45" spans="1:7">
      <c r="A45" s="34"/>
      <c r="B45" s="34"/>
      <c r="C45" s="34"/>
      <c r="D45" s="34"/>
      <c r="E45" s="32"/>
      <c r="F45" s="32"/>
      <c r="G45" s="32"/>
    </row>
    <row r="46" spans="1:7">
      <c r="A46" s="34"/>
      <c r="B46" s="34"/>
      <c r="C46" s="34"/>
      <c r="D46" s="34"/>
      <c r="E46" s="32"/>
      <c r="F46" s="32"/>
      <c r="G46" s="32"/>
    </row>
  </sheetData>
  <mergeCells count="3">
    <mergeCell ref="A2:G2"/>
    <mergeCell ref="A4:D4"/>
    <mergeCell ref="E4:G4"/>
  </mergeCells>
  <phoneticPr fontId="25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 行政事业单位资产情况表</vt:lpstr>
      <vt:lpstr>1-15 政府采购表</vt:lpstr>
      <vt:lpstr>Sheet1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lms</cp:lastModifiedBy>
  <cp:lastPrinted>2019-04-24T00:22:38Z</cp:lastPrinted>
  <dcterms:created xsi:type="dcterms:W3CDTF">2006-09-16T00:00:00Z</dcterms:created>
  <dcterms:modified xsi:type="dcterms:W3CDTF">2019-04-24T02:24:38Z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