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944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 " sheetId="20" r:id="rId17"/>
    <sheet name="部门基本信息表12" sheetId="17" r:id="rId18"/>
    <sheet name="行政事业单位资产情况表13" sheetId="18" r:id="rId19"/>
  </sheets>
  <externalReferences>
    <externalReference r:id="rId20"/>
  </externalReference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<sst xmlns="http://schemas.openxmlformats.org/spreadsheetml/2006/main" count="1400" uniqueCount="579">
  <si>
    <t>预算01-1表</t>
  </si>
  <si>
    <t>1.财务收支预算总表</t>
  </si>
  <si>
    <t>单位名称：富民县农业农村局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</si>
  <si>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</si>
  <si>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</si>
  <si>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</si>
  <si>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</si>
  <si>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</si>
  <si>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</si>
  <si>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</si>
  <si>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</si>
  <si>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</si>
  <si>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</si>
  <si>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</si>
  <si>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</si>
  <si>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</si>
  <si>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</si>
  <si>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</si>
  <si>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</si>
  <si>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</si>
  <si>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</si>
  <si>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</si>
  <si>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</si>
  <si>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</si>
  <si>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</si>
  <si>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</si>
  <si>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</si>
  <si>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</si>
  <si>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</si>
  <si>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六、预算内结转结余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</si>
  <si>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</si>
  <si>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</si>
  <si>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</si>
  <si>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</si>
  <si>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</si>
  <si>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</si>
  <si>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</si>
  <si>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</si>
  <si>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</si>
  <si>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</si>
  <si>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</si>
  <si>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</si>
  <si>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</si>
  <si>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</si>
  <si>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</si>
  <si>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</si>
  <si>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</si>
  <si>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</si>
  <si>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</si>
  <si>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</si>
  <si>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</si>
  <si>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</si>
  <si>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</si>
  <si>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</si>
  <si>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</si>
  <si>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</si>
  <si>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</si>
  <si>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</si>
  <si>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</si>
  <si>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</si>
  <si>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</si>
  <si>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</si>
  <si>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</si>
  <si>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</si>
  <si>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</si>
  <si>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</si>
  <si>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</si>
  <si>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</si>
  <si>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</si>
  <si>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</si>
  <si>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</si>
  <si>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</si>
  <si>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</si>
  <si>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</si>
  <si>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</si>
  <si>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125001</t>
  </si>
  <si>
    <t>富民县农业农村局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</si>
  <si>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</si>
  <si>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</si>
  <si>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</si>
  <si>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</si>
  <si>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</si>
  <si>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</si>
  <si>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</si>
  <si>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</si>
  <si>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</si>
  <si>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</si>
  <si>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</si>
  <si>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</si>
  <si>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</si>
  <si>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</si>
  <si>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</si>
  <si>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</si>
  <si>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</si>
  <si>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</si>
  <si>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</si>
  <si>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</si>
  <si>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</si>
  <si>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</si>
  <si>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</si>
  <si>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</si>
  <si>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</si>
  <si>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</si>
  <si>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</si>
  <si>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</si>
  <si>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</si>
  <si>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</si>
  <si>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</si>
  <si>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</si>
  <si>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</si>
  <si>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21013</t>
  </si>
  <si>
    <t xml:space="preserve">  医疗救助</t>
  </si>
  <si>
    <t>2101301</t>
  </si>
  <si>
    <t xml:space="preserve">    城乡医疗救助</t>
  </si>
  <si>
    <t>213</t>
  </si>
  <si>
    <t>农林水支出</t>
  </si>
  <si>
    <t>21301</t>
  </si>
  <si>
    <t xml:space="preserve">  农业农村</t>
  </si>
  <si>
    <t>2130101</t>
  </si>
  <si>
    <t xml:space="preserve">    行政运行</t>
  </si>
  <si>
    <t>2130126</t>
  </si>
  <si>
    <t xml:space="preserve">    农村社会事业</t>
  </si>
  <si>
    <t xml:space="preserve">    农田建设</t>
  </si>
  <si>
    <t xml:space="preserve">     其他农业农村支出</t>
  </si>
  <si>
    <t>21308</t>
  </si>
  <si>
    <t xml:space="preserve">  普惠金融发展支出</t>
  </si>
  <si>
    <t>2130803</t>
  </si>
  <si>
    <t xml:space="preserve">    农业保险保费补贴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</si>
  <si>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</si>
  <si>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</si>
  <si>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</si>
  <si>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</si>
  <si>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</si>
  <si>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</si>
  <si>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</si>
  <si>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</si>
  <si>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</si>
  <si>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</si>
  <si>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</si>
  <si>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</si>
  <si>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</si>
  <si>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</si>
  <si>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</si>
  <si>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</si>
  <si>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</si>
  <si>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</si>
  <si>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</si>
  <si>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</si>
  <si>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</si>
  <si>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</si>
  <si>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</si>
  <si>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</si>
  <si>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</si>
  <si>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</si>
  <si>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</si>
  <si>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 xml:space="preserve">   农田建设</t>
  </si>
  <si>
    <t xml:space="preserve">    其他农业农村支出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</si>
  <si>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</si>
  <si>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</si>
  <si>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</si>
  <si>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</si>
  <si>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</si>
  <si>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</si>
  <si>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</si>
  <si>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</si>
  <si>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</si>
  <si>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注： </t>
  </si>
  <si>
    <t>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</si>
  <si>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二、“三公”经费增减变化原因说明:2022年公务接待费预算标准与上年不同，较上年减少，所以公务接待费预算减少。公务用车运行维护费预算标准与上年不同，每辆公务用车运行维护费增加0.2万元，所以公务用车运行维护费较上年增加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</si>
  <si>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</si>
  <si>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</si>
  <si>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</si>
  <si>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</si>
  <si>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</si>
  <si>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</si>
  <si>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</si>
  <si>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</si>
  <si>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</si>
  <si>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</si>
  <si>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</si>
  <si>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</si>
  <si>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</si>
  <si>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</si>
  <si>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</si>
  <si>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</si>
  <si>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</si>
  <si>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</si>
  <si>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</si>
  <si>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</si>
  <si>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富民县农业农村局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</si>
  <si>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</si>
  <si>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</si>
  <si>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</si>
  <si>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</si>
  <si>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</si>
  <si>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</si>
  <si>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</si>
  <si>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</si>
  <si>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</si>
  <si>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</si>
  <si>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</si>
  <si>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</si>
  <si>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</si>
  <si>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</si>
  <si>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</si>
  <si>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</si>
  <si>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</si>
  <si>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</si>
  <si>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</si>
  <si>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</si>
  <si>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</si>
  <si>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</si>
  <si>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</si>
  <si>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</si>
  <si>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</si>
  <si>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</si>
  <si>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</si>
  <si>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</si>
  <si>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</si>
  <si>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</si>
  <si>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30207</t>
  </si>
  <si>
    <t>邮电费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</si>
  <si>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</si>
  <si>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</si>
  <si>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</si>
  <si>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</si>
  <si>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</si>
  <si>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</si>
  <si>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</si>
  <si>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</si>
  <si>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</si>
  <si>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行政单位离退休</t>
  </si>
  <si>
    <t>30301</t>
  </si>
  <si>
    <t>离休费</t>
  </si>
  <si>
    <t>30305</t>
  </si>
  <si>
    <t>生活补助</t>
  </si>
  <si>
    <t>农村社会事业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</si>
  <si>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</si>
  <si>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</si>
  <si>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</si>
  <si>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</si>
  <si>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</si>
  <si>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</si>
  <si>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</si>
  <si>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民生类</t>
  </si>
  <si>
    <t>农业保险县级补助资金</t>
  </si>
  <si>
    <t>农业保险保费补贴</t>
  </si>
  <si>
    <t>30310</t>
  </si>
  <si>
    <t>个人农业生产补贴</t>
  </si>
  <si>
    <t>贫困户医疗保险补助资金</t>
  </si>
  <si>
    <t>城乡医疗救助</t>
  </si>
  <si>
    <t>30307</t>
  </si>
  <si>
    <t>医疗费补助</t>
  </si>
  <si>
    <t>专项业务类</t>
  </si>
  <si>
    <t xml:space="preserve">新型职业烟农培育及核心烟区建设补助资金                    </t>
  </si>
  <si>
    <t>其他农业农村支出</t>
  </si>
  <si>
    <t>培训费</t>
  </si>
  <si>
    <t>2021年第一期云产卷烟原料保障扶持补助资金</t>
  </si>
  <si>
    <t>2021年中央农田建设补助资金</t>
  </si>
  <si>
    <t>农田建设</t>
  </si>
  <si>
    <t>基础设施建设</t>
  </si>
  <si>
    <t>事业发展类</t>
  </si>
  <si>
    <t>政府采购项目专项资金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</si>
  <si>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</si>
  <si>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</si>
  <si>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</si>
  <si>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</si>
  <si>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</si>
  <si>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</si>
  <si>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</si>
  <si>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</si>
  <si>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</si>
  <si>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</si>
  <si>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</si>
  <si>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</si>
  <si>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农业保险县级补助资金</t>
  </si>
  <si>
    <t>530124221100000338100</t>
  </si>
  <si>
    <t>预计2022年投保农业保险养殖业投保32.01万头（其中：能繁母猪投保2万头，育肥猪30万头，奶牛0.01万元）。种植业投保9.75万亩  （其中：水稻0.5万亩 ，玉米7.3万亩、小麦1.7万亩，油菜0.15万亩，马铃薯0.1万亩）。</t>
  </si>
  <si>
    <t xml:space="preserve">    产出指标</t>
  </si>
  <si>
    <t>数量指标</t>
  </si>
  <si>
    <t>种植业投保面积</t>
  </si>
  <si>
    <t>&gt;=</t>
  </si>
  <si>
    <t>97500</t>
  </si>
  <si>
    <t>亩</t>
  </si>
  <si>
    <t>定量指标</t>
  </si>
  <si>
    <t>养殖业投保数量</t>
  </si>
  <si>
    <t>320100</t>
  </si>
  <si>
    <t>头/只</t>
  </si>
  <si>
    <t>质量指标</t>
  </si>
  <si>
    <t>　 绝对免赔额</t>
  </si>
  <si>
    <t>=</t>
  </si>
  <si>
    <t>0</t>
  </si>
  <si>
    <t>元</t>
  </si>
  <si>
    <t>绝对免费额</t>
  </si>
  <si>
    <t>时效指标</t>
  </si>
  <si>
    <t>完成时限</t>
  </si>
  <si>
    <t>2022年12月31日</t>
  </si>
  <si>
    <t>日</t>
  </si>
  <si>
    <t>定性指标</t>
  </si>
  <si>
    <t>成本指标</t>
  </si>
  <si>
    <t>农业保险县级配套资金</t>
  </si>
  <si>
    <t>&lt;</t>
  </si>
  <si>
    <t>640600</t>
  </si>
  <si>
    <t xml:space="preserve">    效益指标</t>
  </si>
  <si>
    <t>社会效益指标</t>
  </si>
  <si>
    <t>　 经办机构县分支机构覆盖率</t>
  </si>
  <si>
    <t>100</t>
  </si>
  <si>
    <t>%</t>
  </si>
  <si>
    <t xml:space="preserve">    满意度指标</t>
  </si>
  <si>
    <t>服务对象满意度指标</t>
  </si>
  <si>
    <t>参保农户满意度</t>
  </si>
  <si>
    <t>90</t>
  </si>
  <si>
    <t>满意度</t>
  </si>
  <si>
    <t xml:space="preserve">  贫困户医疗保险补助资金</t>
  </si>
  <si>
    <t>530124221100000339192</t>
  </si>
  <si>
    <t>2022年建档立卡户贫困户医疗保险费县级财政补助</t>
  </si>
  <si>
    <t>财政补助建档立卡贫困人口数量</t>
  </si>
  <si>
    <t>2571</t>
  </si>
  <si>
    <t>人</t>
  </si>
  <si>
    <t>经济效益指标</t>
  </si>
  <si>
    <t>财政补助建档立卡贫困人口参保缴费</t>
  </si>
  <si>
    <t>139800</t>
  </si>
  <si>
    <t>财政补助建档立卡贫困人口参保缴费。</t>
  </si>
  <si>
    <t>建档立卡贫困户满意度</t>
  </si>
  <si>
    <t>95</t>
  </si>
  <si>
    <t>根据建档立卡贫困户满意度</t>
  </si>
  <si>
    <t xml:space="preserve">  政府采购项目专项资金</t>
  </si>
  <si>
    <t>530124221100000352577</t>
  </si>
  <si>
    <t>2022年预计采购台式投影仪1个、彩色打印机1台、打印机3台、笔记本电脑4台、台式电脑8台等</t>
  </si>
  <si>
    <t>购置计划完成率</t>
  </si>
  <si>
    <t>反映部门购置计划执行情况购置计划执行情况。
购置计划完成率=（实际购置交付装备数量/计划购置交付装备数量）*100%。</t>
  </si>
  <si>
    <t>购置设备数量</t>
  </si>
  <si>
    <t>17</t>
  </si>
  <si>
    <t>台/套</t>
  </si>
  <si>
    <t>反映购置数量完成情况。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</si>
  <si>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</si>
  <si>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</si>
  <si>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</si>
  <si>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</si>
  <si>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</si>
  <si>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</si>
  <si>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</si>
  <si>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9.01</t>
  </si>
  <si>
    <t>万元</t>
  </si>
  <si>
    <t>反映设备采购成本低于计划数所获得的经济效益。</t>
  </si>
  <si>
    <t>可持续影响指标</t>
  </si>
  <si>
    <t>设备使用年限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</si>
  <si>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</si>
  <si>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</si>
  <si>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</si>
  <si>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</si>
  <si>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预算05-3表</t>
  </si>
  <si>
    <t>2022年项目支出绩效目标表（另文下达）</t>
  </si>
  <si>
    <t>无</t>
  </si>
  <si>
    <t>注：我单位无另文下达项目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</si>
  <si>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</si>
  <si>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</si>
  <si>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</si>
  <si>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</si>
  <si>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</si>
  <si>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注：本单位无2022年政府性基金预算支出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</si>
  <si>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</si>
  <si>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</si>
  <si>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</si>
  <si>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</si>
  <si>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</si>
  <si>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</si>
  <si>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</si>
  <si>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</si>
  <si>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</si>
  <si>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</si>
  <si>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</si>
  <si>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</si>
  <si>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</si>
  <si>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台</t>
  </si>
  <si>
    <t>笔记本电脑</t>
  </si>
  <si>
    <t>A02010105 便携式计算机</t>
  </si>
  <si>
    <t>喷墨打印机</t>
  </si>
  <si>
    <t>A0201060101 喷墨打印机</t>
  </si>
  <si>
    <t>激光打印机</t>
  </si>
  <si>
    <t>A0201060102 激光打印机</t>
  </si>
  <si>
    <t>投影仪</t>
  </si>
  <si>
    <t>A020202 投影仪</t>
  </si>
  <si>
    <t>复印纸</t>
  </si>
  <si>
    <t>A090101 复印纸</t>
  </si>
  <si>
    <t>箱</t>
  </si>
  <si>
    <t>机动车保险服务</t>
  </si>
  <si>
    <t>C15040201 机动车保险服务</t>
  </si>
  <si>
    <t>份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</si>
  <si>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</si>
  <si>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</si>
  <si>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</si>
  <si>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</si>
  <si>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</si>
  <si>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</si>
  <si>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</si>
  <si>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</si>
  <si>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</si>
  <si>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</t>
  </si>
  <si>
    <t>预算09-1表</t>
  </si>
  <si>
    <t>2022年对下转移支付预算表</t>
  </si>
  <si>
    <t>单位名称（项目）</t>
  </si>
  <si>
    <t>政府性基金</t>
  </si>
  <si>
    <t>镇（街道）</t>
  </si>
  <si>
    <t>注：本单位无对下转移支付预算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</si>
  <si>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</si>
  <si>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</si>
  <si>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</si>
  <si>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</si>
  <si>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</si>
  <si>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</si>
  <si>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</si>
  <si>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</si>
  <si>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</si>
  <si>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</si>
  <si>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</si>
  <si>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便携式计算机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</si>
  <si>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</si>
  <si>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</si>
  <si>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</si>
  <si>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</si>
  <si>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</si>
  <si>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</si>
  <si>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统筹研究和组织实施我县“三农”工作的中长期规划、重大政策；统筹推动发展农村社会事业、农村公共服务、农村文化、农村基础设施和乡村治理；拟订农村经济体制改革和巩固完善农村基本经营制度的政策；指导乡村特色产业、农产品加工业、休闲农业工作；负责种植业、畜牧业、渔业、农垦、农业机械化、农产品质量安全等监督管理；负责农业防灾减灾、农作物重大病虫害防治工作；负责农田水利建设、农业综合开发、农田整治等农业项目投资管理工作；统筹、协调、指导全县扶贫开发工作；完成县委、县政府交办的其他任务。</t>
  </si>
  <si>
    <t>根据三定方案归纳</t>
  </si>
  <si>
    <t>总体绩效目标
（2022-2024年期间）</t>
  </si>
  <si>
    <t>按照“四化同步”的总体要求，不断优化农业产业结构和布局，基本形成与区域资源和县域经济发展战略相匹配，一二三产业深度融合，以高端、高效、低耗为主要特征，特色鲜明、布局合理、服务完备、装备现代的高原特色农业体系，实现农业结构优化、产品优等、主体优质、生态优良、环境优美“五优”目标。
1.农业农村经济总量稳步增长。到2025年，富民县农林渔牧业总产值达到31亿元左右，年均增长率6%；全县农业增加值达20.45亿元，年均增长6%；农村居民人均可支配收入达到25500元以上，年均增长8%左右。
2.主要农产品的供给能力稳步增长。到2025年，粮食面积稳定在18万亩左右，产量稳定在5.5万吨左右；肉类总产3万吨，禽蛋产量达到7000吨，奶产量达到100吨；蔬菜播种面积6.6万亩，产量13万吨左右；特色水果面积达到15.2万亩，花卉面积达到6600亩，中药材面积达到1万亩；烤烟种植面积基本稳定在2万亩，收购量稳定在5万担。
3.打好“绿色食品牌”。培育一批在全省全市具有较高知名度的农业品牌，农产品加工业产值与农业总产值之比达到 2.8：1以上。农业标准化种植面积达到18万亩以上，蔬菜、水果等优势农产品农业标准化生产程度达到 95%以上，农产品质量安全监测合格率达到 98%以上，优质农产品比例稳步提升，“三品”认证农产品产量比重达到50%以上；农业科技和机械化水平全面提升，力争农业科技进步贡献率较“十三五”明显提高；主要农作物耕种收综合机械化水平达到60%以上。 
 4.农业生产经营方式不断优化。农业生产组织化程度进一步提高，各级农业产业化重点龙头企业35户以上，农业产业化联合体2个，龙头企业的销售收入突破8亿元。农民专业经济合作组织270个以上，适度规模经营面积比重达25%，创建“一县一业”、农业产业强镇，培育发展“一村一品”专业村18个以上。</t>
  </si>
  <si>
    <t>根据部门职责，中长期规划，各级党委，各级政府要求归纳</t>
  </si>
  <si>
    <t>部门年度目标</t>
  </si>
  <si>
    <t>预算年度（2021年）
绩效目标</t>
  </si>
  <si>
    <t>1.推进巩固拓展脱贫攻坚成果同乡村振兴有效衔接。完善防止返贫动态监测和帮扶机制；推进巩固脱贫成果同乡村振兴有效衔接项目建设。
2.持续抓好农民增收工作。扎实推进“九化富民”行动，促进全县农民收入持续较快增长。
3.推动农业供给侧结构性改革。确保粮食、蔬菜、花卉园艺和烤烟播种面积、产量稳定增长。
4.推进全国农业科技先行县创建工作。因地制宜制定切实可行的农业科技现代化先行县年度实施方案，有序推进农业科技现代化先行县创建工作。
5.扎实开展重大动物疫病防控工作。持续开展非洲猪瘟防控工作，抓好检疫和监管等工作，促进畜牧业产业发展。
6.打好绿色食品牌。打造“绿色食品牌”产业基地、示范村镇、十大名品以及创新企业等数个。
7.持续推进农村人居环境整治工作。改建自然村无害化公厕；提高全县农村生活垃圾、生活污水治理处理率；积极创建美丽村庄。
8.深化农村改革。抓好农村土地承包经营权确权登记颁证、农村集体产权制度改革试点后续工作。做好土地流转、宅基地管理等工作。
9.加大新型农业经营主体培育力度。推进农业产业化龙头企业培育引进。
10.推进重点项目建设。推进招商引资及高标准农田建设项目等工作。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</si>
  <si>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</si>
  <si>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</si>
  <si>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</si>
  <si>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</si>
  <si>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</si>
  <si>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</si>
  <si>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</si>
  <si>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</si>
  <si>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</si>
  <si>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统筹研究和组织实施我县“三农”工作的中长期规划、重大政策;统筹推动发展农村社会事业、农村公共服务、农村文化、农村基础设施和乡村治理;拟订农村经济体制改革和巩固完善农村基本经营制度的政策;指导乡村特色产</t>
  </si>
  <si>
    <t>1.推进巩固拓展脱贫攻坚成果同乡村振兴有效衔接。2.推进全国农业科技先行县创建工作。3.持续推进农村人居环境整治工作。4.扎实推进“九化富民”行动，确保各项重点工作有序推进，促进全县农民收入持续较快增长。5.推动农业供给侧结构性改革。6.扎实开展重大动物疫病防控工作。7.打好绿色食品牌。8.深化农村改革。9.加大新型农业经营主体培育力度。10.推进重点项目建设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</si>
  <si>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</si>
  <si>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</si>
  <si>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</si>
  <si>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</si>
  <si>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</si>
  <si>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</si>
  <si>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工作完成时效</t>
  </si>
  <si>
    <t>&lt;=</t>
  </si>
  <si>
    <t>年-月-日</t>
  </si>
  <si>
    <t>按实际完成情况评定</t>
  </si>
  <si>
    <t>年底完成工作</t>
  </si>
  <si>
    <t>2022年工作计划</t>
  </si>
  <si>
    <t>满意度指标</t>
  </si>
  <si>
    <t>受益人群满意度</t>
  </si>
  <si>
    <t>受益人群满意度90%以上</t>
  </si>
  <si>
    <t>农业投资统计入库</t>
  </si>
  <si>
    <t>亿元</t>
  </si>
  <si>
    <t>完成农业投资统计入库3亿元</t>
  </si>
  <si>
    <t>效益指标</t>
  </si>
  <si>
    <t>农业龙头企业总产值增长率</t>
  </si>
  <si>
    <t>8</t>
  </si>
  <si>
    <t>实现农业龙头企业总产值增长率8%以上</t>
  </si>
  <si>
    <t>完成土地流转面积</t>
  </si>
  <si>
    <t>3000</t>
  </si>
  <si>
    <t>完成土地流转3000亩以上</t>
  </si>
  <si>
    <t>帮扶对象返贫动态监测覆盖率</t>
  </si>
  <si>
    <t>完成帮扶对象返贫动态监测全覆盖</t>
  </si>
  <si>
    <t>农业总产值增长率</t>
  </si>
  <si>
    <t>完成农业总产值增长6%以上</t>
  </si>
  <si>
    <t>完成2021年高标准农田建设</t>
  </si>
  <si>
    <t>9600</t>
  </si>
  <si>
    <t>完成2021年高标准农田建设9600亩</t>
  </si>
  <si>
    <t>生态效益指标</t>
  </si>
  <si>
    <t>农村生活垃圾有效治理率</t>
  </si>
  <si>
    <t>完成农村生活垃圾有效治理</t>
  </si>
  <si>
    <t>畜禽免疫密度</t>
  </si>
  <si>
    <t>畜禽免疫密度保持90%以上</t>
  </si>
  <si>
    <t>农膜回收利用率</t>
  </si>
  <si>
    <t>完成农膜回收利用率90%以上</t>
  </si>
  <si>
    <t>打造“绿色食品牌”产业基地</t>
  </si>
  <si>
    <t>个</t>
  </si>
  <si>
    <t>打造“绿色食品牌”产业基地2个以上</t>
  </si>
  <si>
    <t>化肥农药减量化和土壤污染治理</t>
  </si>
  <si>
    <t>提高</t>
  </si>
  <si>
    <t>提高化肥农药减量化和土壤污染治理</t>
  </si>
  <si>
    <t>新增农民专业合作社和家庭农场</t>
  </si>
  <si>
    <t>20</t>
  </si>
  <si>
    <t>新增农民专业合作社和家庭农场共计20个</t>
  </si>
  <si>
    <t>烤烟收购量</t>
  </si>
  <si>
    <t>4.9</t>
  </si>
  <si>
    <t>万担</t>
  </si>
  <si>
    <t>完成烤烟收购量4.9万担以上</t>
  </si>
  <si>
    <t>新增省市级龙头企业</t>
  </si>
  <si>
    <t>新增省市级龙头企业1个以上</t>
  </si>
  <si>
    <t>蔬菜播种产量</t>
  </si>
  <si>
    <t>11</t>
  </si>
  <si>
    <t>万吨</t>
  </si>
  <si>
    <t>完成蔬菜播种产量11万吨以上</t>
  </si>
  <si>
    <t>花卉园艺种植面积</t>
  </si>
  <si>
    <t>0.45</t>
  </si>
  <si>
    <t>万亩</t>
  </si>
  <si>
    <t>完成花卉园艺种植面积0.45万亩以上</t>
  </si>
  <si>
    <t>畜禽抗体合格率</t>
  </si>
  <si>
    <t>70</t>
  </si>
  <si>
    <t>保证畜禽抗体合格率70%以上</t>
  </si>
  <si>
    <t>农作物秸秆还田</t>
  </si>
  <si>
    <t>完成农作物秸秆还田6万亩以上</t>
  </si>
  <si>
    <t>农村常住居民人均可支配收入增长率</t>
  </si>
  <si>
    <t>实现农村常住居民人均可支配收入增长6%以上</t>
  </si>
  <si>
    <t>农村生活污水治理率</t>
  </si>
  <si>
    <t>36</t>
  </si>
  <si>
    <t>保证农村生活污水治理率36%以上</t>
  </si>
  <si>
    <t>粮食播种面积</t>
  </si>
  <si>
    <t>18.3</t>
  </si>
  <si>
    <t>完成粮食播种面积18.3万亩以上</t>
  </si>
  <si>
    <t>完成招商引资</t>
  </si>
  <si>
    <t>完成招商引资4亿元</t>
  </si>
  <si>
    <t>规模养殖场粪污综合利用率</t>
  </si>
  <si>
    <t>85</t>
  </si>
  <si>
    <t>完成规模养殖场粪污综合利用率85%以上</t>
  </si>
  <si>
    <t>农业生产废弃物资源化利用</t>
  </si>
  <si>
    <t>提高农业生产废弃物资源化利用</t>
  </si>
  <si>
    <t>改建农村无害化卫生户厕</t>
  </si>
  <si>
    <t>391</t>
  </si>
  <si>
    <t>座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</si>
  <si>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</si>
  <si>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</si>
  <si>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</si>
  <si>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</si>
  <si>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</si>
  <si>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</si>
  <si>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</si>
  <si>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</si>
  <si>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</si>
  <si>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</si>
  <si>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</si>
  <si>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</si>
  <si>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</si>
  <si>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</si>
  <si>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</si>
  <si>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</si>
  <si>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</si>
  <si>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</si>
  <si>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</si>
  <si>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</si>
  <si>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</si>
  <si>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</si>
  <si>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</si>
  <si>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</si>
  <si>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</si>
  <si>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</si>
  <si>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</si>
  <si>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</si>
  <si>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</si>
  <si>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</si>
  <si>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</si>
  <si>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</si>
  <si>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</si>
  <si>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</si>
  <si>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</si>
  <si>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</si>
  <si>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</si>
  <si>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</si>
  <si>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</si>
  <si>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</si>
  <si>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</si>
  <si>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</si>
  <si>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</si>
  <si>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</si>
  <si>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</si>
  <si>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</si>
  <si>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9</t>
  </si>
  <si>
    <t>10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</si>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</sst>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  <numFmt numFmtId="178" formatCode="#,##0.00_ "/>
  </numFmts>
  <fonts count="45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color theme="1"/>
      <name val="宋体"/>
      <charset val="1"/>
    </font>
    <font>
      <sz val="9"/>
      <color theme="1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1" borderId="17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20" applyNumberFormat="0" applyAlignment="0" applyProtection="0">
      <alignment vertical="center"/>
    </xf>
    <xf numFmtId="0" fontId="39" fillId="15" borderId="16" applyNumberFormat="0" applyAlignment="0" applyProtection="0">
      <alignment vertical="center"/>
    </xf>
    <xf numFmtId="0" fontId="40" fillId="16" borderId="21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2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177" fontId="6" fillId="0" borderId="5" xfId="49" applyNumberFormat="1" applyFont="1" applyFill="1" applyBorder="1" applyAlignment="1" applyProtection="1">
      <alignment vertical="center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center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/>
    <xf numFmtId="0" fontId="9" fillId="3" borderId="2" xfId="49" applyFont="1" applyFill="1" applyBorder="1" applyAlignment="1" applyProtection="1">
      <alignment horizontal="center" vertical="center"/>
    </xf>
    <xf numFmtId="0" fontId="9" fillId="3" borderId="3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0" fillId="0" borderId="2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/>
    <xf numFmtId="0" fontId="7" fillId="0" borderId="3" xfId="49" applyFont="1" applyFill="1" applyBorder="1" applyAlignment="1" applyProtection="1"/>
    <xf numFmtId="0" fontId="10" fillId="0" borderId="7" xfId="49" applyFont="1" applyFill="1" applyBorder="1" applyAlignment="1" applyProtection="1">
      <alignment horizontal="left" vertical="center"/>
    </xf>
    <xf numFmtId="0" fontId="10" fillId="0" borderId="9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</xf>
    <xf numFmtId="0" fontId="9" fillId="3" borderId="6" xfId="49" applyFont="1" applyFill="1" applyBorder="1" applyAlignment="1" applyProtection="1">
      <alignment horizontal="center" vertical="center"/>
    </xf>
    <xf numFmtId="0" fontId="9" fillId="2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10" fillId="0" borderId="6" xfId="49" applyFont="1" applyFill="1" applyBorder="1" applyAlignment="1" applyProtection="1">
      <alignment horizontal="left" vertical="center"/>
    </xf>
    <xf numFmtId="0" fontId="10" fillId="0" borderId="8" xfId="49" applyFont="1" applyFill="1" applyBorder="1" applyAlignment="1" applyProtection="1">
      <alignment horizontal="left" vertical="center"/>
    </xf>
    <xf numFmtId="49" fontId="11" fillId="0" borderId="1" xfId="49" applyNumberFormat="1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 wrapText="1"/>
    </xf>
    <xf numFmtId="3" fontId="3" fillId="0" borderId="11" xfId="49" applyNumberFormat="1" applyFont="1" applyFill="1" applyBorder="1" applyAlignment="1" applyProtection="1">
      <alignment horizontal="center" vertical="center"/>
    </xf>
    <xf numFmtId="178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178" fontId="3" fillId="0" borderId="5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12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protection locked="0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5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49" fontId="7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13" xfId="49" applyFont="1" applyFill="1" applyBorder="1" applyAlignment="1" applyProtection="1">
      <alignment vertical="center"/>
    </xf>
    <xf numFmtId="0" fontId="2" fillId="0" borderId="13" xfId="49" applyFont="1" applyFill="1" applyBorder="1" applyAlignment="1" applyProtection="1">
      <alignment vertical="top"/>
      <protection locked="0"/>
    </xf>
    <xf numFmtId="0" fontId="12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12" fillId="4" borderId="0" xfId="49" applyFont="1" applyFill="1" applyBorder="1" applyAlignment="1" applyProtection="1">
      <alignment vertical="center"/>
    </xf>
    <xf numFmtId="0" fontId="18" fillId="4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vertical="center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4" borderId="11" xfId="49" applyFont="1" applyFill="1" applyBorder="1" applyAlignment="1" applyProtection="1">
      <alignment horizontal="left" vertical="center" wrapText="1"/>
      <protection locked="0"/>
    </xf>
    <xf numFmtId="0" fontId="12" fillId="4" borderId="5" xfId="49" applyFont="1" applyFill="1" applyBorder="1" applyAlignment="1" applyProtection="1">
      <alignment vertical="center"/>
    </xf>
    <xf numFmtId="0" fontId="2" fillId="4" borderId="2" xfId="49" applyFont="1" applyFill="1" applyBorder="1" applyAlignment="1" applyProtection="1">
      <alignment horizontal="left" vertical="center" wrapText="1"/>
    </xf>
    <xf numFmtId="0" fontId="2" fillId="4" borderId="15" xfId="49" applyFont="1" applyFill="1" applyBorder="1" applyAlignment="1" applyProtection="1">
      <alignment horizontal="left" vertical="center" wrapText="1"/>
      <protection locked="0"/>
    </xf>
    <xf numFmtId="0" fontId="19" fillId="4" borderId="11" xfId="49" applyFont="1" applyFill="1" applyBorder="1" applyAlignment="1" applyProtection="1">
      <alignment horizontal="left" vertical="center" wrapText="1"/>
      <protection locked="0"/>
    </xf>
    <xf numFmtId="0" fontId="18" fillId="4" borderId="5" xfId="49" applyFont="1" applyFill="1" applyBorder="1" applyAlignment="1" applyProtection="1">
      <alignment vertical="center"/>
    </xf>
    <xf numFmtId="0" fontId="19" fillId="4" borderId="5" xfId="49" applyFont="1" applyFill="1" applyBorder="1" applyAlignment="1" applyProtection="1">
      <alignment horizontal="left" vertical="center" wrapText="1"/>
    </xf>
    <xf numFmtId="0" fontId="2" fillId="4" borderId="5" xfId="49" applyFont="1" applyFill="1" applyBorder="1" applyAlignment="1" applyProtection="1">
      <alignment horizontal="left" vertical="center" wrapText="1"/>
    </xf>
    <xf numFmtId="0" fontId="12" fillId="4" borderId="2" xfId="49" applyFont="1" applyFill="1" applyBorder="1" applyAlignment="1" applyProtection="1">
      <alignment horizontal="center" vertical="center" wrapText="1"/>
      <protection locked="0"/>
    </xf>
    <xf numFmtId="0" fontId="2" fillId="4" borderId="3" xfId="49" applyFont="1" applyFill="1" applyBorder="1" applyAlignment="1" applyProtection="1">
      <alignment horizontal="left" vertical="center"/>
    </xf>
    <xf numFmtId="0" fontId="2" fillId="4" borderId="6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4" borderId="15" xfId="49" applyNumberFormat="1" applyFont="1" applyFill="1" applyBorder="1" applyAlignment="1" applyProtection="1">
      <alignment horizontal="right" vertical="center"/>
    </xf>
    <xf numFmtId="4" fontId="3" fillId="4" borderId="6" xfId="49" applyNumberFormat="1" applyFont="1" applyFill="1" applyBorder="1" applyAlignment="1" applyProtection="1">
      <alignment horizontal="right" vertical="center"/>
    </xf>
    <xf numFmtId="4" fontId="3" fillId="4" borderId="5" xfId="49" applyNumberFormat="1" applyFont="1" applyFill="1" applyBorder="1" applyAlignment="1" applyProtection="1">
      <alignment horizontal="right" vertical="center"/>
      <protection locked="0"/>
    </xf>
    <xf numFmtId="4" fontId="3" fillId="4" borderId="5" xfId="49" applyNumberFormat="1" applyFont="1" applyFill="1" applyBorder="1" applyAlignment="1" applyProtection="1">
      <alignment horizontal="right" vertical="center"/>
    </xf>
    <xf numFmtId="4" fontId="19" fillId="4" borderId="4" xfId="49" applyNumberFormat="1" applyFont="1" applyFill="1" applyBorder="1" applyAlignment="1" applyProtection="1">
      <alignment horizontal="right" vertical="center"/>
    </xf>
    <xf numFmtId="4" fontId="19" fillId="4" borderId="5" xfId="49" applyNumberFormat="1" applyFont="1" applyFill="1" applyBorder="1" applyAlignment="1" applyProtection="1">
      <alignment horizontal="right" vertical="center"/>
    </xf>
    <xf numFmtId="4" fontId="19" fillId="4" borderId="5" xfId="49" applyNumberFormat="1" applyFont="1" applyFill="1" applyBorder="1" applyAlignment="1" applyProtection="1">
      <alignment horizontal="right" vertical="center"/>
      <protection locked="0"/>
    </xf>
    <xf numFmtId="4" fontId="3" fillId="4" borderId="4" xfId="49" applyNumberFormat="1" applyFont="1" applyFill="1" applyBorder="1" applyAlignment="1" applyProtection="1">
      <alignment horizontal="right" vertical="center"/>
    </xf>
    <xf numFmtId="178" fontId="3" fillId="0" borderId="5" xfId="49" applyNumberFormat="1" applyFont="1" applyFill="1" applyBorder="1" applyAlignment="1" applyProtection="1">
      <alignment horizontal="right" vertical="center"/>
    </xf>
    <xf numFmtId="178" fontId="12" fillId="0" borderId="5" xfId="49" applyNumberFormat="1" applyFont="1" applyFill="1" applyBorder="1" applyAlignment="1" applyProtection="1">
      <alignment vertical="center"/>
    </xf>
    <xf numFmtId="0" fontId="3" fillId="4" borderId="5" xfId="49" applyFont="1" applyFill="1" applyBorder="1" applyAlignment="1" applyProtection="1">
      <alignment horizontal="right" vertical="center" wrapText="1"/>
      <protection locked="0"/>
    </xf>
    <xf numFmtId="178" fontId="2" fillId="0" borderId="5" xfId="49" applyNumberFormat="1" applyFont="1" applyFill="1" applyBorder="1" applyAlignment="1" applyProtection="1">
      <alignment vertical="center"/>
    </xf>
    <xf numFmtId="178" fontId="3" fillId="4" borderId="5" xfId="49" applyNumberFormat="1" applyFont="1" applyFill="1" applyBorder="1" applyAlignment="1" applyProtection="1">
      <alignment horizontal="right" vertical="center" wrapText="1"/>
      <protection locked="0"/>
    </xf>
    <xf numFmtId="178" fontId="3" fillId="4" borderId="5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2" fillId="0" borderId="5" xfId="49" applyFont="1" applyFill="1" applyBorder="1" applyAlignment="1" applyProtection="1"/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/>
    </xf>
    <xf numFmtId="0" fontId="20" fillId="0" borderId="0" xfId="49" applyFont="1" applyFill="1" applyBorder="1" applyAlignment="1" applyProtection="1">
      <alignment horizontal="center" wrapText="1"/>
    </xf>
    <xf numFmtId="0" fontId="20" fillId="0" borderId="0" xfId="49" applyFont="1" applyFill="1" applyBorder="1" applyAlignment="1" applyProtection="1">
      <alignment wrapText="1"/>
    </xf>
    <xf numFmtId="0" fontId="20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22" fillId="0" borderId="0" xfId="49" applyFont="1" applyFill="1" applyBorder="1" applyAlignment="1" applyProtection="1">
      <alignment horizontal="center" vertical="center" wrapText="1"/>
    </xf>
    <xf numFmtId="0" fontId="20" fillId="0" borderId="1" xfId="49" applyFont="1" applyFill="1" applyBorder="1" applyAlignment="1" applyProtection="1">
      <alignment horizontal="center" vertical="center" wrapText="1"/>
    </xf>
    <xf numFmtId="0" fontId="20" fillId="0" borderId="7" xfId="49" applyFont="1" applyFill="1" applyBorder="1" applyAlignment="1" applyProtection="1">
      <alignment horizontal="center" vertical="center" wrapText="1"/>
    </xf>
    <xf numFmtId="4" fontId="3" fillId="0" borderId="15" xfId="49" applyNumberFormat="1" applyFont="1" applyFill="1" applyBorder="1" applyAlignment="1" applyProtection="1">
      <alignment horizontal="right" vertical="center"/>
    </xf>
    <xf numFmtId="4" fontId="2" fillId="0" borderId="15" xfId="49" applyNumberFormat="1" applyFont="1" applyFill="1" applyBorder="1" applyAlignment="1" applyProtection="1">
      <alignment horizontal="right" vertical="center"/>
    </xf>
    <xf numFmtId="0" fontId="0" fillId="0" borderId="0" xfId="49" applyFont="1" applyFill="1" applyAlignment="1" applyProtection="1">
      <alignment horizontal="left" vertical="center" wrapText="1"/>
    </xf>
    <xf numFmtId="0" fontId="0" fillId="0" borderId="0" xfId="49" applyFont="1" applyFill="1" applyAlignment="1" applyProtection="1">
      <alignment horizontal="center" vertical="center" wrapText="1"/>
    </xf>
    <xf numFmtId="0" fontId="12" fillId="4" borderId="0" xfId="49" applyFont="1" applyFill="1" applyBorder="1" applyAlignment="1" applyProtection="1"/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3" fillId="4" borderId="5" xfId="49" applyFont="1" applyFill="1" applyBorder="1" applyAlignment="1" applyProtection="1">
      <alignment horizontal="left" vertical="center" wrapText="1"/>
    </xf>
    <xf numFmtId="4" fontId="2" fillId="4" borderId="5" xfId="49" applyNumberFormat="1" applyFont="1" applyFill="1" applyBorder="1" applyAlignment="1" applyProtection="1">
      <alignment horizontal="right" vertical="center" wrapText="1"/>
    </xf>
    <xf numFmtId="0" fontId="12" fillId="4" borderId="6" xfId="49" applyFont="1" applyFill="1" applyBorder="1" applyAlignment="1" applyProtection="1">
      <alignment horizontal="left" vertical="center" wrapText="1"/>
    </xf>
    <xf numFmtId="4" fontId="23" fillId="4" borderId="5" xfId="49" applyNumberFormat="1" applyFont="1" applyFill="1" applyBorder="1" applyAlignment="1" applyProtection="1">
      <alignment horizontal="right" vertical="center"/>
      <protection locked="0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top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4" fillId="0" borderId="4" xfId="49" applyFont="1" applyFill="1" applyBorder="1" applyAlignment="1" applyProtection="1">
      <alignment horizontal="center" vertical="center"/>
      <protection locked="0"/>
    </xf>
    <xf numFmtId="4" fontId="24" fillId="0" borderId="10" xfId="49" applyNumberFormat="1" applyFont="1" applyFill="1" applyBorder="1" applyAlignment="1" applyProtection="1">
      <alignment horizontal="right" vertical="center"/>
      <protection locked="0"/>
    </xf>
    <xf numFmtId="0" fontId="24" fillId="0" borderId="5" xfId="49" applyFont="1" applyFill="1" applyBorder="1" applyAlignment="1" applyProtection="1">
      <alignment horizontal="center" vertical="center"/>
    </xf>
    <xf numFmtId="4" fontId="24" fillId="0" borderId="5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2" fillId="0" borderId="5" xfId="49" applyFont="1" applyFill="1" applyBorder="1" applyAlignment="1" applyProtection="1">
      <alignment horizontal="left" vertical="center" wrapText="1"/>
    </xf>
    <xf numFmtId="0" fontId="12" fillId="0" borderId="6" xfId="49" applyFont="1" applyFill="1" applyBorder="1" applyAlignment="1" applyProtection="1">
      <alignment horizontal="left" vertical="center" wrapText="1"/>
    </xf>
    <xf numFmtId="0" fontId="12" fillId="4" borderId="5" xfId="49" applyFont="1" applyFill="1" applyBorder="1" applyAlignment="1" applyProtection="1">
      <alignment horizontal="left" vertical="center" wrapText="1"/>
    </xf>
    <xf numFmtId="0" fontId="3" fillId="5" borderId="5" xfId="49" applyFont="1" applyFill="1" applyBorder="1" applyAlignment="1" applyProtection="1">
      <alignment horizontal="left" vertical="center" wrapText="1"/>
      <protection locked="0"/>
    </xf>
    <xf numFmtId="4" fontId="3" fillId="5" borderId="5" xfId="49" applyNumberFormat="1" applyFont="1" applyFill="1" applyBorder="1" applyAlignment="1" applyProtection="1">
      <alignment horizontal="right" vertical="center"/>
      <protection locked="0"/>
    </xf>
    <xf numFmtId="0" fontId="12" fillId="4" borderId="6" xfId="49" applyFont="1" applyFill="1" applyBorder="1" applyAlignment="1" applyProtection="1">
      <alignment horizontal="center" vertical="center" wrapText="1"/>
    </xf>
    <xf numFmtId="178" fontId="12" fillId="0" borderId="5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3" fillId="4" borderId="5" xfId="49" applyFont="1" applyFill="1" applyBorder="1" applyAlignment="1" applyProtection="1">
      <alignment horizontal="left" vertical="center"/>
    </xf>
    <xf numFmtId="0" fontId="24" fillId="0" borderId="4" xfId="49" applyFont="1" applyFill="1" applyBorder="1" applyAlignment="1" applyProtection="1">
      <alignment horizontal="center" vertical="center"/>
    </xf>
    <xf numFmtId="4" fontId="24" fillId="0" borderId="10" xfId="49" applyNumberFormat="1" applyFont="1" applyFill="1" applyBorder="1" applyAlignment="1" applyProtection="1">
      <alignment horizontal="right" vertical="center"/>
    </xf>
    <xf numFmtId="4" fontId="24" fillId="0" borderId="5" xfId="49" applyNumberFormat="1" applyFont="1" applyFill="1" applyBorder="1" applyAlignment="1" applyProtection="1">
      <alignment horizontal="right" vertical="center"/>
    </xf>
    <xf numFmtId="178" fontId="3" fillId="0" borderId="10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37096;&#38376;&#39044;&#31639;&#25209;&#22797;\&#23500;&#27665;&#21439;&#20892;&#19994;&#20892;&#26449;&#23616;&#65288;&#26412;&#32423;&#65289;\&#23500;&#27665;&#21439;&#20892;&#19994;&#20892;&#26449;&#23616;&#25209;&#22797;&#65288;&#26412;&#324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收支预算总表"/>
      <sheetName val="部门收入预算总表"/>
      <sheetName val="部门预算支出经济分类明细表"/>
      <sheetName val="政府预算支出经济分类明细表"/>
      <sheetName val="工资福利支出预算表"/>
      <sheetName val="商品服务支出预算表"/>
      <sheetName val="对个人和家庭补助支出预算表"/>
      <sheetName val="资本性支出预算表"/>
      <sheetName val="资本性支出（基本建设）预算表"/>
      <sheetName val="其他类支出预算表"/>
      <sheetName val="部门整体支出绩效目标表"/>
      <sheetName val="项目支出明细表"/>
      <sheetName val="部门政府采购预算表"/>
      <sheetName val="部门政府购买服务表"/>
      <sheetName val="部门项目支出绩效目标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22" workbookViewId="0">
      <selection activeCell="G39" sqref="G38:G39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69" t="s">
        <v>0</v>
      </c>
    </row>
    <row r="2" ht="36" customHeight="1" spans="1:4">
      <c r="A2" s="108" t="s">
        <v>1</v>
      </c>
      <c r="B2" s="273"/>
      <c r="C2" s="273"/>
      <c r="D2" s="273"/>
    </row>
    <row r="3" ht="21" customHeight="1" spans="1:4">
      <c r="A3" s="88" t="s">
        <v>2</v>
      </c>
      <c r="B3" s="274"/>
      <c r="C3" s="274"/>
      <c r="D3" s="169" t="s">
        <v>3</v>
      </c>
    </row>
    <row r="4" ht="19.5" customHeight="1" spans="1:4">
      <c r="A4" s="36" t="s">
        <v>4</v>
      </c>
      <c r="B4" s="75"/>
      <c r="C4" s="36" t="s">
        <v>5</v>
      </c>
      <c r="D4" s="75"/>
    </row>
    <row r="5" ht="19.5" customHeight="1" spans="1:4">
      <c r="A5" s="38" t="s">
        <v>6</v>
      </c>
      <c r="B5" s="38" t="s">
        <v>7</v>
      </c>
      <c r="C5" s="38" t="s">
        <v>8</v>
      </c>
      <c r="D5" s="38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240" t="s">
        <v>9</v>
      </c>
      <c r="B7" s="217">
        <v>6167087.24</v>
      </c>
      <c r="C7" s="240" t="s">
        <v>10</v>
      </c>
      <c r="D7" s="217"/>
    </row>
    <row r="8" ht="20.25" customHeight="1" spans="1:4">
      <c r="A8" s="240" t="s">
        <v>11</v>
      </c>
      <c r="B8" s="217"/>
      <c r="C8" s="240" t="s">
        <v>12</v>
      </c>
      <c r="D8" s="217"/>
    </row>
    <row r="9" ht="20.25" customHeight="1" spans="1:4">
      <c r="A9" s="240" t="s">
        <v>13</v>
      </c>
      <c r="B9" s="218"/>
      <c r="C9" s="240" t="s">
        <v>14</v>
      </c>
      <c r="D9" s="217"/>
    </row>
    <row r="10" ht="20.25" customHeight="1" spans="1:4">
      <c r="A10" s="240" t="s">
        <v>15</v>
      </c>
      <c r="B10" s="131"/>
      <c r="C10" s="240" t="s">
        <v>16</v>
      </c>
      <c r="D10" s="217"/>
    </row>
    <row r="11" ht="20.25" customHeight="1" spans="1:4">
      <c r="A11" s="240" t="s">
        <v>17</v>
      </c>
      <c r="B11" s="229">
        <v>99970</v>
      </c>
      <c r="C11" s="240" t="s">
        <v>18</v>
      </c>
      <c r="D11" s="217"/>
    </row>
    <row r="12" ht="20.25" customHeight="1" spans="1:4">
      <c r="A12" s="240" t="s">
        <v>19</v>
      </c>
      <c r="B12" s="131"/>
      <c r="C12" s="240" t="s">
        <v>20</v>
      </c>
      <c r="D12" s="217"/>
    </row>
    <row r="13" ht="20.25" customHeight="1" spans="1:4">
      <c r="A13" s="240" t="s">
        <v>21</v>
      </c>
      <c r="B13" s="131"/>
      <c r="C13" s="240" t="s">
        <v>22</v>
      </c>
      <c r="D13" s="217"/>
    </row>
    <row r="14" ht="20.25" customHeight="1" spans="1:4">
      <c r="A14" s="240" t="s">
        <v>23</v>
      </c>
      <c r="B14" s="107">
        <v>99970</v>
      </c>
      <c r="C14" s="240" t="s">
        <v>24</v>
      </c>
      <c r="D14" s="217">
        <v>463425.28</v>
      </c>
    </row>
    <row r="15" ht="20.25" customHeight="1" spans="1:4">
      <c r="A15" s="276" t="s">
        <v>25</v>
      </c>
      <c r="B15" s="131"/>
      <c r="C15" s="240" t="s">
        <v>26</v>
      </c>
      <c r="D15" s="217"/>
    </row>
    <row r="16" ht="20.25" customHeight="1" spans="1:4">
      <c r="A16" s="276" t="s">
        <v>27</v>
      </c>
      <c r="B16" s="277"/>
      <c r="C16" s="240" t="s">
        <v>28</v>
      </c>
      <c r="D16" s="217">
        <v>431384.64</v>
      </c>
    </row>
    <row r="17" ht="20.25" customHeight="1" spans="1:4">
      <c r="A17" s="321" t="s">
        <v>29</v>
      </c>
      <c r="B17" s="224">
        <v>4943941.04</v>
      </c>
      <c r="C17" s="240" t="s">
        <v>30</v>
      </c>
      <c r="D17" s="217"/>
    </row>
    <row r="18" ht="20.25" customHeight="1" spans="1:4">
      <c r="A18" s="241"/>
      <c r="B18" s="241"/>
      <c r="C18" s="240" t="s">
        <v>31</v>
      </c>
      <c r="D18" s="217"/>
    </row>
    <row r="19" ht="20.25" customHeight="1" spans="1:4">
      <c r="A19" s="241"/>
      <c r="B19" s="241"/>
      <c r="C19" s="321" t="s">
        <v>32</v>
      </c>
      <c r="D19" s="224">
        <v>10107941.36</v>
      </c>
    </row>
    <row r="20" ht="20.25" customHeight="1" spans="1:4">
      <c r="A20" s="241"/>
      <c r="B20" s="241"/>
      <c r="C20" s="240" t="s">
        <v>33</v>
      </c>
      <c r="D20" s="217"/>
    </row>
    <row r="21" ht="20.25" customHeight="1" spans="1:4">
      <c r="A21" s="241"/>
      <c r="B21" s="241"/>
      <c r="C21" s="240" t="s">
        <v>34</v>
      </c>
      <c r="D21" s="217"/>
    </row>
    <row r="22" ht="20.25" customHeight="1" spans="1:4">
      <c r="A22" s="241"/>
      <c r="B22" s="241"/>
      <c r="C22" s="240" t="s">
        <v>35</v>
      </c>
      <c r="D22" s="217"/>
    </row>
    <row r="23" ht="20.25" customHeight="1" spans="1:4">
      <c r="A23" s="241"/>
      <c r="B23" s="241"/>
      <c r="C23" s="240" t="s">
        <v>36</v>
      </c>
      <c r="D23" s="217"/>
    </row>
    <row r="24" ht="20.25" customHeight="1" spans="1:4">
      <c r="A24" s="241"/>
      <c r="B24" s="241"/>
      <c r="C24" s="240" t="s">
        <v>37</v>
      </c>
      <c r="D24" s="217"/>
    </row>
    <row r="25" ht="20.25" customHeight="1" spans="1:4">
      <c r="A25" s="241"/>
      <c r="B25" s="241"/>
      <c r="C25" s="240" t="s">
        <v>38</v>
      </c>
      <c r="D25" s="217"/>
    </row>
    <row r="26" ht="20.25" customHeight="1" spans="1:4">
      <c r="A26" s="241"/>
      <c r="B26" s="241"/>
      <c r="C26" s="240" t="s">
        <v>39</v>
      </c>
      <c r="D26" s="217">
        <v>208247</v>
      </c>
    </row>
    <row r="27" ht="20.25" customHeight="1" spans="1:4">
      <c r="A27" s="241"/>
      <c r="B27" s="241"/>
      <c r="C27" s="240" t="s">
        <v>40</v>
      </c>
      <c r="D27" s="217"/>
    </row>
    <row r="28" ht="20.25" customHeight="1" spans="1:4">
      <c r="A28" s="241"/>
      <c r="B28" s="241"/>
      <c r="C28" s="240" t="s">
        <v>41</v>
      </c>
      <c r="D28" s="217"/>
    </row>
    <row r="29" ht="20.25" customHeight="1" spans="1:4">
      <c r="A29" s="241"/>
      <c r="B29" s="241"/>
      <c r="C29" s="240" t="s">
        <v>42</v>
      </c>
      <c r="D29" s="217"/>
    </row>
    <row r="30" ht="20.25" customHeight="1" spans="1:4">
      <c r="A30" s="241"/>
      <c r="B30" s="241"/>
      <c r="C30" s="240" t="s">
        <v>43</v>
      </c>
      <c r="D30" s="217"/>
    </row>
    <row r="31" ht="20.25" customHeight="1" spans="1:4">
      <c r="A31" s="241"/>
      <c r="B31" s="241"/>
      <c r="C31" s="240" t="s">
        <v>44</v>
      </c>
      <c r="D31" s="217"/>
    </row>
    <row r="32" ht="20.25" customHeight="1" spans="1:4">
      <c r="A32" s="241"/>
      <c r="B32" s="241"/>
      <c r="C32" s="240" t="s">
        <v>45</v>
      </c>
      <c r="D32" s="217"/>
    </row>
    <row r="33" ht="20.25" customHeight="1" spans="1:4">
      <c r="A33" s="241"/>
      <c r="B33" s="241"/>
      <c r="C33" s="240" t="s">
        <v>46</v>
      </c>
      <c r="D33" s="217"/>
    </row>
    <row r="34" ht="20.25" customHeight="1" spans="1:4">
      <c r="A34" s="241"/>
      <c r="B34" s="241"/>
      <c r="C34" s="240" t="s">
        <v>47</v>
      </c>
      <c r="D34" s="217"/>
    </row>
    <row r="35" ht="20.25" customHeight="1" spans="1:4">
      <c r="A35" s="241"/>
      <c r="B35" s="241"/>
      <c r="C35" s="240" t="s">
        <v>48</v>
      </c>
      <c r="D35" s="217"/>
    </row>
    <row r="36" ht="20.25" customHeight="1" spans="1:4">
      <c r="A36" s="241"/>
      <c r="B36" s="241"/>
      <c r="C36" s="240" t="s">
        <v>49</v>
      </c>
      <c r="D36" s="217"/>
    </row>
    <row r="37" ht="20.25" customHeight="1" spans="1:4">
      <c r="A37" s="322" t="s">
        <v>50</v>
      </c>
      <c r="B37" s="323">
        <v>11210998.28</v>
      </c>
      <c r="C37" s="280" t="s">
        <v>51</v>
      </c>
      <c r="D37" s="324">
        <f>SUM(D7:D36)</f>
        <v>11210998.28</v>
      </c>
    </row>
    <row r="38" ht="20.25" customHeight="1" spans="1:4">
      <c r="A38" s="276" t="s">
        <v>52</v>
      </c>
      <c r="B38" s="325"/>
      <c r="C38" s="240" t="s">
        <v>53</v>
      </c>
      <c r="D38" s="218" t="s">
        <v>54</v>
      </c>
    </row>
    <row r="39" ht="20.25" customHeight="1" spans="1:4">
      <c r="A39" s="278" t="s">
        <v>55</v>
      </c>
      <c r="B39" s="279">
        <f>B37+B38</f>
        <v>11210998.28</v>
      </c>
      <c r="C39" s="280" t="s">
        <v>56</v>
      </c>
      <c r="D39" s="281">
        <f>D37</f>
        <v>11210998.28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K21" sqref="K21"/>
    </sheetView>
  </sheetViews>
  <sheetFormatPr defaultColWidth="10.6666666666667" defaultRowHeight="12" customHeight="1" outlineLevelRow="7"/>
  <cols>
    <col min="1" max="1" width="28.6666666666667" style="83" customWidth="1"/>
    <col min="2" max="2" width="15.1666666666667" style="2" customWidth="1"/>
    <col min="3" max="3" width="27.3333333333333" style="83" customWidth="1"/>
    <col min="4" max="4" width="17.8333333333333" style="83" customWidth="1"/>
    <col min="5" max="5" width="13.5" style="83" customWidth="1"/>
    <col min="6" max="6" width="12.8333333333333" style="83" customWidth="1"/>
    <col min="7" max="7" width="13.1666666666667" style="2" customWidth="1"/>
    <col min="8" max="8" width="11.5" style="83" customWidth="1"/>
    <col min="9" max="9" width="10" style="2" customWidth="1"/>
    <col min="10" max="10" width="13" style="2" customWidth="1"/>
    <col min="11" max="11" width="37.1666666666667" style="83" customWidth="1"/>
    <col min="12" max="16384" width="10.6666666666667" style="2" customWidth="1"/>
  </cols>
  <sheetData>
    <row r="1" ht="17.25" customHeight="1" spans="11:11">
      <c r="K1" s="117" t="s">
        <v>351</v>
      </c>
    </row>
    <row r="2" ht="28.5" customHeight="1" spans="1:11">
      <c r="A2" s="108" t="s">
        <v>352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2">
      <c r="A3" s="110" t="s">
        <v>2</v>
      </c>
      <c r="B3" s="111"/>
    </row>
    <row r="4" ht="44.25" customHeight="1" spans="1:11">
      <c r="A4" s="43" t="s">
        <v>265</v>
      </c>
      <c r="B4" s="112" t="s">
        <v>172</v>
      </c>
      <c r="C4" s="43" t="s">
        <v>266</v>
      </c>
      <c r="D4" s="43" t="s">
        <v>267</v>
      </c>
      <c r="E4" s="43" t="s">
        <v>268</v>
      </c>
      <c r="F4" s="43" t="s">
        <v>269</v>
      </c>
      <c r="G4" s="112" t="s">
        <v>270</v>
      </c>
      <c r="H4" s="43" t="s">
        <v>271</v>
      </c>
      <c r="I4" s="112" t="s">
        <v>272</v>
      </c>
      <c r="J4" s="112" t="s">
        <v>273</v>
      </c>
      <c r="K4" s="43" t="s">
        <v>274</v>
      </c>
    </row>
    <row r="5" ht="14.25" customHeight="1" spans="1:11">
      <c r="A5" s="43">
        <v>1</v>
      </c>
      <c r="B5" s="112">
        <v>2</v>
      </c>
      <c r="C5" s="43">
        <v>3</v>
      </c>
      <c r="D5" s="43">
        <v>4</v>
      </c>
      <c r="E5" s="43">
        <v>5</v>
      </c>
      <c r="F5" s="43">
        <v>6</v>
      </c>
      <c r="G5" s="112">
        <v>7</v>
      </c>
      <c r="H5" s="43">
        <v>8</v>
      </c>
      <c r="I5" s="112">
        <v>9</v>
      </c>
      <c r="J5" s="112">
        <v>10</v>
      </c>
      <c r="K5" s="43">
        <v>11</v>
      </c>
    </row>
    <row r="6" ht="42" customHeight="1" spans="1:11">
      <c r="A6" s="113" t="s">
        <v>353</v>
      </c>
      <c r="B6" s="114"/>
      <c r="C6" s="96"/>
      <c r="D6" s="96"/>
      <c r="E6" s="96"/>
      <c r="F6" s="98"/>
      <c r="G6" s="115"/>
      <c r="H6" s="98"/>
      <c r="I6" s="115"/>
      <c r="J6" s="115"/>
      <c r="K6" s="98"/>
    </row>
    <row r="7" ht="51.75" customHeight="1" spans="1:11">
      <c r="A7" s="116" t="s">
        <v>135</v>
      </c>
      <c r="B7" s="116" t="s">
        <v>135</v>
      </c>
      <c r="C7" s="116" t="s">
        <v>135</v>
      </c>
      <c r="D7" s="116" t="s">
        <v>135</v>
      </c>
      <c r="E7" s="116" t="s">
        <v>135</v>
      </c>
      <c r="F7" s="113" t="s">
        <v>135</v>
      </c>
      <c r="G7" s="116" t="s">
        <v>135</v>
      </c>
      <c r="H7" s="113" t="s">
        <v>135</v>
      </c>
      <c r="I7" s="116" t="s">
        <v>135</v>
      </c>
      <c r="J7" s="116" t="s">
        <v>135</v>
      </c>
      <c r="K7" s="113" t="s">
        <v>135</v>
      </c>
    </row>
    <row r="8" customHeight="1" spans="1:1">
      <c r="A8" s="83" t="s">
        <v>354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24.8333333333333" style="119" customWidth="1"/>
    <col min="2" max="2" width="24.1666666666667" style="170" customWidth="1"/>
    <col min="3" max="3" width="25.6666666666667" style="119" customWidth="1"/>
    <col min="4" max="4" width="22.6666666666667" style="119" customWidth="1"/>
    <col min="5" max="5" width="31" style="119" customWidth="1"/>
    <col min="6" max="6" width="34.5" style="119" customWidth="1"/>
    <col min="7" max="16384" width="10.6666666666667" style="119" customWidth="1"/>
  </cols>
  <sheetData>
    <row r="1" ht="12" customHeight="1" spans="1:6">
      <c r="A1" s="171">
        <v>1</v>
      </c>
      <c r="B1" s="172">
        <v>0</v>
      </c>
      <c r="C1" s="171">
        <v>1</v>
      </c>
      <c r="D1" s="173"/>
      <c r="E1" s="173"/>
      <c r="F1" s="169" t="s">
        <v>355</v>
      </c>
    </row>
    <row r="2" ht="26.25" customHeight="1" spans="1:6">
      <c r="A2" s="174" t="s">
        <v>356</v>
      </c>
      <c r="B2" s="174" t="s">
        <v>357</v>
      </c>
      <c r="C2" s="175"/>
      <c r="D2" s="176"/>
      <c r="E2" s="176"/>
      <c r="F2" s="176"/>
    </row>
    <row r="3" ht="13.5" customHeight="1" spans="1:6">
      <c r="A3" s="177" t="s">
        <v>2</v>
      </c>
      <c r="B3" s="177" t="s">
        <v>2</v>
      </c>
      <c r="C3" s="171"/>
      <c r="D3" s="173"/>
      <c r="E3" s="173"/>
      <c r="F3" s="169" t="s">
        <v>3</v>
      </c>
    </row>
    <row r="4" ht="19.5" customHeight="1" spans="1:6">
      <c r="A4" s="178" t="s">
        <v>358</v>
      </c>
      <c r="B4" s="179" t="s">
        <v>79</v>
      </c>
      <c r="C4" s="178" t="s">
        <v>80</v>
      </c>
      <c r="D4" s="36" t="s">
        <v>359</v>
      </c>
      <c r="E4" s="37"/>
      <c r="F4" s="75"/>
    </row>
    <row r="5" ht="18.75" customHeight="1" spans="1:6">
      <c r="A5" s="180"/>
      <c r="B5" s="181"/>
      <c r="C5" s="180"/>
      <c r="D5" s="38" t="s">
        <v>62</v>
      </c>
      <c r="E5" s="36" t="s">
        <v>88</v>
      </c>
      <c r="F5" s="38" t="s">
        <v>89</v>
      </c>
    </row>
    <row r="6" ht="18.75" customHeight="1" spans="1:6">
      <c r="A6" s="112">
        <v>1</v>
      </c>
      <c r="B6" s="182" t="s">
        <v>150</v>
      </c>
      <c r="C6" s="112">
        <v>3</v>
      </c>
      <c r="D6" s="112">
        <v>4</v>
      </c>
      <c r="E6" s="33">
        <v>5</v>
      </c>
      <c r="F6" s="33">
        <v>6</v>
      </c>
    </row>
    <row r="7" ht="21" customHeight="1" spans="1:6">
      <c r="A7" s="116" t="s">
        <v>353</v>
      </c>
      <c r="B7" s="116"/>
      <c r="C7" s="116"/>
      <c r="D7" s="183" t="s">
        <v>135</v>
      </c>
      <c r="E7" s="184" t="s">
        <v>135</v>
      </c>
      <c r="F7" s="184" t="s">
        <v>135</v>
      </c>
    </row>
    <row r="8" ht="21" customHeight="1" spans="1:6">
      <c r="A8" s="116"/>
      <c r="B8" s="116" t="s">
        <v>135</v>
      </c>
      <c r="C8" s="116" t="s">
        <v>135</v>
      </c>
      <c r="D8" s="185" t="s">
        <v>135</v>
      </c>
      <c r="E8" s="186" t="s">
        <v>135</v>
      </c>
      <c r="F8" s="186" t="s">
        <v>135</v>
      </c>
    </row>
    <row r="9" ht="18.75" customHeight="1" spans="1:6">
      <c r="A9" s="187" t="s">
        <v>134</v>
      </c>
      <c r="B9" s="187" t="s">
        <v>134</v>
      </c>
      <c r="C9" s="188" t="s">
        <v>134</v>
      </c>
      <c r="D9" s="185" t="s">
        <v>135</v>
      </c>
      <c r="E9" s="186" t="s">
        <v>135</v>
      </c>
      <c r="F9" s="186" t="s">
        <v>135</v>
      </c>
    </row>
    <row r="10" customHeight="1" spans="1:1">
      <c r="A10" s="119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workbookViewId="0">
      <selection activeCell="G21" sqref="G21"/>
    </sheetView>
  </sheetViews>
  <sheetFormatPr defaultColWidth="10.6666666666667" defaultRowHeight="14.25" customHeight="1"/>
  <cols>
    <col min="1" max="1" width="23.8333333333333" style="119" customWidth="1"/>
    <col min="2" max="2" width="17.5" style="119" customWidth="1"/>
    <col min="3" max="3" width="27.3333333333333" style="119" customWidth="1"/>
    <col min="4" max="4" width="9" style="119" customWidth="1"/>
    <col min="5" max="5" width="9.16666666666667" style="119" customWidth="1"/>
    <col min="6" max="6" width="12.3333333333333" style="119" customWidth="1"/>
    <col min="7" max="7" width="14" style="119" customWidth="1"/>
    <col min="8" max="9" width="10.1666666666667" style="119" customWidth="1"/>
    <col min="10" max="10" width="11.5" style="119" customWidth="1"/>
    <col min="11" max="11" width="12" style="2" customWidth="1"/>
    <col min="12" max="12" width="13.8333333333333" style="119" customWidth="1"/>
    <col min="13" max="13" width="11" style="119" customWidth="1"/>
    <col min="14" max="14" width="13" style="119" customWidth="1"/>
    <col min="15" max="15" width="14.6666666666667" style="2" customWidth="1"/>
    <col min="16" max="16" width="12.1666666666667" style="2" customWidth="1"/>
    <col min="17" max="17" width="12.1666666666667" style="119" customWidth="1"/>
    <col min="18" max="16384" width="10.6666666666667" style="2" customWidth="1"/>
  </cols>
  <sheetData>
    <row r="1" ht="13.5" customHeight="1" spans="1:17">
      <c r="A1" s="120"/>
      <c r="B1" s="120"/>
      <c r="C1" s="120"/>
      <c r="D1" s="120"/>
      <c r="E1" s="120"/>
      <c r="F1" s="120"/>
      <c r="G1" s="120"/>
      <c r="H1" s="120"/>
      <c r="I1" s="120"/>
      <c r="J1" s="120"/>
      <c r="O1" s="117"/>
      <c r="P1" s="117"/>
      <c r="Q1" s="85" t="s">
        <v>361</v>
      </c>
    </row>
    <row r="2" ht="27.75" customHeight="1" spans="1:17">
      <c r="A2" s="86" t="s">
        <v>362</v>
      </c>
      <c r="B2" s="87"/>
      <c r="C2" s="87"/>
      <c r="D2" s="87"/>
      <c r="E2" s="87"/>
      <c r="F2" s="87"/>
      <c r="G2" s="87"/>
      <c r="H2" s="87"/>
      <c r="I2" s="87"/>
      <c r="J2" s="87"/>
      <c r="K2" s="109"/>
      <c r="L2" s="87"/>
      <c r="M2" s="87"/>
      <c r="N2" s="87"/>
      <c r="O2" s="109"/>
      <c r="P2" s="109"/>
      <c r="Q2" s="87"/>
    </row>
    <row r="3" ht="18.75" customHeight="1" spans="1:17">
      <c r="A3" s="88" t="s">
        <v>2</v>
      </c>
      <c r="B3" s="30"/>
      <c r="C3" s="30"/>
      <c r="D3" s="30"/>
      <c r="E3" s="30"/>
      <c r="F3" s="30"/>
      <c r="G3" s="30"/>
      <c r="H3" s="30"/>
      <c r="I3" s="30"/>
      <c r="J3" s="30"/>
      <c r="O3" s="125"/>
      <c r="P3" s="125"/>
      <c r="Q3" s="169" t="s">
        <v>159</v>
      </c>
    </row>
    <row r="4" ht="15.75" customHeight="1" spans="1:17">
      <c r="A4" s="127" t="s">
        <v>363</v>
      </c>
      <c r="B4" s="138" t="s">
        <v>364</v>
      </c>
      <c r="C4" s="138" t="s">
        <v>365</v>
      </c>
      <c r="D4" s="138" t="s">
        <v>366</v>
      </c>
      <c r="E4" s="138" t="s">
        <v>367</v>
      </c>
      <c r="F4" s="138" t="s">
        <v>368</v>
      </c>
      <c r="G4" s="93" t="s">
        <v>178</v>
      </c>
      <c r="H4" s="93"/>
      <c r="I4" s="93"/>
      <c r="J4" s="93"/>
      <c r="K4" s="157"/>
      <c r="L4" s="93"/>
      <c r="M4" s="93"/>
      <c r="N4" s="93"/>
      <c r="O4" s="158"/>
      <c r="P4" s="157"/>
      <c r="Q4" s="94"/>
    </row>
    <row r="5" ht="17.25" customHeight="1" spans="1:17">
      <c r="A5" s="140"/>
      <c r="B5" s="141"/>
      <c r="C5" s="141"/>
      <c r="D5" s="141"/>
      <c r="E5" s="141"/>
      <c r="F5" s="141"/>
      <c r="G5" s="141" t="s">
        <v>62</v>
      </c>
      <c r="H5" s="141" t="s">
        <v>65</v>
      </c>
      <c r="I5" s="141" t="s">
        <v>369</v>
      </c>
      <c r="J5" s="141" t="s">
        <v>370</v>
      </c>
      <c r="K5" s="142" t="s">
        <v>371</v>
      </c>
      <c r="L5" s="159" t="s">
        <v>69</v>
      </c>
      <c r="M5" s="159"/>
      <c r="N5" s="159"/>
      <c r="O5" s="160"/>
      <c r="P5" s="165"/>
      <c r="Q5" s="144"/>
    </row>
    <row r="6" ht="54" customHeight="1" spans="1:17">
      <c r="A6" s="143"/>
      <c r="B6" s="144"/>
      <c r="C6" s="144"/>
      <c r="D6" s="144"/>
      <c r="E6" s="144"/>
      <c r="F6" s="144"/>
      <c r="G6" s="144"/>
      <c r="H6" s="144" t="s">
        <v>64</v>
      </c>
      <c r="I6" s="144"/>
      <c r="J6" s="144"/>
      <c r="K6" s="145"/>
      <c r="L6" s="144" t="s">
        <v>64</v>
      </c>
      <c r="M6" s="144" t="s">
        <v>70</v>
      </c>
      <c r="N6" s="144" t="s">
        <v>187</v>
      </c>
      <c r="O6" s="24" t="s">
        <v>72</v>
      </c>
      <c r="P6" s="145" t="s">
        <v>73</v>
      </c>
      <c r="Q6" s="144" t="s">
        <v>74</v>
      </c>
    </row>
    <row r="7" ht="15" customHeight="1" spans="1:17">
      <c r="A7" s="42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</row>
    <row r="8" ht="21" customHeight="1" spans="1:17">
      <c r="A8" s="147" t="s">
        <v>76</v>
      </c>
      <c r="B8" s="97"/>
      <c r="C8" s="97"/>
      <c r="D8" s="97"/>
      <c r="E8" s="150"/>
      <c r="F8" s="166">
        <v>95600</v>
      </c>
      <c r="G8" s="166">
        <v>99970</v>
      </c>
      <c r="H8" s="166"/>
      <c r="I8" s="166"/>
      <c r="J8" s="166"/>
      <c r="K8" s="166"/>
      <c r="L8" s="166">
        <v>99970</v>
      </c>
      <c r="M8" s="166"/>
      <c r="N8" s="166"/>
      <c r="O8" s="168">
        <v>99970</v>
      </c>
      <c r="P8" s="166"/>
      <c r="Q8" s="166"/>
    </row>
    <row r="9" ht="25.5" customHeight="1" spans="1:17">
      <c r="A9" s="147" t="s">
        <v>326</v>
      </c>
      <c r="B9" s="97" t="s">
        <v>372</v>
      </c>
      <c r="C9" s="97" t="s">
        <v>373</v>
      </c>
      <c r="D9" s="97" t="s">
        <v>374</v>
      </c>
      <c r="E9" s="167">
        <v>8</v>
      </c>
      <c r="F9" s="102">
        <v>40000</v>
      </c>
      <c r="G9" s="102">
        <v>40000</v>
      </c>
      <c r="H9" s="102"/>
      <c r="I9" s="102"/>
      <c r="J9" s="102"/>
      <c r="K9" s="166"/>
      <c r="L9" s="102">
        <v>40000</v>
      </c>
      <c r="M9" s="102"/>
      <c r="N9" s="102"/>
      <c r="O9" s="168">
        <v>40000</v>
      </c>
      <c r="P9" s="166"/>
      <c r="Q9" s="102"/>
    </row>
    <row r="10" ht="25.5" customHeight="1" spans="1:17">
      <c r="A10" s="147" t="s">
        <v>326</v>
      </c>
      <c r="B10" s="97" t="s">
        <v>375</v>
      </c>
      <c r="C10" s="97" t="s">
        <v>376</v>
      </c>
      <c r="D10" s="97" t="s">
        <v>374</v>
      </c>
      <c r="E10" s="167">
        <v>4</v>
      </c>
      <c r="F10" s="102">
        <v>28000</v>
      </c>
      <c r="G10" s="102">
        <v>28000</v>
      </c>
      <c r="H10" s="102"/>
      <c r="I10" s="102"/>
      <c r="J10" s="102"/>
      <c r="K10" s="166"/>
      <c r="L10" s="102">
        <v>28000</v>
      </c>
      <c r="M10" s="102"/>
      <c r="N10" s="102"/>
      <c r="O10" s="168">
        <v>28000</v>
      </c>
      <c r="P10" s="166"/>
      <c r="Q10" s="102"/>
    </row>
    <row r="11" ht="25.5" customHeight="1" spans="1:17">
      <c r="A11" s="147" t="s">
        <v>326</v>
      </c>
      <c r="B11" s="97" t="s">
        <v>377</v>
      </c>
      <c r="C11" s="97" t="s">
        <v>378</v>
      </c>
      <c r="D11" s="97" t="s">
        <v>374</v>
      </c>
      <c r="E11" s="167">
        <v>1</v>
      </c>
      <c r="F11" s="102">
        <v>2000</v>
      </c>
      <c r="G11" s="102">
        <v>2000</v>
      </c>
      <c r="H11" s="102"/>
      <c r="I11" s="102"/>
      <c r="J11" s="102"/>
      <c r="K11" s="166"/>
      <c r="L11" s="102">
        <v>2000</v>
      </c>
      <c r="M11" s="102"/>
      <c r="N11" s="102"/>
      <c r="O11" s="168">
        <v>2000</v>
      </c>
      <c r="P11" s="166"/>
      <c r="Q11" s="102"/>
    </row>
    <row r="12" ht="25.5" customHeight="1" spans="1:17">
      <c r="A12" s="147" t="s">
        <v>326</v>
      </c>
      <c r="B12" s="97" t="s">
        <v>379</v>
      </c>
      <c r="C12" s="97" t="s">
        <v>380</v>
      </c>
      <c r="D12" s="97" t="s">
        <v>374</v>
      </c>
      <c r="E12" s="167">
        <v>3</v>
      </c>
      <c r="F12" s="102">
        <v>3600</v>
      </c>
      <c r="G12" s="102">
        <v>3600</v>
      </c>
      <c r="H12" s="102"/>
      <c r="I12" s="102"/>
      <c r="J12" s="102"/>
      <c r="K12" s="166"/>
      <c r="L12" s="102">
        <v>3600</v>
      </c>
      <c r="M12" s="102"/>
      <c r="N12" s="102"/>
      <c r="O12" s="168">
        <v>3600</v>
      </c>
      <c r="P12" s="166"/>
      <c r="Q12" s="102"/>
    </row>
    <row r="13" ht="25.5" customHeight="1" spans="1:17">
      <c r="A13" s="147" t="s">
        <v>326</v>
      </c>
      <c r="B13" s="97" t="s">
        <v>381</v>
      </c>
      <c r="C13" s="97" t="s">
        <v>382</v>
      </c>
      <c r="D13" s="97" t="s">
        <v>374</v>
      </c>
      <c r="E13" s="167">
        <v>1</v>
      </c>
      <c r="F13" s="102">
        <v>10000</v>
      </c>
      <c r="G13" s="102">
        <v>10000</v>
      </c>
      <c r="H13" s="102"/>
      <c r="I13" s="102"/>
      <c r="J13" s="102"/>
      <c r="K13" s="166"/>
      <c r="L13" s="102">
        <v>10000</v>
      </c>
      <c r="M13" s="102"/>
      <c r="N13" s="102"/>
      <c r="O13" s="168">
        <v>10000</v>
      </c>
      <c r="P13" s="166"/>
      <c r="Q13" s="102"/>
    </row>
    <row r="14" ht="25.5" customHeight="1" spans="1:17">
      <c r="A14" s="147" t="s">
        <v>326</v>
      </c>
      <c r="B14" s="97" t="s">
        <v>383</v>
      </c>
      <c r="C14" s="97" t="s">
        <v>384</v>
      </c>
      <c r="D14" s="97" t="s">
        <v>385</v>
      </c>
      <c r="E14" s="167">
        <v>60</v>
      </c>
      <c r="F14" s="102">
        <v>12000</v>
      </c>
      <c r="G14" s="102">
        <v>12000</v>
      </c>
      <c r="H14" s="102"/>
      <c r="I14" s="102"/>
      <c r="J14" s="102"/>
      <c r="K14" s="166"/>
      <c r="L14" s="102">
        <v>12000</v>
      </c>
      <c r="M14" s="102"/>
      <c r="N14" s="102"/>
      <c r="O14" s="168">
        <v>12000</v>
      </c>
      <c r="P14" s="166"/>
      <c r="Q14" s="102"/>
    </row>
    <row r="15" ht="25.5" customHeight="1" spans="1:17">
      <c r="A15" s="147" t="s">
        <v>326</v>
      </c>
      <c r="B15" s="97" t="s">
        <v>386</v>
      </c>
      <c r="C15" s="97" t="s">
        <v>387</v>
      </c>
      <c r="D15" s="97" t="s">
        <v>388</v>
      </c>
      <c r="E15" s="167">
        <v>2</v>
      </c>
      <c r="F15" s="102"/>
      <c r="G15" s="102">
        <v>4370</v>
      </c>
      <c r="H15" s="102"/>
      <c r="I15" s="102"/>
      <c r="J15" s="102"/>
      <c r="K15" s="166"/>
      <c r="L15" s="102">
        <v>4370</v>
      </c>
      <c r="M15" s="102"/>
      <c r="N15" s="102"/>
      <c r="O15" s="168">
        <v>4370</v>
      </c>
      <c r="P15" s="166"/>
      <c r="Q15" s="102"/>
    </row>
    <row r="16" ht="21" customHeight="1" spans="1:17">
      <c r="A16" s="151" t="s">
        <v>134</v>
      </c>
      <c r="B16" s="152"/>
      <c r="C16" s="152"/>
      <c r="D16" s="152"/>
      <c r="E16" s="150"/>
      <c r="F16" s="166">
        <v>95600</v>
      </c>
      <c r="G16" s="166">
        <v>99970</v>
      </c>
      <c r="H16" s="166"/>
      <c r="I16" s="166"/>
      <c r="J16" s="166"/>
      <c r="K16" s="166"/>
      <c r="L16" s="166">
        <v>99970</v>
      </c>
      <c r="M16" s="166"/>
      <c r="N16" s="166"/>
      <c r="O16" s="168">
        <v>99970</v>
      </c>
      <c r="P16" s="166"/>
      <c r="Q16" s="166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5" sqref="B15"/>
    </sheetView>
  </sheetViews>
  <sheetFormatPr defaultColWidth="10.6666666666667" defaultRowHeight="14.25" customHeight="1"/>
  <cols>
    <col min="1" max="2" width="18.6666666666667" style="119" customWidth="1"/>
    <col min="3" max="3" width="21.8333333333333" style="119" customWidth="1"/>
    <col min="4" max="4" width="14" style="2" customWidth="1"/>
    <col min="5" max="5" width="13.8333333333333" style="2" customWidth="1"/>
    <col min="6" max="6" width="12.1666666666667" style="2" customWidth="1"/>
    <col min="7" max="7" width="17.1666666666667" style="2" customWidth="1"/>
    <col min="8" max="8" width="10.3333333333333" style="119" customWidth="1"/>
    <col min="9" max="11" width="11.6666666666667" style="119" customWidth="1"/>
    <col min="12" max="12" width="10.6666666666667" style="2" customWidth="1"/>
    <col min="13" max="14" width="10.6666666666667" style="119" customWidth="1"/>
    <col min="15" max="15" width="14.8333333333333" style="119" customWidth="1"/>
    <col min="16" max="17" width="10.6666666666667" style="2" customWidth="1"/>
    <col min="18" max="18" width="12.1666666666667" style="119" customWidth="1"/>
    <col min="19" max="16384" width="10.6666666666667" style="2" customWidth="1"/>
  </cols>
  <sheetData>
    <row r="1" ht="13.5" customHeight="1" spans="1:18">
      <c r="A1" s="134"/>
      <c r="B1" s="134"/>
      <c r="C1" s="134"/>
      <c r="D1" s="135"/>
      <c r="E1" s="135"/>
      <c r="F1" s="135"/>
      <c r="G1" s="135"/>
      <c r="H1" s="134"/>
      <c r="I1" s="134"/>
      <c r="J1" s="134"/>
      <c r="K1" s="134"/>
      <c r="L1" s="154"/>
      <c r="M1" s="155"/>
      <c r="N1" s="155"/>
      <c r="O1" s="155"/>
      <c r="P1" s="117"/>
      <c r="Q1" s="161"/>
      <c r="R1" s="162" t="s">
        <v>389</v>
      </c>
    </row>
    <row r="2" ht="27.75" customHeight="1" spans="1:18">
      <c r="A2" s="86" t="s">
        <v>390</v>
      </c>
      <c r="B2" s="136"/>
      <c r="C2" s="136"/>
      <c r="D2" s="109"/>
      <c r="E2" s="109"/>
      <c r="F2" s="109"/>
      <c r="G2" s="109"/>
      <c r="H2" s="136"/>
      <c r="I2" s="136"/>
      <c r="J2" s="136"/>
      <c r="K2" s="136"/>
      <c r="L2" s="156"/>
      <c r="M2" s="136"/>
      <c r="N2" s="136"/>
      <c r="O2" s="136"/>
      <c r="P2" s="109"/>
      <c r="Q2" s="156"/>
      <c r="R2" s="136"/>
    </row>
    <row r="3" ht="18.75" customHeight="1" spans="1:18">
      <c r="A3" s="122" t="s">
        <v>2</v>
      </c>
      <c r="B3" s="123"/>
      <c r="C3" s="123"/>
      <c r="D3" s="137"/>
      <c r="E3" s="137"/>
      <c r="F3" s="137"/>
      <c r="G3" s="137"/>
      <c r="H3" s="123"/>
      <c r="I3" s="123"/>
      <c r="J3" s="123"/>
      <c r="K3" s="123"/>
      <c r="L3" s="154"/>
      <c r="M3" s="155"/>
      <c r="N3" s="155"/>
      <c r="O3" s="155"/>
      <c r="P3" s="125"/>
      <c r="Q3" s="163"/>
      <c r="R3" s="164" t="s">
        <v>159</v>
      </c>
    </row>
    <row r="4" ht="15.75" customHeight="1" spans="1:18">
      <c r="A4" s="127" t="s">
        <v>363</v>
      </c>
      <c r="B4" s="138" t="s">
        <v>391</v>
      </c>
      <c r="C4" s="138" t="s">
        <v>392</v>
      </c>
      <c r="D4" s="139" t="s">
        <v>393</v>
      </c>
      <c r="E4" s="139" t="s">
        <v>394</v>
      </c>
      <c r="F4" s="139" t="s">
        <v>395</v>
      </c>
      <c r="G4" s="139" t="s">
        <v>396</v>
      </c>
      <c r="H4" s="93" t="s">
        <v>178</v>
      </c>
      <c r="I4" s="93"/>
      <c r="J4" s="93"/>
      <c r="K4" s="93"/>
      <c r="L4" s="157"/>
      <c r="M4" s="93"/>
      <c r="N4" s="93"/>
      <c r="O4" s="93"/>
      <c r="P4" s="158"/>
      <c r="Q4" s="157"/>
      <c r="R4" s="94"/>
    </row>
    <row r="5" ht="17.25" customHeight="1" spans="1:18">
      <c r="A5" s="140"/>
      <c r="B5" s="141"/>
      <c r="C5" s="141"/>
      <c r="D5" s="142"/>
      <c r="E5" s="142"/>
      <c r="F5" s="142"/>
      <c r="G5" s="142"/>
      <c r="H5" s="141" t="s">
        <v>62</v>
      </c>
      <c r="I5" s="141" t="s">
        <v>65</v>
      </c>
      <c r="J5" s="141" t="s">
        <v>369</v>
      </c>
      <c r="K5" s="141" t="s">
        <v>370</v>
      </c>
      <c r="L5" s="142" t="s">
        <v>371</v>
      </c>
      <c r="M5" s="159" t="s">
        <v>397</v>
      </c>
      <c r="N5" s="159"/>
      <c r="O5" s="159"/>
      <c r="P5" s="160"/>
      <c r="Q5" s="165"/>
      <c r="R5" s="144"/>
    </row>
    <row r="6" ht="54" customHeight="1" spans="1:18">
      <c r="A6" s="143"/>
      <c r="B6" s="144"/>
      <c r="C6" s="144"/>
      <c r="D6" s="145"/>
      <c r="E6" s="145"/>
      <c r="F6" s="145"/>
      <c r="G6" s="145"/>
      <c r="H6" s="144"/>
      <c r="I6" s="144" t="s">
        <v>64</v>
      </c>
      <c r="J6" s="144"/>
      <c r="K6" s="144"/>
      <c r="L6" s="145"/>
      <c r="M6" s="144" t="s">
        <v>64</v>
      </c>
      <c r="N6" s="144" t="s">
        <v>70</v>
      </c>
      <c r="O6" s="144" t="s">
        <v>187</v>
      </c>
      <c r="P6" s="24" t="s">
        <v>72</v>
      </c>
      <c r="Q6" s="145" t="s">
        <v>73</v>
      </c>
      <c r="R6" s="144" t="s">
        <v>74</v>
      </c>
    </row>
    <row r="7" ht="15" customHeight="1" spans="1:18">
      <c r="A7" s="143">
        <v>1</v>
      </c>
      <c r="B7" s="144">
        <v>2</v>
      </c>
      <c r="C7" s="144">
        <v>3</v>
      </c>
      <c r="D7" s="146"/>
      <c r="E7" s="146"/>
      <c r="F7" s="146"/>
      <c r="G7" s="146"/>
      <c r="H7" s="145">
        <v>4</v>
      </c>
      <c r="I7" s="145">
        <v>5</v>
      </c>
      <c r="J7" s="145">
        <v>6</v>
      </c>
      <c r="K7" s="145">
        <v>7</v>
      </c>
      <c r="L7" s="145">
        <v>8</v>
      </c>
      <c r="M7" s="145">
        <v>9</v>
      </c>
      <c r="N7" s="145">
        <v>10</v>
      </c>
      <c r="O7" s="145">
        <v>11</v>
      </c>
      <c r="P7" s="145">
        <v>12</v>
      </c>
      <c r="Q7" s="145">
        <v>13</v>
      </c>
      <c r="R7" s="145">
        <v>14</v>
      </c>
    </row>
    <row r="8" ht="21" customHeight="1" spans="1:18">
      <c r="A8" s="147" t="s">
        <v>353</v>
      </c>
      <c r="B8" s="97"/>
      <c r="C8" s="97"/>
      <c r="D8" s="148"/>
      <c r="E8" s="148"/>
      <c r="F8" s="148"/>
      <c r="G8" s="148"/>
      <c r="H8" s="148" t="s">
        <v>135</v>
      </c>
      <c r="I8" s="148" t="s">
        <v>135</v>
      </c>
      <c r="J8" s="148" t="s">
        <v>135</v>
      </c>
      <c r="K8" s="148" t="s">
        <v>135</v>
      </c>
      <c r="L8" s="148" t="s">
        <v>135</v>
      </c>
      <c r="M8" s="148" t="s">
        <v>135</v>
      </c>
      <c r="N8" s="148" t="s">
        <v>135</v>
      </c>
      <c r="O8" s="148" t="s">
        <v>135</v>
      </c>
      <c r="P8" s="131" t="s">
        <v>135</v>
      </c>
      <c r="Q8" s="148" t="s">
        <v>135</v>
      </c>
      <c r="R8" s="148" t="s">
        <v>135</v>
      </c>
    </row>
    <row r="9" ht="49.5" customHeight="1" spans="1:18">
      <c r="A9" s="147" t="s">
        <v>135</v>
      </c>
      <c r="B9" s="97" t="s">
        <v>135</v>
      </c>
      <c r="C9" s="97" t="s">
        <v>135</v>
      </c>
      <c r="D9" s="149" t="s">
        <v>135</v>
      </c>
      <c r="E9" s="149" t="s">
        <v>135</v>
      </c>
      <c r="F9" s="149" t="s">
        <v>135</v>
      </c>
      <c r="G9" s="149" t="s">
        <v>135</v>
      </c>
      <c r="H9" s="150" t="s">
        <v>135</v>
      </c>
      <c r="I9" s="150" t="s">
        <v>135</v>
      </c>
      <c r="J9" s="150" t="s">
        <v>135</v>
      </c>
      <c r="K9" s="150" t="s">
        <v>135</v>
      </c>
      <c r="L9" s="148" t="s">
        <v>135</v>
      </c>
      <c r="M9" s="150" t="s">
        <v>135</v>
      </c>
      <c r="N9" s="150" t="s">
        <v>135</v>
      </c>
      <c r="O9" s="150" t="s">
        <v>135</v>
      </c>
      <c r="P9" s="131" t="s">
        <v>135</v>
      </c>
      <c r="Q9" s="148" t="s">
        <v>135</v>
      </c>
      <c r="R9" s="150" t="s">
        <v>135</v>
      </c>
    </row>
    <row r="10" ht="21" customHeight="1" spans="1:18">
      <c r="A10" s="151" t="s">
        <v>134</v>
      </c>
      <c r="B10" s="152"/>
      <c r="C10" s="153"/>
      <c r="D10" s="148"/>
      <c r="E10" s="148"/>
      <c r="F10" s="148"/>
      <c r="G10" s="148"/>
      <c r="H10" s="148" t="s">
        <v>135</v>
      </c>
      <c r="I10" s="148" t="s">
        <v>135</v>
      </c>
      <c r="J10" s="148" t="s">
        <v>135</v>
      </c>
      <c r="K10" s="148" t="s">
        <v>135</v>
      </c>
      <c r="L10" s="148" t="s">
        <v>135</v>
      </c>
      <c r="M10" s="148" t="s">
        <v>135</v>
      </c>
      <c r="N10" s="148" t="s">
        <v>135</v>
      </c>
      <c r="O10" s="148" t="s">
        <v>135</v>
      </c>
      <c r="P10" s="131" t="s">
        <v>135</v>
      </c>
      <c r="Q10" s="148" t="s">
        <v>135</v>
      </c>
      <c r="R10" s="148" t="s">
        <v>135</v>
      </c>
    </row>
    <row r="11" customHeight="1" spans="1:1">
      <c r="A11" s="119" t="s">
        <v>398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B8" sqref="B8"/>
    </sheetView>
  </sheetViews>
  <sheetFormatPr defaultColWidth="10.6666666666667" defaultRowHeight="14.25" customHeight="1" outlineLevelCol="4"/>
  <cols>
    <col min="1" max="1" width="44" style="119" customWidth="1"/>
    <col min="2" max="4" width="15.6666666666667" style="119" customWidth="1"/>
    <col min="5" max="5" width="12" style="119" customWidth="1"/>
    <col min="6" max="16384" width="10.6666666666667" style="2" customWidth="1"/>
  </cols>
  <sheetData>
    <row r="1" ht="13.5" customHeight="1" spans="1:5">
      <c r="A1" s="120"/>
      <c r="B1" s="120"/>
      <c r="C1" s="120"/>
      <c r="D1" s="121"/>
      <c r="E1" s="117" t="s">
        <v>399</v>
      </c>
    </row>
    <row r="2" ht="27.75" customHeight="1" spans="1:5">
      <c r="A2" s="86" t="s">
        <v>400</v>
      </c>
      <c r="B2" s="87"/>
      <c r="C2" s="87"/>
      <c r="D2" s="87"/>
      <c r="E2" s="87"/>
    </row>
    <row r="3" ht="18" customHeight="1" spans="1:5">
      <c r="A3" s="122" t="s">
        <v>2</v>
      </c>
      <c r="B3" s="123"/>
      <c r="C3" s="123"/>
      <c r="D3" s="124"/>
      <c r="E3" s="125" t="s">
        <v>159</v>
      </c>
    </row>
    <row r="4" ht="19.5" customHeight="1" spans="1:5">
      <c r="A4" s="38" t="s">
        <v>401</v>
      </c>
      <c r="B4" s="36" t="s">
        <v>178</v>
      </c>
      <c r="C4" s="37"/>
      <c r="D4" s="37"/>
      <c r="E4" s="37"/>
    </row>
    <row r="5" ht="40.5" customHeight="1" spans="1:5">
      <c r="A5" s="42"/>
      <c r="B5" s="126" t="s">
        <v>62</v>
      </c>
      <c r="C5" s="127" t="s">
        <v>65</v>
      </c>
      <c r="D5" s="128" t="s">
        <v>402</v>
      </c>
      <c r="E5" s="129" t="s">
        <v>403</v>
      </c>
    </row>
    <row r="6" ht="19.5" customHeight="1" spans="1:5">
      <c r="A6" s="33">
        <v>1</v>
      </c>
      <c r="B6" s="33">
        <v>2</v>
      </c>
      <c r="C6" s="33">
        <v>3</v>
      </c>
      <c r="D6" s="130">
        <v>4</v>
      </c>
      <c r="E6" s="33">
        <v>5</v>
      </c>
    </row>
    <row r="7" ht="19.5" customHeight="1" spans="1:5">
      <c r="A7" s="113" t="s">
        <v>353</v>
      </c>
      <c r="B7" s="131" t="s">
        <v>135</v>
      </c>
      <c r="C7" s="131" t="s">
        <v>135</v>
      </c>
      <c r="D7" s="132" t="s">
        <v>135</v>
      </c>
      <c r="E7" s="131" t="s">
        <v>135</v>
      </c>
    </row>
    <row r="8" ht="19.5" customHeight="1" spans="1:5">
      <c r="A8" s="96" t="s">
        <v>135</v>
      </c>
      <c r="B8" s="131" t="s">
        <v>135</v>
      </c>
      <c r="C8" s="131" t="s">
        <v>135</v>
      </c>
      <c r="D8" s="132" t="s">
        <v>135</v>
      </c>
      <c r="E8" s="131" t="s">
        <v>135</v>
      </c>
    </row>
    <row r="9" ht="19.5" customHeight="1" spans="1:5">
      <c r="A9" s="133" t="s">
        <v>62</v>
      </c>
      <c r="B9" s="131" t="s">
        <v>135</v>
      </c>
      <c r="C9" s="131" t="s">
        <v>135</v>
      </c>
      <c r="D9" s="132" t="s">
        <v>135</v>
      </c>
      <c r="E9" s="131" t="s">
        <v>135</v>
      </c>
    </row>
    <row r="10" customHeight="1" spans="1:1">
      <c r="A10" s="119" t="s">
        <v>404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7"/>
  <sheetViews>
    <sheetView workbookViewId="0">
      <selection activeCell="K3" sqref="K3"/>
    </sheetView>
  </sheetViews>
  <sheetFormatPr defaultColWidth="10.6666666666667" defaultRowHeight="12" customHeight="1"/>
  <cols>
    <col min="1" max="1" width="27.3333333333333" style="83" customWidth="1"/>
    <col min="2" max="2" width="16.6666666666667" style="2" customWidth="1"/>
    <col min="3" max="3" width="26.1666666666667" style="83" customWidth="1"/>
    <col min="4" max="4" width="17.5" style="83" customWidth="1"/>
    <col min="5" max="5" width="17" style="83" customWidth="1"/>
    <col min="6" max="6" width="18.6666666666667" style="83" customWidth="1"/>
    <col min="7" max="7" width="13.1666666666667" style="2" customWidth="1"/>
    <col min="8" max="8" width="14.6666666666667" style="83" customWidth="1"/>
    <col min="9" max="9" width="14.1666666666667" style="2" customWidth="1"/>
    <col min="10" max="10" width="15.1666666666667" style="2" customWidth="1"/>
    <col min="11" max="11" width="27.5" style="83" customWidth="1"/>
    <col min="12" max="16384" width="10.6666666666667" style="2" customWidth="1"/>
  </cols>
  <sheetData>
    <row r="1" customHeight="1" spans="11:11">
      <c r="K1" s="117" t="s">
        <v>405</v>
      </c>
    </row>
    <row r="2" ht="28.5" customHeight="1" spans="1:11">
      <c r="A2" s="108" t="s">
        <v>406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11">
      <c r="A3" s="110" t="s">
        <v>2</v>
      </c>
      <c r="B3" s="111"/>
      <c r="K3" s="90" t="s">
        <v>159</v>
      </c>
    </row>
    <row r="4" ht="44.25" customHeight="1" spans="1:11">
      <c r="A4" s="43" t="s">
        <v>265</v>
      </c>
      <c r="B4" s="112" t="s">
        <v>172</v>
      </c>
      <c r="C4" s="43" t="s">
        <v>266</v>
      </c>
      <c r="D4" s="43" t="s">
        <v>267</v>
      </c>
      <c r="E4" s="43" t="s">
        <v>268</v>
      </c>
      <c r="F4" s="43" t="s">
        <v>269</v>
      </c>
      <c r="G4" s="112" t="s">
        <v>270</v>
      </c>
      <c r="H4" s="43" t="s">
        <v>271</v>
      </c>
      <c r="I4" s="112" t="s">
        <v>272</v>
      </c>
      <c r="J4" s="112" t="s">
        <v>273</v>
      </c>
      <c r="K4" s="43" t="s">
        <v>274</v>
      </c>
    </row>
    <row r="5" ht="14.25" customHeight="1" spans="1:11">
      <c r="A5" s="43">
        <v>1</v>
      </c>
      <c r="B5" s="112">
        <v>2</v>
      </c>
      <c r="C5" s="43">
        <v>3</v>
      </c>
      <c r="D5" s="43">
        <v>4</v>
      </c>
      <c r="E5" s="43">
        <v>5</v>
      </c>
      <c r="F5" s="43">
        <v>6</v>
      </c>
      <c r="G5" s="112">
        <v>7</v>
      </c>
      <c r="H5" s="43">
        <v>8</v>
      </c>
      <c r="I5" s="112">
        <v>9</v>
      </c>
      <c r="J5" s="112">
        <v>10</v>
      </c>
      <c r="K5" s="43">
        <v>11</v>
      </c>
    </row>
    <row r="6" ht="42" customHeight="1" spans="1:11">
      <c r="A6" s="113" t="s">
        <v>353</v>
      </c>
      <c r="B6" s="114"/>
      <c r="C6" s="96"/>
      <c r="D6" s="96"/>
      <c r="E6" s="96"/>
      <c r="F6" s="98"/>
      <c r="G6" s="115"/>
      <c r="H6" s="98"/>
      <c r="I6" s="115"/>
      <c r="J6" s="115"/>
      <c r="K6" s="98"/>
    </row>
    <row r="7" ht="54" customHeight="1" spans="1:11">
      <c r="A7" s="116" t="s">
        <v>135</v>
      </c>
      <c r="B7" s="116" t="s">
        <v>135</v>
      </c>
      <c r="C7" s="116" t="s">
        <v>135</v>
      </c>
      <c r="D7" s="116" t="s">
        <v>135</v>
      </c>
      <c r="E7" s="116" t="s">
        <v>135</v>
      </c>
      <c r="F7" s="113" t="s">
        <v>135</v>
      </c>
      <c r="G7" s="116" t="s">
        <v>135</v>
      </c>
      <c r="H7" s="113" t="s">
        <v>135</v>
      </c>
      <c r="I7" s="116" t="s">
        <v>135</v>
      </c>
      <c r="J7" s="116" t="s">
        <v>135</v>
      </c>
      <c r="K7" s="113" t="s">
        <v>135</v>
      </c>
    </row>
    <row r="8" ht="25" customHeight="1" spans="1:1">
      <c r="A8" s="83" t="s">
        <v>404</v>
      </c>
    </row>
    <row r="26" customHeight="1" spans="9:9">
      <c r="I26" s="118"/>
    </row>
    <row r="27" customHeight="1" spans="9:9">
      <c r="I27" s="118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workbookViewId="0">
      <selection activeCell="H3" sqref="H3"/>
    </sheetView>
  </sheetViews>
  <sheetFormatPr defaultColWidth="10.6666666666667" defaultRowHeight="12" customHeight="1" outlineLevelCol="7"/>
  <cols>
    <col min="1" max="1" width="20.3333333333333" style="83" customWidth="1"/>
    <col min="2" max="2" width="16.6666666666667" style="83" customWidth="1"/>
    <col min="3" max="3" width="23" style="83" customWidth="1"/>
    <col min="4" max="4" width="20.3333333333333" style="83" customWidth="1"/>
    <col min="5" max="5" width="14.6666666666667" style="83" customWidth="1"/>
    <col min="6" max="6" width="18" style="84" customWidth="1"/>
    <col min="7" max="7" width="26.6666666666667" style="83" customWidth="1"/>
    <col min="8" max="8" width="22" style="83" customWidth="1"/>
    <col min="9" max="16384" width="10.6666666666667" style="2" customWidth="1"/>
  </cols>
  <sheetData>
    <row r="1" ht="14.25" customHeight="1" spans="8:8">
      <c r="H1" s="85" t="s">
        <v>407</v>
      </c>
    </row>
    <row r="2" ht="28.5" customHeight="1" spans="1:8">
      <c r="A2" s="86" t="s">
        <v>408</v>
      </c>
      <c r="B2" s="87"/>
      <c r="C2" s="87"/>
      <c r="D2" s="87"/>
      <c r="E2" s="87"/>
      <c r="F2" s="87"/>
      <c r="G2" s="87"/>
      <c r="H2" s="87"/>
    </row>
    <row r="3" ht="13.5" customHeight="1" spans="1:8">
      <c r="A3" s="88" t="s">
        <v>2</v>
      </c>
      <c r="B3" s="89"/>
      <c r="H3" s="90" t="s">
        <v>159</v>
      </c>
    </row>
    <row r="4" ht="18" customHeight="1" spans="1:8">
      <c r="A4" s="91" t="s">
        <v>358</v>
      </c>
      <c r="B4" s="91" t="s">
        <v>409</v>
      </c>
      <c r="C4" s="91" t="s">
        <v>410</v>
      </c>
      <c r="D4" s="91" t="s">
        <v>411</v>
      </c>
      <c r="E4" s="91" t="s">
        <v>412</v>
      </c>
      <c r="F4" s="92" t="s">
        <v>413</v>
      </c>
      <c r="G4" s="93"/>
      <c r="H4" s="94"/>
    </row>
    <row r="5" ht="18" customHeight="1" spans="1:8">
      <c r="A5" s="95"/>
      <c r="B5" s="95"/>
      <c r="C5" s="95"/>
      <c r="D5" s="95"/>
      <c r="E5" s="95"/>
      <c r="F5" s="43" t="s">
        <v>367</v>
      </c>
      <c r="G5" s="43" t="s">
        <v>414</v>
      </c>
      <c r="H5" s="43" t="s">
        <v>415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96" t="s">
        <v>76</v>
      </c>
      <c r="B7" s="96" t="s">
        <v>135</v>
      </c>
      <c r="C7" s="97" t="s">
        <v>373</v>
      </c>
      <c r="D7" s="98" t="s">
        <v>372</v>
      </c>
      <c r="E7" s="99" t="s">
        <v>374</v>
      </c>
      <c r="F7" s="100">
        <v>8</v>
      </c>
      <c r="G7" s="101">
        <f>H7/F7</f>
        <v>5000</v>
      </c>
      <c r="H7" s="102">
        <v>40000</v>
      </c>
    </row>
    <row r="8" ht="33" customHeight="1" spans="1:8">
      <c r="A8" s="96"/>
      <c r="B8" s="103"/>
      <c r="C8" s="97" t="s">
        <v>376</v>
      </c>
      <c r="D8" s="104" t="s">
        <v>416</v>
      </c>
      <c r="E8" s="99" t="s">
        <v>374</v>
      </c>
      <c r="F8" s="100">
        <v>4</v>
      </c>
      <c r="G8" s="101">
        <f>H8/F8</f>
        <v>7000</v>
      </c>
      <c r="H8" s="102">
        <v>28000</v>
      </c>
    </row>
    <row r="9" ht="33" customHeight="1" spans="1:8">
      <c r="A9" s="96"/>
      <c r="B9" s="103"/>
      <c r="C9" s="97" t="s">
        <v>378</v>
      </c>
      <c r="D9" s="104" t="s">
        <v>377</v>
      </c>
      <c r="E9" s="99" t="s">
        <v>374</v>
      </c>
      <c r="F9" s="100">
        <v>1</v>
      </c>
      <c r="G9" s="101">
        <f>H9/F9</f>
        <v>2000</v>
      </c>
      <c r="H9" s="102">
        <v>2000</v>
      </c>
    </row>
    <row r="10" ht="33" customHeight="1" spans="1:8">
      <c r="A10" s="96"/>
      <c r="B10" s="103"/>
      <c r="C10" s="97" t="s">
        <v>380</v>
      </c>
      <c r="D10" s="104" t="s">
        <v>379</v>
      </c>
      <c r="E10" s="99" t="s">
        <v>374</v>
      </c>
      <c r="F10" s="100">
        <v>3</v>
      </c>
      <c r="G10" s="101">
        <f>H10/F10</f>
        <v>1200</v>
      </c>
      <c r="H10" s="102">
        <v>3600</v>
      </c>
    </row>
    <row r="11" ht="33" customHeight="1" spans="1:8">
      <c r="A11" s="96"/>
      <c r="B11" s="103"/>
      <c r="C11" s="97" t="s">
        <v>382</v>
      </c>
      <c r="D11" s="104" t="s">
        <v>381</v>
      </c>
      <c r="E11" s="99" t="s">
        <v>374</v>
      </c>
      <c r="F11" s="100">
        <v>1</v>
      </c>
      <c r="G11" s="101">
        <f>H11/F11</f>
        <v>10000</v>
      </c>
      <c r="H11" s="102">
        <v>10000</v>
      </c>
    </row>
    <row r="12" ht="24" customHeight="1" spans="1:8">
      <c r="A12" s="105" t="s">
        <v>62</v>
      </c>
      <c r="B12" s="106"/>
      <c r="C12" s="106"/>
      <c r="D12" s="106"/>
      <c r="E12" s="106"/>
      <c r="F12" s="105">
        <f>F7+F8+F9+F10+F11</f>
        <v>17</v>
      </c>
      <c r="G12" s="107">
        <f>SUM(G7:G11)</f>
        <v>25200</v>
      </c>
      <c r="H12" s="102">
        <f>H7+H8+H9+H10+H11</f>
        <v>83600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9"/>
  <sheetViews>
    <sheetView zoomScale="90" zoomScaleNormal="90" topLeftCell="A12" workbookViewId="0">
      <selection activeCell="L6" sqref="L6"/>
    </sheetView>
  </sheetViews>
  <sheetFormatPr defaultColWidth="10" defaultRowHeight="14.25" customHeight="1"/>
  <cols>
    <col min="1" max="1" width="21.1666666666667" style="30" customWidth="1"/>
    <col min="2" max="2" width="27.3333333333333" style="30" customWidth="1"/>
    <col min="3" max="3" width="25.5" style="30" customWidth="1"/>
    <col min="4" max="4" width="18.1666666666667" style="30" customWidth="1"/>
    <col min="5" max="5" width="36.8333333333333" style="30" customWidth="1"/>
    <col min="6" max="6" width="18" style="30" customWidth="1"/>
    <col min="7" max="7" width="11.6555555555556" style="30" customWidth="1"/>
    <col min="8" max="8" width="29.8111111111111" style="30" customWidth="1"/>
    <col min="9" max="9" width="35.6666666666667" style="30" customWidth="1"/>
    <col min="10" max="10" width="27.8333333333333" style="30" customWidth="1"/>
    <col min="11" max="16384" width="10" style="30" customWidth="1"/>
  </cols>
  <sheetData>
    <row r="1" ht="81" customHeight="1" spans="1:10">
      <c r="A1" s="31" t="s">
        <v>417</v>
      </c>
      <c r="B1" s="32"/>
      <c r="C1" s="32"/>
      <c r="D1" s="32"/>
      <c r="E1" s="32"/>
      <c r="F1" s="32"/>
      <c r="G1" s="32"/>
      <c r="H1" s="32"/>
      <c r="I1" s="32"/>
      <c r="J1" s="73"/>
    </row>
    <row r="2" ht="30" customHeight="1" spans="1:10">
      <c r="A2" s="33" t="s">
        <v>418</v>
      </c>
      <c r="B2" s="34" t="s">
        <v>76</v>
      </c>
      <c r="C2" s="35"/>
      <c r="D2" s="35"/>
      <c r="E2" s="35"/>
      <c r="F2" s="35"/>
      <c r="G2" s="35"/>
      <c r="H2" s="35"/>
      <c r="I2" s="35"/>
      <c r="J2" s="74"/>
    </row>
    <row r="3" ht="32.25" customHeight="1" spans="1:10">
      <c r="A3" s="36" t="s">
        <v>419</v>
      </c>
      <c r="B3" s="37"/>
      <c r="C3" s="37"/>
      <c r="D3" s="37"/>
      <c r="E3" s="37"/>
      <c r="F3" s="37"/>
      <c r="G3" s="37"/>
      <c r="H3" s="37"/>
      <c r="I3" s="75"/>
      <c r="J3" s="33" t="s">
        <v>420</v>
      </c>
    </row>
    <row r="4" ht="55" customHeight="1" spans="1:10">
      <c r="A4" s="38" t="s">
        <v>421</v>
      </c>
      <c r="B4" s="39" t="s">
        <v>422</v>
      </c>
      <c r="C4" s="40" t="s">
        <v>423</v>
      </c>
      <c r="D4" s="41"/>
      <c r="E4" s="41"/>
      <c r="F4" s="41"/>
      <c r="G4" s="41"/>
      <c r="H4" s="41"/>
      <c r="I4" s="58"/>
      <c r="J4" s="76" t="s">
        <v>424</v>
      </c>
    </row>
    <row r="5" ht="159" customHeight="1" spans="1:10">
      <c r="A5" s="42"/>
      <c r="B5" s="39" t="s">
        <v>425</v>
      </c>
      <c r="C5" s="40" t="s">
        <v>426</v>
      </c>
      <c r="D5" s="41"/>
      <c r="E5" s="41"/>
      <c r="F5" s="41"/>
      <c r="G5" s="41"/>
      <c r="H5" s="41"/>
      <c r="I5" s="58"/>
      <c r="J5" s="76" t="s">
        <v>427</v>
      </c>
    </row>
    <row r="6" ht="132" customHeight="1" spans="1:10">
      <c r="A6" s="39" t="s">
        <v>428</v>
      </c>
      <c r="B6" s="43" t="s">
        <v>429</v>
      </c>
      <c r="C6" s="44" t="s">
        <v>430</v>
      </c>
      <c r="D6" s="45"/>
      <c r="E6" s="45"/>
      <c r="F6" s="45"/>
      <c r="G6" s="45"/>
      <c r="H6" s="45"/>
      <c r="I6" s="77"/>
      <c r="J6" s="78" t="s">
        <v>431</v>
      </c>
    </row>
    <row r="7" ht="32.25" customHeight="1" spans="1:10">
      <c r="A7" s="46" t="s">
        <v>432</v>
      </c>
      <c r="B7" s="47"/>
      <c r="C7" s="47"/>
      <c r="D7" s="47"/>
      <c r="E7" s="47"/>
      <c r="F7" s="47"/>
      <c r="G7" s="47"/>
      <c r="H7" s="47"/>
      <c r="I7" s="47"/>
      <c r="J7" s="79"/>
    </row>
    <row r="8" ht="32.25" customHeight="1" spans="1:10">
      <c r="A8" s="48" t="s">
        <v>433</v>
      </c>
      <c r="B8" s="49"/>
      <c r="C8" s="50" t="s">
        <v>434</v>
      </c>
      <c r="D8" s="51"/>
      <c r="E8" s="52"/>
      <c r="F8" s="50" t="s">
        <v>435</v>
      </c>
      <c r="G8" s="52"/>
      <c r="H8" s="36" t="s">
        <v>436</v>
      </c>
      <c r="I8" s="37"/>
      <c r="J8" s="75"/>
    </row>
    <row r="9" ht="32.25" customHeight="1" spans="1:10">
      <c r="A9" s="53"/>
      <c r="B9" s="54"/>
      <c r="C9" s="55"/>
      <c r="D9" s="56"/>
      <c r="E9" s="57"/>
      <c r="F9" s="55"/>
      <c r="G9" s="57"/>
      <c r="H9" s="39" t="s">
        <v>437</v>
      </c>
      <c r="I9" s="39" t="s">
        <v>438</v>
      </c>
      <c r="J9" s="39" t="s">
        <v>439</v>
      </c>
    </row>
    <row r="10" ht="75" customHeight="1" spans="1:10">
      <c r="A10" s="40" t="s">
        <v>440</v>
      </c>
      <c r="B10" s="58"/>
      <c r="C10" s="40" t="s">
        <v>441</v>
      </c>
      <c r="D10" s="41"/>
      <c r="E10" s="58"/>
      <c r="F10" s="40" t="s">
        <v>245</v>
      </c>
      <c r="G10" s="58"/>
      <c r="H10" s="59">
        <v>640600</v>
      </c>
      <c r="I10" s="59">
        <v>640600</v>
      </c>
      <c r="J10" s="59"/>
    </row>
    <row r="11" ht="75" customHeight="1" spans="1:10">
      <c r="A11" s="40" t="s">
        <v>440</v>
      </c>
      <c r="B11" s="60"/>
      <c r="C11" s="40" t="s">
        <v>441</v>
      </c>
      <c r="D11" s="61"/>
      <c r="E11" s="60"/>
      <c r="F11" s="40" t="s">
        <v>190</v>
      </c>
      <c r="G11" s="60"/>
      <c r="H11" s="59">
        <v>1702383</v>
      </c>
      <c r="I11" s="59">
        <v>1702383</v>
      </c>
      <c r="J11" s="59"/>
    </row>
    <row r="12" ht="75" customHeight="1" spans="1:10">
      <c r="A12" s="40" t="s">
        <v>440</v>
      </c>
      <c r="B12" s="60"/>
      <c r="C12" s="40" t="s">
        <v>441</v>
      </c>
      <c r="D12" s="61"/>
      <c r="E12" s="60"/>
      <c r="F12" s="40" t="s">
        <v>213</v>
      </c>
      <c r="G12" s="60"/>
      <c r="H12" s="59">
        <v>208247</v>
      </c>
      <c r="I12" s="59">
        <v>208247</v>
      </c>
      <c r="J12" s="59"/>
    </row>
    <row r="13" ht="75" customHeight="1" spans="1:10">
      <c r="A13" s="40" t="s">
        <v>440</v>
      </c>
      <c r="B13" s="60"/>
      <c r="C13" s="40" t="s">
        <v>441</v>
      </c>
      <c r="D13" s="61"/>
      <c r="E13" s="60"/>
      <c r="F13" s="40" t="s">
        <v>198</v>
      </c>
      <c r="G13" s="60"/>
      <c r="H13" s="59">
        <v>635401.24</v>
      </c>
      <c r="I13" s="59">
        <v>635401.24</v>
      </c>
      <c r="J13" s="59"/>
    </row>
    <row r="14" ht="75" customHeight="1" spans="1:10">
      <c r="A14" s="40" t="s">
        <v>440</v>
      </c>
      <c r="B14" s="60"/>
      <c r="C14" s="40" t="s">
        <v>441</v>
      </c>
      <c r="D14" s="61"/>
      <c r="E14" s="60"/>
      <c r="F14" s="40" t="s">
        <v>230</v>
      </c>
      <c r="G14" s="60"/>
      <c r="H14" s="59">
        <v>2570796</v>
      </c>
      <c r="I14" s="59">
        <v>2570796</v>
      </c>
      <c r="J14" s="59"/>
    </row>
    <row r="15" ht="75" customHeight="1" spans="1:10">
      <c r="A15" s="40" t="s">
        <v>440</v>
      </c>
      <c r="B15" s="60"/>
      <c r="C15" s="40" t="s">
        <v>441</v>
      </c>
      <c r="D15" s="61"/>
      <c r="E15" s="60"/>
      <c r="F15" s="40" t="s">
        <v>249</v>
      </c>
      <c r="G15" s="60"/>
      <c r="H15" s="59">
        <v>139800</v>
      </c>
      <c r="I15" s="59">
        <v>139800</v>
      </c>
      <c r="J15" s="59"/>
    </row>
    <row r="16" ht="75" customHeight="1" spans="1:10">
      <c r="A16" s="40" t="s">
        <v>440</v>
      </c>
      <c r="B16" s="60"/>
      <c r="C16" s="40" t="s">
        <v>441</v>
      </c>
      <c r="D16" s="61"/>
      <c r="E16" s="60"/>
      <c r="F16" s="40" t="s">
        <v>215</v>
      </c>
      <c r="G16" s="60"/>
      <c r="H16" s="59">
        <v>88260</v>
      </c>
      <c r="I16" s="59">
        <v>88260</v>
      </c>
      <c r="J16" s="59"/>
    </row>
    <row r="17" ht="75" customHeight="1" spans="1:10">
      <c r="A17" s="40" t="s">
        <v>440</v>
      </c>
      <c r="B17" s="60"/>
      <c r="C17" s="40" t="s">
        <v>441</v>
      </c>
      <c r="D17" s="61"/>
      <c r="E17" s="60"/>
      <c r="F17" s="40" t="s">
        <v>227</v>
      </c>
      <c r="G17" s="60"/>
      <c r="H17" s="59">
        <v>147600</v>
      </c>
      <c r="I17" s="59">
        <v>147600</v>
      </c>
      <c r="J17" s="59"/>
    </row>
    <row r="18" ht="75" customHeight="1" spans="1:10">
      <c r="A18" s="40" t="s">
        <v>440</v>
      </c>
      <c r="B18" s="60"/>
      <c r="C18" s="40" t="s">
        <v>441</v>
      </c>
      <c r="D18" s="61"/>
      <c r="E18" s="60"/>
      <c r="F18" s="40" t="s">
        <v>163</v>
      </c>
      <c r="G18" s="60"/>
      <c r="H18" s="59">
        <v>10000</v>
      </c>
      <c r="I18" s="59">
        <v>10000</v>
      </c>
      <c r="J18" s="59"/>
    </row>
    <row r="19" ht="75" customHeight="1" spans="1:10">
      <c r="A19" s="40" t="s">
        <v>440</v>
      </c>
      <c r="B19" s="60"/>
      <c r="C19" s="40" t="s">
        <v>441</v>
      </c>
      <c r="D19" s="61"/>
      <c r="E19" s="60"/>
      <c r="F19" s="40" t="s">
        <v>225</v>
      </c>
      <c r="G19" s="60"/>
      <c r="H19" s="59">
        <v>24000</v>
      </c>
      <c r="I19" s="59">
        <v>24000</v>
      </c>
      <c r="J19" s="59"/>
    </row>
    <row r="20" ht="32.25" customHeight="1" spans="1:10">
      <c r="A20" s="62" t="s">
        <v>442</v>
      </c>
      <c r="B20" s="63"/>
      <c r="C20" s="63"/>
      <c r="D20" s="63"/>
      <c r="E20" s="63"/>
      <c r="F20" s="63"/>
      <c r="G20" s="63"/>
      <c r="H20" s="63"/>
      <c r="I20" s="63"/>
      <c r="J20" s="80"/>
    </row>
    <row r="21" ht="32.25" customHeight="1" spans="1:10">
      <c r="A21" s="64" t="s">
        <v>443</v>
      </c>
      <c r="B21" s="65"/>
      <c r="C21" s="65"/>
      <c r="D21" s="65"/>
      <c r="E21" s="65"/>
      <c r="F21" s="65"/>
      <c r="G21" s="66"/>
      <c r="H21" s="67" t="s">
        <v>444</v>
      </c>
      <c r="I21" s="81" t="s">
        <v>274</v>
      </c>
      <c r="J21" s="67" t="s">
        <v>445</v>
      </c>
    </row>
    <row r="22" ht="36" customHeight="1" spans="1:10">
      <c r="A22" s="68" t="s">
        <v>267</v>
      </c>
      <c r="B22" s="68" t="s">
        <v>446</v>
      </c>
      <c r="C22" s="69" t="s">
        <v>269</v>
      </c>
      <c r="D22" s="69" t="s">
        <v>270</v>
      </c>
      <c r="E22" s="69" t="s">
        <v>271</v>
      </c>
      <c r="F22" s="69" t="s">
        <v>272</v>
      </c>
      <c r="G22" s="69" t="s">
        <v>273</v>
      </c>
      <c r="H22" s="70"/>
      <c r="I22" s="70"/>
      <c r="J22" s="70"/>
    </row>
    <row r="23" ht="32.25" customHeight="1" spans="1:10">
      <c r="A23" s="11" t="s">
        <v>447</v>
      </c>
      <c r="B23" s="11" t="s">
        <v>294</v>
      </c>
      <c r="C23" s="11" t="s">
        <v>448</v>
      </c>
      <c r="D23" s="71" t="s">
        <v>449</v>
      </c>
      <c r="E23" s="71" t="s">
        <v>296</v>
      </c>
      <c r="F23" s="71" t="s">
        <v>450</v>
      </c>
      <c r="G23" s="71" t="s">
        <v>298</v>
      </c>
      <c r="H23" s="72" t="s">
        <v>451</v>
      </c>
      <c r="I23" s="82" t="s">
        <v>452</v>
      </c>
      <c r="J23" s="72" t="s">
        <v>453</v>
      </c>
    </row>
    <row r="24" ht="32.25" customHeight="1" spans="1:10">
      <c r="A24" s="11" t="s">
        <v>454</v>
      </c>
      <c r="B24" s="11" t="s">
        <v>309</v>
      </c>
      <c r="C24" s="11" t="s">
        <v>455</v>
      </c>
      <c r="D24" s="71" t="s">
        <v>281</v>
      </c>
      <c r="E24" s="71" t="s">
        <v>311</v>
      </c>
      <c r="F24" s="71" t="s">
        <v>307</v>
      </c>
      <c r="G24" s="71" t="s">
        <v>298</v>
      </c>
      <c r="H24" s="72" t="s">
        <v>451</v>
      </c>
      <c r="I24" s="82" t="s">
        <v>456</v>
      </c>
      <c r="J24" s="72" t="s">
        <v>453</v>
      </c>
    </row>
    <row r="25" ht="32.25" customHeight="1" spans="1:10">
      <c r="A25" s="11" t="s">
        <v>447</v>
      </c>
      <c r="B25" s="11" t="s">
        <v>279</v>
      </c>
      <c r="C25" s="11" t="s">
        <v>457</v>
      </c>
      <c r="D25" s="71" t="s">
        <v>290</v>
      </c>
      <c r="E25" s="71" t="s">
        <v>151</v>
      </c>
      <c r="F25" s="71" t="s">
        <v>458</v>
      </c>
      <c r="G25" s="71" t="s">
        <v>284</v>
      </c>
      <c r="H25" s="72" t="s">
        <v>451</v>
      </c>
      <c r="I25" s="82" t="s">
        <v>459</v>
      </c>
      <c r="J25" s="72" t="s">
        <v>453</v>
      </c>
    </row>
    <row r="26" ht="32.25" customHeight="1" spans="1:10">
      <c r="A26" s="11" t="s">
        <v>460</v>
      </c>
      <c r="B26" s="11" t="s">
        <v>319</v>
      </c>
      <c r="C26" s="11" t="s">
        <v>461</v>
      </c>
      <c r="D26" s="71" t="s">
        <v>281</v>
      </c>
      <c r="E26" s="71" t="s">
        <v>462</v>
      </c>
      <c r="F26" s="71" t="s">
        <v>307</v>
      </c>
      <c r="G26" s="71" t="s">
        <v>298</v>
      </c>
      <c r="H26" s="72" t="s">
        <v>451</v>
      </c>
      <c r="I26" s="82" t="s">
        <v>463</v>
      </c>
      <c r="J26" s="72" t="s">
        <v>453</v>
      </c>
    </row>
    <row r="27" ht="32.25" customHeight="1" spans="1:10">
      <c r="A27" s="11" t="s">
        <v>447</v>
      </c>
      <c r="B27" s="11" t="s">
        <v>279</v>
      </c>
      <c r="C27" s="11" t="s">
        <v>464</v>
      </c>
      <c r="D27" s="71" t="s">
        <v>281</v>
      </c>
      <c r="E27" s="71" t="s">
        <v>465</v>
      </c>
      <c r="F27" s="71" t="s">
        <v>283</v>
      </c>
      <c r="G27" s="71" t="s">
        <v>284</v>
      </c>
      <c r="H27" s="72" t="s">
        <v>451</v>
      </c>
      <c r="I27" s="82" t="s">
        <v>466</v>
      </c>
      <c r="J27" s="72" t="s">
        <v>453</v>
      </c>
    </row>
    <row r="28" ht="32.25" customHeight="1" spans="1:10">
      <c r="A28" s="11" t="s">
        <v>460</v>
      </c>
      <c r="B28" s="11" t="s">
        <v>304</v>
      </c>
      <c r="C28" s="11" t="s">
        <v>467</v>
      </c>
      <c r="D28" s="71" t="s">
        <v>290</v>
      </c>
      <c r="E28" s="71" t="s">
        <v>306</v>
      </c>
      <c r="F28" s="71" t="s">
        <v>307</v>
      </c>
      <c r="G28" s="71" t="s">
        <v>298</v>
      </c>
      <c r="H28" s="72" t="s">
        <v>451</v>
      </c>
      <c r="I28" s="82" t="s">
        <v>468</v>
      </c>
      <c r="J28" s="72" t="s">
        <v>453</v>
      </c>
    </row>
    <row r="29" ht="32.25" customHeight="1" spans="1:10">
      <c r="A29" s="11" t="s">
        <v>460</v>
      </c>
      <c r="B29" s="11" t="s">
        <v>319</v>
      </c>
      <c r="C29" s="11" t="s">
        <v>469</v>
      </c>
      <c r="D29" s="71" t="s">
        <v>281</v>
      </c>
      <c r="E29" s="71" t="s">
        <v>154</v>
      </c>
      <c r="F29" s="71" t="s">
        <v>307</v>
      </c>
      <c r="G29" s="71" t="s">
        <v>298</v>
      </c>
      <c r="H29" s="72" t="s">
        <v>451</v>
      </c>
      <c r="I29" s="82" t="s">
        <v>470</v>
      </c>
      <c r="J29" s="72" t="s">
        <v>453</v>
      </c>
    </row>
    <row r="30" ht="32.25" customHeight="1" spans="1:10">
      <c r="A30" s="11" t="s">
        <v>447</v>
      </c>
      <c r="B30" s="11" t="s">
        <v>279</v>
      </c>
      <c r="C30" s="11" t="s">
        <v>471</v>
      </c>
      <c r="D30" s="71" t="s">
        <v>290</v>
      </c>
      <c r="E30" s="71" t="s">
        <v>472</v>
      </c>
      <c r="F30" s="71" t="s">
        <v>283</v>
      </c>
      <c r="G30" s="71" t="s">
        <v>284</v>
      </c>
      <c r="H30" s="72" t="s">
        <v>451</v>
      </c>
      <c r="I30" s="82" t="s">
        <v>473</v>
      </c>
      <c r="J30" s="72" t="s">
        <v>453</v>
      </c>
    </row>
    <row r="31" ht="32.25" customHeight="1" spans="1:10">
      <c r="A31" s="11" t="s">
        <v>460</v>
      </c>
      <c r="B31" s="11" t="s">
        <v>474</v>
      </c>
      <c r="C31" s="11" t="s">
        <v>475</v>
      </c>
      <c r="D31" s="71" t="s">
        <v>290</v>
      </c>
      <c r="E31" s="71" t="s">
        <v>306</v>
      </c>
      <c r="F31" s="71" t="s">
        <v>307</v>
      </c>
      <c r="G31" s="71" t="s">
        <v>298</v>
      </c>
      <c r="H31" s="72" t="s">
        <v>451</v>
      </c>
      <c r="I31" s="82" t="s">
        <v>476</v>
      </c>
      <c r="J31" s="72" t="s">
        <v>453</v>
      </c>
    </row>
    <row r="32" ht="32.25" customHeight="1" spans="1:10">
      <c r="A32" s="11" t="s">
        <v>447</v>
      </c>
      <c r="B32" s="11" t="s">
        <v>288</v>
      </c>
      <c r="C32" s="11" t="s">
        <v>477</v>
      </c>
      <c r="D32" s="71" t="s">
        <v>281</v>
      </c>
      <c r="E32" s="71" t="s">
        <v>311</v>
      </c>
      <c r="F32" s="71" t="s">
        <v>307</v>
      </c>
      <c r="G32" s="71" t="s">
        <v>298</v>
      </c>
      <c r="H32" s="72" t="s">
        <v>451</v>
      </c>
      <c r="I32" s="82" t="s">
        <v>478</v>
      </c>
      <c r="J32" s="72" t="s">
        <v>453</v>
      </c>
    </row>
    <row r="33" ht="32.25" customHeight="1" spans="1:10">
      <c r="A33" s="11" t="s">
        <v>460</v>
      </c>
      <c r="B33" s="11" t="s">
        <v>474</v>
      </c>
      <c r="C33" s="11" t="s">
        <v>479</v>
      </c>
      <c r="D33" s="71" t="s">
        <v>281</v>
      </c>
      <c r="E33" s="71" t="s">
        <v>311</v>
      </c>
      <c r="F33" s="71" t="s">
        <v>307</v>
      </c>
      <c r="G33" s="71" t="s">
        <v>298</v>
      </c>
      <c r="H33" s="72" t="s">
        <v>451</v>
      </c>
      <c r="I33" s="82" t="s">
        <v>480</v>
      </c>
      <c r="J33" s="72" t="s">
        <v>453</v>
      </c>
    </row>
    <row r="34" ht="32.25" customHeight="1" spans="1:10">
      <c r="A34" s="11" t="s">
        <v>447</v>
      </c>
      <c r="B34" s="11" t="s">
        <v>279</v>
      </c>
      <c r="C34" s="11" t="s">
        <v>481</v>
      </c>
      <c r="D34" s="71" t="s">
        <v>281</v>
      </c>
      <c r="E34" s="71" t="s">
        <v>150</v>
      </c>
      <c r="F34" s="71" t="s">
        <v>482</v>
      </c>
      <c r="G34" s="71" t="s">
        <v>284</v>
      </c>
      <c r="H34" s="72" t="s">
        <v>451</v>
      </c>
      <c r="I34" s="82" t="s">
        <v>483</v>
      </c>
      <c r="J34" s="72" t="s">
        <v>453</v>
      </c>
    </row>
    <row r="35" ht="32.25" customHeight="1" spans="1:10">
      <c r="A35" s="11" t="s">
        <v>460</v>
      </c>
      <c r="B35" s="11" t="s">
        <v>345</v>
      </c>
      <c r="C35" s="11" t="s">
        <v>484</v>
      </c>
      <c r="D35" s="71" t="s">
        <v>290</v>
      </c>
      <c r="E35" s="71" t="s">
        <v>485</v>
      </c>
      <c r="F35" s="71" t="s">
        <v>307</v>
      </c>
      <c r="G35" s="71" t="s">
        <v>298</v>
      </c>
      <c r="H35" s="72" t="s">
        <v>451</v>
      </c>
      <c r="I35" s="82" t="s">
        <v>486</v>
      </c>
      <c r="J35" s="72" t="s">
        <v>453</v>
      </c>
    </row>
    <row r="36" ht="32.25" customHeight="1" spans="1:10">
      <c r="A36" s="11" t="s">
        <v>447</v>
      </c>
      <c r="B36" s="11" t="s">
        <v>279</v>
      </c>
      <c r="C36" s="11" t="s">
        <v>487</v>
      </c>
      <c r="D36" s="71" t="s">
        <v>290</v>
      </c>
      <c r="E36" s="71" t="s">
        <v>488</v>
      </c>
      <c r="F36" s="71" t="s">
        <v>482</v>
      </c>
      <c r="G36" s="71" t="s">
        <v>284</v>
      </c>
      <c r="H36" s="72" t="s">
        <v>451</v>
      </c>
      <c r="I36" s="82" t="s">
        <v>489</v>
      </c>
      <c r="J36" s="72" t="s">
        <v>453</v>
      </c>
    </row>
    <row r="37" ht="32.25" customHeight="1" spans="1:10">
      <c r="A37" s="11" t="s">
        <v>447</v>
      </c>
      <c r="B37" s="11" t="s">
        <v>279</v>
      </c>
      <c r="C37" s="11" t="s">
        <v>490</v>
      </c>
      <c r="D37" s="71" t="s">
        <v>281</v>
      </c>
      <c r="E37" s="71" t="s">
        <v>491</v>
      </c>
      <c r="F37" s="71" t="s">
        <v>492</v>
      </c>
      <c r="G37" s="71" t="s">
        <v>284</v>
      </c>
      <c r="H37" s="72" t="s">
        <v>451</v>
      </c>
      <c r="I37" s="82" t="s">
        <v>493</v>
      </c>
      <c r="J37" s="72" t="s">
        <v>453</v>
      </c>
    </row>
    <row r="38" ht="32.25" customHeight="1" spans="1:10">
      <c r="A38" s="11" t="s">
        <v>447</v>
      </c>
      <c r="B38" s="11" t="s">
        <v>279</v>
      </c>
      <c r="C38" s="11" t="s">
        <v>494</v>
      </c>
      <c r="D38" s="71" t="s">
        <v>281</v>
      </c>
      <c r="E38" s="71" t="s">
        <v>149</v>
      </c>
      <c r="F38" s="71" t="s">
        <v>482</v>
      </c>
      <c r="G38" s="71" t="s">
        <v>284</v>
      </c>
      <c r="H38" s="72" t="s">
        <v>451</v>
      </c>
      <c r="I38" s="82" t="s">
        <v>495</v>
      </c>
      <c r="J38" s="72" t="s">
        <v>453</v>
      </c>
    </row>
    <row r="39" ht="32.25" customHeight="1" spans="1:10">
      <c r="A39" s="11" t="s">
        <v>447</v>
      </c>
      <c r="B39" s="11" t="s">
        <v>279</v>
      </c>
      <c r="C39" s="11" t="s">
        <v>496</v>
      </c>
      <c r="D39" s="71" t="s">
        <v>281</v>
      </c>
      <c r="E39" s="71" t="s">
        <v>497</v>
      </c>
      <c r="F39" s="71" t="s">
        <v>498</v>
      </c>
      <c r="G39" s="71" t="s">
        <v>284</v>
      </c>
      <c r="H39" s="72" t="s">
        <v>451</v>
      </c>
      <c r="I39" s="82" t="s">
        <v>499</v>
      </c>
      <c r="J39" s="72" t="s">
        <v>453</v>
      </c>
    </row>
    <row r="40" ht="32.25" customHeight="1" spans="1:10">
      <c r="A40" s="11" t="s">
        <v>447</v>
      </c>
      <c r="B40" s="11" t="s">
        <v>279</v>
      </c>
      <c r="C40" s="11" t="s">
        <v>500</v>
      </c>
      <c r="D40" s="71" t="s">
        <v>281</v>
      </c>
      <c r="E40" s="71" t="s">
        <v>501</v>
      </c>
      <c r="F40" s="71" t="s">
        <v>502</v>
      </c>
      <c r="G40" s="71" t="s">
        <v>284</v>
      </c>
      <c r="H40" s="72" t="s">
        <v>451</v>
      </c>
      <c r="I40" s="82" t="s">
        <v>503</v>
      </c>
      <c r="J40" s="72" t="s">
        <v>453</v>
      </c>
    </row>
    <row r="41" ht="32.25" customHeight="1" spans="1:10">
      <c r="A41" s="11" t="s">
        <v>447</v>
      </c>
      <c r="B41" s="11" t="s">
        <v>288</v>
      </c>
      <c r="C41" s="11" t="s">
        <v>504</v>
      </c>
      <c r="D41" s="71" t="s">
        <v>281</v>
      </c>
      <c r="E41" s="71" t="s">
        <v>505</v>
      </c>
      <c r="F41" s="71" t="s">
        <v>307</v>
      </c>
      <c r="G41" s="71" t="s">
        <v>298</v>
      </c>
      <c r="H41" s="72" t="s">
        <v>451</v>
      </c>
      <c r="I41" s="82" t="s">
        <v>506</v>
      </c>
      <c r="J41" s="72" t="s">
        <v>453</v>
      </c>
    </row>
    <row r="42" ht="32.25" customHeight="1" spans="1:10">
      <c r="A42" s="11" t="s">
        <v>447</v>
      </c>
      <c r="B42" s="11" t="s">
        <v>279</v>
      </c>
      <c r="C42" s="11" t="s">
        <v>507</v>
      </c>
      <c r="D42" s="71" t="s">
        <v>281</v>
      </c>
      <c r="E42" s="71" t="s">
        <v>154</v>
      </c>
      <c r="F42" s="71" t="s">
        <v>502</v>
      </c>
      <c r="G42" s="71" t="s">
        <v>284</v>
      </c>
      <c r="H42" s="72" t="s">
        <v>451</v>
      </c>
      <c r="I42" s="82" t="s">
        <v>508</v>
      </c>
      <c r="J42" s="72" t="s">
        <v>453</v>
      </c>
    </row>
    <row r="43" ht="32.25" customHeight="1" spans="1:10">
      <c r="A43" s="11" t="s">
        <v>460</v>
      </c>
      <c r="B43" s="11" t="s">
        <v>319</v>
      </c>
      <c r="C43" s="11" t="s">
        <v>509</v>
      </c>
      <c r="D43" s="71" t="s">
        <v>281</v>
      </c>
      <c r="E43" s="71" t="s">
        <v>154</v>
      </c>
      <c r="F43" s="71" t="s">
        <v>307</v>
      </c>
      <c r="G43" s="71" t="s">
        <v>298</v>
      </c>
      <c r="H43" s="72" t="s">
        <v>451</v>
      </c>
      <c r="I43" s="82" t="s">
        <v>510</v>
      </c>
      <c r="J43" s="72" t="s">
        <v>453</v>
      </c>
    </row>
    <row r="44" ht="32.25" customHeight="1" spans="1:10">
      <c r="A44" s="11" t="s">
        <v>460</v>
      </c>
      <c r="B44" s="11" t="s">
        <v>474</v>
      </c>
      <c r="C44" s="11" t="s">
        <v>511</v>
      </c>
      <c r="D44" s="71" t="s">
        <v>281</v>
      </c>
      <c r="E44" s="71" t="s">
        <v>512</v>
      </c>
      <c r="F44" s="71" t="s">
        <v>307</v>
      </c>
      <c r="G44" s="71" t="s">
        <v>298</v>
      </c>
      <c r="H44" s="72" t="s">
        <v>451</v>
      </c>
      <c r="I44" s="82" t="s">
        <v>513</v>
      </c>
      <c r="J44" s="72" t="s">
        <v>453</v>
      </c>
    </row>
    <row r="45" ht="32.25" customHeight="1" spans="1:10">
      <c r="A45" s="11" t="s">
        <v>447</v>
      </c>
      <c r="B45" s="11" t="s">
        <v>279</v>
      </c>
      <c r="C45" s="11" t="s">
        <v>514</v>
      </c>
      <c r="D45" s="71" t="s">
        <v>281</v>
      </c>
      <c r="E45" s="71" t="s">
        <v>515</v>
      </c>
      <c r="F45" s="71" t="s">
        <v>502</v>
      </c>
      <c r="G45" s="71" t="s">
        <v>284</v>
      </c>
      <c r="H45" s="72" t="s">
        <v>451</v>
      </c>
      <c r="I45" s="82" t="s">
        <v>516</v>
      </c>
      <c r="J45" s="72" t="s">
        <v>453</v>
      </c>
    </row>
    <row r="46" ht="32.25" customHeight="1" spans="1:10">
      <c r="A46" s="11" t="s">
        <v>447</v>
      </c>
      <c r="B46" s="11" t="s">
        <v>279</v>
      </c>
      <c r="C46" s="11" t="s">
        <v>517</v>
      </c>
      <c r="D46" s="71" t="s">
        <v>290</v>
      </c>
      <c r="E46" s="71" t="s">
        <v>152</v>
      </c>
      <c r="F46" s="71" t="s">
        <v>458</v>
      </c>
      <c r="G46" s="71" t="s">
        <v>284</v>
      </c>
      <c r="H46" s="72" t="s">
        <v>451</v>
      </c>
      <c r="I46" s="82" t="s">
        <v>518</v>
      </c>
      <c r="J46" s="72" t="s">
        <v>453</v>
      </c>
    </row>
    <row r="47" ht="32.25" customHeight="1" spans="1:10">
      <c r="A47" s="11" t="s">
        <v>460</v>
      </c>
      <c r="B47" s="11" t="s">
        <v>345</v>
      </c>
      <c r="C47" s="11" t="s">
        <v>519</v>
      </c>
      <c r="D47" s="71" t="s">
        <v>281</v>
      </c>
      <c r="E47" s="71" t="s">
        <v>520</v>
      </c>
      <c r="F47" s="71" t="s">
        <v>307</v>
      </c>
      <c r="G47" s="71" t="s">
        <v>298</v>
      </c>
      <c r="H47" s="72" t="s">
        <v>451</v>
      </c>
      <c r="I47" s="82" t="s">
        <v>521</v>
      </c>
      <c r="J47" s="72" t="s">
        <v>453</v>
      </c>
    </row>
    <row r="48" ht="32.25" customHeight="1" spans="1:10">
      <c r="A48" s="11" t="s">
        <v>460</v>
      </c>
      <c r="B48" s="11" t="s">
        <v>345</v>
      </c>
      <c r="C48" s="11" t="s">
        <v>522</v>
      </c>
      <c r="D48" s="71" t="s">
        <v>290</v>
      </c>
      <c r="E48" s="71" t="s">
        <v>485</v>
      </c>
      <c r="F48" s="71" t="s">
        <v>307</v>
      </c>
      <c r="G48" s="71" t="s">
        <v>298</v>
      </c>
      <c r="H48" s="72" t="s">
        <v>451</v>
      </c>
      <c r="I48" s="82" t="s">
        <v>523</v>
      </c>
      <c r="J48" s="72" t="s">
        <v>453</v>
      </c>
    </row>
    <row r="49" ht="32.25" customHeight="1" spans="1:10">
      <c r="A49" s="11" t="s">
        <v>447</v>
      </c>
      <c r="B49" s="11" t="s">
        <v>279</v>
      </c>
      <c r="C49" s="11" t="s">
        <v>524</v>
      </c>
      <c r="D49" s="71" t="s">
        <v>290</v>
      </c>
      <c r="E49" s="71" t="s">
        <v>525</v>
      </c>
      <c r="F49" s="71" t="s">
        <v>526</v>
      </c>
      <c r="G49" s="71" t="s">
        <v>284</v>
      </c>
      <c r="H49" s="72" t="s">
        <v>451</v>
      </c>
      <c r="I49" s="82" t="s">
        <v>524</v>
      </c>
      <c r="J49" s="72" t="s">
        <v>453</v>
      </c>
    </row>
  </sheetData>
  <mergeCells count="47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J20"/>
    <mergeCell ref="A21:G21"/>
    <mergeCell ref="A4:A5"/>
    <mergeCell ref="H21:H22"/>
    <mergeCell ref="I21:I22"/>
    <mergeCell ref="J21:J22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J16" sqref="J16"/>
    </sheetView>
  </sheetViews>
  <sheetFormatPr defaultColWidth="10" defaultRowHeight="12.75" customHeight="1" outlineLevelRow="5"/>
  <cols>
    <col min="1" max="1" width="19.6666666666667" style="1" customWidth="1"/>
    <col min="2" max="2" width="10" style="1" customWidth="1"/>
    <col min="3" max="3" width="11" style="1" customWidth="1"/>
    <col min="4" max="4" width="12" style="1" customWidth="1"/>
    <col min="5" max="5" width="16.3333333333333" style="1" customWidth="1"/>
    <col min="6" max="6" width="10.3333333333333" style="1" customWidth="1"/>
    <col min="7" max="7" width="12.5" style="1" customWidth="1"/>
    <col min="8" max="8" width="12.3333333333333" style="1" customWidth="1"/>
    <col min="9" max="9" width="16.8333333333333" style="1" customWidth="1"/>
    <col min="10" max="10" width="12.1666666666667" style="1" customWidth="1"/>
    <col min="11" max="11" width="14" style="1" customWidth="1"/>
    <col min="12" max="12" width="13.3333333333333" style="1" customWidth="1"/>
    <col min="13" max="13" width="10.5" style="1" customWidth="1"/>
    <col min="14" max="14" width="12.3333333333333" style="1" customWidth="1"/>
    <col min="15" max="15" width="11.8333333333333" style="1" customWidth="1"/>
    <col min="16" max="16" width="18.3333333333333" style="1" customWidth="1"/>
    <col min="17" max="17" width="13" style="1" customWidth="1"/>
    <col min="18" max="18" width="12.3333333333333" style="1" customWidth="1"/>
    <col min="19" max="19" width="13.1666666666667" style="1" customWidth="1"/>
    <col min="20" max="20" width="12.3333333333333" style="1" customWidth="1"/>
    <col min="21" max="21" width="10.1666666666667" style="1" customWidth="1"/>
    <col min="22" max="22" width="10.3333333333333" style="1" customWidth="1"/>
    <col min="23" max="23" width="11.5" style="1" customWidth="1"/>
    <col min="24" max="16384" width="10" style="2" customWidth="1"/>
  </cols>
  <sheetData>
    <row r="1" ht="20.25" customHeight="1" spans="1:1">
      <c r="A1" s="3" t="s">
        <v>527</v>
      </c>
    </row>
    <row r="2" ht="41.25" customHeight="1" spans="1:1">
      <c r="A2" s="4" t="s">
        <v>528</v>
      </c>
    </row>
    <row r="3" ht="17.25" customHeight="1" spans="1:23">
      <c r="A3" s="20" t="s">
        <v>2</v>
      </c>
      <c r="B3" s="21"/>
      <c r="C3" s="21"/>
      <c r="V3" s="28" t="s">
        <v>529</v>
      </c>
      <c r="W3" s="21"/>
    </row>
    <row r="4" ht="28" customHeight="1" spans="1:23">
      <c r="A4" s="22" t="s">
        <v>358</v>
      </c>
      <c r="B4" s="22" t="s">
        <v>530</v>
      </c>
      <c r="C4" s="22" t="s">
        <v>531</v>
      </c>
      <c r="D4" s="22" t="s">
        <v>532</v>
      </c>
      <c r="E4" s="22" t="s">
        <v>533</v>
      </c>
      <c r="F4" s="23" t="s">
        <v>534</v>
      </c>
      <c r="G4" s="9"/>
      <c r="H4" s="9"/>
      <c r="I4" s="9"/>
      <c r="J4" s="9"/>
      <c r="K4" s="9"/>
      <c r="L4" s="18"/>
      <c r="M4" s="23" t="s">
        <v>535</v>
      </c>
      <c r="N4" s="9"/>
      <c r="O4" s="9"/>
      <c r="P4" s="9"/>
      <c r="Q4" s="9"/>
      <c r="R4" s="9"/>
      <c r="S4" s="18"/>
      <c r="T4" s="23" t="s">
        <v>536</v>
      </c>
      <c r="U4" s="9"/>
      <c r="V4" s="18"/>
      <c r="W4" s="22" t="s">
        <v>537</v>
      </c>
    </row>
    <row r="5" ht="48" customHeight="1" spans="1:23">
      <c r="A5" s="10"/>
      <c r="B5" s="10"/>
      <c r="C5" s="10"/>
      <c r="D5" s="10"/>
      <c r="E5" s="10"/>
      <c r="F5" s="24" t="s">
        <v>64</v>
      </c>
      <c r="G5" s="24" t="s">
        <v>538</v>
      </c>
      <c r="H5" s="24" t="s">
        <v>539</v>
      </c>
      <c r="I5" s="24" t="s">
        <v>540</v>
      </c>
      <c r="J5" s="24" t="s">
        <v>541</v>
      </c>
      <c r="K5" s="24" t="s">
        <v>542</v>
      </c>
      <c r="L5" s="24" t="s">
        <v>543</v>
      </c>
      <c r="M5" s="24" t="s">
        <v>64</v>
      </c>
      <c r="N5" s="24" t="s">
        <v>544</v>
      </c>
      <c r="O5" s="24" t="s">
        <v>545</v>
      </c>
      <c r="P5" s="24" t="s">
        <v>546</v>
      </c>
      <c r="Q5" s="24" t="s">
        <v>547</v>
      </c>
      <c r="R5" s="24" t="s">
        <v>548</v>
      </c>
      <c r="S5" s="24" t="s">
        <v>549</v>
      </c>
      <c r="T5" s="24" t="s">
        <v>64</v>
      </c>
      <c r="U5" s="24" t="s">
        <v>550</v>
      </c>
      <c r="V5" s="24" t="s">
        <v>551</v>
      </c>
      <c r="W5" s="10"/>
    </row>
    <row r="6" s="19" customFormat="1" ht="33" customHeight="1" spans="1:23">
      <c r="A6" s="25" t="s">
        <v>76</v>
      </c>
      <c r="B6" s="25" t="s">
        <v>552</v>
      </c>
      <c r="C6" s="25" t="s">
        <v>553</v>
      </c>
      <c r="D6" s="25" t="s">
        <v>554</v>
      </c>
      <c r="E6" s="26" t="s">
        <v>555</v>
      </c>
      <c r="F6" s="27">
        <v>12</v>
      </c>
      <c r="G6" s="27">
        <v>10</v>
      </c>
      <c r="H6" s="27">
        <v>2</v>
      </c>
      <c r="I6" s="27"/>
      <c r="J6" s="27"/>
      <c r="K6" s="27"/>
      <c r="L6" s="27"/>
      <c r="M6" s="27">
        <v>15</v>
      </c>
      <c r="N6" s="27">
        <v>12</v>
      </c>
      <c r="O6" s="27">
        <v>3</v>
      </c>
      <c r="P6" s="27"/>
      <c r="Q6" s="27"/>
      <c r="R6" s="27"/>
      <c r="S6" s="27"/>
      <c r="T6" s="27">
        <v>15</v>
      </c>
      <c r="U6" s="27">
        <v>1</v>
      </c>
      <c r="V6" s="27">
        <v>14</v>
      </c>
      <c r="W6" s="2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T9" sqref="T9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3" width="16.5" style="1" customWidth="1"/>
    <col min="4" max="4" width="17.8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556</v>
      </c>
    </row>
    <row r="2" ht="42" customHeight="1" spans="1:1">
      <c r="A2" s="4" t="s">
        <v>557</v>
      </c>
    </row>
    <row r="3" ht="17.25" customHeight="1" spans="1:13">
      <c r="A3" s="5" t="s">
        <v>2</v>
      </c>
      <c r="B3" s="6"/>
      <c r="C3" s="6"/>
      <c r="D3" s="6"/>
      <c r="L3" s="3" t="s">
        <v>159</v>
      </c>
      <c r="M3" s="17"/>
    </row>
    <row r="4" ht="18.75" customHeight="1" spans="1:13">
      <c r="A4" s="7" t="s">
        <v>558</v>
      </c>
      <c r="B4" s="7" t="s">
        <v>559</v>
      </c>
      <c r="C4" s="7" t="s">
        <v>560</v>
      </c>
      <c r="D4" s="7" t="s">
        <v>561</v>
      </c>
      <c r="E4" s="8" t="s">
        <v>562</v>
      </c>
      <c r="F4" s="9"/>
      <c r="G4" s="9"/>
      <c r="H4" s="9"/>
      <c r="I4" s="18"/>
      <c r="J4" s="7" t="s">
        <v>563</v>
      </c>
      <c r="K4" s="7" t="s">
        <v>564</v>
      </c>
      <c r="L4" s="7" t="s">
        <v>565</v>
      </c>
      <c r="M4" s="7" t="s">
        <v>566</v>
      </c>
    </row>
    <row r="5" ht="30.75" customHeight="1" spans="1:13">
      <c r="A5" s="10"/>
      <c r="B5" s="10"/>
      <c r="C5" s="10"/>
      <c r="D5" s="10"/>
      <c r="E5" s="11" t="s">
        <v>64</v>
      </c>
      <c r="F5" s="11" t="s">
        <v>567</v>
      </c>
      <c r="G5" s="11" t="s">
        <v>568</v>
      </c>
      <c r="H5" s="11" t="s">
        <v>569</v>
      </c>
      <c r="I5" s="11" t="s">
        <v>570</v>
      </c>
      <c r="J5" s="10"/>
      <c r="K5" s="10"/>
      <c r="L5" s="10"/>
      <c r="M5" s="10"/>
    </row>
    <row r="6" ht="17.25" customHeight="1" spans="1:13">
      <c r="A6" s="11" t="s">
        <v>571</v>
      </c>
      <c r="B6" s="12"/>
      <c r="C6" s="11" t="s">
        <v>149</v>
      </c>
      <c r="D6" s="11" t="s">
        <v>150</v>
      </c>
      <c r="E6" s="11" t="s">
        <v>151</v>
      </c>
      <c r="F6" s="11" t="s">
        <v>152</v>
      </c>
      <c r="G6" s="11" t="s">
        <v>153</v>
      </c>
      <c r="H6" s="11" t="s">
        <v>154</v>
      </c>
      <c r="I6" s="11" t="s">
        <v>572</v>
      </c>
      <c r="J6" s="11" t="s">
        <v>462</v>
      </c>
      <c r="K6" s="11" t="s">
        <v>573</v>
      </c>
      <c r="L6" s="11" t="s">
        <v>574</v>
      </c>
      <c r="M6" s="11" t="s">
        <v>497</v>
      </c>
    </row>
    <row r="7" ht="32" customHeight="1" spans="1:13">
      <c r="A7" s="13" t="s">
        <v>76</v>
      </c>
      <c r="B7" s="13"/>
      <c r="C7" s="14">
        <v>318406827.34</v>
      </c>
      <c r="D7" s="14">
        <v>318156209.47</v>
      </c>
      <c r="E7" s="14">
        <f>F7+G7+H7+I7</f>
        <v>176945.82</v>
      </c>
      <c r="F7" s="14"/>
      <c r="G7" s="14">
        <v>20808.93</v>
      </c>
      <c r="H7" s="14"/>
      <c r="I7" s="14">
        <v>156136.89</v>
      </c>
      <c r="J7" s="14"/>
      <c r="K7" s="14"/>
      <c r="L7" s="14">
        <v>73672.05</v>
      </c>
      <c r="M7" s="14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62</v>
      </c>
      <c r="B11" s="11" t="s">
        <v>149</v>
      </c>
      <c r="C11" s="12">
        <f>SUM(C7:C10)</f>
        <v>318406827.34</v>
      </c>
      <c r="D11" s="12">
        <f t="shared" ref="D11:M11" si="0">SUM(D7:D10)</f>
        <v>318156209.47</v>
      </c>
      <c r="E11" s="12">
        <f t="shared" si="0"/>
        <v>176945.82</v>
      </c>
      <c r="F11" s="12"/>
      <c r="G11" s="12">
        <f t="shared" si="0"/>
        <v>20808.93</v>
      </c>
      <c r="H11" s="12"/>
      <c r="I11" s="12">
        <f t="shared" si="0"/>
        <v>156136.89</v>
      </c>
      <c r="J11" s="12"/>
      <c r="K11" s="12"/>
      <c r="L11" s="12">
        <f t="shared" si="0"/>
        <v>73672.05</v>
      </c>
      <c r="M11" s="12"/>
    </row>
    <row r="12" ht="17.25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7.25" customHeight="1" spans="1:1">
      <c r="A13" s="16" t="s">
        <v>575</v>
      </c>
    </row>
    <row r="14" ht="17.25" customHeight="1" spans="1:13">
      <c r="A14" s="16"/>
      <c r="B14" s="16" t="s">
        <v>576</v>
      </c>
      <c r="L14" s="16"/>
      <c r="M14" s="16"/>
    </row>
    <row r="15" ht="17.25" customHeight="1" spans="1:13">
      <c r="A15" s="16"/>
      <c r="B15" s="16" t="s">
        <v>577</v>
      </c>
      <c r="L15" s="16"/>
      <c r="M15" s="16"/>
    </row>
    <row r="16" ht="17.25" customHeight="1" spans="1:13">
      <c r="A16" s="16"/>
      <c r="B16" s="16" t="s">
        <v>578</v>
      </c>
      <c r="L16" s="16"/>
      <c r="M16" s="16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C9" sqref="C9"/>
    </sheetView>
  </sheetViews>
  <sheetFormatPr defaultColWidth="9.33333333333333" defaultRowHeight="14.25" customHeight="1"/>
  <cols>
    <col min="1" max="1" width="11" style="119" customWidth="1"/>
    <col min="2" max="2" width="19.1666666666667" style="119" customWidth="1"/>
    <col min="3" max="3" width="14.6666666666667" style="119" customWidth="1"/>
    <col min="4" max="4" width="14.3333333333333" style="119" customWidth="1"/>
    <col min="5" max="5" width="14.6666666666667" style="119" customWidth="1"/>
    <col min="6" max="6" width="7.66666666666667" style="119" customWidth="1"/>
    <col min="7" max="7" width="9" style="119" customWidth="1"/>
    <col min="8" max="8" width="9.16666666666667" style="119" customWidth="1"/>
    <col min="9" max="9" width="11.3333333333333" style="2" customWidth="1"/>
    <col min="10" max="10" width="11.1666666666667" style="119" customWidth="1"/>
    <col min="11" max="11" width="14.6666666666667" style="119" customWidth="1"/>
    <col min="12" max="12" width="14.1666666666667" style="119" customWidth="1"/>
    <col min="13" max="13" width="14.6666666666667" style="119" customWidth="1"/>
    <col min="14" max="14" width="10.5" style="119" customWidth="1"/>
    <col min="15" max="15" width="15.7222222222222" style="2" customWidth="1"/>
    <col min="16" max="16" width="13.9444444444444" style="2" customWidth="1"/>
    <col min="17" max="17" width="11.3333333333333" style="2" customWidth="1"/>
    <col min="18" max="18" width="12.3333333333333" style="2" customWidth="1"/>
    <col min="19" max="19" width="10.6666666666667" style="119" customWidth="1"/>
    <col min="20" max="20" width="10" style="119" customWidth="1"/>
    <col min="21" max="16384" width="9.33333333333333" style="2" customWidth="1"/>
  </cols>
  <sheetData>
    <row r="1" customHeight="1" spans="1:20">
      <c r="A1" s="120"/>
      <c r="B1" s="120"/>
      <c r="C1" s="120"/>
      <c r="D1" s="120"/>
      <c r="E1" s="120"/>
      <c r="F1" s="120"/>
      <c r="G1" s="120"/>
      <c r="H1" s="120"/>
      <c r="I1" s="135"/>
      <c r="J1" s="120"/>
      <c r="K1" s="120"/>
      <c r="L1" s="120"/>
      <c r="M1" s="120"/>
      <c r="N1" s="120"/>
      <c r="O1" s="135"/>
      <c r="P1" s="135"/>
      <c r="Q1" s="135"/>
      <c r="R1" s="135"/>
      <c r="S1" s="163" t="s">
        <v>57</v>
      </c>
      <c r="T1" s="313" t="s">
        <v>57</v>
      </c>
    </row>
    <row r="2" ht="36" customHeight="1" spans="1:20">
      <c r="A2" s="291" t="s">
        <v>58</v>
      </c>
      <c r="B2" s="87"/>
      <c r="C2" s="87"/>
      <c r="D2" s="87"/>
      <c r="E2" s="87"/>
      <c r="F2" s="87"/>
      <c r="G2" s="87"/>
      <c r="H2" s="87"/>
      <c r="I2" s="109"/>
      <c r="J2" s="87"/>
      <c r="K2" s="87"/>
      <c r="L2" s="87"/>
      <c r="M2" s="87"/>
      <c r="N2" s="87"/>
      <c r="O2" s="109"/>
      <c r="P2" s="109"/>
      <c r="Q2" s="109"/>
      <c r="R2" s="109"/>
      <c r="S2" s="87"/>
      <c r="T2" s="109"/>
    </row>
    <row r="3" ht="20.25" customHeight="1" spans="1:20">
      <c r="A3" s="88" t="s">
        <v>2</v>
      </c>
      <c r="B3" s="30"/>
      <c r="C3" s="30"/>
      <c r="D3" s="30"/>
      <c r="E3" s="30"/>
      <c r="F3" s="30"/>
      <c r="G3" s="30"/>
      <c r="H3" s="30"/>
      <c r="I3" s="137"/>
      <c r="J3" s="30"/>
      <c r="K3" s="30"/>
      <c r="L3" s="30"/>
      <c r="M3" s="30"/>
      <c r="N3" s="30"/>
      <c r="O3" s="137"/>
      <c r="P3" s="137"/>
      <c r="Q3" s="137"/>
      <c r="R3" s="137"/>
      <c r="S3" s="163" t="s">
        <v>3</v>
      </c>
      <c r="T3" s="314" t="s">
        <v>59</v>
      </c>
    </row>
    <row r="4" ht="18.75" customHeight="1" spans="1:20">
      <c r="A4" s="292" t="s">
        <v>60</v>
      </c>
      <c r="B4" s="293" t="s">
        <v>61</v>
      </c>
      <c r="C4" s="293" t="s">
        <v>62</v>
      </c>
      <c r="D4" s="294" t="s">
        <v>63</v>
      </c>
      <c r="E4" s="295"/>
      <c r="F4" s="295"/>
      <c r="G4" s="295"/>
      <c r="H4" s="295"/>
      <c r="I4" s="187"/>
      <c r="J4" s="295"/>
      <c r="K4" s="295"/>
      <c r="L4" s="295"/>
      <c r="M4" s="295"/>
      <c r="N4" s="305"/>
      <c r="O4" s="294" t="s">
        <v>52</v>
      </c>
      <c r="P4" s="294"/>
      <c r="Q4" s="294"/>
      <c r="R4" s="294"/>
      <c r="S4" s="295"/>
      <c r="T4" s="315"/>
    </row>
    <row r="5" ht="24.75" customHeight="1" spans="1:20">
      <c r="A5" s="296"/>
      <c r="B5" s="297"/>
      <c r="C5" s="297"/>
      <c r="D5" s="297" t="s">
        <v>64</v>
      </c>
      <c r="E5" s="297" t="s">
        <v>65</v>
      </c>
      <c r="F5" s="297" t="s">
        <v>66</v>
      </c>
      <c r="G5" s="297" t="s">
        <v>67</v>
      </c>
      <c r="H5" s="297" t="s">
        <v>68</v>
      </c>
      <c r="I5" s="306" t="s">
        <v>69</v>
      </c>
      <c r="J5" s="307"/>
      <c r="K5" s="307"/>
      <c r="L5" s="307"/>
      <c r="M5" s="307"/>
      <c r="N5" s="308"/>
      <c r="O5" s="309" t="s">
        <v>64</v>
      </c>
      <c r="P5" s="309" t="s">
        <v>65</v>
      </c>
      <c r="Q5" s="292" t="s">
        <v>66</v>
      </c>
      <c r="R5" s="293" t="s">
        <v>67</v>
      </c>
      <c r="S5" s="316" t="s">
        <v>68</v>
      </c>
      <c r="T5" s="293" t="s">
        <v>69</v>
      </c>
    </row>
    <row r="6" ht="24.75" customHeight="1" spans="1:20">
      <c r="A6" s="298"/>
      <c r="B6" s="299"/>
      <c r="C6" s="299"/>
      <c r="D6" s="299"/>
      <c r="E6" s="299"/>
      <c r="F6" s="299"/>
      <c r="G6" s="299"/>
      <c r="H6" s="299"/>
      <c r="I6" s="310" t="s">
        <v>64</v>
      </c>
      <c r="J6" s="311" t="s">
        <v>70</v>
      </c>
      <c r="K6" s="311" t="s">
        <v>71</v>
      </c>
      <c r="L6" s="311" t="s">
        <v>72</v>
      </c>
      <c r="M6" s="311" t="s">
        <v>73</v>
      </c>
      <c r="N6" s="311" t="s">
        <v>74</v>
      </c>
      <c r="O6" s="312"/>
      <c r="P6" s="312"/>
      <c r="Q6" s="317"/>
      <c r="R6" s="312"/>
      <c r="S6" s="299"/>
      <c r="T6" s="299"/>
    </row>
    <row r="7" ht="16.5" customHeight="1" spans="1:20">
      <c r="A7" s="300">
        <v>1</v>
      </c>
      <c r="B7" s="200">
        <v>2</v>
      </c>
      <c r="C7" s="200">
        <v>3</v>
      </c>
      <c r="D7" s="200">
        <v>4</v>
      </c>
      <c r="E7" s="301">
        <v>5</v>
      </c>
      <c r="F7" s="302">
        <v>6</v>
      </c>
      <c r="G7" s="302">
        <v>7</v>
      </c>
      <c r="H7" s="301">
        <v>8</v>
      </c>
      <c r="I7" s="301">
        <v>9</v>
      </c>
      <c r="J7" s="302">
        <v>10</v>
      </c>
      <c r="K7" s="302">
        <v>11</v>
      </c>
      <c r="L7" s="301">
        <v>12</v>
      </c>
      <c r="M7" s="301">
        <v>13</v>
      </c>
      <c r="N7" s="302">
        <v>14</v>
      </c>
      <c r="O7" s="302">
        <v>15</v>
      </c>
      <c r="P7" s="301">
        <v>16</v>
      </c>
      <c r="Q7" s="318">
        <v>17</v>
      </c>
      <c r="R7" s="319">
        <v>18</v>
      </c>
      <c r="S7" s="319">
        <v>19</v>
      </c>
      <c r="T7" s="319">
        <v>20</v>
      </c>
    </row>
    <row r="8" ht="16.5" customHeight="1" spans="1:20">
      <c r="A8" s="113" t="s">
        <v>75</v>
      </c>
      <c r="B8" s="113" t="s">
        <v>76</v>
      </c>
      <c r="C8" s="217">
        <f>D8+O8</f>
        <v>11210998.28</v>
      </c>
      <c r="D8" s="168">
        <f>E8+I8</f>
        <v>6267057.24</v>
      </c>
      <c r="E8" s="168">
        <v>6167087.24</v>
      </c>
      <c r="F8" s="168"/>
      <c r="G8" s="131"/>
      <c r="H8" s="131"/>
      <c r="I8" s="107">
        <v>99970</v>
      </c>
      <c r="J8" s="131"/>
      <c r="K8" s="131"/>
      <c r="L8" s="107">
        <v>99970</v>
      </c>
      <c r="M8" s="131"/>
      <c r="N8" s="131"/>
      <c r="O8" s="107">
        <f>P8</f>
        <v>4943941.04</v>
      </c>
      <c r="P8" s="107">
        <v>4943941.04</v>
      </c>
      <c r="Q8" s="320"/>
      <c r="R8" s="148"/>
      <c r="S8" s="150"/>
      <c r="T8" s="148"/>
    </row>
    <row r="9" ht="16.5" customHeight="1" spans="1:20">
      <c r="A9" s="303" t="s">
        <v>62</v>
      </c>
      <c r="B9" s="304"/>
      <c r="C9" s="217">
        <f>D9+O9</f>
        <v>11210998.28</v>
      </c>
      <c r="D9" s="168">
        <f>E9+I9</f>
        <v>6267057.24</v>
      </c>
      <c r="E9" s="168">
        <v>6167087.24</v>
      </c>
      <c r="F9" s="168"/>
      <c r="G9" s="131"/>
      <c r="H9" s="131"/>
      <c r="I9" s="107">
        <v>99970</v>
      </c>
      <c r="J9" s="131"/>
      <c r="K9" s="131"/>
      <c r="L9" s="107">
        <v>99970</v>
      </c>
      <c r="M9" s="131"/>
      <c r="N9" s="131"/>
      <c r="O9" s="107">
        <f>P9</f>
        <v>4943941.04</v>
      </c>
      <c r="P9" s="107">
        <v>4943941.04</v>
      </c>
      <c r="Q9" s="320"/>
      <c r="R9" s="148"/>
      <c r="S9" s="148"/>
      <c r="T9" s="148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1"/>
  <sheetViews>
    <sheetView tabSelected="1" workbookViewId="0">
      <selection activeCell="C31" sqref="C31"/>
    </sheetView>
  </sheetViews>
  <sheetFormatPr defaultColWidth="10.6666666666667" defaultRowHeight="14.25" customHeight="1"/>
  <cols>
    <col min="1" max="1" width="21.3333333333333" style="119" customWidth="1"/>
    <col min="2" max="2" width="34" style="119" customWidth="1"/>
    <col min="3" max="3" width="18" style="119" customWidth="1"/>
    <col min="4" max="5" width="22" style="119" customWidth="1"/>
    <col min="6" max="6" width="14" style="119" customWidth="1"/>
    <col min="7" max="7" width="15.1666666666667" style="119" customWidth="1"/>
    <col min="8" max="8" width="15.5" style="119" customWidth="1"/>
    <col min="9" max="9" width="16.5" style="119" customWidth="1"/>
    <col min="10" max="10" width="14.1666666666667" style="119" customWidth="1"/>
    <col min="11" max="11" width="16.3333333333333" style="119" customWidth="1"/>
    <col min="12" max="12" width="12.5" style="119" customWidth="1"/>
    <col min="13" max="13" width="12.1666666666667" style="119" customWidth="1"/>
    <col min="14" max="14" width="13.3333333333333" style="119" customWidth="1"/>
    <col min="15" max="16384" width="10.6666666666667" style="282" customWidth="1"/>
  </cols>
  <sheetData>
    <row r="1" ht="15.75" customHeight="1" spans="14:14">
      <c r="N1" s="121" t="s">
        <v>77</v>
      </c>
    </row>
    <row r="2" ht="28.5" customHeight="1" spans="1:14">
      <c r="A2" s="87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ht="19.5" customHeight="1" spans="1:14">
      <c r="A3" s="20" t="s">
        <v>2</v>
      </c>
      <c r="B3" s="283"/>
      <c r="C3" s="123"/>
      <c r="D3" s="123"/>
      <c r="E3" s="123"/>
      <c r="F3" s="123"/>
      <c r="G3" s="123"/>
      <c r="H3" s="123"/>
      <c r="I3" s="123"/>
      <c r="J3" s="123"/>
      <c r="K3" s="123"/>
      <c r="L3" s="30"/>
      <c r="M3" s="30"/>
      <c r="N3" s="173" t="s">
        <v>3</v>
      </c>
    </row>
    <row r="4" ht="19.5" customHeight="1" spans="1:14">
      <c r="A4" s="127" t="s">
        <v>79</v>
      </c>
      <c r="B4" s="127" t="s">
        <v>80</v>
      </c>
      <c r="C4" s="127" t="s">
        <v>62</v>
      </c>
      <c r="D4" s="92" t="s">
        <v>81</v>
      </c>
      <c r="E4" s="93"/>
      <c r="F4" s="93"/>
      <c r="G4" s="94"/>
      <c r="H4" s="127" t="s">
        <v>82</v>
      </c>
      <c r="I4" s="92" t="s">
        <v>69</v>
      </c>
      <c r="J4" s="93"/>
      <c r="K4" s="93"/>
      <c r="L4" s="93"/>
      <c r="M4" s="93"/>
      <c r="N4" s="94"/>
    </row>
    <row r="5" ht="19.5" customHeight="1" spans="1:14">
      <c r="A5" s="143"/>
      <c r="B5" s="143"/>
      <c r="C5" s="143"/>
      <c r="D5" s="92" t="s">
        <v>65</v>
      </c>
      <c r="E5" s="94"/>
      <c r="F5" s="127" t="s">
        <v>66</v>
      </c>
      <c r="G5" s="127" t="s">
        <v>67</v>
      </c>
      <c r="H5" s="140"/>
      <c r="I5" s="127" t="s">
        <v>64</v>
      </c>
      <c r="J5" s="127" t="s">
        <v>83</v>
      </c>
      <c r="K5" s="127" t="s">
        <v>84</v>
      </c>
      <c r="L5" s="127" t="s">
        <v>85</v>
      </c>
      <c r="M5" s="127" t="s">
        <v>86</v>
      </c>
      <c r="N5" s="127" t="s">
        <v>87</v>
      </c>
    </row>
    <row r="6" ht="19.5" customHeight="1" spans="1:14">
      <c r="A6" s="78"/>
      <c r="B6" s="78"/>
      <c r="C6" s="78"/>
      <c r="D6" s="43" t="s">
        <v>88</v>
      </c>
      <c r="E6" s="43" t="s">
        <v>89</v>
      </c>
      <c r="F6" s="143"/>
      <c r="G6" s="143"/>
      <c r="H6" s="143"/>
      <c r="I6" s="143"/>
      <c r="J6" s="143"/>
      <c r="K6" s="143"/>
      <c r="L6" s="143"/>
      <c r="M6" s="143"/>
      <c r="N6" s="143"/>
    </row>
    <row r="7" ht="19.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1" customHeight="1" spans="1:14">
      <c r="A8" s="284" t="s">
        <v>90</v>
      </c>
      <c r="B8" s="285" t="s">
        <v>91</v>
      </c>
      <c r="C8" s="217">
        <v>463425.28</v>
      </c>
      <c r="D8" s="217">
        <v>463425.28</v>
      </c>
      <c r="E8" s="217"/>
      <c r="F8" s="217"/>
      <c r="G8" s="218"/>
      <c r="H8" s="218"/>
      <c r="I8" s="218"/>
      <c r="J8" s="218"/>
      <c r="K8" s="218"/>
      <c r="L8" s="218"/>
      <c r="M8" s="218"/>
      <c r="N8" s="218"/>
    </row>
    <row r="9" ht="21" customHeight="1" spans="1:14">
      <c r="A9" s="284" t="s">
        <v>92</v>
      </c>
      <c r="B9" s="285" t="s">
        <v>93</v>
      </c>
      <c r="C9" s="217">
        <v>463425.28</v>
      </c>
      <c r="D9" s="217">
        <v>463425.28</v>
      </c>
      <c r="E9" s="217"/>
      <c r="F9" s="217"/>
      <c r="G9" s="241"/>
      <c r="H9" s="241"/>
      <c r="I9" s="241"/>
      <c r="J9" s="241"/>
      <c r="K9" s="241"/>
      <c r="L9" s="241"/>
      <c r="M9" s="241"/>
      <c r="N9" s="241"/>
    </row>
    <row r="10" ht="21" customHeight="1" spans="1:14">
      <c r="A10" s="284" t="s">
        <v>94</v>
      </c>
      <c r="B10" s="285" t="s">
        <v>95</v>
      </c>
      <c r="C10" s="217">
        <v>148392</v>
      </c>
      <c r="D10" s="217">
        <v>148392</v>
      </c>
      <c r="E10" s="217"/>
      <c r="F10" s="217"/>
      <c r="G10" s="241"/>
      <c r="H10" s="241"/>
      <c r="I10" s="241"/>
      <c r="J10" s="241"/>
      <c r="K10" s="241"/>
      <c r="L10" s="241"/>
      <c r="M10" s="241"/>
      <c r="N10" s="241"/>
    </row>
    <row r="11" ht="21" customHeight="1" spans="1:14">
      <c r="A11" s="284" t="s">
        <v>96</v>
      </c>
      <c r="B11" s="285" t="s">
        <v>97</v>
      </c>
      <c r="C11" s="217">
        <v>243533.28</v>
      </c>
      <c r="D11" s="217">
        <v>243533.28</v>
      </c>
      <c r="E11" s="217"/>
      <c r="F11" s="217"/>
      <c r="G11" s="241"/>
      <c r="H11" s="241"/>
      <c r="I11" s="241"/>
      <c r="J11" s="241"/>
      <c r="K11" s="241"/>
      <c r="L11" s="241"/>
      <c r="M11" s="241"/>
      <c r="N11" s="241"/>
    </row>
    <row r="12" ht="21" customHeight="1" spans="1:14">
      <c r="A12" s="284" t="s">
        <v>98</v>
      </c>
      <c r="B12" s="285" t="s">
        <v>99</v>
      </c>
      <c r="C12" s="217">
        <v>71500</v>
      </c>
      <c r="D12" s="217">
        <v>71500</v>
      </c>
      <c r="E12" s="217"/>
      <c r="F12" s="217"/>
      <c r="G12" s="241"/>
      <c r="H12" s="241"/>
      <c r="I12" s="241"/>
      <c r="J12" s="241"/>
      <c r="K12" s="241"/>
      <c r="L12" s="241"/>
      <c r="M12" s="241"/>
      <c r="N12" s="241"/>
    </row>
    <row r="13" ht="21" customHeight="1" spans="1:14">
      <c r="A13" s="284" t="s">
        <v>100</v>
      </c>
      <c r="B13" s="285" t="s">
        <v>101</v>
      </c>
      <c r="C13" s="217">
        <v>431384.64</v>
      </c>
      <c r="D13" s="217">
        <v>291584.64</v>
      </c>
      <c r="E13" s="217">
        <v>139800</v>
      </c>
      <c r="F13" s="217"/>
      <c r="G13" s="241"/>
      <c r="H13" s="241"/>
      <c r="I13" s="241"/>
      <c r="J13" s="241"/>
      <c r="K13" s="241"/>
      <c r="L13" s="241"/>
      <c r="M13" s="241"/>
      <c r="N13" s="241"/>
    </row>
    <row r="14" ht="21" customHeight="1" spans="1:14">
      <c r="A14" s="284" t="s">
        <v>102</v>
      </c>
      <c r="B14" s="285" t="s">
        <v>103</v>
      </c>
      <c r="C14" s="217">
        <v>291584.64</v>
      </c>
      <c r="D14" s="217">
        <v>291584.64</v>
      </c>
      <c r="E14" s="217"/>
      <c r="F14" s="217"/>
      <c r="G14" s="241"/>
      <c r="H14" s="241"/>
      <c r="I14" s="241"/>
      <c r="J14" s="241"/>
      <c r="K14" s="241"/>
      <c r="L14" s="241"/>
      <c r="M14" s="241"/>
      <c r="N14" s="241"/>
    </row>
    <row r="15" ht="21" customHeight="1" spans="1:14">
      <c r="A15" s="284" t="s">
        <v>104</v>
      </c>
      <c r="B15" s="285" t="s">
        <v>105</v>
      </c>
      <c r="C15" s="217">
        <v>163492.62</v>
      </c>
      <c r="D15" s="217">
        <v>163492.62</v>
      </c>
      <c r="E15" s="217"/>
      <c r="F15" s="217"/>
      <c r="G15" s="241"/>
      <c r="H15" s="241"/>
      <c r="I15" s="241"/>
      <c r="J15" s="241"/>
      <c r="K15" s="241"/>
      <c r="L15" s="241"/>
      <c r="M15" s="241"/>
      <c r="N15" s="241"/>
    </row>
    <row r="16" ht="21" customHeight="1" spans="1:14">
      <c r="A16" s="284" t="s">
        <v>106</v>
      </c>
      <c r="B16" s="285" t="s">
        <v>107</v>
      </c>
      <c r="C16" s="217"/>
      <c r="D16" s="217"/>
      <c r="E16" s="217"/>
      <c r="F16" s="217"/>
      <c r="G16" s="241"/>
      <c r="H16" s="241"/>
      <c r="I16" s="241"/>
      <c r="J16" s="241"/>
      <c r="K16" s="241"/>
      <c r="L16" s="241"/>
      <c r="M16" s="241"/>
      <c r="N16" s="241"/>
    </row>
    <row r="17" ht="21" customHeight="1" spans="1:14">
      <c r="A17" s="284" t="s">
        <v>108</v>
      </c>
      <c r="B17" s="285" t="s">
        <v>109</v>
      </c>
      <c r="C17" s="217">
        <v>128092.02</v>
      </c>
      <c r="D17" s="217">
        <v>128092.02</v>
      </c>
      <c r="E17" s="217"/>
      <c r="F17" s="217"/>
      <c r="G17" s="241"/>
      <c r="H17" s="241"/>
      <c r="I17" s="241"/>
      <c r="J17" s="241"/>
      <c r="K17" s="241"/>
      <c r="L17" s="241"/>
      <c r="M17" s="241"/>
      <c r="N17" s="241"/>
    </row>
    <row r="18" ht="21" customHeight="1" spans="1:14">
      <c r="A18" s="284" t="s">
        <v>110</v>
      </c>
      <c r="B18" s="285" t="s">
        <v>111</v>
      </c>
      <c r="C18" s="217">
        <v>139800</v>
      </c>
      <c r="D18" s="217"/>
      <c r="E18" s="217">
        <v>139800</v>
      </c>
      <c r="F18" s="217"/>
      <c r="G18" s="241"/>
      <c r="H18" s="241"/>
      <c r="I18" s="241"/>
      <c r="J18" s="241"/>
      <c r="K18" s="241"/>
      <c r="L18" s="241"/>
      <c r="M18" s="241"/>
      <c r="N18" s="241"/>
    </row>
    <row r="19" ht="21" customHeight="1" spans="1:14">
      <c r="A19" s="284" t="s">
        <v>112</v>
      </c>
      <c r="B19" s="285" t="s">
        <v>113</v>
      </c>
      <c r="C19" s="217">
        <v>139800</v>
      </c>
      <c r="D19" s="217"/>
      <c r="E19" s="217">
        <v>139800</v>
      </c>
      <c r="F19" s="217"/>
      <c r="G19" s="241"/>
      <c r="H19" s="241"/>
      <c r="I19" s="241"/>
      <c r="J19" s="241"/>
      <c r="K19" s="241"/>
      <c r="L19" s="241"/>
      <c r="M19" s="241"/>
      <c r="N19" s="241"/>
    </row>
    <row r="20" ht="21" customHeight="1" spans="1:14">
      <c r="A20" s="286" t="s">
        <v>114</v>
      </c>
      <c r="B20" s="268" t="s">
        <v>115</v>
      </c>
      <c r="C20" s="224">
        <f>D20+E20+I20</f>
        <v>10107941.36</v>
      </c>
      <c r="D20" s="224">
        <f>D21+D26</f>
        <v>4423430.32</v>
      </c>
      <c r="E20" s="224">
        <f>E21+E26</f>
        <v>5584541.04</v>
      </c>
      <c r="F20" s="217"/>
      <c r="G20" s="241"/>
      <c r="H20" s="241"/>
      <c r="I20" s="290">
        <v>99970</v>
      </c>
      <c r="J20" s="290"/>
      <c r="K20" s="290"/>
      <c r="L20" s="290">
        <v>99970</v>
      </c>
      <c r="M20" s="241"/>
      <c r="N20" s="241"/>
    </row>
    <row r="21" ht="21" customHeight="1" spans="1:14">
      <c r="A21" s="284" t="s">
        <v>116</v>
      </c>
      <c r="B21" s="285" t="s">
        <v>117</v>
      </c>
      <c r="C21" s="224">
        <f>D21+E21+I21</f>
        <v>9467341.36</v>
      </c>
      <c r="D21" s="224">
        <f>SUM(D22:D25)</f>
        <v>4423430.32</v>
      </c>
      <c r="E21" s="224">
        <f>SUM(E22:E25)</f>
        <v>4943941.04</v>
      </c>
      <c r="F21" s="217"/>
      <c r="G21" s="241"/>
      <c r="H21" s="241"/>
      <c r="I21" s="290">
        <v>99970</v>
      </c>
      <c r="J21" s="290"/>
      <c r="K21" s="290"/>
      <c r="L21" s="290">
        <v>99970</v>
      </c>
      <c r="M21" s="241"/>
      <c r="N21" s="241"/>
    </row>
    <row r="22" ht="21" customHeight="1" spans="1:14">
      <c r="A22" s="284" t="s">
        <v>118</v>
      </c>
      <c r="B22" s="285" t="s">
        <v>119</v>
      </c>
      <c r="C22" s="217">
        <f>D22+I22</f>
        <v>2125800.32</v>
      </c>
      <c r="D22" s="217">
        <v>2025830.32</v>
      </c>
      <c r="E22" s="217"/>
      <c r="F22" s="217"/>
      <c r="G22" s="241"/>
      <c r="H22" s="241"/>
      <c r="I22" s="290">
        <v>99970</v>
      </c>
      <c r="J22" s="290"/>
      <c r="K22" s="290"/>
      <c r="L22" s="290">
        <v>99970</v>
      </c>
      <c r="M22" s="241"/>
      <c r="N22" s="241"/>
    </row>
    <row r="23" ht="21" customHeight="1" spans="1:14">
      <c r="A23" s="284" t="s">
        <v>120</v>
      </c>
      <c r="B23" s="285" t="s">
        <v>121</v>
      </c>
      <c r="C23" s="217">
        <v>2397600</v>
      </c>
      <c r="D23" s="217">
        <v>2397600</v>
      </c>
      <c r="E23" s="217"/>
      <c r="F23" s="217"/>
      <c r="G23" s="241"/>
      <c r="H23" s="241"/>
      <c r="I23" s="290"/>
      <c r="J23" s="290"/>
      <c r="K23" s="290"/>
      <c r="L23" s="290"/>
      <c r="M23" s="241"/>
      <c r="N23" s="241"/>
    </row>
    <row r="24" ht="21" customHeight="1" spans="1:14">
      <c r="A24" s="286">
        <v>2130153</v>
      </c>
      <c r="B24" s="268" t="s">
        <v>122</v>
      </c>
      <c r="C24" s="224">
        <f>E24</f>
        <v>3082941.04</v>
      </c>
      <c r="D24" s="224"/>
      <c r="E24" s="269">
        <v>3082941.04</v>
      </c>
      <c r="F24" s="217"/>
      <c r="G24" s="241"/>
      <c r="H24" s="241"/>
      <c r="I24" s="290"/>
      <c r="J24" s="290"/>
      <c r="K24" s="290"/>
      <c r="L24" s="290"/>
      <c r="M24" s="241"/>
      <c r="N24" s="241"/>
    </row>
    <row r="25" ht="21" customHeight="1" spans="1:14">
      <c r="A25" s="286">
        <v>2130199</v>
      </c>
      <c r="B25" s="287" t="s">
        <v>123</v>
      </c>
      <c r="C25" s="288">
        <f>E25</f>
        <v>1861000</v>
      </c>
      <c r="D25" s="224"/>
      <c r="E25" s="224">
        <f>50000+1811000+[1]项目支出明细表!$L$1</f>
        <v>1861000</v>
      </c>
      <c r="F25" s="217"/>
      <c r="G25" s="241"/>
      <c r="H25" s="241"/>
      <c r="I25" s="290"/>
      <c r="J25" s="290"/>
      <c r="K25" s="290"/>
      <c r="L25" s="290"/>
      <c r="M25" s="241"/>
      <c r="N25" s="241"/>
    </row>
    <row r="26" ht="21" customHeight="1" spans="1:14">
      <c r="A26" s="284" t="s">
        <v>124</v>
      </c>
      <c r="B26" s="285" t="s">
        <v>125</v>
      </c>
      <c r="C26" s="217">
        <v>640600</v>
      </c>
      <c r="D26" s="217"/>
      <c r="E26" s="217">
        <v>640600</v>
      </c>
      <c r="F26" s="217"/>
      <c r="G26" s="241"/>
      <c r="H26" s="241"/>
      <c r="I26" s="290"/>
      <c r="J26" s="290"/>
      <c r="K26" s="290"/>
      <c r="L26" s="290"/>
      <c r="M26" s="241"/>
      <c r="N26" s="241"/>
    </row>
    <row r="27" ht="21" customHeight="1" spans="1:14">
      <c r="A27" s="284" t="s">
        <v>126</v>
      </c>
      <c r="B27" s="285" t="s">
        <v>127</v>
      </c>
      <c r="C27" s="217">
        <v>640600</v>
      </c>
      <c r="D27" s="217"/>
      <c r="E27" s="217">
        <v>640600</v>
      </c>
      <c r="F27" s="217"/>
      <c r="G27" s="241"/>
      <c r="H27" s="241"/>
      <c r="I27" s="290"/>
      <c r="J27" s="290"/>
      <c r="K27" s="290"/>
      <c r="L27" s="290"/>
      <c r="M27" s="241"/>
      <c r="N27" s="241"/>
    </row>
    <row r="28" ht="21" customHeight="1" spans="1:14">
      <c r="A28" s="284" t="s">
        <v>128</v>
      </c>
      <c r="B28" s="285" t="s">
        <v>129</v>
      </c>
      <c r="C28" s="217">
        <v>208247</v>
      </c>
      <c r="D28" s="217">
        <v>208247</v>
      </c>
      <c r="E28" s="217"/>
      <c r="F28" s="217"/>
      <c r="G28" s="241"/>
      <c r="H28" s="241"/>
      <c r="I28" s="290"/>
      <c r="J28" s="290"/>
      <c r="K28" s="290"/>
      <c r="L28" s="290"/>
      <c r="M28" s="241"/>
      <c r="N28" s="241"/>
    </row>
    <row r="29" ht="21" customHeight="1" spans="1:14">
      <c r="A29" s="284" t="s">
        <v>130</v>
      </c>
      <c r="B29" s="285" t="s">
        <v>131</v>
      </c>
      <c r="C29" s="217">
        <v>208247</v>
      </c>
      <c r="D29" s="217">
        <v>208247</v>
      </c>
      <c r="E29" s="217"/>
      <c r="F29" s="217"/>
      <c r="G29" s="241"/>
      <c r="H29" s="241"/>
      <c r="I29" s="290"/>
      <c r="J29" s="290"/>
      <c r="K29" s="290"/>
      <c r="L29" s="290"/>
      <c r="M29" s="241"/>
      <c r="N29" s="241"/>
    </row>
    <row r="30" ht="21" customHeight="1" spans="1:14">
      <c r="A30" s="284" t="s">
        <v>132</v>
      </c>
      <c r="B30" s="285" t="s">
        <v>133</v>
      </c>
      <c r="C30" s="217">
        <v>208247</v>
      </c>
      <c r="D30" s="217">
        <v>208247</v>
      </c>
      <c r="E30" s="217"/>
      <c r="F30" s="217"/>
      <c r="G30" s="241"/>
      <c r="H30" s="241"/>
      <c r="I30" s="290"/>
      <c r="J30" s="290"/>
      <c r="K30" s="290"/>
      <c r="L30" s="290"/>
      <c r="M30" s="241"/>
      <c r="N30" s="241"/>
    </row>
    <row r="31" ht="19.5" customHeight="1" spans="1:14">
      <c r="A31" s="212" t="s">
        <v>134</v>
      </c>
      <c r="B31" s="289" t="s">
        <v>134</v>
      </c>
      <c r="C31" s="223">
        <f>C8+C13+C20+C28</f>
        <v>11210998.28</v>
      </c>
      <c r="D31" s="223">
        <f>D8+D13+D20+D28</f>
        <v>5386687.24</v>
      </c>
      <c r="E31" s="223">
        <f>E8+E13+E20+E28</f>
        <v>5724341.04</v>
      </c>
      <c r="F31" s="168"/>
      <c r="G31" s="218"/>
      <c r="H31" s="218" t="s">
        <v>135</v>
      </c>
      <c r="I31" s="229">
        <v>99970</v>
      </c>
      <c r="J31" s="229" t="s">
        <v>135</v>
      </c>
      <c r="K31" s="229" t="s">
        <v>135</v>
      </c>
      <c r="L31" s="229">
        <v>99970</v>
      </c>
      <c r="M31" s="218" t="s">
        <v>135</v>
      </c>
      <c r="N31" s="218" t="s">
        <v>135</v>
      </c>
    </row>
  </sheetData>
  <mergeCells count="18">
    <mergeCell ref="A2:N2"/>
    <mergeCell ref="A3:K3"/>
    <mergeCell ref="D4:G4"/>
    <mergeCell ref="I4:N4"/>
    <mergeCell ref="D5:E5"/>
    <mergeCell ref="A31:B3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6" workbookViewId="0">
      <selection activeCell="C22" sqref="C22"/>
    </sheetView>
  </sheetViews>
  <sheetFormatPr defaultColWidth="9.33333333333333" defaultRowHeight="14.25" customHeight="1" outlineLevelCol="3"/>
  <cols>
    <col min="1" max="1" width="46.1666666666667" style="119" customWidth="1"/>
    <col min="2" max="2" width="40.5" style="119" customWidth="1"/>
    <col min="3" max="3" width="47.1666666666667" style="119" customWidth="1"/>
    <col min="4" max="4" width="42.3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69" t="s">
        <v>136</v>
      </c>
    </row>
    <row r="2" ht="36" customHeight="1" spans="1:4">
      <c r="A2" s="108" t="s">
        <v>137</v>
      </c>
      <c r="B2" s="273"/>
      <c r="C2" s="273"/>
      <c r="D2" s="273"/>
    </row>
    <row r="3" ht="21" customHeight="1" spans="1:4">
      <c r="A3" s="88" t="s">
        <v>2</v>
      </c>
      <c r="B3" s="274"/>
      <c r="C3" s="274"/>
      <c r="D3" s="169" t="s">
        <v>3</v>
      </c>
    </row>
    <row r="4" ht="19.5" customHeight="1" spans="1:4">
      <c r="A4" s="36" t="s">
        <v>4</v>
      </c>
      <c r="B4" s="75"/>
      <c r="C4" s="36" t="s">
        <v>5</v>
      </c>
      <c r="D4" s="75"/>
    </row>
    <row r="5" ht="19.5" customHeight="1" spans="1:4">
      <c r="A5" s="38" t="s">
        <v>6</v>
      </c>
      <c r="B5" s="38" t="s">
        <v>7</v>
      </c>
      <c r="C5" s="38" t="s">
        <v>8</v>
      </c>
      <c r="D5" s="38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240" t="s">
        <v>138</v>
      </c>
      <c r="B7" s="217">
        <v>6167087.24</v>
      </c>
      <c r="C7" s="240" t="s">
        <v>139</v>
      </c>
      <c r="D7" s="217">
        <v>11111028.28</v>
      </c>
    </row>
    <row r="8" ht="20.25" customHeight="1" spans="1:4">
      <c r="A8" s="240" t="s">
        <v>140</v>
      </c>
      <c r="B8" s="168">
        <v>6167087.24</v>
      </c>
      <c r="C8" s="275" t="s">
        <v>10</v>
      </c>
      <c r="D8" s="168"/>
    </row>
    <row r="9" ht="20.25" customHeight="1" spans="1:4">
      <c r="A9" s="240" t="s">
        <v>141</v>
      </c>
      <c r="B9" s="168"/>
      <c r="C9" s="275" t="s">
        <v>12</v>
      </c>
      <c r="D9" s="168"/>
    </row>
    <row r="10" ht="20.25" customHeight="1" spans="1:4">
      <c r="A10" s="240" t="s">
        <v>142</v>
      </c>
      <c r="B10" s="131"/>
      <c r="C10" s="275" t="s">
        <v>14</v>
      </c>
      <c r="D10" s="168"/>
    </row>
    <row r="11" ht="20.25" customHeight="1" spans="1:4">
      <c r="A11" s="240" t="s">
        <v>143</v>
      </c>
      <c r="B11" s="168">
        <f>B12</f>
        <v>4943941.04</v>
      </c>
      <c r="C11" s="275" t="s">
        <v>16</v>
      </c>
      <c r="D11" s="168"/>
    </row>
    <row r="12" ht="20.25" customHeight="1" spans="1:4">
      <c r="A12" s="240" t="s">
        <v>140</v>
      </c>
      <c r="B12" s="168">
        <v>4943941.04</v>
      </c>
      <c r="C12" s="275" t="s">
        <v>18</v>
      </c>
      <c r="D12" s="168"/>
    </row>
    <row r="13" ht="20.25" customHeight="1" spans="1:4">
      <c r="A13" s="240" t="s">
        <v>141</v>
      </c>
      <c r="B13" s="131"/>
      <c r="C13" s="275" t="s">
        <v>20</v>
      </c>
      <c r="D13" s="168"/>
    </row>
    <row r="14" ht="20.25" customHeight="1" spans="1:4">
      <c r="A14" s="240" t="s">
        <v>142</v>
      </c>
      <c r="B14" s="131"/>
      <c r="C14" s="275" t="s">
        <v>22</v>
      </c>
      <c r="D14" s="168"/>
    </row>
    <row r="15" ht="20.25" customHeight="1" spans="1:4">
      <c r="A15" s="276" t="s">
        <v>27</v>
      </c>
      <c r="B15" s="277"/>
      <c r="C15" s="275" t="s">
        <v>24</v>
      </c>
      <c r="D15" s="168">
        <v>463425.28</v>
      </c>
    </row>
    <row r="16" ht="20.25" customHeight="1" spans="1:4">
      <c r="A16" s="241"/>
      <c r="B16" s="241"/>
      <c r="C16" s="275" t="s">
        <v>28</v>
      </c>
      <c r="D16" s="168">
        <v>431384.64</v>
      </c>
    </row>
    <row r="17" ht="20.25" customHeight="1" spans="1:4">
      <c r="A17" s="241"/>
      <c r="B17" s="241"/>
      <c r="C17" s="275" t="s">
        <v>30</v>
      </c>
      <c r="D17" s="168"/>
    </row>
    <row r="18" ht="20.25" customHeight="1" spans="1:4">
      <c r="A18" s="241"/>
      <c r="B18" s="241"/>
      <c r="C18" s="275" t="s">
        <v>31</v>
      </c>
      <c r="D18" s="168"/>
    </row>
    <row r="19" ht="20.25" customHeight="1" spans="1:4">
      <c r="A19" s="241"/>
      <c r="B19" s="241"/>
      <c r="C19" s="275" t="s">
        <v>32</v>
      </c>
      <c r="D19" s="168">
        <f>5064030.32+B11</f>
        <v>10007971.36</v>
      </c>
    </row>
    <row r="20" ht="20.25" customHeight="1" spans="1:4">
      <c r="A20" s="241"/>
      <c r="B20" s="241"/>
      <c r="C20" s="275" t="s">
        <v>33</v>
      </c>
      <c r="D20" s="168"/>
    </row>
    <row r="21" ht="20.25" customHeight="1" spans="1:4">
      <c r="A21" s="241"/>
      <c r="B21" s="241"/>
      <c r="C21" s="275" t="s">
        <v>34</v>
      </c>
      <c r="D21" s="168"/>
    </row>
    <row r="22" ht="20.25" customHeight="1" spans="1:4">
      <c r="A22" s="241"/>
      <c r="B22" s="241"/>
      <c r="C22" s="275" t="s">
        <v>35</v>
      </c>
      <c r="D22" s="168"/>
    </row>
    <row r="23" ht="20.25" customHeight="1" spans="1:4">
      <c r="A23" s="241"/>
      <c r="B23" s="241"/>
      <c r="C23" s="275" t="s">
        <v>36</v>
      </c>
      <c r="D23" s="168"/>
    </row>
    <row r="24" ht="20.25" customHeight="1" spans="1:4">
      <c r="A24" s="241"/>
      <c r="B24" s="241"/>
      <c r="C24" s="275" t="s">
        <v>37</v>
      </c>
      <c r="D24" s="168"/>
    </row>
    <row r="25" ht="20.25" customHeight="1" spans="1:4">
      <c r="A25" s="241"/>
      <c r="B25" s="241"/>
      <c r="C25" s="275" t="s">
        <v>38</v>
      </c>
      <c r="D25" s="168"/>
    </row>
    <row r="26" ht="20.25" customHeight="1" spans="1:4">
      <c r="A26" s="241"/>
      <c r="B26" s="241"/>
      <c r="C26" s="275" t="s">
        <v>39</v>
      </c>
      <c r="D26" s="168">
        <v>208247</v>
      </c>
    </row>
    <row r="27" ht="20.25" customHeight="1" spans="1:4">
      <c r="A27" s="241"/>
      <c r="B27" s="241"/>
      <c r="C27" s="275" t="s">
        <v>40</v>
      </c>
      <c r="D27" s="168"/>
    </row>
    <row r="28" ht="20.25" customHeight="1" spans="1:4">
      <c r="A28" s="241"/>
      <c r="B28" s="241"/>
      <c r="C28" s="275" t="s">
        <v>42</v>
      </c>
      <c r="D28" s="168"/>
    </row>
    <row r="29" ht="20.25" customHeight="1" spans="1:4">
      <c r="A29" s="241"/>
      <c r="B29" s="241"/>
      <c r="C29" s="275" t="s">
        <v>43</v>
      </c>
      <c r="D29" s="168"/>
    </row>
    <row r="30" ht="20.25" customHeight="1" spans="1:4">
      <c r="A30" s="241"/>
      <c r="B30" s="241"/>
      <c r="C30" s="275" t="s">
        <v>44</v>
      </c>
      <c r="D30" s="168"/>
    </row>
    <row r="31" ht="20.25" customHeight="1" spans="1:4">
      <c r="A31" s="278" t="s">
        <v>55</v>
      </c>
      <c r="B31" s="279">
        <f>B7+B11</f>
        <v>11111028.28</v>
      </c>
      <c r="C31" s="280" t="s">
        <v>56</v>
      </c>
      <c r="D31" s="281">
        <f>SUM(D8:D30)</f>
        <v>11111028.28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topLeftCell="A9" workbookViewId="0">
      <selection activeCell="F23" sqref="F23"/>
    </sheetView>
  </sheetViews>
  <sheetFormatPr defaultColWidth="10.6666666666667" defaultRowHeight="14.25" customHeight="1" outlineLevelCol="6"/>
  <cols>
    <col min="1" max="1" width="23.5" style="170" customWidth="1"/>
    <col min="2" max="2" width="51.3333333333333" style="170" customWidth="1"/>
    <col min="3" max="3" width="28.3333333333333" style="119" customWidth="1"/>
    <col min="4" max="4" width="19.3333333333333" style="119" customWidth="1"/>
    <col min="5" max="7" width="28.3333333333333" style="119" customWidth="1"/>
    <col min="8" max="16384" width="10.6666666666667" style="119" customWidth="1"/>
  </cols>
  <sheetData>
    <row r="1" customHeight="1" spans="4:7">
      <c r="D1" s="196"/>
      <c r="F1" s="121"/>
      <c r="G1" s="85" t="s">
        <v>144</v>
      </c>
    </row>
    <row r="2" ht="39" customHeight="1" spans="1:7">
      <c r="A2" s="176" t="s">
        <v>145</v>
      </c>
      <c r="B2" s="176"/>
      <c r="C2" s="176"/>
      <c r="D2" s="176"/>
      <c r="E2" s="176"/>
      <c r="F2" s="176"/>
      <c r="G2" s="176"/>
    </row>
    <row r="3" ht="18" customHeight="1" spans="1:7">
      <c r="A3" s="177" t="s">
        <v>2</v>
      </c>
      <c r="F3" s="173"/>
      <c r="G3" s="169" t="s">
        <v>3</v>
      </c>
    </row>
    <row r="4" ht="20.25" customHeight="1" spans="1:7">
      <c r="A4" s="262" t="s">
        <v>146</v>
      </c>
      <c r="B4" s="263"/>
      <c r="C4" s="178" t="s">
        <v>62</v>
      </c>
      <c r="D4" s="238" t="s">
        <v>88</v>
      </c>
      <c r="E4" s="37"/>
      <c r="F4" s="75"/>
      <c r="G4" s="52" t="s">
        <v>89</v>
      </c>
    </row>
    <row r="5" ht="20.25" customHeight="1" spans="1:7">
      <c r="A5" s="264" t="s">
        <v>79</v>
      </c>
      <c r="B5" s="264" t="s">
        <v>80</v>
      </c>
      <c r="C5" s="42"/>
      <c r="D5" s="33" t="s">
        <v>64</v>
      </c>
      <c r="E5" s="33" t="s">
        <v>147</v>
      </c>
      <c r="F5" s="33" t="s">
        <v>148</v>
      </c>
      <c r="G5" s="57"/>
    </row>
    <row r="6" ht="13.5" customHeight="1" spans="1:7">
      <c r="A6" s="264" t="s">
        <v>149</v>
      </c>
      <c r="B6" s="264" t="s">
        <v>150</v>
      </c>
      <c r="C6" s="264" t="s">
        <v>151</v>
      </c>
      <c r="D6" s="33"/>
      <c r="E6" s="264" t="s">
        <v>152</v>
      </c>
      <c r="F6" s="264" t="s">
        <v>153</v>
      </c>
      <c r="G6" s="264" t="s">
        <v>154</v>
      </c>
    </row>
    <row r="7" ht="18" customHeight="1" spans="1:7">
      <c r="A7" s="113" t="s">
        <v>90</v>
      </c>
      <c r="B7" s="113" t="s">
        <v>91</v>
      </c>
      <c r="C7" s="265">
        <v>463425.28</v>
      </c>
      <c r="D7" s="265">
        <v>463425.28</v>
      </c>
      <c r="E7" s="265">
        <v>463425.28</v>
      </c>
      <c r="F7" s="265"/>
      <c r="G7" s="265"/>
    </row>
    <row r="8" ht="18" customHeight="1" spans="1:7">
      <c r="A8" s="113" t="s">
        <v>92</v>
      </c>
      <c r="B8" s="113" t="s">
        <v>93</v>
      </c>
      <c r="C8" s="265">
        <v>463425.28</v>
      </c>
      <c r="D8" s="265">
        <v>463425.28</v>
      </c>
      <c r="E8" s="265">
        <v>463425.28</v>
      </c>
      <c r="F8" s="265"/>
      <c r="G8" s="265"/>
    </row>
    <row r="9" ht="18" customHeight="1" spans="1:7">
      <c r="A9" s="113" t="s">
        <v>94</v>
      </c>
      <c r="B9" s="113" t="s">
        <v>95</v>
      </c>
      <c r="C9" s="265">
        <v>148392</v>
      </c>
      <c r="D9" s="265">
        <v>148392</v>
      </c>
      <c r="E9" s="265">
        <v>148392</v>
      </c>
      <c r="F9" s="265"/>
      <c r="G9" s="265"/>
    </row>
    <row r="10" ht="18" customHeight="1" spans="1:7">
      <c r="A10" s="113" t="s">
        <v>96</v>
      </c>
      <c r="B10" s="113" t="s">
        <v>97</v>
      </c>
      <c r="C10" s="265">
        <v>243533.28</v>
      </c>
      <c r="D10" s="265">
        <v>243533.28</v>
      </c>
      <c r="E10" s="265">
        <v>243533.28</v>
      </c>
      <c r="F10" s="265"/>
      <c r="G10" s="265"/>
    </row>
    <row r="11" ht="18" customHeight="1" spans="1:7">
      <c r="A11" s="113" t="s">
        <v>98</v>
      </c>
      <c r="B11" s="113" t="s">
        <v>99</v>
      </c>
      <c r="C11" s="265">
        <v>71500</v>
      </c>
      <c r="D11" s="265">
        <v>71500</v>
      </c>
      <c r="E11" s="265">
        <v>71500</v>
      </c>
      <c r="F11" s="265"/>
      <c r="G11" s="265"/>
    </row>
    <row r="12" ht="18" customHeight="1" spans="1:7">
      <c r="A12" s="113" t="s">
        <v>100</v>
      </c>
      <c r="B12" s="113" t="s">
        <v>101</v>
      </c>
      <c r="C12" s="265">
        <v>431384.64</v>
      </c>
      <c r="D12" s="265">
        <v>291584.64</v>
      </c>
      <c r="E12" s="265">
        <v>291584.64</v>
      </c>
      <c r="F12" s="265"/>
      <c r="G12" s="265">
        <v>139800</v>
      </c>
    </row>
    <row r="13" ht="18" customHeight="1" spans="1:7">
      <c r="A13" s="113" t="s">
        <v>102</v>
      </c>
      <c r="B13" s="113" t="s">
        <v>103</v>
      </c>
      <c r="C13" s="265">
        <v>291584.64</v>
      </c>
      <c r="D13" s="265">
        <v>291584.64</v>
      </c>
      <c r="E13" s="265">
        <v>291584.64</v>
      </c>
      <c r="F13" s="265"/>
      <c r="G13" s="265"/>
    </row>
    <row r="14" ht="18" customHeight="1" spans="1:7">
      <c r="A14" s="113" t="s">
        <v>104</v>
      </c>
      <c r="B14" s="113" t="s">
        <v>105</v>
      </c>
      <c r="C14" s="265">
        <v>163492.62</v>
      </c>
      <c r="D14" s="265">
        <v>163492.62</v>
      </c>
      <c r="E14" s="265">
        <v>163492.62</v>
      </c>
      <c r="F14" s="265"/>
      <c r="G14" s="265"/>
    </row>
    <row r="15" ht="18" customHeight="1" spans="1:7">
      <c r="A15" s="113" t="s">
        <v>108</v>
      </c>
      <c r="B15" s="113" t="s">
        <v>109</v>
      </c>
      <c r="C15" s="265">
        <v>128092.02</v>
      </c>
      <c r="D15" s="265">
        <v>128092.02</v>
      </c>
      <c r="E15" s="265">
        <v>128092.02</v>
      </c>
      <c r="F15" s="265"/>
      <c r="G15" s="265"/>
    </row>
    <row r="16" ht="18" customHeight="1" spans="1:7">
      <c r="A16" s="113" t="s">
        <v>110</v>
      </c>
      <c r="B16" s="113" t="s">
        <v>111</v>
      </c>
      <c r="C16" s="265">
        <v>139800</v>
      </c>
      <c r="D16" s="265"/>
      <c r="E16" s="265"/>
      <c r="F16" s="265"/>
      <c r="G16" s="265">
        <v>139800</v>
      </c>
    </row>
    <row r="17" ht="18" customHeight="1" spans="1:7">
      <c r="A17" s="113" t="s">
        <v>112</v>
      </c>
      <c r="B17" s="113" t="s">
        <v>113</v>
      </c>
      <c r="C17" s="265">
        <v>139800</v>
      </c>
      <c r="D17" s="265"/>
      <c r="E17" s="265"/>
      <c r="F17" s="265"/>
      <c r="G17" s="265">
        <v>139800</v>
      </c>
    </row>
    <row r="18" s="261" customFormat="1" ht="18" customHeight="1" spans="1:7">
      <c r="A18" s="266" t="s">
        <v>114</v>
      </c>
      <c r="B18" s="266" t="s">
        <v>115</v>
      </c>
      <c r="C18" s="267">
        <f>C19+C24</f>
        <v>10007971.36</v>
      </c>
      <c r="D18" s="267">
        <f>D19+D24</f>
        <v>4423430.32</v>
      </c>
      <c r="E18" s="267">
        <f>E19+E24</f>
        <v>4153570.32</v>
      </c>
      <c r="F18" s="267">
        <f>F19+F24</f>
        <v>269860</v>
      </c>
      <c r="G18" s="267">
        <f>G19+G24</f>
        <v>5584541.04</v>
      </c>
    </row>
    <row r="19" ht="18" customHeight="1" spans="1:7">
      <c r="A19" s="113" t="s">
        <v>116</v>
      </c>
      <c r="B19" s="113" t="s">
        <v>117</v>
      </c>
      <c r="C19" s="265">
        <f>SUM(C20:C23)</f>
        <v>9367371.36</v>
      </c>
      <c r="D19" s="265">
        <f>SUM(D20:D23)</f>
        <v>4423430.32</v>
      </c>
      <c r="E19" s="265">
        <f>SUM(E20:E23)</f>
        <v>4153570.32</v>
      </c>
      <c r="F19" s="265">
        <f>SUM(F20:F23)</f>
        <v>269860</v>
      </c>
      <c r="G19" s="265">
        <f>SUM(G20:G23)</f>
        <v>4943941.04</v>
      </c>
    </row>
    <row r="20" ht="18" customHeight="1" spans="1:7">
      <c r="A20" s="113" t="s">
        <v>118</v>
      </c>
      <c r="B20" s="113" t="s">
        <v>119</v>
      </c>
      <c r="C20" s="265">
        <v>2025830.32</v>
      </c>
      <c r="D20" s="265">
        <v>2025830.32</v>
      </c>
      <c r="E20" s="265">
        <v>1755970.32</v>
      </c>
      <c r="F20" s="265">
        <v>269860</v>
      </c>
      <c r="G20" s="265"/>
    </row>
    <row r="21" ht="18" customHeight="1" spans="1:7">
      <c r="A21" s="113" t="s">
        <v>120</v>
      </c>
      <c r="B21" s="113" t="s">
        <v>121</v>
      </c>
      <c r="C21" s="265">
        <v>2397600</v>
      </c>
      <c r="D21" s="265">
        <v>2397600</v>
      </c>
      <c r="E21" s="265">
        <v>2397600</v>
      </c>
      <c r="F21" s="265"/>
      <c r="G21" s="265"/>
    </row>
    <row r="22" ht="18" customHeight="1" spans="1:7">
      <c r="A22" s="266">
        <v>2130153</v>
      </c>
      <c r="B22" s="268" t="s">
        <v>155</v>
      </c>
      <c r="C22" s="224">
        <f>G22</f>
        <v>3082941.04</v>
      </c>
      <c r="D22" s="267"/>
      <c r="E22" s="267"/>
      <c r="F22" s="267"/>
      <c r="G22" s="269">
        <v>3082941.04</v>
      </c>
    </row>
    <row r="23" ht="18" customHeight="1" spans="1:7">
      <c r="A23" s="266">
        <v>2130199</v>
      </c>
      <c r="B23" s="266" t="s">
        <v>156</v>
      </c>
      <c r="C23" s="267">
        <f>G23</f>
        <v>1861000</v>
      </c>
      <c r="D23" s="267"/>
      <c r="E23" s="267"/>
      <c r="F23" s="267"/>
      <c r="G23" s="224">
        <f>50000+1811000+[1]项目支出明细表!$L$1</f>
        <v>1861000</v>
      </c>
    </row>
    <row r="24" ht="18" customHeight="1" spans="1:7">
      <c r="A24" s="113" t="s">
        <v>124</v>
      </c>
      <c r="B24" s="113" t="s">
        <v>125</v>
      </c>
      <c r="C24" s="265">
        <v>640600</v>
      </c>
      <c r="D24" s="265"/>
      <c r="E24" s="265"/>
      <c r="F24" s="265"/>
      <c r="G24" s="265">
        <v>640600</v>
      </c>
    </row>
    <row r="25" ht="18" customHeight="1" spans="1:7">
      <c r="A25" s="113" t="s">
        <v>126</v>
      </c>
      <c r="B25" s="113" t="s">
        <v>127</v>
      </c>
      <c r="C25" s="265">
        <v>640600</v>
      </c>
      <c r="D25" s="265"/>
      <c r="E25" s="265"/>
      <c r="F25" s="265"/>
      <c r="G25" s="265">
        <v>640600</v>
      </c>
    </row>
    <row r="26" ht="18" customHeight="1" spans="1:7">
      <c r="A26" s="113" t="s">
        <v>128</v>
      </c>
      <c r="B26" s="113" t="s">
        <v>129</v>
      </c>
      <c r="C26" s="265">
        <v>208247</v>
      </c>
      <c r="D26" s="265">
        <v>208247</v>
      </c>
      <c r="E26" s="265">
        <v>208247</v>
      </c>
      <c r="F26" s="265"/>
      <c r="G26" s="265"/>
    </row>
    <row r="27" ht="18" customHeight="1" spans="1:7">
      <c r="A27" s="113">
        <v>22102</v>
      </c>
      <c r="B27" s="113" t="s">
        <v>131</v>
      </c>
      <c r="C27" s="265">
        <v>208247</v>
      </c>
      <c r="D27" s="265">
        <v>208247</v>
      </c>
      <c r="E27" s="265">
        <v>208247</v>
      </c>
      <c r="F27" s="265"/>
      <c r="G27" s="265"/>
    </row>
    <row r="28" ht="18" customHeight="1" spans="1:7">
      <c r="A28" s="113" t="s">
        <v>132</v>
      </c>
      <c r="B28" s="113" t="s">
        <v>133</v>
      </c>
      <c r="C28" s="265">
        <v>208247</v>
      </c>
      <c r="D28" s="265">
        <v>208247</v>
      </c>
      <c r="E28" s="265">
        <v>208247</v>
      </c>
      <c r="F28" s="265"/>
      <c r="G28" s="265"/>
    </row>
    <row r="29" ht="18" customHeight="1" spans="1:7">
      <c r="A29" s="270" t="s">
        <v>134</v>
      </c>
      <c r="B29" s="271" t="s">
        <v>134</v>
      </c>
      <c r="C29" s="272">
        <f>C7+C12+C18+C26</f>
        <v>11111028.28</v>
      </c>
      <c r="D29" s="272">
        <f>D7+D12+D18+D26</f>
        <v>5386687.24</v>
      </c>
      <c r="E29" s="272">
        <f>E7+E12+E18+E26</f>
        <v>5116827.24</v>
      </c>
      <c r="F29" s="272">
        <f>F7+F12+F18+F26</f>
        <v>269860</v>
      </c>
      <c r="G29" s="272">
        <f>G7+G12+G18+G26</f>
        <v>5724341.04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6" sqref="D16"/>
    </sheetView>
  </sheetViews>
  <sheetFormatPr defaultColWidth="10.6666666666667" defaultRowHeight="14.25" customHeight="1" outlineLevelCol="5"/>
  <cols>
    <col min="1" max="2" width="32" style="248" customWidth="1"/>
    <col min="3" max="3" width="20.1666666666667" style="249" customWidth="1"/>
    <col min="4" max="5" width="30.6666666666667" style="250" customWidth="1"/>
    <col min="6" max="6" width="21.8333333333333" style="250" customWidth="1"/>
    <col min="7" max="16384" width="10.6666666666667" style="119" customWidth="1"/>
  </cols>
  <sheetData>
    <row r="1" s="119" customFormat="1" customHeight="1" spans="1:6">
      <c r="A1" s="251"/>
      <c r="B1" s="251"/>
      <c r="C1" s="155"/>
      <c r="F1" s="252" t="s">
        <v>157</v>
      </c>
    </row>
    <row r="2" ht="30" customHeight="1" spans="1:6">
      <c r="A2" s="253" t="s">
        <v>158</v>
      </c>
      <c r="B2" s="254"/>
      <c r="C2" s="254"/>
      <c r="D2" s="254"/>
      <c r="E2" s="254"/>
      <c r="F2" s="254"/>
    </row>
    <row r="3" s="119" customFormat="1" ht="15.75" customHeight="1" spans="1:6">
      <c r="A3" s="177" t="s">
        <v>2</v>
      </c>
      <c r="B3" s="251"/>
      <c r="C3" s="155"/>
      <c r="F3" s="252" t="s">
        <v>159</v>
      </c>
    </row>
    <row r="4" s="247" customFormat="1" ht="19.5" customHeight="1" spans="1:6">
      <c r="A4" s="91" t="s">
        <v>160</v>
      </c>
      <c r="B4" s="38" t="s">
        <v>161</v>
      </c>
      <c r="C4" s="36" t="s">
        <v>162</v>
      </c>
      <c r="D4" s="37"/>
      <c r="E4" s="75"/>
      <c r="F4" s="38" t="s">
        <v>163</v>
      </c>
    </row>
    <row r="5" s="247" customFormat="1" ht="19.5" customHeight="1" spans="1:6">
      <c r="A5" s="95"/>
      <c r="B5" s="42"/>
      <c r="C5" s="33" t="s">
        <v>64</v>
      </c>
      <c r="D5" s="33" t="s">
        <v>164</v>
      </c>
      <c r="E5" s="33" t="s">
        <v>165</v>
      </c>
      <c r="F5" s="42"/>
    </row>
    <row r="6" s="247" customFormat="1" ht="18.75" customHeight="1" spans="1:6">
      <c r="A6" s="255">
        <v>1</v>
      </c>
      <c r="B6" s="255">
        <v>2</v>
      </c>
      <c r="C6" s="256">
        <v>3</v>
      </c>
      <c r="D6" s="255">
        <v>4</v>
      </c>
      <c r="E6" s="255">
        <v>5</v>
      </c>
      <c r="F6" s="255">
        <v>6</v>
      </c>
    </row>
    <row r="7" ht="18.75" customHeight="1" spans="1:6">
      <c r="A7" s="257">
        <v>34000</v>
      </c>
      <c r="B7" s="257"/>
      <c r="C7" s="258">
        <v>24000</v>
      </c>
      <c r="D7" s="257"/>
      <c r="E7" s="257">
        <v>24000</v>
      </c>
      <c r="F7" s="257">
        <v>10000</v>
      </c>
    </row>
    <row r="8" customHeight="1" spans="1:6">
      <c r="A8" s="259" t="s">
        <v>166</v>
      </c>
      <c r="B8" s="259"/>
      <c r="C8" s="259"/>
      <c r="D8" s="259"/>
      <c r="E8" s="259"/>
      <c r="F8" s="259"/>
    </row>
    <row r="9" ht="43" customHeight="1" spans="1:6">
      <c r="A9" s="260" t="s">
        <v>167</v>
      </c>
      <c r="B9" s="260"/>
      <c r="C9" s="260"/>
      <c r="D9" s="260"/>
      <c r="E9" s="260"/>
      <c r="F9" s="260"/>
    </row>
    <row r="10" ht="32" customHeight="1" spans="1:6">
      <c r="A10" s="259" t="s">
        <v>168</v>
      </c>
      <c r="B10" s="259"/>
      <c r="C10" s="259"/>
      <c r="D10" s="259"/>
      <c r="E10" s="259"/>
      <c r="F10" s="259"/>
    </row>
  </sheetData>
  <mergeCells count="9">
    <mergeCell ref="A2:F2"/>
    <mergeCell ref="A3:D3"/>
    <mergeCell ref="C4:E4"/>
    <mergeCell ref="A8:F8"/>
    <mergeCell ref="A9:F9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5"/>
  <sheetViews>
    <sheetView topLeftCell="B1" workbookViewId="0">
      <selection activeCell="R13" sqref="R13"/>
    </sheetView>
  </sheetViews>
  <sheetFormatPr defaultColWidth="10.6666666666667" defaultRowHeight="14.25" customHeight="1"/>
  <cols>
    <col min="1" max="1" width="21.6666666666667" style="119" customWidth="1"/>
    <col min="2" max="2" width="15" style="119" customWidth="1"/>
    <col min="3" max="3" width="19.6666666666667" style="119" customWidth="1"/>
    <col min="4" max="4" width="11.8333333333333" style="119" customWidth="1"/>
    <col min="5" max="5" width="20.5" style="119" customWidth="1"/>
    <col min="6" max="6" width="12" style="119" customWidth="1"/>
    <col min="7" max="7" width="19.8333333333333" style="119" customWidth="1"/>
    <col min="8" max="9" width="14.3333333333333" style="119" customWidth="1"/>
    <col min="10" max="10" width="13.1666666666667" style="119" customWidth="1"/>
    <col min="11" max="11" width="9.16666666666667" style="119" customWidth="1"/>
    <col min="12" max="12" width="10" style="119" customWidth="1"/>
    <col min="13" max="13" width="13" style="119" customWidth="1"/>
    <col min="14" max="14" width="9.16666666666667" style="119" customWidth="1"/>
    <col min="15" max="15" width="8.16666666666667" style="119" customWidth="1"/>
    <col min="16" max="17" width="10.6666666666667" style="119" customWidth="1"/>
    <col min="18" max="18" width="9.16666666666667" style="119" customWidth="1"/>
    <col min="19" max="19" width="10.1666666666667" style="119" customWidth="1"/>
    <col min="20" max="20" width="7.16666666666667" style="119" customWidth="1"/>
    <col min="21" max="21" width="11.5" style="119" customWidth="1"/>
    <col min="22" max="22" width="9.5" style="119" customWidth="1"/>
    <col min="23" max="23" width="10.3333333333333" style="119" customWidth="1"/>
    <col min="24" max="24" width="8.16666666666667" style="119" customWidth="1"/>
    <col min="25" max="16384" width="10.6666666666667" style="119" customWidth="1"/>
  </cols>
  <sheetData>
    <row r="1" ht="13.5" customHeight="1" spans="2:24">
      <c r="B1" s="235"/>
      <c r="D1" s="236"/>
      <c r="E1" s="236"/>
      <c r="F1" s="236"/>
      <c r="G1" s="236"/>
      <c r="H1" s="135"/>
      <c r="I1" s="135"/>
      <c r="J1" s="120"/>
      <c r="K1" s="135"/>
      <c r="L1" s="135"/>
      <c r="M1" s="135"/>
      <c r="N1" s="135"/>
      <c r="O1" s="120"/>
      <c r="P1" s="120"/>
      <c r="Q1" s="120"/>
      <c r="R1" s="135"/>
      <c r="V1" s="235"/>
      <c r="X1" s="117" t="s">
        <v>169</v>
      </c>
    </row>
    <row r="2" ht="27.75" customHeight="1" spans="1:24">
      <c r="A2" s="109" t="s">
        <v>170</v>
      </c>
      <c r="B2" s="109"/>
      <c r="C2" s="109"/>
      <c r="D2" s="109"/>
      <c r="E2" s="109"/>
      <c r="F2" s="109"/>
      <c r="G2" s="109"/>
      <c r="H2" s="109"/>
      <c r="I2" s="109"/>
      <c r="J2" s="87"/>
      <c r="K2" s="109"/>
      <c r="L2" s="109"/>
      <c r="M2" s="109"/>
      <c r="N2" s="109"/>
      <c r="O2" s="87"/>
      <c r="P2" s="87"/>
      <c r="Q2" s="87"/>
      <c r="R2" s="109"/>
      <c r="S2" s="109"/>
      <c r="T2" s="109"/>
      <c r="U2" s="109"/>
      <c r="V2" s="109"/>
      <c r="W2" s="109"/>
      <c r="X2" s="109"/>
    </row>
    <row r="3" ht="18.75" customHeight="1" spans="1:24">
      <c r="A3" s="177" t="s">
        <v>2</v>
      </c>
      <c r="B3" s="237"/>
      <c r="C3" s="237"/>
      <c r="D3" s="237"/>
      <c r="E3" s="237"/>
      <c r="F3" s="237"/>
      <c r="G3" s="237"/>
      <c r="H3" s="137"/>
      <c r="I3" s="137"/>
      <c r="J3" s="30"/>
      <c r="K3" s="137"/>
      <c r="L3" s="137"/>
      <c r="M3" s="137"/>
      <c r="N3" s="137"/>
      <c r="O3" s="30"/>
      <c r="P3" s="30"/>
      <c r="Q3" s="30"/>
      <c r="R3" s="137"/>
      <c r="V3" s="235"/>
      <c r="X3" s="125" t="s">
        <v>159</v>
      </c>
    </row>
    <row r="4" ht="18" customHeight="1" spans="1:24">
      <c r="A4" s="22" t="s">
        <v>171</v>
      </c>
      <c r="B4" s="22" t="s">
        <v>172</v>
      </c>
      <c r="C4" s="22" t="s">
        <v>173</v>
      </c>
      <c r="D4" s="22" t="s">
        <v>174</v>
      </c>
      <c r="E4" s="22" t="s">
        <v>175</v>
      </c>
      <c r="F4" s="22" t="s">
        <v>176</v>
      </c>
      <c r="G4" s="22" t="s">
        <v>177</v>
      </c>
      <c r="H4" s="238" t="s">
        <v>178</v>
      </c>
      <c r="I4" s="158" t="s">
        <v>178</v>
      </c>
      <c r="J4" s="37"/>
      <c r="K4" s="158"/>
      <c r="L4" s="158"/>
      <c r="M4" s="158"/>
      <c r="N4" s="158"/>
      <c r="O4" s="37"/>
      <c r="P4" s="37"/>
      <c r="Q4" s="37"/>
      <c r="R4" s="157" t="s">
        <v>68</v>
      </c>
      <c r="S4" s="158" t="s">
        <v>69</v>
      </c>
      <c r="T4" s="158"/>
      <c r="U4" s="158"/>
      <c r="V4" s="158"/>
      <c r="W4" s="158"/>
      <c r="X4" s="245"/>
    </row>
    <row r="5" ht="18" customHeight="1" spans="1:24">
      <c r="A5" s="198"/>
      <c r="B5" s="180"/>
      <c r="C5" s="198"/>
      <c r="D5" s="198"/>
      <c r="E5" s="198"/>
      <c r="F5" s="198"/>
      <c r="G5" s="198"/>
      <c r="H5" s="178" t="s">
        <v>179</v>
      </c>
      <c r="I5" s="238" t="s">
        <v>65</v>
      </c>
      <c r="J5" s="37"/>
      <c r="K5" s="158"/>
      <c r="L5" s="158"/>
      <c r="M5" s="158"/>
      <c r="N5" s="245"/>
      <c r="O5" s="36" t="s">
        <v>180</v>
      </c>
      <c r="P5" s="37"/>
      <c r="Q5" s="75"/>
      <c r="R5" s="22" t="s">
        <v>68</v>
      </c>
      <c r="S5" s="238" t="s">
        <v>69</v>
      </c>
      <c r="T5" s="157" t="s">
        <v>70</v>
      </c>
      <c r="U5" s="158" t="s">
        <v>69</v>
      </c>
      <c r="V5" s="157" t="s">
        <v>72</v>
      </c>
      <c r="W5" s="157" t="s">
        <v>73</v>
      </c>
      <c r="X5" s="246" t="s">
        <v>74</v>
      </c>
    </row>
    <row r="6" customHeight="1" spans="1:24">
      <c r="A6" s="126"/>
      <c r="B6" s="126"/>
      <c r="C6" s="126"/>
      <c r="D6" s="126"/>
      <c r="E6" s="126"/>
      <c r="F6" s="126"/>
      <c r="G6" s="126"/>
      <c r="H6" s="126"/>
      <c r="I6" s="23" t="s">
        <v>181</v>
      </c>
      <c r="J6" s="246" t="s">
        <v>182</v>
      </c>
      <c r="K6" s="22" t="s">
        <v>183</v>
      </c>
      <c r="L6" s="22" t="s">
        <v>184</v>
      </c>
      <c r="M6" s="22" t="s">
        <v>185</v>
      </c>
      <c r="N6" s="22" t="s">
        <v>186</v>
      </c>
      <c r="O6" s="22" t="s">
        <v>65</v>
      </c>
      <c r="P6" s="22" t="s">
        <v>66</v>
      </c>
      <c r="Q6" s="22" t="s">
        <v>67</v>
      </c>
      <c r="R6" s="126"/>
      <c r="S6" s="22" t="s">
        <v>64</v>
      </c>
      <c r="T6" s="22" t="s">
        <v>70</v>
      </c>
      <c r="U6" s="22" t="s">
        <v>187</v>
      </c>
      <c r="V6" s="22" t="s">
        <v>72</v>
      </c>
      <c r="W6" s="22" t="s">
        <v>73</v>
      </c>
      <c r="X6" s="22" t="s">
        <v>74</v>
      </c>
    </row>
    <row r="7" ht="44" customHeight="1" spans="1:24">
      <c r="A7" s="239"/>
      <c r="B7" s="239"/>
      <c r="C7" s="239"/>
      <c r="D7" s="239"/>
      <c r="E7" s="239"/>
      <c r="F7" s="239"/>
      <c r="G7" s="239"/>
      <c r="H7" s="239"/>
      <c r="I7" s="24" t="s">
        <v>64</v>
      </c>
      <c r="J7" s="24" t="s">
        <v>188</v>
      </c>
      <c r="K7" s="199" t="s">
        <v>182</v>
      </c>
      <c r="L7" s="199" t="s">
        <v>184</v>
      </c>
      <c r="M7" s="199" t="s">
        <v>185</v>
      </c>
      <c r="N7" s="199" t="s">
        <v>186</v>
      </c>
      <c r="O7" s="199" t="s">
        <v>184</v>
      </c>
      <c r="P7" s="199" t="s">
        <v>185</v>
      </c>
      <c r="Q7" s="199" t="s">
        <v>186</v>
      </c>
      <c r="R7" s="199" t="s">
        <v>68</v>
      </c>
      <c r="S7" s="199" t="s">
        <v>64</v>
      </c>
      <c r="T7" s="199" t="s">
        <v>70</v>
      </c>
      <c r="U7" s="199" t="s">
        <v>187</v>
      </c>
      <c r="V7" s="199" t="s">
        <v>72</v>
      </c>
      <c r="W7" s="199" t="s">
        <v>73</v>
      </c>
      <c r="X7" s="199" t="s">
        <v>74</v>
      </c>
    </row>
    <row r="8" customHeight="1" spans="1:24">
      <c r="A8" s="216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7</v>
      </c>
      <c r="H8" s="216">
        <v>8</v>
      </c>
      <c r="I8" s="216">
        <v>9</v>
      </c>
      <c r="J8" s="216">
        <v>10</v>
      </c>
      <c r="K8" s="216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  <c r="T8" s="216">
        <v>20</v>
      </c>
      <c r="U8" s="216">
        <v>21</v>
      </c>
      <c r="V8" s="216">
        <v>22</v>
      </c>
      <c r="W8" s="216">
        <v>23</v>
      </c>
      <c r="X8" s="216">
        <v>24</v>
      </c>
    </row>
    <row r="9" ht="21" customHeight="1" spans="1:24">
      <c r="A9" s="240" t="s">
        <v>76</v>
      </c>
      <c r="B9" s="240"/>
      <c r="C9" s="240"/>
      <c r="D9" s="240"/>
      <c r="E9" s="240"/>
      <c r="F9" s="240"/>
      <c r="G9" s="240"/>
      <c r="H9" s="168">
        <v>5386687.24</v>
      </c>
      <c r="I9" s="168">
        <v>5386687.24</v>
      </c>
      <c r="J9" s="168"/>
      <c r="K9" s="168"/>
      <c r="L9" s="168"/>
      <c r="M9" s="168">
        <v>5386687.24</v>
      </c>
      <c r="N9" s="131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ht="27.75" customHeight="1" spans="1:24">
      <c r="A10" s="116" t="s">
        <v>189</v>
      </c>
      <c r="B10" s="116"/>
      <c r="C10" s="116" t="s">
        <v>190</v>
      </c>
      <c r="D10" s="116" t="s">
        <v>118</v>
      </c>
      <c r="E10" s="116" t="s">
        <v>191</v>
      </c>
      <c r="F10" s="116" t="s">
        <v>192</v>
      </c>
      <c r="G10" s="116" t="s">
        <v>193</v>
      </c>
      <c r="H10" s="168">
        <v>658260</v>
      </c>
      <c r="I10" s="168">
        <v>658260</v>
      </c>
      <c r="J10" s="168"/>
      <c r="K10" s="168"/>
      <c r="L10" s="168"/>
      <c r="M10" s="168">
        <v>658260</v>
      </c>
      <c r="N10" s="131"/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ht="27.75" customHeight="1" spans="1:24">
      <c r="A11" s="116" t="s">
        <v>189</v>
      </c>
      <c r="B11" s="241"/>
      <c r="C11" s="116" t="s">
        <v>190</v>
      </c>
      <c r="D11" s="116" t="s">
        <v>118</v>
      </c>
      <c r="E11" s="116" t="s">
        <v>191</v>
      </c>
      <c r="F11" s="116" t="s">
        <v>194</v>
      </c>
      <c r="G11" s="116" t="s">
        <v>195</v>
      </c>
      <c r="H11" s="168">
        <v>989268</v>
      </c>
      <c r="I11" s="168">
        <v>989268</v>
      </c>
      <c r="J11" s="168"/>
      <c r="K11" s="168"/>
      <c r="L11" s="168"/>
      <c r="M11" s="168">
        <v>989268</v>
      </c>
      <c r="N11" s="241"/>
      <c r="O11" s="168"/>
      <c r="P11" s="168"/>
      <c r="Q11" s="168"/>
      <c r="R11" s="168"/>
      <c r="S11" s="168"/>
      <c r="T11" s="168"/>
      <c r="U11" s="168"/>
      <c r="V11" s="168"/>
      <c r="W11" s="168"/>
      <c r="X11" s="168"/>
    </row>
    <row r="12" ht="27.75" customHeight="1" spans="1:24">
      <c r="A12" s="116" t="s">
        <v>189</v>
      </c>
      <c r="B12" s="241"/>
      <c r="C12" s="116" t="s">
        <v>190</v>
      </c>
      <c r="D12" s="116" t="s">
        <v>118</v>
      </c>
      <c r="E12" s="116" t="s">
        <v>191</v>
      </c>
      <c r="F12" s="116" t="s">
        <v>196</v>
      </c>
      <c r="G12" s="116" t="s">
        <v>197</v>
      </c>
      <c r="H12" s="168">
        <v>54855</v>
      </c>
      <c r="I12" s="168">
        <v>54855</v>
      </c>
      <c r="J12" s="168"/>
      <c r="K12" s="168"/>
      <c r="L12" s="168"/>
      <c r="M12" s="168">
        <v>54855</v>
      </c>
      <c r="N12" s="241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ht="27.75" customHeight="1" spans="1:24">
      <c r="A13" s="116" t="s">
        <v>189</v>
      </c>
      <c r="B13" s="241"/>
      <c r="C13" s="116" t="s">
        <v>198</v>
      </c>
      <c r="D13" s="116" t="s">
        <v>96</v>
      </c>
      <c r="E13" s="116" t="s">
        <v>199</v>
      </c>
      <c r="F13" s="116" t="s">
        <v>200</v>
      </c>
      <c r="G13" s="116" t="s">
        <v>201</v>
      </c>
      <c r="H13" s="168">
        <v>243533.28</v>
      </c>
      <c r="I13" s="168">
        <v>243533.28</v>
      </c>
      <c r="J13" s="168"/>
      <c r="K13" s="168"/>
      <c r="L13" s="168"/>
      <c r="M13" s="168">
        <v>243533.28</v>
      </c>
      <c r="N13" s="241"/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ht="27.75" customHeight="1" spans="1:24">
      <c r="A14" s="116" t="s">
        <v>189</v>
      </c>
      <c r="B14" s="241"/>
      <c r="C14" s="116" t="s">
        <v>198</v>
      </c>
      <c r="D14" s="116" t="s">
        <v>98</v>
      </c>
      <c r="E14" s="116" t="s">
        <v>202</v>
      </c>
      <c r="F14" s="116" t="s">
        <v>203</v>
      </c>
      <c r="G14" s="116" t="s">
        <v>204</v>
      </c>
      <c r="H14" s="168">
        <v>71500</v>
      </c>
      <c r="I14" s="168">
        <v>71500</v>
      </c>
      <c r="J14" s="168"/>
      <c r="K14" s="168"/>
      <c r="L14" s="168"/>
      <c r="M14" s="168">
        <v>71500</v>
      </c>
      <c r="N14" s="241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ht="27.75" customHeight="1" spans="1:24">
      <c r="A15" s="116" t="s">
        <v>189</v>
      </c>
      <c r="B15" s="241"/>
      <c r="C15" s="116" t="s">
        <v>198</v>
      </c>
      <c r="D15" s="116" t="s">
        <v>104</v>
      </c>
      <c r="E15" s="116" t="s">
        <v>205</v>
      </c>
      <c r="F15" s="116" t="s">
        <v>206</v>
      </c>
      <c r="G15" s="116" t="s">
        <v>207</v>
      </c>
      <c r="H15" s="168">
        <v>150686.22</v>
      </c>
      <c r="I15" s="168">
        <v>150686.22</v>
      </c>
      <c r="J15" s="168"/>
      <c r="K15" s="168"/>
      <c r="L15" s="168"/>
      <c r="M15" s="168">
        <v>150686.22</v>
      </c>
      <c r="N15" s="241"/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ht="27.75" customHeight="1" spans="1:24">
      <c r="A16" s="116" t="s">
        <v>189</v>
      </c>
      <c r="B16" s="241"/>
      <c r="C16" s="116" t="s">
        <v>198</v>
      </c>
      <c r="D16" s="116" t="s">
        <v>108</v>
      </c>
      <c r="E16" s="116" t="s">
        <v>208</v>
      </c>
      <c r="F16" s="116" t="s">
        <v>209</v>
      </c>
      <c r="G16" s="116" t="s">
        <v>210</v>
      </c>
      <c r="H16" s="168">
        <v>76104.15</v>
      </c>
      <c r="I16" s="168">
        <v>76104.15</v>
      </c>
      <c r="J16" s="168"/>
      <c r="K16" s="168"/>
      <c r="L16" s="168"/>
      <c r="M16" s="168">
        <v>76104.15</v>
      </c>
      <c r="N16" s="241"/>
      <c r="O16" s="168"/>
      <c r="P16" s="168"/>
      <c r="Q16" s="168"/>
      <c r="R16" s="168"/>
      <c r="S16" s="168"/>
      <c r="T16" s="168"/>
      <c r="U16" s="168"/>
      <c r="V16" s="168"/>
      <c r="W16" s="168"/>
      <c r="X16" s="168"/>
    </row>
    <row r="17" ht="27.75" customHeight="1" spans="1:24">
      <c r="A17" s="116" t="s">
        <v>189</v>
      </c>
      <c r="B17" s="241"/>
      <c r="C17" s="116" t="s">
        <v>198</v>
      </c>
      <c r="D17" s="116" t="s">
        <v>108</v>
      </c>
      <c r="E17" s="116" t="s">
        <v>208</v>
      </c>
      <c r="F17" s="116" t="s">
        <v>209</v>
      </c>
      <c r="G17" s="116" t="s">
        <v>210</v>
      </c>
      <c r="H17" s="168">
        <v>51987.87</v>
      </c>
      <c r="I17" s="168">
        <v>51987.87</v>
      </c>
      <c r="J17" s="168"/>
      <c r="K17" s="168"/>
      <c r="L17" s="168"/>
      <c r="M17" s="168">
        <v>51987.87</v>
      </c>
      <c r="N17" s="241"/>
      <c r="O17" s="168"/>
      <c r="P17" s="168"/>
      <c r="Q17" s="168"/>
      <c r="R17" s="168"/>
      <c r="S17" s="168"/>
      <c r="T17" s="168"/>
      <c r="U17" s="168"/>
      <c r="V17" s="168"/>
      <c r="W17" s="168"/>
      <c r="X17" s="168"/>
    </row>
    <row r="18" ht="27.75" customHeight="1" spans="1:24">
      <c r="A18" s="116" t="s">
        <v>189</v>
      </c>
      <c r="B18" s="241"/>
      <c r="C18" s="116" t="s">
        <v>198</v>
      </c>
      <c r="D18" s="116" t="s">
        <v>118</v>
      </c>
      <c r="E18" s="116" t="s">
        <v>191</v>
      </c>
      <c r="F18" s="116" t="s">
        <v>211</v>
      </c>
      <c r="G18" s="116" t="s">
        <v>212</v>
      </c>
      <c r="H18" s="168">
        <v>2739.75</v>
      </c>
      <c r="I18" s="168">
        <v>2739.75</v>
      </c>
      <c r="J18" s="168"/>
      <c r="K18" s="168"/>
      <c r="L18" s="168"/>
      <c r="M18" s="168">
        <v>2739.75</v>
      </c>
      <c r="N18" s="241"/>
      <c r="O18" s="168"/>
      <c r="P18" s="168"/>
      <c r="Q18" s="168"/>
      <c r="R18" s="168"/>
      <c r="S18" s="168"/>
      <c r="T18" s="168"/>
      <c r="U18" s="168"/>
      <c r="V18" s="168"/>
      <c r="W18" s="168"/>
      <c r="X18" s="168"/>
    </row>
    <row r="19" ht="27.75" customHeight="1" spans="1:24">
      <c r="A19" s="116" t="s">
        <v>189</v>
      </c>
      <c r="B19" s="241"/>
      <c r="C19" s="116" t="s">
        <v>198</v>
      </c>
      <c r="D19" s="116" t="s">
        <v>118</v>
      </c>
      <c r="E19" s="116" t="s">
        <v>191</v>
      </c>
      <c r="F19" s="116" t="s">
        <v>211</v>
      </c>
      <c r="G19" s="116" t="s">
        <v>212</v>
      </c>
      <c r="H19" s="168">
        <v>1940.57</v>
      </c>
      <c r="I19" s="168">
        <v>1940.57</v>
      </c>
      <c r="J19" s="168"/>
      <c r="K19" s="168"/>
      <c r="L19" s="168"/>
      <c r="M19" s="168">
        <v>1940.57</v>
      </c>
      <c r="N19" s="241"/>
      <c r="O19" s="168"/>
      <c r="P19" s="168"/>
      <c r="Q19" s="168"/>
      <c r="R19" s="168"/>
      <c r="S19" s="168"/>
      <c r="T19" s="168"/>
      <c r="U19" s="168"/>
      <c r="V19" s="168"/>
      <c r="W19" s="168"/>
      <c r="X19" s="168"/>
    </row>
    <row r="20" ht="27.75" customHeight="1" spans="1:24">
      <c r="A20" s="116" t="s">
        <v>189</v>
      </c>
      <c r="B20" s="241"/>
      <c r="C20" s="116" t="s">
        <v>198</v>
      </c>
      <c r="D20" s="116" t="s">
        <v>104</v>
      </c>
      <c r="E20" s="116" t="s">
        <v>205</v>
      </c>
      <c r="F20" s="116" t="s">
        <v>211</v>
      </c>
      <c r="G20" s="116" t="s">
        <v>212</v>
      </c>
      <c r="H20" s="168">
        <v>6624</v>
      </c>
      <c r="I20" s="168">
        <v>6624</v>
      </c>
      <c r="J20" s="168"/>
      <c r="K20" s="168"/>
      <c r="L20" s="168"/>
      <c r="M20" s="168">
        <v>6624</v>
      </c>
      <c r="N20" s="241"/>
      <c r="O20" s="168"/>
      <c r="P20" s="168"/>
      <c r="Q20" s="168"/>
      <c r="R20" s="168"/>
      <c r="S20" s="168"/>
      <c r="T20" s="168"/>
      <c r="U20" s="168"/>
      <c r="V20" s="168"/>
      <c r="W20" s="168"/>
      <c r="X20" s="168"/>
    </row>
    <row r="21" ht="27.75" customHeight="1" spans="1:24">
      <c r="A21" s="116" t="s">
        <v>189</v>
      </c>
      <c r="B21" s="241"/>
      <c r="C21" s="116" t="s">
        <v>198</v>
      </c>
      <c r="D21" s="116" t="s">
        <v>104</v>
      </c>
      <c r="E21" s="116" t="s">
        <v>205</v>
      </c>
      <c r="F21" s="116" t="s">
        <v>211</v>
      </c>
      <c r="G21" s="116" t="s">
        <v>212</v>
      </c>
      <c r="H21" s="168">
        <v>6182.4</v>
      </c>
      <c r="I21" s="168">
        <v>6182.4</v>
      </c>
      <c r="J21" s="168"/>
      <c r="K21" s="168"/>
      <c r="L21" s="168"/>
      <c r="M21" s="168">
        <v>6182.4</v>
      </c>
      <c r="N21" s="241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ht="27.75" customHeight="1" spans="1:24">
      <c r="A22" s="116" t="s">
        <v>189</v>
      </c>
      <c r="B22" s="241"/>
      <c r="C22" s="116" t="s">
        <v>198</v>
      </c>
      <c r="D22" s="116" t="s">
        <v>118</v>
      </c>
      <c r="E22" s="116" t="s">
        <v>191</v>
      </c>
      <c r="F22" s="116" t="s">
        <v>211</v>
      </c>
      <c r="G22" s="116" t="s">
        <v>212</v>
      </c>
      <c r="H22" s="168">
        <v>24103</v>
      </c>
      <c r="I22" s="168">
        <v>24103</v>
      </c>
      <c r="J22" s="168"/>
      <c r="K22" s="168"/>
      <c r="L22" s="168"/>
      <c r="M22" s="168">
        <v>24103</v>
      </c>
      <c r="N22" s="241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ht="27.75" customHeight="1" spans="1:24">
      <c r="A23" s="116" t="s">
        <v>189</v>
      </c>
      <c r="B23" s="241"/>
      <c r="C23" s="116" t="s">
        <v>213</v>
      </c>
      <c r="D23" s="116" t="s">
        <v>132</v>
      </c>
      <c r="E23" s="116" t="s">
        <v>213</v>
      </c>
      <c r="F23" s="116" t="s">
        <v>214</v>
      </c>
      <c r="G23" s="116" t="s">
        <v>213</v>
      </c>
      <c r="H23" s="168">
        <v>208247</v>
      </c>
      <c r="I23" s="168">
        <v>208247</v>
      </c>
      <c r="J23" s="168"/>
      <c r="K23" s="168"/>
      <c r="L23" s="168"/>
      <c r="M23" s="168">
        <v>208247</v>
      </c>
      <c r="N23" s="241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ht="27.75" customHeight="1" spans="1:24">
      <c r="A24" s="116" t="s">
        <v>189</v>
      </c>
      <c r="B24" s="241"/>
      <c r="C24" s="116" t="s">
        <v>215</v>
      </c>
      <c r="D24" s="116" t="s">
        <v>118</v>
      </c>
      <c r="E24" s="116" t="s">
        <v>191</v>
      </c>
      <c r="F24" s="116" t="s">
        <v>216</v>
      </c>
      <c r="G24" s="116" t="s">
        <v>217</v>
      </c>
      <c r="H24" s="168">
        <v>27000</v>
      </c>
      <c r="I24" s="168">
        <v>27000</v>
      </c>
      <c r="J24" s="168"/>
      <c r="K24" s="168"/>
      <c r="L24" s="168"/>
      <c r="M24" s="168">
        <v>27000</v>
      </c>
      <c r="N24" s="241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ht="27.75" customHeight="1" spans="1:24">
      <c r="A25" s="116" t="s">
        <v>189</v>
      </c>
      <c r="B25" s="241"/>
      <c r="C25" s="116" t="s">
        <v>215</v>
      </c>
      <c r="D25" s="116" t="s">
        <v>118</v>
      </c>
      <c r="E25" s="116" t="s">
        <v>191</v>
      </c>
      <c r="F25" s="116" t="s">
        <v>218</v>
      </c>
      <c r="G25" s="116" t="s">
        <v>219</v>
      </c>
      <c r="H25" s="168">
        <v>6000</v>
      </c>
      <c r="I25" s="168">
        <v>6000</v>
      </c>
      <c r="J25" s="168"/>
      <c r="K25" s="168"/>
      <c r="L25" s="168"/>
      <c r="M25" s="168">
        <v>6000</v>
      </c>
      <c r="N25" s="241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ht="27.75" customHeight="1" spans="1:24">
      <c r="A26" s="116" t="s">
        <v>189</v>
      </c>
      <c r="B26" s="241"/>
      <c r="C26" s="116" t="s">
        <v>215</v>
      </c>
      <c r="D26" s="116" t="s">
        <v>118</v>
      </c>
      <c r="E26" s="116" t="s">
        <v>191</v>
      </c>
      <c r="F26" s="116" t="s">
        <v>220</v>
      </c>
      <c r="G26" s="116" t="s">
        <v>221</v>
      </c>
      <c r="H26" s="168">
        <v>6000</v>
      </c>
      <c r="I26" s="168">
        <v>6000</v>
      </c>
      <c r="J26" s="168"/>
      <c r="K26" s="168"/>
      <c r="L26" s="168"/>
      <c r="M26" s="168">
        <v>6000</v>
      </c>
      <c r="N26" s="241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ht="27.75" customHeight="1" spans="1:24">
      <c r="A27" s="116" t="s">
        <v>189</v>
      </c>
      <c r="B27" s="241"/>
      <c r="C27" s="116" t="s">
        <v>163</v>
      </c>
      <c r="D27" s="116" t="s">
        <v>118</v>
      </c>
      <c r="E27" s="116" t="s">
        <v>191</v>
      </c>
      <c r="F27" s="116" t="s">
        <v>222</v>
      </c>
      <c r="G27" s="116" t="s">
        <v>163</v>
      </c>
      <c r="H27" s="168">
        <v>10000</v>
      </c>
      <c r="I27" s="168">
        <v>10000</v>
      </c>
      <c r="J27" s="168"/>
      <c r="K27" s="168"/>
      <c r="L27" s="168"/>
      <c r="M27" s="168">
        <v>10000</v>
      </c>
      <c r="N27" s="241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ht="27.75" customHeight="1" spans="1:24">
      <c r="A28" s="116" t="s">
        <v>189</v>
      </c>
      <c r="B28" s="241"/>
      <c r="C28" s="116" t="s">
        <v>215</v>
      </c>
      <c r="D28" s="116" t="s">
        <v>118</v>
      </c>
      <c r="E28" s="116" t="s">
        <v>191</v>
      </c>
      <c r="F28" s="116" t="s">
        <v>223</v>
      </c>
      <c r="G28" s="116" t="s">
        <v>224</v>
      </c>
      <c r="H28" s="168">
        <v>34500</v>
      </c>
      <c r="I28" s="168">
        <v>34500</v>
      </c>
      <c r="J28" s="168"/>
      <c r="K28" s="168"/>
      <c r="L28" s="168"/>
      <c r="M28" s="168">
        <v>34500</v>
      </c>
      <c r="N28" s="241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  <row r="29" ht="27.75" customHeight="1" spans="1:24">
      <c r="A29" s="116" t="s">
        <v>189</v>
      </c>
      <c r="B29" s="241"/>
      <c r="C29" s="116" t="s">
        <v>225</v>
      </c>
      <c r="D29" s="116" t="s">
        <v>118</v>
      </c>
      <c r="E29" s="116" t="s">
        <v>191</v>
      </c>
      <c r="F29" s="116" t="s">
        <v>226</v>
      </c>
      <c r="G29" s="116" t="s">
        <v>225</v>
      </c>
      <c r="H29" s="168">
        <v>24000</v>
      </c>
      <c r="I29" s="168">
        <v>24000</v>
      </c>
      <c r="J29" s="168"/>
      <c r="K29" s="168"/>
      <c r="L29" s="168"/>
      <c r="M29" s="168">
        <v>24000</v>
      </c>
      <c r="N29" s="241"/>
      <c r="O29" s="168"/>
      <c r="P29" s="168"/>
      <c r="Q29" s="168"/>
      <c r="R29" s="168"/>
      <c r="S29" s="168"/>
      <c r="T29" s="168"/>
      <c r="U29" s="168"/>
      <c r="V29" s="168"/>
      <c r="W29" s="168"/>
      <c r="X29" s="168"/>
    </row>
    <row r="30" ht="27.75" customHeight="1" spans="1:24">
      <c r="A30" s="116" t="s">
        <v>189</v>
      </c>
      <c r="B30" s="241"/>
      <c r="C30" s="116" t="s">
        <v>227</v>
      </c>
      <c r="D30" s="116" t="s">
        <v>118</v>
      </c>
      <c r="E30" s="116" t="s">
        <v>191</v>
      </c>
      <c r="F30" s="116" t="s">
        <v>228</v>
      </c>
      <c r="G30" s="116" t="s">
        <v>229</v>
      </c>
      <c r="H30" s="168">
        <v>147600</v>
      </c>
      <c r="I30" s="168">
        <v>147600</v>
      </c>
      <c r="J30" s="168"/>
      <c r="K30" s="168"/>
      <c r="L30" s="168"/>
      <c r="M30" s="168">
        <v>147600</v>
      </c>
      <c r="N30" s="241"/>
      <c r="O30" s="168"/>
      <c r="P30" s="168"/>
      <c r="Q30" s="168"/>
      <c r="R30" s="168"/>
      <c r="S30" s="168"/>
      <c r="T30" s="168"/>
      <c r="U30" s="168"/>
      <c r="V30" s="168"/>
      <c r="W30" s="168"/>
      <c r="X30" s="168"/>
    </row>
    <row r="31" ht="27.75" customHeight="1" spans="1:24">
      <c r="A31" s="116" t="s">
        <v>189</v>
      </c>
      <c r="B31" s="241"/>
      <c r="C31" s="116" t="s">
        <v>215</v>
      </c>
      <c r="D31" s="116" t="s">
        <v>118</v>
      </c>
      <c r="E31" s="116" t="s">
        <v>191</v>
      </c>
      <c r="F31" s="116" t="s">
        <v>228</v>
      </c>
      <c r="G31" s="116" t="s">
        <v>229</v>
      </c>
      <c r="H31" s="168">
        <v>14760</v>
      </c>
      <c r="I31" s="168">
        <v>14760</v>
      </c>
      <c r="J31" s="168"/>
      <c r="K31" s="168"/>
      <c r="L31" s="168"/>
      <c r="M31" s="168">
        <v>14760</v>
      </c>
      <c r="N31" s="241"/>
      <c r="O31" s="168"/>
      <c r="P31" s="168"/>
      <c r="Q31" s="168"/>
      <c r="R31" s="168"/>
      <c r="S31" s="168"/>
      <c r="T31" s="168"/>
      <c r="U31" s="168"/>
      <c r="V31" s="168"/>
      <c r="W31" s="168"/>
      <c r="X31" s="168"/>
    </row>
    <row r="32" ht="27.75" customHeight="1" spans="1:24">
      <c r="A32" s="116" t="s">
        <v>189</v>
      </c>
      <c r="B32" s="241"/>
      <c r="C32" s="116" t="s">
        <v>230</v>
      </c>
      <c r="D32" s="116" t="s">
        <v>94</v>
      </c>
      <c r="E32" s="116" t="s">
        <v>231</v>
      </c>
      <c r="F32" s="116" t="s">
        <v>232</v>
      </c>
      <c r="G32" s="116" t="s">
        <v>233</v>
      </c>
      <c r="H32" s="168">
        <v>148392</v>
      </c>
      <c r="I32" s="168">
        <v>148392</v>
      </c>
      <c r="J32" s="168"/>
      <c r="K32" s="168"/>
      <c r="L32" s="168"/>
      <c r="M32" s="168">
        <v>148392</v>
      </c>
      <c r="N32" s="241"/>
      <c r="O32" s="168"/>
      <c r="P32" s="168"/>
      <c r="Q32" s="168"/>
      <c r="R32" s="168"/>
      <c r="S32" s="168"/>
      <c r="T32" s="168"/>
      <c r="U32" s="168"/>
      <c r="V32" s="168"/>
      <c r="W32" s="168"/>
      <c r="X32" s="168"/>
    </row>
    <row r="33" ht="27.75" customHeight="1" spans="1:24">
      <c r="A33" s="116" t="s">
        <v>189</v>
      </c>
      <c r="B33" s="241"/>
      <c r="C33" s="116" t="s">
        <v>230</v>
      </c>
      <c r="D33" s="116" t="s">
        <v>118</v>
      </c>
      <c r="E33" s="116" t="s">
        <v>191</v>
      </c>
      <c r="F33" s="116" t="s">
        <v>234</v>
      </c>
      <c r="G33" s="116" t="s">
        <v>235</v>
      </c>
      <c r="H33" s="168">
        <v>24804</v>
      </c>
      <c r="I33" s="168">
        <v>24804</v>
      </c>
      <c r="J33" s="168"/>
      <c r="K33" s="168"/>
      <c r="L33" s="168"/>
      <c r="M33" s="168">
        <v>24804</v>
      </c>
      <c r="N33" s="241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  <row r="34" ht="27.75" customHeight="1" spans="1:24">
      <c r="A34" s="116" t="s">
        <v>189</v>
      </c>
      <c r="B34" s="241"/>
      <c r="C34" s="116" t="s">
        <v>230</v>
      </c>
      <c r="D34" s="116" t="s">
        <v>120</v>
      </c>
      <c r="E34" s="116" t="s">
        <v>236</v>
      </c>
      <c r="F34" s="116" t="s">
        <v>234</v>
      </c>
      <c r="G34" s="116" t="s">
        <v>235</v>
      </c>
      <c r="H34" s="168">
        <v>2397600</v>
      </c>
      <c r="I34" s="168">
        <v>2397600</v>
      </c>
      <c r="J34" s="168"/>
      <c r="K34" s="168"/>
      <c r="L34" s="168"/>
      <c r="M34" s="168">
        <v>2397600</v>
      </c>
      <c r="N34" s="241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  <row r="35" ht="17.25" customHeight="1" spans="1:24">
      <c r="A35" s="242" t="s">
        <v>134</v>
      </c>
      <c r="B35" s="243"/>
      <c r="C35" s="243"/>
      <c r="D35" s="243"/>
      <c r="E35" s="243"/>
      <c r="F35" s="243"/>
      <c r="G35" s="244"/>
      <c r="H35" s="168">
        <v>5386687.24</v>
      </c>
      <c r="I35" s="168">
        <v>5386687.24</v>
      </c>
      <c r="J35" s="168"/>
      <c r="K35" s="168"/>
      <c r="L35" s="168"/>
      <c r="M35" s="168">
        <v>5386687.24</v>
      </c>
      <c r="N35" s="131"/>
      <c r="O35" s="168"/>
      <c r="P35" s="168"/>
      <c r="Q35" s="168"/>
      <c r="R35" s="168"/>
      <c r="S35" s="168"/>
      <c r="T35" s="168"/>
      <c r="U35" s="168"/>
      <c r="V35" s="168"/>
      <c r="W35" s="168"/>
      <c r="X35" s="16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topLeftCell="B1" workbookViewId="0">
      <selection activeCell="S20" sqref="S20"/>
    </sheetView>
  </sheetViews>
  <sheetFormatPr defaultColWidth="10.6666666666667" defaultRowHeight="14.25" customHeight="1"/>
  <cols>
    <col min="1" max="1" width="12" style="119" customWidth="1"/>
    <col min="2" max="2" width="13.8333333333333" style="119" customWidth="1"/>
    <col min="3" max="3" width="31" style="119" customWidth="1"/>
    <col min="4" max="4" width="19.5" style="119" customWidth="1"/>
    <col min="5" max="5" width="13" style="119" customWidth="1"/>
    <col min="6" max="6" width="18.3333333333333" style="119" customWidth="1"/>
    <col min="7" max="7" width="11.5" style="119" customWidth="1"/>
    <col min="8" max="8" width="20.6666666666667" style="119" customWidth="1"/>
    <col min="9" max="9" width="14.3333333333333" style="119" customWidth="1"/>
    <col min="10" max="10" width="12.5" style="119" customWidth="1"/>
    <col min="11" max="11" width="12.8333333333333" style="119" customWidth="1"/>
    <col min="12" max="12" width="9.16666666666667" style="119" customWidth="1"/>
    <col min="13" max="13" width="10.6666666666667" style="119" customWidth="1"/>
    <col min="14" max="14" width="15.8333333333333" style="119" customWidth="1"/>
    <col min="15" max="15" width="10.6666666666667" style="119" customWidth="1"/>
    <col min="16" max="16" width="9.5" style="119" customWidth="1"/>
    <col min="17" max="17" width="10.3333333333333" style="119" customWidth="1"/>
    <col min="18" max="18" width="12.8333333333333" style="119" customWidth="1"/>
    <col min="19" max="19" width="12" style="119" customWidth="1"/>
    <col min="20" max="20" width="11.8333333333333" style="119" customWidth="1"/>
    <col min="21" max="21" width="14.8333333333333" style="119" customWidth="1"/>
    <col min="22" max="22" width="10.8333333333333" style="119" customWidth="1"/>
    <col min="23" max="23" width="7.5" style="119" customWidth="1"/>
    <col min="24" max="16384" width="10.6666666666667" style="119" customWidth="1"/>
  </cols>
  <sheetData>
    <row r="1" ht="13.5" customHeight="1" spans="2:23">
      <c r="B1" s="196"/>
      <c r="E1" s="197"/>
      <c r="F1" s="197"/>
      <c r="G1" s="197"/>
      <c r="H1" s="197"/>
      <c r="I1" s="120"/>
      <c r="J1" s="120"/>
      <c r="K1" s="120"/>
      <c r="L1" s="120"/>
      <c r="M1" s="120"/>
      <c r="N1" s="120"/>
      <c r="O1" s="120"/>
      <c r="P1" s="120"/>
      <c r="Q1" s="120"/>
      <c r="U1" s="196"/>
      <c r="W1" s="85" t="s">
        <v>237</v>
      </c>
    </row>
    <row r="2" ht="27.75" customHeight="1" spans="1:23">
      <c r="A2" s="87" t="s">
        <v>238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3.5" customHeight="1" spans="1:23">
      <c r="A3" s="177" t="s">
        <v>2</v>
      </c>
      <c r="B3" s="89"/>
      <c r="C3" s="89"/>
      <c r="D3" s="89"/>
      <c r="E3" s="89"/>
      <c r="F3" s="89"/>
      <c r="G3" s="89"/>
      <c r="H3" s="89"/>
      <c r="I3" s="30"/>
      <c r="J3" s="30"/>
      <c r="K3" s="30"/>
      <c r="L3" s="30"/>
      <c r="M3" s="30"/>
      <c r="N3" s="30"/>
      <c r="O3" s="30"/>
      <c r="P3" s="30"/>
      <c r="Q3" s="30"/>
      <c r="U3" s="196"/>
      <c r="W3" s="169" t="s">
        <v>159</v>
      </c>
    </row>
    <row r="4" ht="21.75" customHeight="1" spans="1:23">
      <c r="A4" s="22" t="s">
        <v>239</v>
      </c>
      <c r="B4" s="91" t="s">
        <v>172</v>
      </c>
      <c r="C4" s="22" t="s">
        <v>173</v>
      </c>
      <c r="D4" s="22" t="s">
        <v>171</v>
      </c>
      <c r="E4" s="91" t="s">
        <v>174</v>
      </c>
      <c r="F4" s="91" t="s">
        <v>175</v>
      </c>
      <c r="G4" s="91" t="s">
        <v>240</v>
      </c>
      <c r="H4" s="91" t="s">
        <v>241</v>
      </c>
      <c r="I4" s="38" t="s">
        <v>62</v>
      </c>
      <c r="J4" s="36" t="s">
        <v>242</v>
      </c>
      <c r="K4" s="37"/>
      <c r="L4" s="37"/>
      <c r="M4" s="75"/>
      <c r="N4" s="36" t="s">
        <v>180</v>
      </c>
      <c r="O4" s="37"/>
      <c r="P4" s="75"/>
      <c r="Q4" s="91" t="s">
        <v>68</v>
      </c>
      <c r="R4" s="36" t="s">
        <v>69</v>
      </c>
      <c r="S4" s="37"/>
      <c r="T4" s="37"/>
      <c r="U4" s="37"/>
      <c r="V4" s="37"/>
      <c r="W4" s="75"/>
    </row>
    <row r="5" ht="21.75" customHeight="1" spans="1:23">
      <c r="A5" s="198"/>
      <c r="B5" s="126"/>
      <c r="C5" s="198"/>
      <c r="D5" s="198"/>
      <c r="E5" s="140"/>
      <c r="F5" s="140"/>
      <c r="G5" s="140"/>
      <c r="H5" s="140"/>
      <c r="I5" s="126"/>
      <c r="J5" s="50" t="s">
        <v>65</v>
      </c>
      <c r="K5" s="52"/>
      <c r="L5" s="91" t="s">
        <v>66</v>
      </c>
      <c r="M5" s="91" t="s">
        <v>67</v>
      </c>
      <c r="N5" s="91" t="s">
        <v>65</v>
      </c>
      <c r="O5" s="91" t="s">
        <v>66</v>
      </c>
      <c r="P5" s="91" t="s">
        <v>67</v>
      </c>
      <c r="Q5" s="140"/>
      <c r="R5" s="91" t="s">
        <v>64</v>
      </c>
      <c r="S5" s="91" t="s">
        <v>70</v>
      </c>
      <c r="T5" s="91" t="s">
        <v>187</v>
      </c>
      <c r="U5" s="91" t="s">
        <v>72</v>
      </c>
      <c r="V5" s="91" t="s">
        <v>73</v>
      </c>
      <c r="W5" s="91" t="s">
        <v>74</v>
      </c>
    </row>
    <row r="6" ht="21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215" t="s">
        <v>64</v>
      </c>
      <c r="K6" s="57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ht="39.75" customHeight="1" spans="1:23">
      <c r="A7" s="199"/>
      <c r="B7" s="42"/>
      <c r="C7" s="199"/>
      <c r="D7" s="199"/>
      <c r="E7" s="95"/>
      <c r="F7" s="95"/>
      <c r="G7" s="95"/>
      <c r="H7" s="95"/>
      <c r="I7" s="42"/>
      <c r="J7" s="43" t="s">
        <v>64</v>
      </c>
      <c r="K7" s="43" t="s">
        <v>243</v>
      </c>
      <c r="L7" s="95"/>
      <c r="M7" s="95"/>
      <c r="N7" s="95"/>
      <c r="O7" s="95"/>
      <c r="P7" s="95"/>
      <c r="Q7" s="95"/>
      <c r="R7" s="95"/>
      <c r="S7" s="95"/>
      <c r="T7" s="95"/>
      <c r="U7" s="42"/>
      <c r="V7" s="95"/>
      <c r="W7" s="95"/>
    </row>
    <row r="8" ht="15" customHeight="1" spans="1:23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  <c r="T8" s="216">
        <v>20</v>
      </c>
      <c r="U8" s="200">
        <v>21</v>
      </c>
      <c r="V8" s="200">
        <v>22</v>
      </c>
      <c r="W8" s="200">
        <v>23</v>
      </c>
    </row>
    <row r="9" s="83" customFormat="1" ht="28.75" customHeight="1" spans="1:23">
      <c r="A9" s="201" t="s">
        <v>244</v>
      </c>
      <c r="B9" s="201"/>
      <c r="C9" s="113" t="s">
        <v>245</v>
      </c>
      <c r="D9" s="201" t="s">
        <v>76</v>
      </c>
      <c r="E9" s="201" t="s">
        <v>126</v>
      </c>
      <c r="F9" s="201" t="s">
        <v>246</v>
      </c>
      <c r="G9" s="201" t="s">
        <v>247</v>
      </c>
      <c r="H9" s="201" t="s">
        <v>248</v>
      </c>
      <c r="I9" s="217">
        <v>640600</v>
      </c>
      <c r="J9" s="217">
        <v>640600</v>
      </c>
      <c r="K9" s="168">
        <v>640600</v>
      </c>
      <c r="L9" s="217"/>
      <c r="M9" s="217"/>
      <c r="N9" s="218"/>
      <c r="O9" s="218"/>
      <c r="P9" s="219"/>
      <c r="Q9" s="219"/>
      <c r="R9" s="219"/>
      <c r="S9" s="219"/>
      <c r="T9" s="219"/>
      <c r="U9" s="218"/>
      <c r="V9" s="219"/>
      <c r="W9" s="219"/>
    </row>
    <row r="10" s="83" customFormat="1" ht="28.75" customHeight="1" spans="1:23">
      <c r="A10" s="201" t="s">
        <v>244</v>
      </c>
      <c r="B10" s="202"/>
      <c r="C10" s="113" t="s">
        <v>249</v>
      </c>
      <c r="D10" s="201" t="s">
        <v>76</v>
      </c>
      <c r="E10" s="203" t="s">
        <v>112</v>
      </c>
      <c r="F10" s="203" t="s">
        <v>250</v>
      </c>
      <c r="G10" s="203" t="s">
        <v>251</v>
      </c>
      <c r="H10" s="203" t="s">
        <v>252</v>
      </c>
      <c r="I10" s="220">
        <v>139800</v>
      </c>
      <c r="J10" s="217">
        <v>139800</v>
      </c>
      <c r="K10" s="168">
        <v>139800</v>
      </c>
      <c r="L10" s="217"/>
      <c r="M10" s="217"/>
      <c r="N10" s="202"/>
      <c r="O10" s="202"/>
      <c r="P10" s="202"/>
      <c r="Q10" s="202"/>
      <c r="R10" s="202"/>
      <c r="S10" s="202"/>
      <c r="T10" s="202"/>
      <c r="U10" s="202"/>
      <c r="V10" s="202"/>
      <c r="W10" s="202"/>
    </row>
    <row r="11" s="194" customFormat="1" ht="28.75" customHeight="1" spans="1:23">
      <c r="A11" s="204" t="s">
        <v>253</v>
      </c>
      <c r="B11" s="205"/>
      <c r="C11" s="204" t="s">
        <v>254</v>
      </c>
      <c r="D11" s="206" t="s">
        <v>76</v>
      </c>
      <c r="E11" s="207">
        <v>2130199</v>
      </c>
      <c r="F11" s="207" t="s">
        <v>255</v>
      </c>
      <c r="G11" s="207">
        <v>30216</v>
      </c>
      <c r="H11" s="207" t="s">
        <v>256</v>
      </c>
      <c r="I11" s="221">
        <f>N11</f>
        <v>50000</v>
      </c>
      <c r="J11" s="222"/>
      <c r="K11" s="223"/>
      <c r="L11" s="224"/>
      <c r="M11" s="224"/>
      <c r="N11" s="223">
        <v>50000</v>
      </c>
      <c r="O11" s="205"/>
      <c r="P11" s="205"/>
      <c r="Q11" s="205"/>
      <c r="R11" s="205"/>
      <c r="S11" s="205"/>
      <c r="T11" s="205"/>
      <c r="U11" s="205"/>
      <c r="V11" s="205"/>
      <c r="W11" s="205"/>
    </row>
    <row r="12" s="195" customFormat="1" ht="28.75" customHeight="1" spans="1:23">
      <c r="A12" s="208" t="s">
        <v>253</v>
      </c>
      <c r="B12" s="209"/>
      <c r="C12" s="208" t="s">
        <v>257</v>
      </c>
      <c r="D12" s="210" t="s">
        <v>76</v>
      </c>
      <c r="E12" s="208">
        <v>2130199</v>
      </c>
      <c r="F12" s="208" t="s">
        <v>255</v>
      </c>
      <c r="G12" s="208">
        <v>30310</v>
      </c>
      <c r="H12" s="208" t="s">
        <v>248</v>
      </c>
      <c r="I12" s="225">
        <f>N12</f>
        <v>1811000</v>
      </c>
      <c r="J12" s="226"/>
      <c r="K12" s="227"/>
      <c r="L12" s="226"/>
      <c r="M12" s="226"/>
      <c r="N12" s="225">
        <v>1811000</v>
      </c>
      <c r="O12" s="209"/>
      <c r="P12" s="209"/>
      <c r="Q12" s="209"/>
      <c r="R12" s="209"/>
      <c r="S12" s="209"/>
      <c r="T12" s="209"/>
      <c r="U12" s="209"/>
      <c r="V12" s="209"/>
      <c r="W12" s="209"/>
    </row>
    <row r="13" s="194" customFormat="1" ht="28.75" customHeight="1" spans="1:23">
      <c r="A13" s="204" t="s">
        <v>253</v>
      </c>
      <c r="B13" s="205"/>
      <c r="C13" s="204" t="s">
        <v>258</v>
      </c>
      <c r="D13" s="211" t="s">
        <v>76</v>
      </c>
      <c r="E13" s="204">
        <v>2130153</v>
      </c>
      <c r="F13" s="204" t="s">
        <v>259</v>
      </c>
      <c r="G13" s="204">
        <v>31005</v>
      </c>
      <c r="H13" s="204" t="s">
        <v>260</v>
      </c>
      <c r="I13" s="224">
        <f>N13</f>
        <v>3082941.04</v>
      </c>
      <c r="J13" s="224"/>
      <c r="K13" s="223"/>
      <c r="L13" s="224"/>
      <c r="M13" s="224"/>
      <c r="N13" s="228">
        <v>3082941.04</v>
      </c>
      <c r="O13" s="205"/>
      <c r="P13" s="205"/>
      <c r="Q13" s="205"/>
      <c r="R13" s="205"/>
      <c r="S13" s="205"/>
      <c r="T13" s="205"/>
      <c r="U13" s="205"/>
      <c r="V13" s="205"/>
      <c r="W13" s="205"/>
    </row>
    <row r="14" s="83" customFormat="1" ht="28.75" customHeight="1" spans="1:23">
      <c r="A14" s="201" t="s">
        <v>261</v>
      </c>
      <c r="B14" s="202"/>
      <c r="C14" s="113" t="s">
        <v>262</v>
      </c>
      <c r="D14" s="201" t="s">
        <v>76</v>
      </c>
      <c r="E14" s="201" t="s">
        <v>118</v>
      </c>
      <c r="F14" s="201" t="s">
        <v>191</v>
      </c>
      <c r="G14" s="201" t="s">
        <v>216</v>
      </c>
      <c r="H14" s="201" t="s">
        <v>217</v>
      </c>
      <c r="I14" s="229">
        <v>99970</v>
      </c>
      <c r="J14" s="229"/>
      <c r="K14" s="107"/>
      <c r="L14" s="229"/>
      <c r="M14" s="229"/>
      <c r="N14" s="230"/>
      <c r="O14" s="230"/>
      <c r="P14" s="230"/>
      <c r="Q14" s="230"/>
      <c r="R14" s="232">
        <v>99970</v>
      </c>
      <c r="S14" s="232"/>
      <c r="T14" s="232"/>
      <c r="U14" s="232">
        <v>99970</v>
      </c>
      <c r="V14" s="202"/>
      <c r="W14" s="202"/>
    </row>
    <row r="15" s="194" customFormat="1" ht="28.75" customHeight="1" spans="1:23">
      <c r="A15" s="212" t="s">
        <v>134</v>
      </c>
      <c r="B15" s="213"/>
      <c r="C15" s="213"/>
      <c r="D15" s="213"/>
      <c r="E15" s="213"/>
      <c r="F15" s="213"/>
      <c r="G15" s="213"/>
      <c r="H15" s="214"/>
      <c r="I15" s="223">
        <f>SUM(I9:I14)</f>
        <v>5824311.04</v>
      </c>
      <c r="J15" s="223">
        <v>780400</v>
      </c>
      <c r="K15" s="223">
        <f>K9+K10</f>
        <v>780400</v>
      </c>
      <c r="L15" s="223"/>
      <c r="M15" s="223"/>
      <c r="N15" s="228">
        <f>SUM(N9:N14)</f>
        <v>4943941.04</v>
      </c>
      <c r="O15" s="231"/>
      <c r="P15" s="231"/>
      <c r="Q15" s="231"/>
      <c r="R15" s="233">
        <v>99970</v>
      </c>
      <c r="S15" s="233"/>
      <c r="T15" s="233"/>
      <c r="U15" s="234">
        <v>99970</v>
      </c>
      <c r="V15" s="231"/>
      <c r="W15" s="231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4"/>
  <sheetViews>
    <sheetView topLeftCell="A8" workbookViewId="0">
      <selection activeCell="A4" sqref="A4"/>
    </sheetView>
  </sheetViews>
  <sheetFormatPr defaultColWidth="10.6666666666667" defaultRowHeight="12" customHeight="1"/>
  <cols>
    <col min="1" max="1" width="26" style="83" customWidth="1"/>
    <col min="2" max="2" width="17.6666666666667" style="2" customWidth="1"/>
    <col min="3" max="3" width="29.3333333333333" style="83" customWidth="1"/>
    <col min="4" max="4" width="16.1666666666667" style="83" customWidth="1"/>
    <col min="5" max="5" width="13" style="83" customWidth="1"/>
    <col min="6" max="6" width="19.6666666666667" style="83" customWidth="1"/>
    <col min="7" max="7" width="12.3333333333333" style="2" customWidth="1"/>
    <col min="8" max="8" width="13.3333333333333" style="83" customWidth="1"/>
    <col min="9" max="9" width="12" style="2" customWidth="1"/>
    <col min="10" max="10" width="14.5" style="2" customWidth="1"/>
    <col min="11" max="11" width="42.1666666666667" style="83" customWidth="1"/>
    <col min="12" max="16384" width="10.6666666666667" style="2" customWidth="1"/>
  </cols>
  <sheetData>
    <row r="1" ht="15" customHeight="1" spans="11:11">
      <c r="K1" s="161" t="s">
        <v>263</v>
      </c>
    </row>
    <row r="2" ht="28.5" customHeight="1" spans="1:11">
      <c r="A2" s="108" t="s">
        <v>264</v>
      </c>
      <c r="B2" s="109"/>
      <c r="C2" s="87"/>
      <c r="D2" s="87"/>
      <c r="E2" s="87"/>
      <c r="F2" s="87"/>
      <c r="G2" s="109"/>
      <c r="H2" s="87"/>
      <c r="I2" s="109"/>
      <c r="J2" s="109"/>
      <c r="K2" s="87"/>
    </row>
    <row r="3" ht="17.25" customHeight="1" spans="1:2">
      <c r="A3" s="110" t="s">
        <v>2</v>
      </c>
      <c r="B3" s="111"/>
    </row>
    <row r="4" ht="44.25" customHeight="1" spans="1:11">
      <c r="A4" s="43" t="s">
        <v>265</v>
      </c>
      <c r="B4" s="112" t="s">
        <v>172</v>
      </c>
      <c r="C4" s="43" t="s">
        <v>266</v>
      </c>
      <c r="D4" s="43" t="s">
        <v>267</v>
      </c>
      <c r="E4" s="43" t="s">
        <v>268</v>
      </c>
      <c r="F4" s="43" t="s">
        <v>269</v>
      </c>
      <c r="G4" s="112" t="s">
        <v>270</v>
      </c>
      <c r="H4" s="43" t="s">
        <v>271</v>
      </c>
      <c r="I4" s="112" t="s">
        <v>272</v>
      </c>
      <c r="J4" s="112" t="s">
        <v>273</v>
      </c>
      <c r="K4" s="43" t="s">
        <v>274</v>
      </c>
    </row>
    <row r="5" ht="14.25" customHeight="1" spans="1:11">
      <c r="A5" s="43">
        <v>1</v>
      </c>
      <c r="B5" s="112">
        <v>2</v>
      </c>
      <c r="C5" s="43">
        <v>3</v>
      </c>
      <c r="D5" s="43">
        <v>4</v>
      </c>
      <c r="E5" s="43">
        <v>5</v>
      </c>
      <c r="F5" s="43">
        <v>6</v>
      </c>
      <c r="G5" s="112">
        <v>7</v>
      </c>
      <c r="H5" s="43">
        <v>8</v>
      </c>
      <c r="I5" s="112">
        <v>9</v>
      </c>
      <c r="J5" s="112">
        <v>10</v>
      </c>
      <c r="K5" s="43">
        <v>11</v>
      </c>
    </row>
    <row r="6" ht="42" customHeight="1" spans="1:11">
      <c r="A6" s="113" t="s">
        <v>76</v>
      </c>
      <c r="B6" s="114"/>
      <c r="C6" s="96"/>
      <c r="D6" s="96"/>
      <c r="E6" s="96"/>
      <c r="F6" s="98"/>
      <c r="G6" s="115"/>
      <c r="H6" s="98"/>
      <c r="I6" s="115"/>
      <c r="J6" s="115"/>
      <c r="K6" s="98"/>
    </row>
    <row r="7" ht="54.75" customHeight="1" spans="1:11">
      <c r="A7" s="189" t="s">
        <v>275</v>
      </c>
      <c r="B7" s="189" t="s">
        <v>276</v>
      </c>
      <c r="C7" s="189" t="s">
        <v>277</v>
      </c>
      <c r="D7" s="116" t="s">
        <v>278</v>
      </c>
      <c r="E7" s="116" t="s">
        <v>279</v>
      </c>
      <c r="F7" s="113" t="s">
        <v>280</v>
      </c>
      <c r="G7" s="116" t="s">
        <v>281</v>
      </c>
      <c r="H7" s="113" t="s">
        <v>282</v>
      </c>
      <c r="I7" s="116" t="s">
        <v>283</v>
      </c>
      <c r="J7" s="116" t="s">
        <v>284</v>
      </c>
      <c r="K7" s="113" t="s">
        <v>280</v>
      </c>
    </row>
    <row r="8" ht="54.75" customHeight="1" spans="1:11">
      <c r="A8" s="190"/>
      <c r="B8" s="191"/>
      <c r="C8" s="190"/>
      <c r="D8" s="116" t="s">
        <v>278</v>
      </c>
      <c r="E8" s="116" t="s">
        <v>279</v>
      </c>
      <c r="F8" s="113" t="s">
        <v>285</v>
      </c>
      <c r="G8" s="116" t="s">
        <v>281</v>
      </c>
      <c r="H8" s="113" t="s">
        <v>286</v>
      </c>
      <c r="I8" s="116" t="s">
        <v>287</v>
      </c>
      <c r="J8" s="116" t="s">
        <v>284</v>
      </c>
      <c r="K8" s="113" t="s">
        <v>285</v>
      </c>
    </row>
    <row r="9" ht="54.75" customHeight="1" spans="1:11">
      <c r="A9" s="190"/>
      <c r="B9" s="191"/>
      <c r="C9" s="190"/>
      <c r="D9" s="116" t="s">
        <v>278</v>
      </c>
      <c r="E9" s="116" t="s">
        <v>288</v>
      </c>
      <c r="F9" s="113" t="s">
        <v>289</v>
      </c>
      <c r="G9" s="116" t="s">
        <v>290</v>
      </c>
      <c r="H9" s="113" t="s">
        <v>291</v>
      </c>
      <c r="I9" s="116" t="s">
        <v>292</v>
      </c>
      <c r="J9" s="116" t="s">
        <v>284</v>
      </c>
      <c r="K9" s="113" t="s">
        <v>293</v>
      </c>
    </row>
    <row r="10" ht="54.75" customHeight="1" spans="1:11">
      <c r="A10" s="190"/>
      <c r="B10" s="191"/>
      <c r="C10" s="190"/>
      <c r="D10" s="116" t="s">
        <v>278</v>
      </c>
      <c r="E10" s="116" t="s">
        <v>294</v>
      </c>
      <c r="F10" s="113" t="s">
        <v>295</v>
      </c>
      <c r="G10" s="116" t="s">
        <v>290</v>
      </c>
      <c r="H10" s="113" t="s">
        <v>296</v>
      </c>
      <c r="I10" s="116" t="s">
        <v>297</v>
      </c>
      <c r="J10" s="116" t="s">
        <v>298</v>
      </c>
      <c r="K10" s="113" t="s">
        <v>295</v>
      </c>
    </row>
    <row r="11" ht="54.75" customHeight="1" spans="1:11">
      <c r="A11" s="190"/>
      <c r="B11" s="191"/>
      <c r="C11" s="190"/>
      <c r="D11" s="116" t="s">
        <v>278</v>
      </c>
      <c r="E11" s="116" t="s">
        <v>299</v>
      </c>
      <c r="F11" s="113" t="s">
        <v>300</v>
      </c>
      <c r="G11" s="116" t="s">
        <v>301</v>
      </c>
      <c r="H11" s="113" t="s">
        <v>302</v>
      </c>
      <c r="I11" s="116" t="s">
        <v>292</v>
      </c>
      <c r="J11" s="116" t="s">
        <v>284</v>
      </c>
      <c r="K11" s="113" t="s">
        <v>300</v>
      </c>
    </row>
    <row r="12" ht="54.75" customHeight="1" spans="1:11">
      <c r="A12" s="190"/>
      <c r="B12" s="191"/>
      <c r="C12" s="190"/>
      <c r="D12" s="116" t="s">
        <v>303</v>
      </c>
      <c r="E12" s="116" t="s">
        <v>304</v>
      </c>
      <c r="F12" s="113" t="s">
        <v>305</v>
      </c>
      <c r="G12" s="116" t="s">
        <v>290</v>
      </c>
      <c r="H12" s="113" t="s">
        <v>306</v>
      </c>
      <c r="I12" s="116" t="s">
        <v>307</v>
      </c>
      <c r="J12" s="116" t="s">
        <v>298</v>
      </c>
      <c r="K12" s="113" t="s">
        <v>305</v>
      </c>
    </row>
    <row r="13" ht="54.75" customHeight="1" spans="1:11">
      <c r="A13" s="192"/>
      <c r="B13" s="193"/>
      <c r="C13" s="192"/>
      <c r="D13" s="116" t="s">
        <v>308</v>
      </c>
      <c r="E13" s="116" t="s">
        <v>309</v>
      </c>
      <c r="F13" s="113" t="s">
        <v>310</v>
      </c>
      <c r="G13" s="116" t="s">
        <v>290</v>
      </c>
      <c r="H13" s="113" t="s">
        <v>311</v>
      </c>
      <c r="I13" s="116" t="s">
        <v>307</v>
      </c>
      <c r="J13" s="116" t="s">
        <v>298</v>
      </c>
      <c r="K13" s="113" t="s">
        <v>312</v>
      </c>
    </row>
    <row r="14" ht="54.75" customHeight="1" spans="1:11">
      <c r="A14" s="189" t="s">
        <v>313</v>
      </c>
      <c r="B14" s="189" t="s">
        <v>314</v>
      </c>
      <c r="C14" s="189" t="s">
        <v>315</v>
      </c>
      <c r="D14" s="116" t="s">
        <v>278</v>
      </c>
      <c r="E14" s="116" t="s">
        <v>279</v>
      </c>
      <c r="F14" s="113" t="s">
        <v>316</v>
      </c>
      <c r="G14" s="116" t="s">
        <v>290</v>
      </c>
      <c r="H14" s="113" t="s">
        <v>317</v>
      </c>
      <c r="I14" s="116" t="s">
        <v>318</v>
      </c>
      <c r="J14" s="116" t="s">
        <v>284</v>
      </c>
      <c r="K14" s="113" t="s">
        <v>316</v>
      </c>
    </row>
    <row r="15" ht="54.75" customHeight="1" spans="1:11">
      <c r="A15" s="190"/>
      <c r="B15" s="191"/>
      <c r="C15" s="190"/>
      <c r="D15" s="116" t="s">
        <v>303</v>
      </c>
      <c r="E15" s="116" t="s">
        <v>319</v>
      </c>
      <c r="F15" s="113" t="s">
        <v>320</v>
      </c>
      <c r="G15" s="116" t="s">
        <v>290</v>
      </c>
      <c r="H15" s="113" t="s">
        <v>321</v>
      </c>
      <c r="I15" s="116" t="s">
        <v>292</v>
      </c>
      <c r="J15" s="116" t="s">
        <v>284</v>
      </c>
      <c r="K15" s="113" t="s">
        <v>322</v>
      </c>
    </row>
    <row r="16" ht="54.75" customHeight="1" spans="1:11">
      <c r="A16" s="192"/>
      <c r="B16" s="193"/>
      <c r="C16" s="192"/>
      <c r="D16" s="116" t="s">
        <v>308</v>
      </c>
      <c r="E16" s="116" t="s">
        <v>309</v>
      </c>
      <c r="F16" s="113" t="s">
        <v>323</v>
      </c>
      <c r="G16" s="116" t="s">
        <v>290</v>
      </c>
      <c r="H16" s="113" t="s">
        <v>324</v>
      </c>
      <c r="I16" s="116" t="s">
        <v>307</v>
      </c>
      <c r="J16" s="116" t="s">
        <v>284</v>
      </c>
      <c r="K16" s="113" t="s">
        <v>325</v>
      </c>
    </row>
    <row r="17" ht="54.75" customHeight="1" spans="1:11">
      <c r="A17" s="189" t="s">
        <v>326</v>
      </c>
      <c r="B17" s="189" t="s">
        <v>327</v>
      </c>
      <c r="C17" s="189" t="s">
        <v>328</v>
      </c>
      <c r="D17" s="116" t="s">
        <v>278</v>
      </c>
      <c r="E17" s="116" t="s">
        <v>279</v>
      </c>
      <c r="F17" s="113" t="s">
        <v>329</v>
      </c>
      <c r="G17" s="116" t="s">
        <v>290</v>
      </c>
      <c r="H17" s="113" t="s">
        <v>311</v>
      </c>
      <c r="I17" s="116" t="s">
        <v>307</v>
      </c>
      <c r="J17" s="116" t="s">
        <v>298</v>
      </c>
      <c r="K17" s="113" t="s">
        <v>330</v>
      </c>
    </row>
    <row r="18" ht="54.75" customHeight="1" spans="1:11">
      <c r="A18" s="190"/>
      <c r="B18" s="191"/>
      <c r="C18" s="190"/>
      <c r="D18" s="116" t="s">
        <v>278</v>
      </c>
      <c r="E18" s="116" t="s">
        <v>279</v>
      </c>
      <c r="F18" s="113" t="s">
        <v>331</v>
      </c>
      <c r="G18" s="116" t="s">
        <v>281</v>
      </c>
      <c r="H18" s="113" t="s">
        <v>332</v>
      </c>
      <c r="I18" s="116" t="s">
        <v>333</v>
      </c>
      <c r="J18" s="116" t="s">
        <v>284</v>
      </c>
      <c r="K18" s="113" t="s">
        <v>334</v>
      </c>
    </row>
    <row r="19" ht="54.75" customHeight="1" spans="1:11">
      <c r="A19" s="190"/>
      <c r="B19" s="191"/>
      <c r="C19" s="190"/>
      <c r="D19" s="116" t="s">
        <v>278</v>
      </c>
      <c r="E19" s="116" t="s">
        <v>288</v>
      </c>
      <c r="F19" s="113" t="s">
        <v>335</v>
      </c>
      <c r="G19" s="116" t="s">
        <v>290</v>
      </c>
      <c r="H19" s="113" t="s">
        <v>306</v>
      </c>
      <c r="I19" s="116" t="s">
        <v>307</v>
      </c>
      <c r="J19" s="116" t="s">
        <v>298</v>
      </c>
      <c r="K19" s="113" t="s">
        <v>336</v>
      </c>
    </row>
    <row r="20" ht="54.75" customHeight="1" spans="1:11">
      <c r="A20" s="190"/>
      <c r="B20" s="191"/>
      <c r="C20" s="190"/>
      <c r="D20" s="116" t="s">
        <v>278</v>
      </c>
      <c r="E20" s="116" t="s">
        <v>288</v>
      </c>
      <c r="F20" s="113" t="s">
        <v>337</v>
      </c>
      <c r="G20" s="116" t="s">
        <v>290</v>
      </c>
      <c r="H20" s="113" t="s">
        <v>306</v>
      </c>
      <c r="I20" s="116" t="s">
        <v>307</v>
      </c>
      <c r="J20" s="116" t="s">
        <v>298</v>
      </c>
      <c r="K20" s="113" t="s">
        <v>338</v>
      </c>
    </row>
    <row r="21" ht="54.75" customHeight="1" spans="1:11">
      <c r="A21" s="190"/>
      <c r="B21" s="191"/>
      <c r="C21" s="190"/>
      <c r="D21" s="116" t="s">
        <v>278</v>
      </c>
      <c r="E21" s="116" t="s">
        <v>294</v>
      </c>
      <c r="F21" s="113" t="s">
        <v>339</v>
      </c>
      <c r="G21" s="116" t="s">
        <v>290</v>
      </c>
      <c r="H21" s="113" t="s">
        <v>306</v>
      </c>
      <c r="I21" s="116" t="s">
        <v>307</v>
      </c>
      <c r="J21" s="116" t="s">
        <v>298</v>
      </c>
      <c r="K21" s="113" t="s">
        <v>340</v>
      </c>
    </row>
    <row r="22" ht="54.75" customHeight="1" spans="1:11">
      <c r="A22" s="190"/>
      <c r="B22" s="191"/>
      <c r="C22" s="190"/>
      <c r="D22" s="116" t="s">
        <v>303</v>
      </c>
      <c r="E22" s="116" t="s">
        <v>319</v>
      </c>
      <c r="F22" s="113" t="s">
        <v>341</v>
      </c>
      <c r="G22" s="116" t="s">
        <v>290</v>
      </c>
      <c r="H22" s="113" t="s">
        <v>342</v>
      </c>
      <c r="I22" s="116" t="s">
        <v>343</v>
      </c>
      <c r="J22" s="116" t="s">
        <v>284</v>
      </c>
      <c r="K22" s="113" t="s">
        <v>344</v>
      </c>
    </row>
    <row r="23" ht="54.75" customHeight="1" spans="1:11">
      <c r="A23" s="190"/>
      <c r="B23" s="191"/>
      <c r="C23" s="190"/>
      <c r="D23" s="116" t="s">
        <v>303</v>
      </c>
      <c r="E23" s="116" t="s">
        <v>345</v>
      </c>
      <c r="F23" s="113" t="s">
        <v>346</v>
      </c>
      <c r="G23" s="116" t="s">
        <v>281</v>
      </c>
      <c r="H23" s="113" t="s">
        <v>154</v>
      </c>
      <c r="I23" s="116" t="s">
        <v>347</v>
      </c>
      <c r="J23" s="116" t="s">
        <v>284</v>
      </c>
      <c r="K23" s="113" t="s">
        <v>348</v>
      </c>
    </row>
    <row r="24" ht="54.75" customHeight="1" spans="1:11">
      <c r="A24" s="192"/>
      <c r="B24" s="193"/>
      <c r="C24" s="192"/>
      <c r="D24" s="116" t="s">
        <v>308</v>
      </c>
      <c r="E24" s="116" t="s">
        <v>309</v>
      </c>
      <c r="F24" s="113" t="s">
        <v>349</v>
      </c>
      <c r="G24" s="116" t="s">
        <v>290</v>
      </c>
      <c r="H24" s="113" t="s">
        <v>311</v>
      </c>
      <c r="I24" s="116" t="s">
        <v>307</v>
      </c>
      <c r="J24" s="116" t="s">
        <v>298</v>
      </c>
      <c r="K24" s="113" t="s">
        <v>350</v>
      </c>
    </row>
  </sheetData>
  <mergeCells count="11">
    <mergeCell ref="A2:K2"/>
    <mergeCell ref="A3:I3"/>
    <mergeCell ref="A7:A13"/>
    <mergeCell ref="A14:A16"/>
    <mergeCell ref="A17:A24"/>
    <mergeCell ref="B7:B13"/>
    <mergeCell ref="B14:B16"/>
    <mergeCell ref="B17:B24"/>
    <mergeCell ref="C7:C13"/>
    <mergeCell ref="C14:C16"/>
    <mergeCell ref="C17:C2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 </vt:lpstr>
      <vt:lpstr>部门基本信息表12</vt:lpstr>
      <vt:lpstr>行政事业单位资产情况表13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2022-01-28T05:38:00Z</dcterms:created>
  <dcterms:modified xsi:type="dcterms:W3CDTF">2022-08-16T08:02:34Z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2052-11.1.0.12313</vt:lpwstr>
  </property>
  <property fmtid="{D5CDD505-2E9C-101B-9397-08002B2CF9AE}" pid="4" name="ICV">
    <vt:lpwstr>8CEF84E45A5440D497F563AD3171B938</vt:lpwstr>
  </property>
</Properties>
</file>