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1000" firstSheet="9" activeTab="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 sheetId="20" r:id="rId17"/>
    <sheet name="部门基本信息表12" sheetId="17" r:id="rId18"/>
    <sheet name="行政事业单位资产情况表13" sheetId="18" r:id="rId19"/>
  </sheets>
  <externalReferences>
    <externalReference r:id="rId20"/>
  </externalReference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<sst xmlns="http://schemas.openxmlformats.org/spreadsheetml/2006/main" count="3056" uniqueCount="710">
  <si>
    <t>预算01-1表</t>
  </si>
  <si>
    <t>1.财务收支预算总表</t>
  </si>
  <si>
    <t>单位名称：富民县农业农村局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</si>
  <si>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</si>
  <si>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</si>
  <si>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</si>
  <si>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</si>
  <si>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</si>
  <si>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</si>
  <si>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</si>
  <si>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</si>
  <si>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</si>
  <si>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</si>
  <si>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</si>
  <si>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</si>
  <si>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</si>
  <si>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</si>
  <si>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</si>
  <si>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</si>
  <si>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</si>
  <si>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</si>
  <si>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</si>
  <si>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</si>
  <si>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</si>
  <si>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</si>
  <si>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</si>
  <si>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</si>
  <si>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</si>
  <si>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</si>
  <si>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六、一般公共预算收入结余结转</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</si>
  <si>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</si>
  <si>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</si>
  <si>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</si>
  <si>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</si>
  <si>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</si>
  <si>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</si>
  <si>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</si>
  <si>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</si>
  <si>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</si>
  <si>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</si>
  <si>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</si>
  <si>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</si>
  <si>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</si>
  <si>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</si>
  <si>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</si>
  <si>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</si>
  <si>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</si>
  <si>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</si>
  <si>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</si>
  <si>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</si>
  <si>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</si>
  <si>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</si>
  <si>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</si>
  <si>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</si>
  <si>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</si>
  <si>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</si>
  <si>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</si>
  <si>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</si>
  <si>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</si>
  <si>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</si>
  <si>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</si>
  <si>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</si>
  <si>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</si>
  <si>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</si>
  <si>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</si>
  <si>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</si>
  <si>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</si>
  <si>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</si>
  <si>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</si>
  <si>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</si>
  <si>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</si>
  <si>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</si>
  <si>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</si>
  <si>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</si>
  <si>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</si>
  <si>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125</t>
  </si>
  <si>
    <t>富民县农业农村局</t>
  </si>
  <si>
    <t>125001</t>
  </si>
  <si>
    <t xml:space="preserve">  富民县农业农村局</t>
  </si>
  <si>
    <t>125007</t>
  </si>
  <si>
    <t xml:space="preserve">  富民县动物疫病预防控制中心</t>
  </si>
  <si>
    <t>125011</t>
  </si>
  <si>
    <t xml:space="preserve">  富民县农村合作经济经营管理服务中心</t>
  </si>
  <si>
    <t>125013</t>
  </si>
  <si>
    <t xml:space="preserve">  富民县农业技术推广服务中心</t>
  </si>
  <si>
    <t>125014</t>
  </si>
  <si>
    <t xml:space="preserve">  富民县农机管理服务中心</t>
  </si>
  <si>
    <t>125015</t>
  </si>
  <si>
    <t xml:space="preserve">  富民县统筹发展和扶贫开发服务中心</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</si>
  <si>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</si>
  <si>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</si>
  <si>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</si>
  <si>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</si>
  <si>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</si>
  <si>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</si>
  <si>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</si>
  <si>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</si>
  <si>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</si>
  <si>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</si>
  <si>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</si>
  <si>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</si>
  <si>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</si>
  <si>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</si>
  <si>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</si>
  <si>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</si>
  <si>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</si>
  <si>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</si>
  <si>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</si>
  <si>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</si>
  <si>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</si>
  <si>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</si>
  <si>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</si>
  <si>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</si>
  <si>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</si>
  <si>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</si>
  <si>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</si>
  <si>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</si>
  <si>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</si>
  <si>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</si>
  <si>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</si>
  <si>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</si>
  <si>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</si>
  <si>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</si>
  <si>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</si>
  <si>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21013</t>
  </si>
  <si>
    <t xml:space="preserve">  医疗救助</t>
  </si>
  <si>
    <t>2101301</t>
  </si>
  <si>
    <t xml:space="preserve">    城乡医疗救助</t>
  </si>
  <si>
    <t>213</t>
  </si>
  <si>
    <t>农林水支出</t>
  </si>
  <si>
    <t>21301</t>
  </si>
  <si>
    <t xml:space="preserve">  农业农村</t>
  </si>
  <si>
    <t>2130101</t>
  </si>
  <si>
    <t xml:space="preserve">    行政运行</t>
  </si>
  <si>
    <t>2130104</t>
  </si>
  <si>
    <t xml:space="preserve">    事业运行</t>
  </si>
  <si>
    <t>2130110</t>
  </si>
  <si>
    <t xml:space="preserve">    执法监管</t>
  </si>
  <si>
    <t>2130124</t>
  </si>
  <si>
    <t xml:space="preserve">    农村合作经济</t>
  </si>
  <si>
    <t>2130126</t>
  </si>
  <si>
    <t xml:space="preserve">    农村社会事业</t>
  </si>
  <si>
    <t xml:space="preserve">    农田建设</t>
  </si>
  <si>
    <t xml:space="preserve">     其他农业农村支出</t>
  </si>
  <si>
    <t>21308</t>
  </si>
  <si>
    <t xml:space="preserve">  普惠金融发展支出</t>
  </si>
  <si>
    <t>2130803</t>
  </si>
  <si>
    <t xml:space="preserve">    农业保险保费补贴</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</si>
  <si>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</si>
  <si>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</si>
  <si>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</si>
  <si>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</si>
  <si>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</si>
  <si>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</si>
  <si>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</si>
  <si>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</si>
  <si>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</si>
  <si>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</si>
  <si>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</si>
  <si>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</si>
  <si>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</si>
  <si>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</si>
  <si>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</si>
  <si>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</si>
  <si>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</si>
  <si>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</si>
  <si>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</si>
  <si>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</si>
  <si>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</si>
  <si>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</si>
  <si>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</si>
  <si>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</si>
  <si>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</si>
  <si>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</si>
  <si>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</si>
  <si>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 xml:space="preserve">   农田建设</t>
  </si>
  <si>
    <t xml:space="preserve">    其他农业农村支出</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</si>
  <si>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</si>
  <si>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</si>
  <si>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</si>
  <si>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</si>
  <si>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</si>
  <si>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</si>
  <si>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</si>
  <si>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</si>
  <si>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</si>
  <si>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 xml:space="preserve">注： </t>
  </si>
  <si>
    <t>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</si>
  <si>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二、“三公”经费增减变化原因说明:2022年公务接待费预算标准与上年不同，较上年减少，所以公务接待费预算减少。公务用车运行维护费预算标准与上年不同，每辆公务用车运行维护费增加0.2万元，所以公务用车运行维护费较上年增加。</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</si>
  <si>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</si>
  <si>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</si>
  <si>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</si>
  <si>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</si>
  <si>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</si>
  <si>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</si>
  <si>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</si>
  <si>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</si>
  <si>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</si>
  <si>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</si>
  <si>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</si>
  <si>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</si>
  <si>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</si>
  <si>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</si>
  <si>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</si>
  <si>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</si>
  <si>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</si>
  <si>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</si>
  <si>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</si>
  <si>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</si>
  <si>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富民县农业农村局</t>
  </si>
  <si>
    <t>行政人员支出工资</t>
  </si>
  <si>
    <t>行政运行</t>
  </si>
  <si>
    <t>30101</t>
  </si>
  <si>
    <t>基本工资</t>
  </si>
  <si>
    <t>30102</t>
  </si>
  <si>
    <t>津贴补贴</t>
  </si>
  <si>
    <t>30103</t>
  </si>
  <si>
    <t>奖金</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</si>
  <si>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</si>
  <si>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</si>
  <si>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</si>
  <si>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</si>
  <si>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</si>
  <si>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</si>
  <si>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</si>
  <si>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</si>
  <si>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</si>
  <si>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</si>
  <si>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公务员医疗补助</t>
  </si>
  <si>
    <t>30111</t>
  </si>
  <si>
    <t>公务员医疗补助缴费</t>
  </si>
  <si>
    <t>30112</t>
  </si>
  <si>
    <t>其他社会保障缴费</t>
  </si>
  <si>
    <t>住房公积金</t>
  </si>
  <si>
    <t>30113</t>
  </si>
  <si>
    <t>一般公用经费</t>
  </si>
  <si>
    <t>30201</t>
  </si>
  <si>
    <t>办公费</t>
  </si>
  <si>
    <t>30205</t>
  </si>
  <si>
    <t>水费</t>
  </si>
  <si>
    <t>30207</t>
  </si>
  <si>
    <t>邮电费</t>
  </si>
  <si>
    <t>30217</t>
  </si>
  <si>
    <t>30229</t>
  </si>
  <si>
    <t>福利费</t>
  </si>
  <si>
    <t>公务用车运行维护费</t>
  </si>
  <si>
    <t>30231</t>
  </si>
  <si>
    <t>行政人员公务交通补贴</t>
  </si>
  <si>
    <t>30239</t>
  </si>
  <si>
    <t>其他交通费用</t>
  </si>
  <si>
    <t>对个人和家庭的补助</t>
  </si>
  <si>
    <t>行政单位离退休</t>
  </si>
  <si>
    <t>30301</t>
  </si>
  <si>
    <t>离休费</t>
  </si>
  <si>
    <t>30305</t>
  </si>
  <si>
    <t>生活补助</t>
  </si>
  <si>
    <t>农村社会事业</t>
  </si>
  <si>
    <t xml:space="preserve">    富民县动物疫病预防控制中心</t>
  </si>
  <si>
    <t>事业人员支出工资</t>
  </si>
  <si>
    <t>事业运行</t>
  </si>
  <si>
    <t>30107</t>
  </si>
  <si>
    <t>绩效工资</t>
  </si>
  <si>
    <t>事业单位医疗</t>
  </si>
  <si>
    <t>30206</t>
  </si>
  <si>
    <t>电费</t>
  </si>
  <si>
    <t>事业单位离退休</t>
  </si>
  <si>
    <t xml:space="preserve">    富民县农村合作经济经营管理服务中心</t>
  </si>
  <si>
    <t>30211</t>
  </si>
  <si>
    <t>差旅费</t>
  </si>
  <si>
    <t>30213</t>
  </si>
  <si>
    <t>维修（护）费</t>
  </si>
  <si>
    <t xml:space="preserve">    富民县农业技术推广服务中心</t>
  </si>
  <si>
    <t xml:space="preserve">    富民县农机管理服务中心</t>
  </si>
  <si>
    <t>30202</t>
  </si>
  <si>
    <t>印刷费</t>
  </si>
  <si>
    <t>30226</t>
  </si>
  <si>
    <t>劳务费</t>
  </si>
  <si>
    <t xml:space="preserve">    富民县统筹发展和扶贫开发服务中心</t>
  </si>
  <si>
    <t>预算05-1表</t>
  </si>
  <si>
    <t>2022年项目支出预算表（其他运转类、特定目标类项目）</t>
  </si>
  <si>
    <t>项目分类</t>
  </si>
  <si>
    <t>经济科目编码</t>
  </si>
  <si>
    <t>经济科目名称</t>
  </si>
  <si>
    <t>本年拨款</t>
  </si>
  <si>
    <t>其中：本次下达</t>
  </si>
  <si>
    <t>民生类</t>
  </si>
  <si>
    <t>农业保险县级补助资金</t>
  </si>
  <si>
    <t>农业保险保费补贴</t>
  </si>
  <si>
    <t>30310</t>
  </si>
  <si>
    <t>个人农业生产补贴</t>
  </si>
  <si>
    <t>贫困户医疗保险补助资金</t>
  </si>
  <si>
    <t>城乡医疗救助</t>
  </si>
  <si>
    <t>30307</t>
  </si>
  <si>
    <t>医疗费补助</t>
  </si>
  <si>
    <t>事业发展类</t>
  </si>
  <si>
    <t>政府采购项目专项资金</t>
  </si>
  <si>
    <t>专项业务类</t>
  </si>
  <si>
    <t xml:space="preserve">新型职业烟农培育及核心烟区建设补助资金                    </t>
  </si>
  <si>
    <t>其他农业农村支出</t>
  </si>
  <si>
    <t>培训费</t>
  </si>
  <si>
    <t>2021年第一期云产卷烟原料保障扶持补助资金</t>
  </si>
  <si>
    <t>2021年中央农田建设补助资金</t>
  </si>
  <si>
    <t>农田建设</t>
  </si>
  <si>
    <t>基础设施建设</t>
  </si>
  <si>
    <t>富民县畜禽定点屠宰场监管经费</t>
  </si>
  <si>
    <t>富民县动物疫病预防控制中心</t>
  </si>
  <si>
    <t>执法监管</t>
  </si>
  <si>
    <t>农村土地承包纠纷调解仲裁补助经费</t>
  </si>
  <si>
    <t>富民县农村合作经济经营管理服务中心</t>
  </si>
  <si>
    <t>农村合作经济</t>
  </si>
  <si>
    <t>三资管理网络运维补助资金</t>
  </si>
  <si>
    <t>富民县农业技术推广服务中心</t>
  </si>
  <si>
    <t>富民县农机管理服务中心</t>
  </si>
  <si>
    <t>富民县统筹发展和扶贫开发服务中心</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</si>
  <si>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</si>
  <si>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</si>
  <si>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</si>
  <si>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</si>
  <si>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</si>
  <si>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</si>
  <si>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</si>
  <si>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</si>
  <si>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</si>
  <si>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</si>
  <si>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</si>
  <si>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</si>
  <si>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农业保险县级补助资金</t>
  </si>
  <si>
    <t>530124221100000338100</t>
  </si>
  <si>
    <t>预计2022年投保农业保险养殖业投保32.01万头（其中：能繁母猪投保2万头，育肥猪30万头，奶牛0.01万元）。种植业投保9.75万亩  （其中：水稻0.5万亩 ，玉米7.3万亩、小麦1.7万亩，油菜0.15万亩，马铃薯0.1万亩）。</t>
  </si>
  <si>
    <t xml:space="preserve">      产出指标</t>
  </si>
  <si>
    <t>数量指标</t>
  </si>
  <si>
    <t>种植业投保面积</t>
  </si>
  <si>
    <t>&gt;=</t>
  </si>
  <si>
    <t>97500</t>
  </si>
  <si>
    <t>亩</t>
  </si>
  <si>
    <t>定量指标</t>
  </si>
  <si>
    <t>养殖业投保数量</t>
  </si>
  <si>
    <t>320100</t>
  </si>
  <si>
    <t>头/只</t>
  </si>
  <si>
    <t>质量指标</t>
  </si>
  <si>
    <t>　 绝对免赔额</t>
  </si>
  <si>
    <t>=</t>
  </si>
  <si>
    <t>0</t>
  </si>
  <si>
    <t>元</t>
  </si>
  <si>
    <t>绝对免费额</t>
  </si>
  <si>
    <t>时效指标</t>
  </si>
  <si>
    <t>完成时限</t>
  </si>
  <si>
    <t>2022年12月31日</t>
  </si>
  <si>
    <t>日</t>
  </si>
  <si>
    <t>定性指标</t>
  </si>
  <si>
    <t>成本指标</t>
  </si>
  <si>
    <t>农业保险县级配套资金</t>
  </si>
  <si>
    <t>&lt;</t>
  </si>
  <si>
    <t>640600</t>
  </si>
  <si>
    <t xml:space="preserve">      效益指标</t>
  </si>
  <si>
    <t>社会效益指标</t>
  </si>
  <si>
    <t>　 经办机构县分支机构覆盖率</t>
  </si>
  <si>
    <t>100</t>
  </si>
  <si>
    <t>%</t>
  </si>
  <si>
    <t xml:space="preserve">      满意度指标</t>
  </si>
  <si>
    <t>服务对象满意度指标</t>
  </si>
  <si>
    <t>参保农户满意度</t>
  </si>
  <si>
    <t>90</t>
  </si>
  <si>
    <t>满意度</t>
  </si>
  <si>
    <t xml:space="preserve">    贫困户医疗保险补助资金</t>
  </si>
  <si>
    <t>530124221100000339192</t>
  </si>
  <si>
    <t>2022年建档立卡户贫困户医疗保险费县级财政补助</t>
  </si>
  <si>
    <t>财政补助建档立卡贫困人口数量</t>
  </si>
  <si>
    <t>2571</t>
  </si>
  <si>
    <t>人</t>
  </si>
  <si>
    <t>经济效益指标</t>
  </si>
  <si>
    <t>财政补助建档立卡贫困人口参保缴费</t>
  </si>
  <si>
    <t>139800</t>
  </si>
  <si>
    <t>财政补助建档立卡贫困人口参保缴费。</t>
  </si>
  <si>
    <t>建档立卡贫困户满意度</t>
  </si>
  <si>
    <t>95</t>
  </si>
  <si>
    <t>根据建档立卡贫困户满意度</t>
  </si>
  <si>
    <t xml:space="preserve">    政府采购项目专项资金</t>
  </si>
  <si>
    <t>530124221100000352577</t>
  </si>
  <si>
    <t>2022年预计采购台式投影仪1个、彩色打印机1台、打印机3台、笔记本电脑4台、台式电脑8台等</t>
  </si>
  <si>
    <t>购置计划完成率</t>
  </si>
  <si>
    <t>反映部门购置计划执行情况购置计划执行情况。
购置计划完成率=（实际购置交付装备数量/计划购置交付装备数量）*100%。</t>
  </si>
  <si>
    <t>购置设备数量</t>
  </si>
  <si>
    <t>17</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</si>
  <si>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</si>
  <si>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</si>
  <si>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</si>
  <si>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</si>
  <si>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</si>
  <si>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</si>
  <si>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</si>
  <si>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</si>
  <si>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</si>
  <si>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9.01</t>
  </si>
  <si>
    <t>万元</t>
  </si>
  <si>
    <t>反映设备采购成本低于计划数所获得的经济效益。</t>
  </si>
  <si>
    <t>可持续影响指标</t>
  </si>
  <si>
    <t>设备使用年限</t>
  </si>
  <si>
    <t>年</t>
  </si>
  <si>
    <t>反映新投入设备使用年限情况。</t>
  </si>
  <si>
    <t>使用人员满意度</t>
  </si>
  <si>
    <t>反映服务对象对购置设备的整体满意情况。
使用人员满意度=（对购置设备满意的人数/问卷调查人数）*100%。</t>
  </si>
  <si>
    <t xml:space="preserve">    富民县畜禽定点屠宰场监管经费</t>
  </si>
  <si>
    <t>530124221100000356454</t>
  </si>
  <si>
    <t>确保屠宰检疫监管工作正常开展，保障全县动物防疫和动物源性食品安全，富民县动物卫生监督所和7镇（街道）兽医站，做好对活禽市场，鲜销肉市场巡查补检。动物卫生监督所加强对两个畜禽定点屠宰场的监管及补检工作。生猪定点屠宰场由3名监督管理人员和12名协检人员，共同负责屠宰场的检疫及监督工作，有效防控非洲猪瘟等重大动物疫病，确保动物源性食品安全。</t>
  </si>
  <si>
    <t>经费成本</t>
  </si>
  <si>
    <t>9.7</t>
  </si>
  <si>
    <t>富民县畜禽定点屠宰场监管经费（票证工本费）</t>
  </si>
  <si>
    <t>监管经费用途</t>
  </si>
  <si>
    <t>保障全县动物防疫和动物源性食品安全</t>
  </si>
  <si>
    <t>服务对象满意度</t>
  </si>
  <si>
    <t>530124221100000356703</t>
  </si>
  <si>
    <t>6台台式电脑、3台打印机、化验室材料（试剂盒、立式冰柜、卧式冰柜）、打印纸20箱等。</t>
  </si>
  <si>
    <t>12</t>
  </si>
  <si>
    <t>98</t>
  </si>
  <si>
    <t xml:space="preserve">    三资管理网络运维补助资金</t>
  </si>
  <si>
    <t>530124221100000332128</t>
  </si>
  <si>
    <t>全县5个镇2个街道的村级会计委托代理服务中心，通过三资管理监管平台为75个村（居）委会、678个村民小组代管了资金、资产和会计核算。</t>
  </si>
  <si>
    <t>全县监管的代管资金</t>
  </si>
  <si>
    <t>&gt;</t>
  </si>
  <si>
    <t>17591.58</t>
  </si>
  <si>
    <t>全县村组代管资金</t>
  </si>
  <si>
    <t>全县监管的核算单位</t>
  </si>
  <si>
    <t>753</t>
  </si>
  <si>
    <t>个</t>
  </si>
  <si>
    <t>全县村（居）委会及村民小组</t>
  </si>
  <si>
    <t>完成率</t>
  </si>
  <si>
    <t>所有核算单位完成结账工作</t>
  </si>
  <si>
    <t>1-12</t>
  </si>
  <si>
    <t>月</t>
  </si>
  <si>
    <t>按时完成结账工作</t>
  </si>
  <si>
    <t>农村“三资”管理平台光纤服务费</t>
  </si>
  <si>
    <t>2.76</t>
  </si>
  <si>
    <t>按年度支付</t>
  </si>
  <si>
    <t>农村“三资”管理平台维护费</t>
  </si>
  <si>
    <t>0.3</t>
  </si>
  <si>
    <t>资金使用的准确率</t>
  </si>
  <si>
    <t>按时支付</t>
  </si>
  <si>
    <t>由各镇（街道）农经部门统一管理各村（组）的账务以来，几年的时间，逐步走上正规化和电算化，一直得到群众的好评，得到了各级的充分肯定，被农业部命名为“三资管理示范县”。</t>
  </si>
  <si>
    <t>有效</t>
  </si>
  <si>
    <t>有效维护</t>
  </si>
  <si>
    <t>维护农村社会稳定，得到群众好评</t>
  </si>
  <si>
    <t>做好农村集体“三资”管理监督工作，促进农村党风廉政建设和经济发展，确保农村社会稳定。</t>
  </si>
  <si>
    <t>受益对象满意度</t>
  </si>
  <si>
    <t>530124221100000355427</t>
  </si>
  <si>
    <t>用于购买办公计算机、打印机、打印纸</t>
  </si>
  <si>
    <t>台</t>
  </si>
  <si>
    <t>11200</t>
  </si>
  <si>
    <t xml:space="preserve">    农村土地承包纠纷调解仲裁补助经费</t>
  </si>
  <si>
    <t>530124221100000356581</t>
  </si>
  <si>
    <t>加强农村土地承包经营纠纷调解仲裁工作</t>
  </si>
  <si>
    <t>不少于一次宣传和培训</t>
  </si>
  <si>
    <t>次</t>
  </si>
  <si>
    <t>昆明市农业农村局关于做好昆明市农村土地承包经营纠纷调解仲裁工作的通知</t>
  </si>
  <si>
    <t>发生案件的提供案件调处案例</t>
  </si>
  <si>
    <t>件</t>
  </si>
  <si>
    <t>2022年内完成</t>
  </si>
  <si>
    <t>2022</t>
  </si>
  <si>
    <t>通过培训，有效提升农村土地承包经营纠纷调解仲裁能力建设</t>
  </si>
  <si>
    <t>有效提升农村土地承包经营纠纷调解仲裁能力建设</t>
  </si>
  <si>
    <t>次/年</t>
  </si>
  <si>
    <t>发放调查问卷20份</t>
  </si>
  <si>
    <t>20</t>
  </si>
  <si>
    <t>份</t>
  </si>
  <si>
    <t>按实际完成情况评定</t>
  </si>
  <si>
    <t>服务对象满意度95%以上</t>
  </si>
  <si>
    <t>530124221100000362492</t>
  </si>
  <si>
    <t>2022年预计采购办公电脑2台、打印纸20箱等。</t>
  </si>
  <si>
    <t>22</t>
  </si>
  <si>
    <t>预算05-3表</t>
  </si>
  <si>
    <t>2022年项目支出绩效目标表（另文下达）</t>
  </si>
  <si>
    <t>无</t>
  </si>
  <si>
    <t>注：我单位无另文下达项目</t>
  </si>
  <si>
    <t>预算06表</t>
  </si>
  <si>
    <t>2022年政府性基金预算支出预算表</t>
  </si>
  <si>
    <t>政府性基金预算支出预算表</t>
  </si>
  <si>
    <t>单位名称</t>
  </si>
  <si>
    <t>本年政府性基金预算支出</t>
  </si>
  <si>
    <t>注：本单位无2022年政府性基金预算支出</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</si>
  <si>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</si>
  <si>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</si>
  <si>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</si>
  <si>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</si>
  <si>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</si>
  <si>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</si>
  <si>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</si>
  <si>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</si>
  <si>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</si>
  <si>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</si>
  <si>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</si>
  <si>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台式计算机</t>
  </si>
  <si>
    <t>A02010104 台式计算机</t>
  </si>
  <si>
    <t>笔记本电脑</t>
  </si>
  <si>
    <t>A02010105 便携式计算机</t>
  </si>
  <si>
    <t>喷墨打印机</t>
  </si>
  <si>
    <t>A0201060101 喷墨打印机</t>
  </si>
  <si>
    <t>激光打印机</t>
  </si>
  <si>
    <t>A0201060102 激光打印机</t>
  </si>
  <si>
    <t>投影仪</t>
  </si>
  <si>
    <t>A020202 投影仪</t>
  </si>
  <si>
    <t>复印纸</t>
  </si>
  <si>
    <t>A090101 复印纸</t>
  </si>
  <si>
    <t>箱</t>
  </si>
  <si>
    <t>机动车保险服务</t>
  </si>
  <si>
    <t>C15040201 机动车保险服务</t>
  </si>
  <si>
    <t>冷藏柜</t>
  </si>
  <si>
    <t>A0206180102 冷藏柜</t>
  </si>
  <si>
    <t>化验室耗材</t>
  </si>
  <si>
    <t>A0999 其他办公消耗用品及类似物品</t>
  </si>
  <si>
    <t>批</t>
  </si>
  <si>
    <t>移液器</t>
  </si>
  <si>
    <t>A110504 兽用诊断制品</t>
  </si>
  <si>
    <t>生物试剂盒</t>
  </si>
  <si>
    <t>A11071002 生物试剂盒</t>
  </si>
  <si>
    <t>打印机</t>
  </si>
  <si>
    <t>办公桌</t>
  </si>
  <si>
    <t>A060205 木制台、桌类</t>
  </si>
  <si>
    <t>凳子</t>
  </si>
  <si>
    <t>A060302 木骨架为主的椅凳类</t>
  </si>
  <si>
    <t>机动车保险服务费</t>
  </si>
  <si>
    <t>购买打印纸</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</si>
  <si>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</si>
  <si>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</si>
  <si>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</si>
  <si>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</si>
  <si>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</si>
  <si>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</si>
  <si>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</si>
  <si>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</si>
  <si>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</si>
  <si>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注：本单位无政府购买服务预算</t>
  </si>
  <si>
    <t>预算09-1表</t>
  </si>
  <si>
    <t>2022年对下转移支付预算表</t>
  </si>
  <si>
    <t>单位名称（项目）</t>
  </si>
  <si>
    <t>政府性基金</t>
  </si>
  <si>
    <t>镇（街道）</t>
  </si>
  <si>
    <t>注：本单位无对下转移支付预算</t>
  </si>
  <si>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</si>
  <si>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</si>
  <si>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</si>
  <si>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</si>
  <si>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</si>
  <si>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</si>
  <si>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</si>
  <si>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</si>
  <si>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</si>
  <si>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</si>
  <si>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</si>
  <si>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2022年部门整体支出绩效目标表</t>
  </si>
  <si>
    <t>部门名称</t>
  </si>
  <si>
    <t>内容</t>
  </si>
  <si>
    <t>说明</t>
  </si>
  <si>
    <t>部门总体目标</t>
  </si>
  <si>
    <t>部门职责</t>
  </si>
  <si>
    <t>统筹研究和组织实施我县“三农”工作的中长期规划、重大政策；统筹推动发展农村社会事业、农村公共服务、农村文化、农村基础设施和乡村治理；拟订农村经济体制改革和巩固完善农村基本经营制度的政策；指导乡村特色产业、农产品加工业、休闲农业工作；负责种植业、畜牧业、渔业、农垦、农业机械化、农产品质量安全等监督管理；负责农业防灾减灾、农作物重大病虫害防治工作；负责农田水利建设、农业综合开发、农田整治等农业项目投资管理工作；统筹、协调、指导全县扶贫开发工作；完成县委、县政府交办的其他任务。</t>
  </si>
  <si>
    <t>根据三定方案归纳</t>
  </si>
  <si>
    <t>总体绩效目标
（2022-2024年期间）</t>
  </si>
  <si>
    <t>按照“四化同步”的总体要求，不断优化农业产业结构和布局，基本形成与区域资源和县域经济发展战略相匹配，一二三产业深度融合，以高端、高效、低耗为主要特征，特色鲜明、布局合理、服务完备、装备现代的高原特色农业体系，实现农业结构优化、产品优等、主体优质、生态优良、环境优美“五优”目标。
1.农业农村经济总量稳步增长。到2025年，富民县农林渔牧业总产值达到31亿元左右，年均增长率6%；全县农业增加值达20.45亿元，年均增长6%；农村居民人均可支配收入达到25500元以上，年均增长8%左右。
2.主要农产品的供给能力稳步增长。到2025年，粮食面积稳定在18万亩左右，产量稳定在5.5万吨左右；肉类总产3万吨，禽蛋产量达到7000吨，奶产量达到100吨；蔬菜播种面积6.6万亩，产量13万吨左右；特色水果面积达到15.2万亩，花卉面积达到6600亩，中药材面积达到1万亩；烤烟种植面积基本稳定在2万亩，收购量稳定在5万担。
3.打好“绿色食品牌”。培育一批在全省全市具有较高知名度的农业品牌，农产品加工业产值与农业总产值之比达到 2.8：1以上。农业标准化种植面积达到18万亩以上，蔬菜、水果等优势农产品农业标准化生产程度达到 95%以上，农产品质量安全监测合格率达到 98%以上，优质农产品比例稳步提升，“三品”认证农产品产量比重达到50%以上；农业科技和机械化水平全面提升，力争农业科技进步贡献率较“十三五”明显提高；主要农作物耕种收综合机械化水平达到60%以上。 
 4.农业生产经营方式不断优化。农业生产组织化程度进一步提高，各级农业产业化重点龙头企业35户以上，农业产业化联合体2个，龙头企业的销售收入突破8亿元。农民专业经济合作组织270个以上，适度规模经营面积比重达25%，创建“一县一业”、农业产业强镇，培育发展“一村一品”专业村18个以上。</t>
  </si>
  <si>
    <t>根据部门职责，中长期规划，各级党委，各级政府要求归纳</t>
  </si>
  <si>
    <t>部门年度目标</t>
  </si>
  <si>
    <t>预算年度（2021年）
绩效目标</t>
  </si>
  <si>
    <t>1.推进巩固拓展脱贫攻坚成果同乡村振兴有效衔接。完善防止返贫动态监测和帮扶机制；推进巩固脱贫成果同乡村振兴有效衔接项目建设。
2.持续抓好农民增收工作。扎实推进“九化富民”行动，促进全县农民收入持续较快增长。
3.推动农业供给侧结构性改革。确保粮食、蔬菜、花卉园艺和烤烟播种面积、产量稳定增长。
4.推进全国农业科技先行县创建工作。因地制宜制定切实可行的农业科技现代化先行县年度实施方案，有序推进农业科技现代化先行县创建工作。
5.扎实开展重大动物疫病防控工作。持续开展非洲猪瘟防控工作，抓好检疫和监管等工作，促进畜牧业产业发展。
6.打好绿色食品牌。打造“绿色食品牌”产业基地、示范村镇、十大名品以及创新企业等数个。
7.持续推进农村人居环境整治工作。改建自然村无害化公厕；提高全县农村生活垃圾、生活污水治理处理率；积极创建美丽村庄。
8.深化农村改革。抓好农村土地承包经营权确权登记颁证、农村集体产权制度改革试点后续工作。做好土地流转、宅基地管理等工作。
9.加大新型农业经营主体培育力度。推进农业产业化龙头企业培育引进。
10.推进重点项目建设。推进招商引资及高标准农田建设项目等工作。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</si>
  <si>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</si>
  <si>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</si>
  <si>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</si>
  <si>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</si>
  <si>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</si>
  <si>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</si>
  <si>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</si>
  <si>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</si>
  <si>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</si>
  <si>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统筹研究和组织实施我县“三农”工作的中长期规划、重大政策;统筹推动发展农村社会事业、农村公共服务、农村文化、农村基础设施和乡村治理;拟订农村经济体制改革和巩固完善农村基本经营制度的政策;指导乡村特色产</t>
  </si>
  <si>
    <t>1.推进巩固拓展脱贫攻坚成果同乡村振兴有效衔接。2.推进全国农业科技先行县创建工作。3.持续推进农村人居环境整治工作。4.扎实推进“九化富民”行动，确保各项重点工作有序推进，促进全县农民收入持续较快增长。5.推动农业供给侧结构性改革。6.扎实开展重大动物疫病防控工作。7.打好绿色食品牌。8.深化农村改革。9.加大新型农业经营主体培育力度。10.推进重点项目建设。</t>
  </si>
  <si>
    <t>三、部门整体支出绩效指标</t>
  </si>
  <si>
    <t>绩效指标</t>
  </si>
  <si>
    <t>评（扣）分标准</t>
  </si>
  <si>
    <t>绩效指标设定依据及指标值数据来源</t>
  </si>
  <si>
    <t xml:space="preserve">二级指标 </t>
  </si>
  <si>
    <t>产出指标</t>
  </si>
  <si>
    <t>工作完成时效</t>
  </si>
  <si>
    <t>&lt;=</t>
  </si>
  <si>
    <t>年-月-日</t>
  </si>
  <si>
    <t>年底完成工作</t>
  </si>
  <si>
    <t>2022年工作计划</t>
  </si>
  <si>
    <t>满意度指标</t>
  </si>
  <si>
    <t>受益人群满意度</t>
  </si>
  <si>
    <t>受益人群满意度90%以上</t>
  </si>
  <si>
    <t>农业投资统计入库</t>
  </si>
  <si>
    <t>亿元</t>
  </si>
  <si>
    <t>完成农业投资统计入库3亿元</t>
  </si>
  <si>
    <t>效益指标</t>
  </si>
  <si>
    <t>农业龙头企业总产值增长率</t>
  </si>
  <si>
    <t>8</t>
  </si>
  <si>
    <t>实现农业龙头企业总产值增长率8%以上</t>
  </si>
  <si>
    <t>完成土地流转面积</t>
  </si>
  <si>
    <t>3000</t>
  </si>
  <si>
    <t>完成土地流转3000亩以上</t>
  </si>
  <si>
    <t>帮扶对象返贫动态监测覆盖率</t>
  </si>
  <si>
    <t>完成帮扶对象返贫动态监测全覆盖</t>
  </si>
  <si>
    <t>农业总产值增长率</t>
  </si>
  <si>
    <t>完成农业总产值增长6%以上</t>
  </si>
  <si>
    <t>完成2021年高标准农田建设</t>
  </si>
  <si>
    <t>9600</t>
  </si>
  <si>
    <t>完成2021年高标准农田建设9600亩</t>
  </si>
  <si>
    <t>生态效益指标</t>
  </si>
  <si>
    <t>农村生活垃圾有效治理率</t>
  </si>
  <si>
    <t>完成农村生活垃圾有效治理</t>
  </si>
  <si>
    <t>畜禽免疫密度</t>
  </si>
  <si>
    <t>畜禽免疫密度保持90%以上</t>
  </si>
  <si>
    <t>农膜回收利用率</t>
  </si>
  <si>
    <t>完成农膜回收利用率90%以上</t>
  </si>
  <si>
    <t>打造“绿色食品牌”产业基地</t>
  </si>
  <si>
    <t>打造“绿色食品牌”产业基地2个以上</t>
  </si>
  <si>
    <t>化肥农药减量化和土壤污染治理</t>
  </si>
  <si>
    <t>提高</t>
  </si>
  <si>
    <t>提高化肥农药减量化和土壤污染治理</t>
  </si>
  <si>
    <t>新增农民专业合作社和家庭农场</t>
  </si>
  <si>
    <t>新增农民专业合作社和家庭农场共计20个</t>
  </si>
  <si>
    <t>烤烟收购量</t>
  </si>
  <si>
    <t>4.9</t>
  </si>
  <si>
    <t>万担</t>
  </si>
  <si>
    <t>完成烤烟收购量4.9万担以上</t>
  </si>
  <si>
    <t>新增省市级龙头企业</t>
  </si>
  <si>
    <t>新增省市级龙头企业1个以上</t>
  </si>
  <si>
    <t>蔬菜播种产量</t>
  </si>
  <si>
    <t>11</t>
  </si>
  <si>
    <t>万吨</t>
  </si>
  <si>
    <t>完成蔬菜播种产量11万吨以上</t>
  </si>
  <si>
    <t>花卉园艺种植面积</t>
  </si>
  <si>
    <t>0.45</t>
  </si>
  <si>
    <t>万亩</t>
  </si>
  <si>
    <t>完成花卉园艺种植面积0.45万亩以上</t>
  </si>
  <si>
    <t>畜禽抗体合格率</t>
  </si>
  <si>
    <t>70</t>
  </si>
  <si>
    <t>保证畜禽抗体合格率70%以上</t>
  </si>
  <si>
    <t>农作物秸秆还田</t>
  </si>
  <si>
    <t>完成农作物秸秆还田6万亩以上</t>
  </si>
  <si>
    <t>农村常住居民人均可支配收入增长率</t>
  </si>
  <si>
    <t>实现农村常住居民人均可支配收入增长6%以上</t>
  </si>
  <si>
    <t>农村生活污水治理率</t>
  </si>
  <si>
    <t>36</t>
  </si>
  <si>
    <t>保证农村生活污水治理率36%以上</t>
  </si>
  <si>
    <t>粮食播种面积</t>
  </si>
  <si>
    <t>18.3</t>
  </si>
  <si>
    <t>完成粮食播种面积18.3万亩以上</t>
  </si>
  <si>
    <t>完成招商引资</t>
  </si>
  <si>
    <t>完成招商引资4亿元</t>
  </si>
  <si>
    <t>规模养殖场粪污综合利用率</t>
  </si>
  <si>
    <t>85</t>
  </si>
  <si>
    <t>完成规模养殖场粪污综合利用率85%以上</t>
  </si>
  <si>
    <t>农业生产废弃物资源化利用</t>
  </si>
  <si>
    <t>提高农业生产废弃物资源化利用</t>
  </si>
  <si>
    <t>改建农村无害化卫生户厕</t>
  </si>
  <si>
    <t>391</t>
  </si>
  <si>
    <t>座</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</si>
  <si>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</si>
  <si>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</si>
  <si>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</si>
  <si>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</si>
  <si>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</si>
  <si>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</si>
  <si>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</si>
  <si>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</si>
  <si>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</si>
  <si>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</si>
  <si>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</si>
  <si>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</si>
  <si>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</si>
  <si>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</si>
  <si>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</si>
  <si>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</si>
  <si>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</si>
  <si>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</si>
  <si>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</si>
  <si>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</si>
  <si>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</si>
  <si>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</si>
  <si>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</si>
  <si>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</si>
  <si>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</si>
  <si>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 xml:space="preserve">  富民县农业农村局（本级）</t>
  </si>
  <si>
    <t>政府机关</t>
  </si>
  <si>
    <t>行政</t>
  </si>
  <si>
    <t>全额</t>
  </si>
  <si>
    <t>富民县</t>
  </si>
  <si>
    <t>农、林、牧、渔业</t>
  </si>
  <si>
    <t>公益一类</t>
  </si>
  <si>
    <t>预算13表</t>
  </si>
  <si>
    <t>2022年行政事业单位国有资产占有使用情况表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</si>
  <si>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</si>
  <si>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</si>
  <si>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</si>
  <si>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</si>
  <si>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</si>
  <si>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</si>
  <si>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</si>
  <si>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</si>
  <si>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</si>
  <si>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</si>
  <si>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</si>
  <si>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</si>
  <si>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</si>
  <si>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</si>
  <si>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7</t>
  </si>
  <si>
    <t>9</t>
  </si>
  <si>
    <t>10</t>
  </si>
  <si>
    <t>填报说明：</t>
  </si>
  <si>
    <t>1.资产总额＝流动资产＋固定资产＋对外投资／有价证券＋在建工程＋无形资产＋其他资产</t>
  </si>
  <si>
    <t>2.固定资产＝房屋构筑物＋汽车＋单价200万元以上大型设备＋其他固定资产</t>
  </si>
  <si>
    <t>3.填报截止到2021年12月31日数据</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</si>
</sst>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 numFmtId="178" formatCode="#,##0.00_ "/>
    <numFmt numFmtId="179" formatCode="#,##0.00_);[Red]\(#,##0.00\)"/>
  </numFmts>
  <fonts count="39">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b/>
      <sz val="24"/>
      <color rgb="FF000000"/>
      <name val="宋体"/>
      <charset val="134"/>
    </font>
    <font>
      <b/>
      <sz val="11"/>
      <color rgb="FF000000"/>
      <name val="宋体"/>
      <charset val="134"/>
    </font>
    <font>
      <sz val="12"/>
      <color rgb="FF000000"/>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16"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17"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23" fillId="12" borderId="0" applyNumberFormat="0" applyBorder="0" applyAlignment="0" applyProtection="0">
      <alignment vertical="center"/>
    </xf>
    <xf numFmtId="0" fontId="26" fillId="0" borderId="19" applyNumberFormat="0" applyFill="0" applyAlignment="0" applyProtection="0">
      <alignment vertical="center"/>
    </xf>
    <xf numFmtId="0" fontId="23" fillId="13" borderId="0" applyNumberFormat="0" applyBorder="0" applyAlignment="0" applyProtection="0">
      <alignment vertical="center"/>
    </xf>
    <xf numFmtId="0" fontId="32" fillId="14" borderId="20" applyNumberFormat="0" applyAlignment="0" applyProtection="0">
      <alignment vertical="center"/>
    </xf>
    <xf numFmtId="0" fontId="33" fillId="14" borderId="16" applyNumberFormat="0" applyAlignment="0" applyProtection="0">
      <alignment vertical="center"/>
    </xf>
    <xf numFmtId="0" fontId="34" fillId="15" borderId="21"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alignment vertical="top"/>
      <protection locked="0"/>
    </xf>
  </cellStyleXfs>
  <cellXfs count="320">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0"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0"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4" fillId="0" borderId="1"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vertical="top" wrapText="1"/>
      <protection locked="0"/>
    </xf>
    <xf numFmtId="177" fontId="4" fillId="0" borderId="5" xfId="49" applyNumberFormat="1" applyFont="1" applyFill="1" applyBorder="1" applyAlignment="1" applyProtection="1">
      <alignment vertical="center" wrapText="1"/>
      <protection locked="0"/>
    </xf>
    <xf numFmtId="0" fontId="4"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0" fillId="0" borderId="0" xfId="49" applyFont="1" applyFill="1" applyBorder="1" applyAlignment="1" applyProtection="1">
      <alignment vertical="center"/>
      <protection locked="0"/>
    </xf>
    <xf numFmtId="0" fontId="2"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0" fillId="0" borderId="4" xfId="49" applyFont="1" applyFill="1" applyBorder="1" applyAlignment="1" applyProtection="1">
      <alignment vertical="center" wrapText="1"/>
    </xf>
    <xf numFmtId="0" fontId="0" fillId="0" borderId="4" xfId="49" applyFont="1" applyFill="1" applyBorder="1" applyAlignment="1" applyProtection="1">
      <alignment vertical="center"/>
    </xf>
    <xf numFmtId="0" fontId="0" fillId="0" borderId="5" xfId="49" applyFont="1" applyFill="1" applyBorder="1" applyAlignment="1" applyProtection="1">
      <alignment horizontal="center" vertical="center"/>
    </xf>
    <xf numFmtId="0" fontId="1" fillId="0" borderId="5" xfId="49" applyFont="1" applyFill="1" applyBorder="1" applyAlignment="1" applyProtection="1">
      <alignment horizontal="center" vertical="center"/>
    </xf>
    <xf numFmtId="0" fontId="0" fillId="0" borderId="0" xfId="49" applyFont="1" applyFill="1" applyBorder="1" applyAlignment="1" applyProtection="1">
      <alignment horizontal="right" vertical="center"/>
    </xf>
    <xf numFmtId="0" fontId="5" fillId="0" borderId="0" xfId="49" applyFont="1" applyFill="1" applyBorder="1" applyAlignment="1" applyProtection="1"/>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6" fillId="2" borderId="3" xfId="49" applyFont="1" applyFill="1" applyBorder="1" applyAlignment="1" applyProtection="1">
      <alignment horizontal="left"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1" xfId="49" applyFont="1" applyFill="1" applyBorder="1" applyAlignment="1" applyProtection="1">
      <alignment horizontal="center" vertical="center"/>
    </xf>
    <xf numFmtId="49" fontId="5" fillId="0" borderId="5" xfId="49" applyNumberFormat="1" applyFont="1" applyFill="1" applyBorder="1" applyAlignment="1" applyProtection="1">
      <alignment horizontal="center" vertical="center" wrapText="1"/>
    </xf>
    <xf numFmtId="49" fontId="4" fillId="0" borderId="2" xfId="49" applyNumberFormat="1" applyFont="1" applyFill="1" applyBorder="1" applyAlignment="1" applyProtection="1">
      <alignment horizontal="left" vertical="center" wrapText="1"/>
    </xf>
    <xf numFmtId="49" fontId="4" fillId="0" borderId="3" xfId="49" applyNumberFormat="1" applyFont="1" applyFill="1" applyBorder="1" applyAlignment="1" applyProtection="1">
      <alignment horizontal="left" vertical="center" wrapText="1"/>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xf>
    <xf numFmtId="0" fontId="4" fillId="0" borderId="2" xfId="49" applyFont="1" applyFill="1" applyBorder="1" applyAlignment="1" applyProtection="1">
      <alignment horizontal="left" vertical="center" wrapText="1"/>
    </xf>
    <xf numFmtId="0" fontId="4" fillId="0" borderId="3" xfId="49" applyFont="1" applyFill="1" applyBorder="1" applyAlignment="1" applyProtection="1">
      <alignment horizontal="left" vertical="center" wrapText="1"/>
    </xf>
    <xf numFmtId="0" fontId="7" fillId="0" borderId="2" xfId="49" applyFont="1" applyFill="1" applyBorder="1" applyAlignment="1" applyProtection="1">
      <alignment horizontal="left" vertical="center"/>
    </xf>
    <xf numFmtId="0" fontId="7" fillId="0" borderId="3" xfId="49" applyFont="1" applyFill="1" applyBorder="1" applyAlignment="1" applyProtection="1">
      <alignment horizontal="left" vertical="center"/>
    </xf>
    <xf numFmtId="49" fontId="5" fillId="0" borderId="7" xfId="49" applyNumberFormat="1" applyFont="1" applyFill="1" applyBorder="1" applyAlignment="1" applyProtection="1">
      <alignment horizontal="center" vertical="center" wrapText="1"/>
    </xf>
    <xf numFmtId="49" fontId="5" fillId="0" borderId="8" xfId="49" applyNumberFormat="1"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49" fontId="5" fillId="0" borderId="10"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49" fontId="4" fillId="0" borderId="6" xfId="49" applyNumberFormat="1" applyFont="1" applyFill="1" applyBorder="1" applyAlignment="1" applyProtection="1">
      <alignment horizontal="left" vertical="center" wrapText="1"/>
    </xf>
    <xf numFmtId="4" fontId="4" fillId="0" borderId="5" xfId="49" applyNumberFormat="1" applyFont="1" applyFill="1" applyBorder="1" applyAlignment="1" applyProtection="1">
      <alignment horizontal="right" vertical="center"/>
    </xf>
    <xf numFmtId="0" fontId="5" fillId="0" borderId="6" xfId="49" applyFont="1" applyFill="1" applyBorder="1" applyAlignment="1" applyProtection="1"/>
    <xf numFmtId="0" fontId="5" fillId="0" borderId="3" xfId="49" applyFont="1" applyFill="1" applyBorder="1" applyAlignment="1" applyProtection="1"/>
    <xf numFmtId="0" fontId="7" fillId="0" borderId="7" xfId="49" applyFont="1" applyFill="1" applyBorder="1" applyAlignment="1" applyProtection="1">
      <alignment horizontal="left" vertical="center"/>
    </xf>
    <xf numFmtId="0" fontId="7" fillId="0" borderId="9" xfId="49" applyFont="1" applyFill="1" applyBorder="1" applyAlignment="1" applyProtection="1">
      <alignment horizontal="left" vertical="center"/>
    </xf>
    <xf numFmtId="0" fontId="7" fillId="0"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6" xfId="49" applyFont="1" applyFill="1" applyBorder="1" applyAlignment="1" applyProtection="1">
      <alignment horizontal="center" vertical="center"/>
    </xf>
    <xf numFmtId="49" fontId="8" fillId="0" borderId="1" xfId="49" applyNumberFormat="1" applyFont="1" applyFill="1" applyBorder="1" applyAlignment="1" applyProtection="1">
      <alignment horizontal="center" vertical="center" wrapText="1"/>
    </xf>
    <xf numFmtId="49" fontId="8" fillId="0" borderId="5" xfId="49" applyNumberFormat="1" applyFont="1" applyFill="1" applyBorder="1" applyAlignment="1" applyProtection="1">
      <alignment horizontal="center" vertical="center"/>
      <protection locked="0"/>
    </xf>
    <xf numFmtId="49" fontId="8" fillId="0" borderId="5" xfId="49" applyNumberFormat="1" applyFont="1" applyFill="1" applyBorder="1" applyAlignment="1" applyProtection="1">
      <alignment horizontal="center" vertical="center" wrapText="1"/>
      <protection locked="0"/>
    </xf>
    <xf numFmtId="0" fontId="8" fillId="0" borderId="4" xfId="49" applyFont="1" applyFill="1" applyBorder="1" applyAlignment="1" applyProtection="1">
      <alignment horizontal="center" vertical="center"/>
    </xf>
    <xf numFmtId="0" fontId="8" fillId="0" borderId="5" xfId="49" applyFont="1" applyFill="1" applyBorder="1" applyAlignment="1" applyProtection="1">
      <alignment horizontal="center" vertical="center" wrapText="1"/>
      <protection locked="0"/>
    </xf>
    <xf numFmtId="0" fontId="8" fillId="0" borderId="4"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xf>
    <xf numFmtId="0" fontId="6" fillId="2" borderId="6" xfId="49" applyFont="1" applyFill="1" applyBorder="1" applyAlignment="1" applyProtection="1">
      <alignment horizontal="left" vertical="center"/>
    </xf>
    <xf numFmtId="0" fontId="5" fillId="0" borderId="6" xfId="49" applyFont="1" applyFill="1" applyBorder="1" applyAlignment="1" applyProtection="1">
      <alignment horizontal="center" vertical="center"/>
    </xf>
    <xf numFmtId="49" fontId="5" fillId="0" borderId="5" xfId="49" applyNumberFormat="1" applyFont="1" applyFill="1" applyBorder="1" applyAlignment="1" applyProtection="1">
      <alignment vertical="center" wrapText="1"/>
    </xf>
    <xf numFmtId="0" fontId="4" fillId="0" borderId="6" xfId="49" applyFont="1" applyFill="1" applyBorder="1" applyAlignment="1" applyProtection="1">
      <alignment horizontal="left" vertical="center" wrapText="1"/>
    </xf>
    <xf numFmtId="0" fontId="5" fillId="0" borderId="5" xfId="49" applyFont="1" applyFill="1" applyBorder="1" applyAlignment="1" applyProtection="1">
      <alignment vertical="center" wrapText="1"/>
    </xf>
    <xf numFmtId="0" fontId="7" fillId="0" borderId="6" xfId="49" applyFont="1" applyFill="1" applyBorder="1" applyAlignment="1" applyProtection="1">
      <alignment horizontal="left" vertical="center"/>
    </xf>
    <xf numFmtId="0" fontId="7" fillId="0" borderId="8" xfId="49" applyFont="1" applyFill="1" applyBorder="1" applyAlignment="1" applyProtection="1">
      <alignment horizontal="left" vertical="center"/>
    </xf>
    <xf numFmtId="49" fontId="8" fillId="0" borderId="1" xfId="49" applyNumberFormat="1" applyFont="1" applyFill="1" applyBorder="1" applyAlignment="1" applyProtection="1">
      <alignment horizontal="center" vertical="center"/>
    </xf>
    <xf numFmtId="0" fontId="8" fillId="0" borderId="4" xfId="49" applyFont="1" applyFill="1" applyBorder="1" applyAlignment="1" applyProtection="1">
      <alignment horizontal="left" vertical="center" wrapText="1"/>
    </xf>
    <xf numFmtId="0" fontId="9" fillId="0" borderId="0" xfId="49" applyFont="1" applyFill="1" applyBorder="1" applyAlignment="1" applyProtection="1">
      <alignment vertical="center"/>
    </xf>
    <xf numFmtId="0" fontId="2"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2" fillId="0" borderId="0" xfId="49" applyFont="1" applyFill="1" applyBorder="1" applyAlignment="1" applyProtection="1">
      <alignment horizontal="right"/>
    </xf>
    <xf numFmtId="0" fontId="12"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12" fillId="0" borderId="4"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wrapText="1"/>
    </xf>
    <xf numFmtId="0" fontId="2" fillId="0" borderId="11" xfId="49" applyFont="1" applyFill="1" applyBorder="1" applyAlignment="1" applyProtection="1">
      <alignment horizontal="left" vertical="center" wrapText="1"/>
    </xf>
    <xf numFmtId="3" fontId="2" fillId="0" borderId="11" xfId="49" applyNumberFormat="1" applyFont="1" applyFill="1" applyBorder="1" applyAlignment="1" applyProtection="1">
      <alignment horizontal="center" vertical="center"/>
    </xf>
    <xf numFmtId="4" fontId="2" fillId="0" borderId="11" xfId="49" applyNumberFormat="1" applyFont="1" applyFill="1" applyBorder="1" applyAlignment="1" applyProtection="1">
      <alignment horizontal="right" vertical="center"/>
    </xf>
    <xf numFmtId="0" fontId="2" fillId="0" borderId="5" xfId="49" applyFont="1" applyFill="1" applyBorder="1" applyAlignment="1" applyProtection="1">
      <alignment horizontal="center" vertical="center" wrapText="1"/>
      <protection locked="0"/>
    </xf>
    <xf numFmtId="0" fontId="2" fillId="0" borderId="6" xfId="49" applyFont="1" applyFill="1" applyBorder="1" applyAlignment="1" applyProtection="1">
      <alignment vertical="center" wrapText="1"/>
      <protection locked="0"/>
    </xf>
    <xf numFmtId="178" fontId="2" fillId="0" borderId="5" xfId="49" applyNumberFormat="1" applyFont="1" applyFill="1" applyBorder="1" applyAlignment="1" applyProtection="1">
      <alignment horizontal="right" vertical="center" wrapText="1"/>
      <protection locked="0"/>
    </xf>
    <xf numFmtId="0" fontId="10" fillId="0" borderId="0" xfId="49" applyFont="1" applyFill="1" applyBorder="1" applyAlignment="1" applyProtection="1">
      <alignment horizontal="center" vertical="center"/>
    </xf>
    <xf numFmtId="0" fontId="11"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9" fillId="0" borderId="0" xfId="49" applyFont="1" applyFill="1" applyBorder="1" applyAlignment="1" applyProtection="1">
      <alignment vertical="center"/>
      <protection locked="0"/>
    </xf>
    <xf numFmtId="0" fontId="5" fillId="0" borderId="5"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5" xfId="49" applyFont="1" applyFill="1" applyBorder="1" applyAlignment="1" applyProtection="1">
      <alignment vertical="center"/>
      <protection locked="0"/>
    </xf>
    <xf numFmtId="0" fontId="2" fillId="0" borderId="5" xfId="49" applyFont="1" applyFill="1" applyBorder="1" applyAlignment="1" applyProtection="1">
      <alignment vertical="center" wrapText="1"/>
    </xf>
    <xf numFmtId="0" fontId="2" fillId="0" borderId="5" xfId="49" applyFont="1" applyFill="1" applyBorder="1" applyAlignment="1" applyProtection="1">
      <alignment horizontal="center" vertical="center" wrapText="1"/>
    </xf>
    <xf numFmtId="0" fontId="2" fillId="0" borderId="5" xfId="49" applyFont="1" applyFill="1" applyBorder="1" applyAlignment="1" applyProtection="1">
      <alignment horizontal="center" vertical="center"/>
      <protection locked="0"/>
    </xf>
    <xf numFmtId="0" fontId="0" fillId="0" borderId="5"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9" fillId="0" borderId="0" xfId="49" applyFont="1" applyFill="1" applyBorder="1" applyAlignment="1" applyProtection="1"/>
    <xf numFmtId="0" fontId="4" fillId="0" borderId="0" xfId="49" applyFont="1" applyFill="1" applyBorder="1" applyAlignment="1" applyProtection="1"/>
    <xf numFmtId="0" fontId="4" fillId="0" borderId="0"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2" fillId="0" borderId="0" xfId="49" applyFont="1" applyFill="1" applyBorder="1" applyAlignment="1" applyProtection="1">
      <alignment horizontal="right"/>
      <protection locked="0"/>
    </xf>
    <xf numFmtId="0" fontId="5" fillId="0" borderId="13"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12" fillId="0" borderId="5"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xf>
    <xf numFmtId="0" fontId="2" fillId="0" borderId="5"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5" xfId="49" applyFont="1" applyFill="1" applyBorder="1" applyAlignment="1" applyProtection="1">
      <alignment horizontal="center" vertical="center" wrapText="1"/>
      <protection locked="0"/>
    </xf>
    <xf numFmtId="0" fontId="4" fillId="0" borderId="0" xfId="49" applyFont="1" applyFill="1" applyBorder="1" applyAlignment="1" applyProtection="1">
      <alignment wrapText="1"/>
    </xf>
    <xf numFmtId="0" fontId="4" fillId="0" borderId="0" xfId="49" applyFont="1" applyFill="1" applyBorder="1" applyAlignment="1" applyProtection="1">
      <protection locked="0"/>
    </xf>
    <xf numFmtId="0" fontId="11"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8"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12" fillId="0" borderId="14"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4" xfId="49" applyFont="1" applyFill="1" applyBorder="1" applyAlignment="1" applyProtection="1">
      <alignment horizontal="left" vertical="center" wrapText="1"/>
    </xf>
    <xf numFmtId="0" fontId="2" fillId="0" borderId="11" xfId="49" applyFont="1" applyFill="1" applyBorder="1" applyAlignment="1" applyProtection="1">
      <alignment horizontal="right" vertical="center"/>
      <protection locked="0"/>
    </xf>
    <xf numFmtId="0" fontId="2" fillId="0" borderId="11"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right" vertical="center"/>
    </xf>
    <xf numFmtId="0" fontId="2" fillId="0" borderId="10" xfId="49" applyFont="1" applyFill="1" applyBorder="1" applyAlignment="1" applyProtection="1">
      <alignment horizontal="center" vertical="center"/>
    </xf>
    <xf numFmtId="0" fontId="2" fillId="0" borderId="12" xfId="49" applyFont="1" applyFill="1" applyBorder="1" applyAlignment="1" applyProtection="1">
      <alignment horizontal="left" vertical="center"/>
    </xf>
    <xf numFmtId="0" fontId="2" fillId="0" borderId="11"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9" fillId="0" borderId="0" xfId="49" applyFont="1" applyFill="1" applyBorder="1" applyAlignment="1" applyProtection="1">
      <alignment wrapText="1"/>
    </xf>
    <xf numFmtId="0" fontId="11"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2" xfId="49" applyFont="1" applyFill="1" applyBorder="1" applyAlignment="1" applyProtection="1">
      <alignment horizontal="center" vertical="center" wrapText="1"/>
    </xf>
    <xf numFmtId="0" fontId="12" fillId="0" borderId="12"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12" fillId="0" borderId="12" xfId="49" applyFont="1" applyFill="1" applyBorder="1" applyAlignment="1" applyProtection="1">
      <alignment horizontal="center" vertical="center" wrapText="1"/>
      <protection locked="0"/>
    </xf>
    <xf numFmtId="4" fontId="2" fillId="0" borderId="11" xfId="49" applyNumberFormat="1" applyFont="1" applyFill="1" applyBorder="1" applyAlignment="1" applyProtection="1">
      <alignment horizontal="right" vertical="center"/>
      <protection locked="0"/>
    </xf>
    <xf numFmtId="3" fontId="2" fillId="0" borderId="11" xfId="49" applyNumberFormat="1" applyFont="1" applyFill="1" applyBorder="1" applyAlignment="1" applyProtection="1">
      <alignment horizontal="right" vertical="center"/>
    </xf>
    <xf numFmtId="0" fontId="9" fillId="0" borderId="5" xfId="49" applyFont="1" applyFill="1" applyBorder="1" applyAlignment="1" applyProtection="1"/>
    <xf numFmtId="4" fontId="2" fillId="0" borderId="5" xfId="49" applyNumberFormat="1" applyFont="1" applyFill="1" applyBorder="1" applyAlignment="1" applyProtection="1">
      <alignment horizontal="right" vertical="center"/>
      <protection locked="0"/>
    </xf>
    <xf numFmtId="49" fontId="9" fillId="0" borderId="0" xfId="49" applyNumberFormat="1" applyFont="1" applyFill="1" applyBorder="1" applyAlignment="1" applyProtection="1"/>
    <xf numFmtId="0" fontId="13" fillId="0" borderId="0" xfId="49" applyFont="1" applyFill="1" applyBorder="1" applyAlignment="1" applyProtection="1">
      <alignment horizontal="right"/>
      <protection locked="0"/>
    </xf>
    <xf numFmtId="49" fontId="13" fillId="0" borderId="0" xfId="49" applyNumberFormat="1" applyFont="1" applyFill="1" applyBorder="1" applyAlignment="1" applyProtection="1">
      <protection locked="0"/>
    </xf>
    <xf numFmtId="0" fontId="4" fillId="0" borderId="0" xfId="49" applyFont="1" applyFill="1" applyBorder="1" applyAlignment="1" applyProtection="1">
      <alignment horizontal="right"/>
    </xf>
    <xf numFmtId="0" fontId="14"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protection locked="0"/>
    </xf>
    <xf numFmtId="0" fontId="1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protection locked="0"/>
    </xf>
    <xf numFmtId="49" fontId="5" fillId="0" borderId="13" xfId="49" applyNumberFormat="1" applyFont="1" applyFill="1" applyBorder="1" applyAlignment="1" applyProtection="1">
      <alignment horizontal="center" vertical="center" wrapText="1"/>
      <protection locked="0"/>
    </xf>
    <xf numFmtId="49" fontId="5" fillId="0" borderId="5" xfId="49" applyNumberFormat="1" applyFont="1" applyFill="1" applyBorder="1" applyAlignment="1" applyProtection="1">
      <alignment horizontal="center" vertical="center"/>
      <protection locked="0"/>
    </xf>
    <xf numFmtId="176" fontId="2" fillId="0" borderId="5" xfId="49" applyNumberFormat="1" applyFont="1" applyFill="1" applyBorder="1" applyAlignment="1" applyProtection="1">
      <alignment horizontal="right" vertical="center"/>
      <protection locked="0"/>
    </xf>
    <xf numFmtId="176" fontId="2" fillId="0" borderId="5" xfId="49" applyNumberFormat="1" applyFont="1" applyFill="1" applyBorder="1" applyAlignment="1" applyProtection="1">
      <alignment horizontal="right" vertical="center" wrapText="1"/>
      <protection locked="0"/>
    </xf>
    <xf numFmtId="176" fontId="2" fillId="0" borderId="5" xfId="49" applyNumberFormat="1" applyFont="1" applyFill="1" applyBorder="1" applyAlignment="1" applyProtection="1">
      <alignment horizontal="right" vertical="center"/>
    </xf>
    <xf numFmtId="176" fontId="2" fillId="0" borderId="5" xfId="49" applyNumberFormat="1" applyFont="1" applyFill="1" applyBorder="1" applyAlignment="1" applyProtection="1">
      <alignment horizontal="right" vertical="center" wrapText="1"/>
    </xf>
    <xf numFmtId="0" fontId="9" fillId="0" borderId="3" xfId="49" applyFont="1" applyFill="1" applyBorder="1" applyAlignment="1" applyProtection="1">
      <alignment horizontal="center" vertical="center"/>
      <protection locked="0"/>
    </xf>
    <xf numFmtId="0" fontId="9" fillId="0" borderId="6" xfId="49" applyFont="1" applyFill="1" applyBorder="1" applyAlignment="1" applyProtection="1">
      <alignment horizontal="center" vertical="center"/>
      <protection locked="0"/>
    </xf>
    <xf numFmtId="0" fontId="9" fillId="0" borderId="0" xfId="49" applyFont="1" applyFill="1" applyBorder="1" applyAlignment="1" applyProtection="1">
      <alignment vertical="center" wrapText="1"/>
    </xf>
    <xf numFmtId="0" fontId="0" fillId="0" borderId="0" xfId="49" applyFont="1" applyFill="1" applyBorder="1" applyAlignment="1" applyProtection="1">
      <alignment horizontal="left" vertical="center" wrapText="1"/>
      <protection locked="0"/>
    </xf>
    <xf numFmtId="0" fontId="9" fillId="0" borderId="0" xfId="49" applyFont="1" applyFill="1" applyBorder="1" applyAlignment="1" applyProtection="1">
      <alignment vertical="center" wrapText="1"/>
      <protection locked="0"/>
    </xf>
    <xf numFmtId="0" fontId="2" fillId="0" borderId="1" xfId="49" applyFont="1" applyFill="1" applyBorder="1" applyAlignment="1" applyProtection="1">
      <alignment horizontal="left" vertical="center" wrapText="1"/>
      <protection locked="0"/>
    </xf>
    <xf numFmtId="0" fontId="9" fillId="0" borderId="13" xfId="49" applyFont="1" applyFill="1" applyBorder="1" applyAlignment="1" applyProtection="1">
      <alignment vertical="center" wrapText="1"/>
    </xf>
    <xf numFmtId="0" fontId="0" fillId="0" borderId="13" xfId="49" applyFont="1" applyFill="1" applyBorder="1" applyAlignment="1" applyProtection="1">
      <alignment vertical="top" wrapText="1"/>
      <protection locked="0"/>
    </xf>
    <xf numFmtId="0" fontId="9" fillId="0" borderId="4" xfId="49" applyFont="1" applyFill="1" applyBorder="1" applyAlignment="1" applyProtection="1">
      <alignment vertical="center" wrapText="1"/>
    </xf>
    <xf numFmtId="0" fontId="0" fillId="0" borderId="4" xfId="49" applyFont="1" applyFill="1" applyBorder="1" applyAlignment="1" applyProtection="1">
      <alignment vertical="top" wrapText="1"/>
      <protection locked="0"/>
    </xf>
    <xf numFmtId="0" fontId="9" fillId="3" borderId="0" xfId="49" applyFont="1" applyFill="1" applyBorder="1" applyAlignment="1" applyProtection="1"/>
    <xf numFmtId="0" fontId="9" fillId="0" borderId="0" xfId="49" applyFont="1" applyFill="1" applyBorder="1" applyAlignment="1" applyProtection="1">
      <alignment vertical="top"/>
    </xf>
    <xf numFmtId="49" fontId="4" fillId="0" borderId="0" xfId="49" applyNumberFormat="1" applyFont="1" applyFill="1" applyBorder="1" applyAlignment="1" applyProtection="1"/>
    <xf numFmtId="0" fontId="5" fillId="0" borderId="13"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0" fillId="0" borderId="5" xfId="49" applyFont="1" applyFill="1" applyBorder="1" applyAlignment="1" applyProtection="1">
      <alignment horizontal="left" vertical="top" wrapText="1"/>
    </xf>
    <xf numFmtId="0" fontId="0" fillId="0" borderId="1" xfId="49" applyFont="1" applyFill="1" applyBorder="1" applyAlignment="1" applyProtection="1">
      <alignment horizontal="left" vertical="top" wrapText="1"/>
    </xf>
    <xf numFmtId="0" fontId="0" fillId="3" borderId="11" xfId="49" applyFont="1" applyFill="1" applyBorder="1" applyAlignment="1" applyProtection="1">
      <alignment horizontal="left" vertical="center" wrapText="1"/>
      <protection locked="0"/>
    </xf>
    <xf numFmtId="0" fontId="9" fillId="3" borderId="5" xfId="49" applyFont="1" applyFill="1" applyBorder="1" applyAlignment="1" applyProtection="1"/>
    <xf numFmtId="0" fontId="0" fillId="3" borderId="2" xfId="49" applyFont="1" applyFill="1" applyBorder="1" applyAlignment="1" applyProtection="1">
      <alignment horizontal="left" vertical="top" wrapText="1"/>
    </xf>
    <xf numFmtId="0" fontId="0" fillId="3" borderId="15" xfId="49" applyFont="1" applyFill="1" applyBorder="1" applyAlignment="1" applyProtection="1">
      <alignment horizontal="left" vertical="center" wrapText="1"/>
      <protection locked="0"/>
    </xf>
    <xf numFmtId="0" fontId="0" fillId="3" borderId="5" xfId="49" applyFont="1" applyFill="1" applyBorder="1" applyAlignment="1" applyProtection="1">
      <alignment horizontal="left" vertical="top" wrapText="1"/>
    </xf>
    <xf numFmtId="0" fontId="9" fillId="3" borderId="2" xfId="49" applyFont="1" applyFill="1" applyBorder="1" applyAlignment="1" applyProtection="1">
      <alignment horizontal="center" vertical="center" wrapText="1"/>
      <protection locked="0"/>
    </xf>
    <xf numFmtId="0" fontId="0" fillId="3" borderId="3" xfId="49" applyFont="1" applyFill="1" applyBorder="1" applyAlignment="1" applyProtection="1">
      <alignment horizontal="left" vertical="center"/>
    </xf>
    <xf numFmtId="0" fontId="0" fillId="3" borderId="6" xfId="49" applyFont="1" applyFill="1" applyBorder="1" applyAlignment="1" applyProtection="1">
      <alignment horizontal="left" vertical="center"/>
    </xf>
    <xf numFmtId="0" fontId="5" fillId="0" borderId="10" xfId="49" applyFont="1" applyFill="1" applyBorder="1" applyAlignment="1" applyProtection="1">
      <alignment horizontal="center" vertical="center" wrapText="1"/>
      <protection locked="0"/>
    </xf>
    <xf numFmtId="0" fontId="9" fillId="0" borderId="5" xfId="49" applyFont="1" applyFill="1" applyBorder="1" applyAlignment="1" applyProtection="1">
      <alignment horizontal="center" vertical="center"/>
      <protection locked="0"/>
    </xf>
    <xf numFmtId="4" fontId="2" fillId="0" borderId="5" xfId="49" applyNumberFormat="1" applyFont="1" applyFill="1" applyBorder="1" applyAlignment="1" applyProtection="1">
      <alignment horizontal="right" vertical="center"/>
    </xf>
    <xf numFmtId="0" fontId="2" fillId="0" borderId="5" xfId="49" applyFont="1" applyFill="1" applyBorder="1" applyAlignment="1" applyProtection="1">
      <alignment horizontal="right" vertical="center"/>
    </xf>
    <xf numFmtId="0" fontId="2" fillId="0" borderId="5" xfId="49" applyFont="1" applyFill="1" applyBorder="1" applyAlignment="1" applyProtection="1">
      <alignment horizontal="right" vertical="center" wrapText="1"/>
    </xf>
    <xf numFmtId="4" fontId="2" fillId="0" borderId="1" xfId="49" applyNumberFormat="1" applyFont="1" applyFill="1" applyBorder="1" applyAlignment="1" applyProtection="1">
      <alignment horizontal="right" vertical="center"/>
    </xf>
    <xf numFmtId="4" fontId="2" fillId="3" borderId="15" xfId="49" applyNumberFormat="1" applyFont="1" applyFill="1" applyBorder="1" applyAlignment="1" applyProtection="1">
      <alignment horizontal="right" vertical="center"/>
    </xf>
    <xf numFmtId="4" fontId="2" fillId="3" borderId="6" xfId="49" applyNumberFormat="1" applyFont="1" applyFill="1" applyBorder="1" applyAlignment="1" applyProtection="1">
      <alignment horizontal="right" vertical="center"/>
    </xf>
    <xf numFmtId="4" fontId="2" fillId="3" borderId="5" xfId="49" applyNumberFormat="1" applyFont="1" applyFill="1" applyBorder="1" applyAlignment="1" applyProtection="1">
      <alignment horizontal="right" vertical="center"/>
      <protection locked="0"/>
    </xf>
    <xf numFmtId="4" fontId="2" fillId="3" borderId="5" xfId="49" applyNumberFormat="1" applyFont="1" applyFill="1" applyBorder="1" applyAlignment="1" applyProtection="1">
      <alignment horizontal="right" vertical="center"/>
    </xf>
    <xf numFmtId="179" fontId="2" fillId="3" borderId="5" xfId="49" applyNumberFormat="1" applyFont="1" applyFill="1" applyBorder="1" applyAlignment="1" applyProtection="1">
      <alignment horizontal="right" vertical="center"/>
      <protection locked="0"/>
    </xf>
    <xf numFmtId="179" fontId="2" fillId="3" borderId="4" xfId="49" applyNumberFormat="1" applyFont="1" applyFill="1" applyBorder="1" applyAlignment="1" applyProtection="1">
      <alignment horizontal="right" vertical="center"/>
    </xf>
    <xf numFmtId="4" fontId="2" fillId="3" borderId="4" xfId="49" applyNumberFormat="1" applyFont="1" applyFill="1" applyBorder="1" applyAlignment="1" applyProtection="1">
      <alignment horizontal="right" vertical="center"/>
    </xf>
    <xf numFmtId="0" fontId="2" fillId="3" borderId="5" xfId="49" applyFont="1" applyFill="1" applyBorder="1" applyAlignment="1" applyProtection="1">
      <alignment horizontal="right" vertical="center" wrapText="1"/>
      <protection locked="0"/>
    </xf>
    <xf numFmtId="178" fontId="2" fillId="0" borderId="5" xfId="49" applyNumberFormat="1" applyFont="1" applyFill="1" applyBorder="1" applyAlignment="1" applyProtection="1">
      <alignment horizontal="right" vertical="center" wrapText="1"/>
    </xf>
    <xf numFmtId="178" fontId="2" fillId="0" borderId="5" xfId="49" applyNumberFormat="1" applyFont="1" applyFill="1" applyBorder="1" applyAlignment="1" applyProtection="1">
      <alignment horizontal="right" vertical="center"/>
    </xf>
    <xf numFmtId="178" fontId="0" fillId="0" borderId="5" xfId="49" applyNumberFormat="1" applyFont="1" applyFill="1" applyBorder="1" applyAlignment="1" applyProtection="1"/>
    <xf numFmtId="178" fontId="0" fillId="3" borderId="5" xfId="49" applyNumberFormat="1" applyFont="1" applyFill="1" applyBorder="1" applyAlignment="1" applyProtection="1"/>
    <xf numFmtId="178" fontId="2" fillId="3" borderId="5" xfId="49" applyNumberFormat="1" applyFont="1" applyFill="1" applyBorder="1" applyAlignment="1" applyProtection="1">
      <alignment horizontal="right" vertical="center" wrapText="1"/>
      <protection locked="0"/>
    </xf>
    <xf numFmtId="0" fontId="9" fillId="0" borderId="0" xfId="49" applyFont="1" applyFill="1" applyBorder="1" applyAlignment="1" applyProtection="1">
      <alignment vertical="top"/>
      <protection locked="0"/>
    </xf>
    <xf numFmtId="49" fontId="4"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9" fillId="0" borderId="5" xfId="49" applyFont="1" applyFill="1" applyBorder="1" applyAlignment="1" applyProtection="1">
      <alignment horizontal="center" vertical="center" wrapText="1"/>
      <protection locked="0"/>
    </xf>
    <xf numFmtId="0" fontId="2" fillId="0" borderId="5" xfId="49" applyFont="1" applyFill="1" applyBorder="1" applyAlignment="1" applyProtection="1">
      <alignment horizontal="left" vertical="center"/>
    </xf>
    <xf numFmtId="0" fontId="5" fillId="0" borderId="6"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9"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protection locked="0"/>
    </xf>
    <xf numFmtId="0" fontId="0" fillId="0" borderId="6" xfId="49" applyFont="1" applyFill="1" applyBorder="1" applyAlignment="1" applyProtection="1">
      <alignment horizontal="left" vertical="center"/>
      <protection locked="0"/>
    </xf>
    <xf numFmtId="0" fontId="15" fillId="0" borderId="0" xfId="49" applyFont="1" applyFill="1" applyBorder="1" applyAlignment="1" applyProtection="1">
      <alignment horizontal="center"/>
    </xf>
    <xf numFmtId="0" fontId="15" fillId="0" borderId="0" xfId="49" applyFont="1" applyFill="1" applyBorder="1" applyAlignment="1" applyProtection="1">
      <alignment horizontal="center" wrapText="1"/>
    </xf>
    <xf numFmtId="0" fontId="15" fillId="0" borderId="0" xfId="49" applyFont="1" applyFill="1" applyBorder="1" applyAlignment="1" applyProtection="1">
      <alignment wrapText="1"/>
    </xf>
    <xf numFmtId="0" fontId="15" fillId="0" borderId="0" xfId="49" applyFont="1" applyFill="1" applyBorder="1" applyAlignment="1" applyProtection="1"/>
    <xf numFmtId="0" fontId="9"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6" fillId="0" borderId="0" xfId="49" applyFont="1" applyFill="1" applyBorder="1" applyAlignment="1" applyProtection="1">
      <alignment horizontal="center" vertical="center" wrapText="1"/>
    </xf>
    <xf numFmtId="0" fontId="17" fillId="0" borderId="0" xfId="49" applyFont="1" applyFill="1" applyBorder="1" applyAlignment="1" applyProtection="1">
      <alignment horizontal="center" vertical="center" wrapText="1"/>
    </xf>
    <xf numFmtId="0" fontId="15" fillId="0" borderId="5" xfId="49" applyFont="1" applyFill="1" applyBorder="1" applyAlignment="1" applyProtection="1">
      <alignment horizontal="center" vertical="center" wrapText="1"/>
    </xf>
    <xf numFmtId="0" fontId="15" fillId="0" borderId="2" xfId="49" applyFont="1" applyFill="1" applyBorder="1" applyAlignment="1" applyProtection="1">
      <alignment horizontal="center" vertical="center" wrapText="1"/>
    </xf>
    <xf numFmtId="4" fontId="0" fillId="0" borderId="7" xfId="49" applyNumberFormat="1" applyFont="1" applyFill="1" applyBorder="1" applyAlignment="1" applyProtection="1">
      <alignment horizontal="right" vertical="center"/>
    </xf>
    <xf numFmtId="0" fontId="0" fillId="0" borderId="0" xfId="49" applyFont="1" applyFill="1" applyAlignment="1" applyProtection="1">
      <alignment horizontal="left" vertical="center" wrapText="1"/>
    </xf>
    <xf numFmtId="0" fontId="0" fillId="0" borderId="0" xfId="49" applyFont="1" applyFill="1" applyAlignment="1" applyProtection="1">
      <alignment horizontal="center" vertical="center" wrapText="1"/>
    </xf>
    <xf numFmtId="49" fontId="5" fillId="0" borderId="2"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xf>
    <xf numFmtId="4" fontId="0" fillId="0" borderId="5" xfId="49" applyNumberFormat="1" applyFont="1" applyFill="1" applyBorder="1" applyAlignment="1" applyProtection="1">
      <alignment horizontal="right" vertical="center" wrapText="1"/>
    </xf>
    <xf numFmtId="0" fontId="2" fillId="3" borderId="5" xfId="49" applyFont="1" applyFill="1" applyBorder="1" applyAlignment="1" applyProtection="1">
      <alignment horizontal="left" vertical="center" wrapText="1"/>
    </xf>
    <xf numFmtId="4" fontId="0" fillId="3" borderId="5" xfId="49" applyNumberFormat="1" applyFont="1" applyFill="1" applyBorder="1" applyAlignment="1" applyProtection="1">
      <alignment horizontal="right" vertical="center" wrapText="1"/>
    </xf>
    <xf numFmtId="0" fontId="9" fillId="3" borderId="6" xfId="49" applyFont="1" applyFill="1" applyBorder="1" applyAlignment="1" applyProtection="1">
      <alignment horizontal="left" vertical="center" wrapText="1"/>
    </xf>
    <xf numFmtId="0" fontId="9" fillId="0" borderId="2" xfId="49" applyFont="1" applyFill="1" applyBorder="1" applyAlignment="1" applyProtection="1">
      <alignment horizontal="center" vertical="center"/>
    </xf>
    <xf numFmtId="0" fontId="9" fillId="0" borderId="6" xfId="49" applyFont="1" applyFill="1" applyBorder="1" applyAlignment="1" applyProtection="1">
      <alignment horizontal="center" vertical="center"/>
    </xf>
    <xf numFmtId="4" fontId="0" fillId="0" borderId="5" xfId="49" applyNumberFormat="1" applyFont="1" applyFill="1" applyBorder="1" applyAlignment="1" applyProtection="1">
      <alignment horizontal="right" vertical="center" wrapText="1"/>
      <protection locked="0"/>
    </xf>
    <xf numFmtId="0" fontId="11" fillId="0" borderId="0" xfId="49" applyFont="1" applyFill="1" applyBorder="1" applyAlignment="1" applyProtection="1">
      <alignment horizontal="center" vertical="top"/>
    </xf>
    <xf numFmtId="0" fontId="7" fillId="0" borderId="0" xfId="49" applyFont="1" applyFill="1" applyBorder="1" applyAlignment="1" applyProtection="1">
      <alignment horizontal="center" vertical="center"/>
    </xf>
    <xf numFmtId="0" fontId="2" fillId="0" borderId="5" xfId="49" applyFont="1" applyFill="1" applyBorder="1" applyAlignment="1" applyProtection="1">
      <alignment horizontal="left" vertical="center"/>
      <protection locked="0"/>
    </xf>
    <xf numFmtId="0" fontId="2" fillId="3" borderId="5"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2" fillId="0" borderId="10" xfId="49" applyFont="1" applyFill="1" applyBorder="1" applyAlignment="1" applyProtection="1">
      <alignment horizontal="right" vertical="center"/>
      <protection locked="0"/>
    </xf>
    <xf numFmtId="0" fontId="2" fillId="3" borderId="5" xfId="49" applyFont="1" applyFill="1" applyBorder="1" applyAlignment="1" applyProtection="1">
      <alignment horizontal="left" vertical="center"/>
      <protection locked="0"/>
    </xf>
    <xf numFmtId="0" fontId="18" fillId="0" borderId="4" xfId="49" applyFont="1" applyFill="1" applyBorder="1" applyAlignment="1" applyProtection="1">
      <alignment horizontal="center" vertical="center"/>
      <protection locked="0"/>
    </xf>
    <xf numFmtId="4" fontId="18" fillId="0" borderId="10" xfId="49" applyNumberFormat="1" applyFont="1" applyFill="1" applyBorder="1" applyAlignment="1" applyProtection="1">
      <alignment horizontal="right" vertical="center"/>
      <protection locked="0"/>
    </xf>
    <xf numFmtId="0" fontId="18" fillId="0" borderId="5" xfId="49" applyFont="1" applyFill="1" applyBorder="1" applyAlignment="1" applyProtection="1">
      <alignment horizontal="center" vertical="center"/>
    </xf>
    <xf numFmtId="4" fontId="18" fillId="0" borderId="5" xfId="49" applyNumberFormat="1" applyFont="1" applyFill="1" applyBorder="1" applyAlignment="1" applyProtection="1">
      <alignment horizontal="right" vertical="center"/>
      <protection locked="0"/>
    </xf>
    <xf numFmtId="0" fontId="12" fillId="0" borderId="0" xfId="49" applyFont="1" applyFill="1" applyBorder="1" applyAlignment="1" applyProtection="1">
      <alignment vertical="center"/>
    </xf>
    <xf numFmtId="0" fontId="5" fillId="0" borderId="0" xfId="49" applyFont="1" applyFill="1" applyBorder="1" applyAlignment="1" applyProtection="1">
      <alignment horizontal="left" vertical="center" wrapText="1"/>
    </xf>
    <xf numFmtId="0" fontId="9" fillId="0" borderId="5" xfId="49" applyFont="1" applyFill="1" applyBorder="1" applyAlignment="1" applyProtection="1">
      <alignment horizontal="left" vertical="center" wrapText="1"/>
    </xf>
    <xf numFmtId="0" fontId="9" fillId="0" borderId="6" xfId="49" applyFont="1" applyFill="1" applyBorder="1" applyAlignment="1" applyProtection="1">
      <alignment horizontal="left" vertical="center" wrapText="1"/>
    </xf>
    <xf numFmtId="0" fontId="9" fillId="3" borderId="5" xfId="49" applyFont="1" applyFill="1" applyBorder="1" applyAlignment="1" applyProtection="1">
      <alignment horizontal="left" vertical="center" wrapText="1"/>
    </xf>
    <xf numFmtId="4" fontId="0" fillId="3" borderId="5" xfId="49" applyNumberFormat="1" applyFont="1" applyFill="1" applyBorder="1" applyAlignment="1" applyProtection="1">
      <alignment horizontal="right" vertical="center"/>
    </xf>
    <xf numFmtId="0" fontId="2" fillId="4" borderId="5" xfId="49" applyFont="1" applyFill="1" applyBorder="1" applyAlignment="1" applyProtection="1">
      <alignment horizontal="left" vertical="center" wrapText="1"/>
      <protection locked="0"/>
    </xf>
    <xf numFmtId="4" fontId="2" fillId="4" borderId="5" xfId="49" applyNumberFormat="1" applyFont="1" applyFill="1" applyBorder="1" applyAlignment="1" applyProtection="1">
      <alignment horizontal="right" vertical="center"/>
      <protection locked="0"/>
    </xf>
    <xf numFmtId="0" fontId="9" fillId="3" borderId="6" xfId="49" applyFont="1" applyFill="1" applyBorder="1" applyAlignment="1" applyProtection="1">
      <alignment horizontal="center" vertical="center" wrapText="1"/>
    </xf>
    <xf numFmtId="4" fontId="2" fillId="2" borderId="0" xfId="49" applyNumberFormat="1" applyFont="1" applyFill="1" applyBorder="1" applyAlignment="1" applyProtection="1">
      <alignment horizontal="right" vertical="center"/>
      <protection locked="0"/>
    </xf>
    <xf numFmtId="0" fontId="10" fillId="0" borderId="0" xfId="49" applyFont="1" applyFill="1" applyBorder="1" applyAlignment="1" applyProtection="1">
      <alignment horizontal="center" vertical="center"/>
      <protection locked="0"/>
    </xf>
    <xf numFmtId="0" fontId="9" fillId="0" borderId="1" xfId="49" applyFont="1" applyFill="1" applyBorder="1" applyAlignment="1" applyProtection="1">
      <alignment horizontal="center" vertical="center" wrapText="1"/>
      <protection locked="0"/>
    </xf>
    <xf numFmtId="0" fontId="9" fillId="0" borderId="8"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xf>
    <xf numFmtId="0" fontId="4" fillId="0" borderId="11"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3" fontId="4" fillId="0" borderId="2" xfId="49" applyNumberFormat="1" applyFont="1" applyFill="1" applyBorder="1" applyAlignment="1" applyProtection="1">
      <alignment horizontal="center" vertical="center"/>
    </xf>
    <xf numFmtId="3" fontId="4" fillId="0" borderId="5"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9" fillId="0" borderId="6"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0" fontId="9" fillId="0" borderId="11" xfId="49" applyFont="1" applyFill="1" applyBorder="1" applyAlignment="1" applyProtection="1">
      <alignment horizontal="center" vertical="center" wrapText="1"/>
      <protection locked="0"/>
    </xf>
    <xf numFmtId="0" fontId="4" fillId="0" borderId="11" xfId="49" applyFont="1" applyFill="1" applyBorder="1" applyAlignment="1" applyProtection="1">
      <alignment horizontal="center" vertical="center"/>
      <protection locked="0"/>
    </xf>
    <xf numFmtId="178" fontId="2" fillId="0" borderId="5" xfId="49" applyNumberFormat="1" applyFont="1" applyFill="1" applyBorder="1" applyAlignment="1" applyProtection="1">
      <alignment horizontal="right" vertical="center"/>
      <protection locked="0"/>
    </xf>
    <xf numFmtId="178" fontId="2" fillId="3" borderId="5" xfId="49" applyNumberFormat="1" applyFont="1" applyFill="1" applyBorder="1" applyAlignment="1" applyProtection="1">
      <alignment horizontal="right" vertical="center"/>
      <protection locked="0"/>
    </xf>
    <xf numFmtId="0" fontId="0" fillId="3" borderId="5" xfId="49" applyFont="1" applyFill="1" applyBorder="1" applyAlignment="1" applyProtection="1">
      <alignment vertical="top"/>
      <protection locked="0"/>
    </xf>
    <xf numFmtId="0" fontId="4"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right"/>
      <protection locked="0"/>
    </xf>
    <xf numFmtId="0" fontId="9" fillId="0" borderId="6" xfId="49" applyFont="1" applyFill="1" applyBorder="1" applyAlignment="1" applyProtection="1">
      <alignment horizontal="center" vertical="center" wrapText="1"/>
      <protection locked="0"/>
    </xf>
    <xf numFmtId="0" fontId="9" fillId="0" borderId="8"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protection locked="0"/>
    </xf>
    <xf numFmtId="3" fontId="4" fillId="0" borderId="4" xfId="49" applyNumberFormat="1" applyFont="1" applyFill="1" applyBorder="1" applyAlignment="1" applyProtection="1">
      <alignment horizontal="center" vertical="center"/>
    </xf>
    <xf numFmtId="3" fontId="4" fillId="0" borderId="11" xfId="49" applyNumberFormat="1" applyFont="1" applyFill="1" applyBorder="1" applyAlignment="1" applyProtection="1">
      <alignment horizontal="center" vertical="center"/>
    </xf>
    <xf numFmtId="0" fontId="2" fillId="0" borderId="4" xfId="49" applyFont="1" applyFill="1" applyBorder="1" applyAlignment="1" applyProtection="1">
      <alignment horizontal="right" vertical="center"/>
      <protection locked="0"/>
    </xf>
    <xf numFmtId="0" fontId="0" fillId="0" borderId="5" xfId="49" applyFont="1" applyFill="1" applyBorder="1" applyAlignment="1" applyProtection="1">
      <alignment vertical="top"/>
      <protection locked="0"/>
    </xf>
    <xf numFmtId="0" fontId="18" fillId="0" borderId="4" xfId="49" applyFont="1" applyFill="1" applyBorder="1" applyAlignment="1" applyProtection="1">
      <alignment horizontal="center" vertical="center"/>
    </xf>
    <xf numFmtId="4" fontId="18" fillId="0" borderId="10" xfId="49" applyNumberFormat="1" applyFont="1" applyFill="1" applyBorder="1" applyAlignment="1" applyProtection="1">
      <alignment horizontal="right" vertical="center"/>
    </xf>
    <xf numFmtId="4" fontId="18" fillId="0" borderId="5" xfId="49" applyNumberFormat="1" applyFont="1" applyFill="1" applyBorder="1" applyAlignment="1" applyProtection="1">
      <alignment horizontal="right" vertical="center"/>
    </xf>
    <xf numFmtId="0" fontId="2" fillId="0" borderId="10" xfId="49"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2&#24180;&#37096;&#38376;&#39044;&#31639;&#25209;&#22797;\&#23500;&#27665;&#21439;&#20892;&#19994;&#20892;&#26449;&#23616;&#65288;&#26412;&#32423;&#65289;\&#23500;&#27665;&#21439;&#20892;&#19994;&#20892;&#26449;&#23616;&#25209;&#22797;&#65288;&#26412;&#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收支预算总表"/>
      <sheetName val="部门收入预算总表"/>
      <sheetName val="部门预算支出经济分类明细表"/>
      <sheetName val="政府预算支出经济分类明细表"/>
      <sheetName val="工资福利支出预算表"/>
      <sheetName val="商品服务支出预算表"/>
      <sheetName val="对个人和家庭补助支出预算表"/>
      <sheetName val="资本性支出预算表"/>
      <sheetName val="资本性支出（基本建设）预算表"/>
      <sheetName val="其他类支出预算表"/>
      <sheetName val="部门整体支出绩效目标表"/>
      <sheetName val="项目支出明细表"/>
      <sheetName val="部门政府采购预算表"/>
      <sheetName val="部门政府购买服务表"/>
      <sheetName val="部门项目支出绩效目标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18" workbookViewId="0">
      <selection activeCell="D44" sqref="D44"/>
    </sheetView>
  </sheetViews>
  <sheetFormatPr defaultColWidth="9.33333333333333" defaultRowHeight="14.25" customHeight="1" outlineLevelCol="3"/>
  <cols>
    <col min="1" max="1" width="46.1666666666667" style="113" customWidth="1"/>
    <col min="2" max="2" width="50.3333333333333" style="113" customWidth="1"/>
    <col min="3" max="3" width="47.1666666666667" style="113" customWidth="1"/>
    <col min="4" max="4" width="53.8333333333333" style="113" customWidth="1"/>
    <col min="5" max="5" width="9.33333333333333" style="2" customWidth="1"/>
    <col min="6" max="16384" width="9.33333333333333" style="2"/>
  </cols>
  <sheetData>
    <row r="1" ht="13.5" customHeight="1" spans="1:4">
      <c r="A1" s="114"/>
      <c r="B1" s="114"/>
      <c r="C1" s="114"/>
      <c r="D1" s="88" t="s">
        <v>0</v>
      </c>
    </row>
    <row r="2" ht="36" customHeight="1" spans="1:4">
      <c r="A2" s="101" t="s">
        <v>1</v>
      </c>
      <c r="B2" s="261"/>
      <c r="C2" s="261"/>
      <c r="D2" s="261"/>
    </row>
    <row r="3" ht="21" customHeight="1" spans="1:4">
      <c r="A3" s="86" t="s">
        <v>2</v>
      </c>
      <c r="B3" s="262"/>
      <c r="C3" s="262"/>
      <c r="D3" s="88" t="s">
        <v>3</v>
      </c>
    </row>
    <row r="4" ht="19.5" customHeight="1" spans="1:4">
      <c r="A4" s="35" t="s">
        <v>4</v>
      </c>
      <c r="B4" s="74"/>
      <c r="C4" s="35" t="s">
        <v>5</v>
      </c>
      <c r="D4" s="74"/>
    </row>
    <row r="5" ht="19.5" customHeight="1" spans="1:4">
      <c r="A5" s="37" t="s">
        <v>6</v>
      </c>
      <c r="B5" s="37" t="s">
        <v>7</v>
      </c>
      <c r="C5" s="37" t="s">
        <v>8</v>
      </c>
      <c r="D5" s="37" t="s">
        <v>7</v>
      </c>
    </row>
    <row r="6" ht="19.5" customHeight="1" spans="1:4">
      <c r="A6" s="41"/>
      <c r="B6" s="41"/>
      <c r="C6" s="41"/>
      <c r="D6" s="41"/>
    </row>
    <row r="7" ht="20.25" customHeight="1" spans="1:4">
      <c r="A7" s="232" t="s">
        <v>9</v>
      </c>
      <c r="B7" s="209">
        <v>16616445.07</v>
      </c>
      <c r="C7" s="232" t="s">
        <v>10</v>
      </c>
      <c r="D7" s="209"/>
    </row>
    <row r="8" ht="20.25" customHeight="1" spans="1:4">
      <c r="A8" s="232" t="s">
        <v>11</v>
      </c>
      <c r="B8" s="209"/>
      <c r="C8" s="232" t="s">
        <v>12</v>
      </c>
      <c r="D8" s="209"/>
    </row>
    <row r="9" ht="20.25" customHeight="1" spans="1:4">
      <c r="A9" s="232" t="s">
        <v>13</v>
      </c>
      <c r="B9" s="210"/>
      <c r="C9" s="232" t="s">
        <v>14</v>
      </c>
      <c r="D9" s="209"/>
    </row>
    <row r="10" ht="20.25" customHeight="1" spans="1:4">
      <c r="A10" s="232" t="s">
        <v>15</v>
      </c>
      <c r="B10" s="125"/>
      <c r="C10" s="232" t="s">
        <v>16</v>
      </c>
      <c r="D10" s="209"/>
    </row>
    <row r="11" ht="20.25" customHeight="1" spans="1:4">
      <c r="A11" s="232" t="s">
        <v>17</v>
      </c>
      <c r="B11" s="222">
        <v>277370</v>
      </c>
      <c r="C11" s="232" t="s">
        <v>18</v>
      </c>
      <c r="D11" s="209"/>
    </row>
    <row r="12" ht="20.25" customHeight="1" spans="1:4">
      <c r="A12" s="232" t="s">
        <v>19</v>
      </c>
      <c r="B12" s="304"/>
      <c r="C12" s="232" t="s">
        <v>20</v>
      </c>
      <c r="D12" s="209"/>
    </row>
    <row r="13" ht="20.25" customHeight="1" spans="1:4">
      <c r="A13" s="232" t="s">
        <v>21</v>
      </c>
      <c r="B13" s="304"/>
      <c r="C13" s="232" t="s">
        <v>22</v>
      </c>
      <c r="D13" s="209"/>
    </row>
    <row r="14" ht="20.25" customHeight="1" spans="1:4">
      <c r="A14" s="232" t="s">
        <v>23</v>
      </c>
      <c r="B14" s="304">
        <v>277370</v>
      </c>
      <c r="C14" s="232" t="s">
        <v>24</v>
      </c>
      <c r="D14" s="209">
        <v>1968201.18</v>
      </c>
    </row>
    <row r="15" ht="20.25" customHeight="1" spans="1:4">
      <c r="A15" s="265" t="s">
        <v>25</v>
      </c>
      <c r="B15" s="125"/>
      <c r="C15" s="232" t="s">
        <v>26</v>
      </c>
      <c r="D15" s="209"/>
    </row>
    <row r="16" ht="20.25" customHeight="1" spans="1:4">
      <c r="A16" s="265" t="s">
        <v>27</v>
      </c>
      <c r="B16" s="266"/>
      <c r="C16" s="232" t="s">
        <v>28</v>
      </c>
      <c r="D16" s="209">
        <v>1481986.21</v>
      </c>
    </row>
    <row r="17" ht="20.25" customHeight="1" spans="1:4">
      <c r="A17" s="264" t="s">
        <v>29</v>
      </c>
      <c r="B17" s="216">
        <v>4943941.04</v>
      </c>
      <c r="C17" s="232" t="s">
        <v>30</v>
      </c>
      <c r="D17" s="209"/>
    </row>
    <row r="18" ht="20.25" customHeight="1" spans="1:4">
      <c r="A18" s="162"/>
      <c r="B18" s="162"/>
      <c r="C18" s="232" t="s">
        <v>31</v>
      </c>
      <c r="D18" s="209"/>
    </row>
    <row r="19" ht="20.25" customHeight="1" spans="1:4">
      <c r="A19" s="162"/>
      <c r="B19" s="162"/>
      <c r="C19" s="264" t="s">
        <v>32</v>
      </c>
      <c r="D19" s="216">
        <v>17443880.92</v>
      </c>
    </row>
    <row r="20" ht="20.25" customHeight="1" spans="1:4">
      <c r="A20" s="162"/>
      <c r="B20" s="162"/>
      <c r="C20" s="232" t="s">
        <v>33</v>
      </c>
      <c r="D20" s="209"/>
    </row>
    <row r="21" ht="20.25" customHeight="1" spans="1:4">
      <c r="A21" s="162"/>
      <c r="B21" s="162"/>
      <c r="C21" s="232" t="s">
        <v>34</v>
      </c>
      <c r="D21" s="209"/>
    </row>
    <row r="22" ht="20.25" customHeight="1" spans="1:4">
      <c r="A22" s="162"/>
      <c r="B22" s="162"/>
      <c r="C22" s="232" t="s">
        <v>35</v>
      </c>
      <c r="D22" s="209"/>
    </row>
    <row r="23" ht="20.25" customHeight="1" spans="1:4">
      <c r="A23" s="162"/>
      <c r="B23" s="162"/>
      <c r="C23" s="232" t="s">
        <v>36</v>
      </c>
      <c r="D23" s="209"/>
    </row>
    <row r="24" ht="20.25" customHeight="1" spans="1:4">
      <c r="A24" s="162"/>
      <c r="B24" s="162"/>
      <c r="C24" s="232" t="s">
        <v>37</v>
      </c>
      <c r="D24" s="209"/>
    </row>
    <row r="25" ht="20.25" customHeight="1" spans="1:4">
      <c r="A25" s="162"/>
      <c r="B25" s="162"/>
      <c r="C25" s="232" t="s">
        <v>38</v>
      </c>
      <c r="D25" s="209"/>
    </row>
    <row r="26" ht="20.25" customHeight="1" spans="1:4">
      <c r="A26" s="162"/>
      <c r="B26" s="162"/>
      <c r="C26" s="232" t="s">
        <v>39</v>
      </c>
      <c r="D26" s="209">
        <v>943687.8</v>
      </c>
    </row>
    <row r="27" ht="20.25" customHeight="1" spans="1:4">
      <c r="A27" s="162"/>
      <c r="B27" s="162"/>
      <c r="C27" s="232" t="s">
        <v>40</v>
      </c>
      <c r="D27" s="209"/>
    </row>
    <row r="28" ht="20.25" customHeight="1" spans="1:4">
      <c r="A28" s="162"/>
      <c r="B28" s="162"/>
      <c r="C28" s="232" t="s">
        <v>41</v>
      </c>
      <c r="D28" s="209"/>
    </row>
    <row r="29" ht="20.25" customHeight="1" spans="1:4">
      <c r="A29" s="162"/>
      <c r="B29" s="162"/>
      <c r="C29" s="232" t="s">
        <v>42</v>
      </c>
      <c r="D29" s="209"/>
    </row>
    <row r="30" ht="20.25" customHeight="1" spans="1:4">
      <c r="A30" s="162"/>
      <c r="B30" s="162"/>
      <c r="C30" s="232" t="s">
        <v>43</v>
      </c>
      <c r="D30" s="209"/>
    </row>
    <row r="31" ht="20.25" customHeight="1" spans="1:4">
      <c r="A31" s="162"/>
      <c r="B31" s="162"/>
      <c r="C31" s="232" t="s">
        <v>44</v>
      </c>
      <c r="D31" s="209"/>
    </row>
    <row r="32" ht="20.25" customHeight="1" spans="1:4">
      <c r="A32" s="162"/>
      <c r="B32" s="162"/>
      <c r="C32" s="232" t="s">
        <v>45</v>
      </c>
      <c r="D32" s="209"/>
    </row>
    <row r="33" ht="20.25" customHeight="1" spans="1:4">
      <c r="A33" s="162"/>
      <c r="B33" s="162"/>
      <c r="C33" s="232" t="s">
        <v>46</v>
      </c>
      <c r="D33" s="209"/>
    </row>
    <row r="34" ht="20.25" customHeight="1" spans="1:4">
      <c r="A34" s="162"/>
      <c r="B34" s="162"/>
      <c r="C34" s="232" t="s">
        <v>47</v>
      </c>
      <c r="D34" s="209"/>
    </row>
    <row r="35" ht="20.25" customHeight="1" spans="1:4">
      <c r="A35" s="162"/>
      <c r="B35" s="162"/>
      <c r="C35" s="232" t="s">
        <v>48</v>
      </c>
      <c r="D35" s="209"/>
    </row>
    <row r="36" ht="20.25" customHeight="1" spans="1:4">
      <c r="A36" s="162"/>
      <c r="B36" s="162"/>
      <c r="C36" s="232" t="s">
        <v>49</v>
      </c>
      <c r="D36" s="209"/>
    </row>
    <row r="37" ht="20.25" customHeight="1" spans="1:4">
      <c r="A37" s="316" t="s">
        <v>50</v>
      </c>
      <c r="B37" s="317">
        <f>B7+B11+B17</f>
        <v>21837756.11</v>
      </c>
      <c r="C37" s="270" t="s">
        <v>51</v>
      </c>
      <c r="D37" s="318">
        <f>SUM(D7:D36)</f>
        <v>21837756.11</v>
      </c>
    </row>
    <row r="38" ht="20.25" customHeight="1" spans="1:4">
      <c r="A38" s="265" t="s">
        <v>52</v>
      </c>
      <c r="B38" s="319"/>
      <c r="C38" s="232" t="s">
        <v>53</v>
      </c>
      <c r="D38" s="210" t="s">
        <v>54</v>
      </c>
    </row>
    <row r="39" ht="20.25" customHeight="1" spans="1:4">
      <c r="A39" s="268" t="s">
        <v>55</v>
      </c>
      <c r="B39" s="269">
        <f>B37</f>
        <v>21837756.11</v>
      </c>
      <c r="C39" s="270" t="s">
        <v>56</v>
      </c>
      <c r="D39" s="271">
        <f>D37</f>
        <v>21837756.11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10.6666666666667" defaultRowHeight="12" customHeight="1" outlineLevelRow="7"/>
  <cols>
    <col min="1" max="1" width="29.6666666666667" style="82" customWidth="1"/>
    <col min="2" max="2" width="15.1666666666667" style="2" customWidth="1"/>
    <col min="3" max="3" width="23.8333333333333" style="82" customWidth="1"/>
    <col min="4" max="4" width="14.8333333333333" style="82" customWidth="1"/>
    <col min="5" max="5" width="13.5" style="82" customWidth="1"/>
    <col min="6" max="6" width="15.5" style="82" customWidth="1"/>
    <col min="7" max="7" width="13.1666666666667" style="2" customWidth="1"/>
    <col min="8" max="8" width="11.5" style="82" customWidth="1"/>
    <col min="9" max="10" width="12.6666666666667" style="2" customWidth="1"/>
    <col min="11" max="11" width="37" style="82" customWidth="1"/>
    <col min="12" max="12" width="10.6666666666667" style="2" customWidth="1"/>
    <col min="13" max="16384" width="10.6666666666667" style="2"/>
  </cols>
  <sheetData>
    <row r="1" ht="17.25" customHeight="1" spans="11:11">
      <c r="K1" s="112" t="s">
        <v>469</v>
      </c>
    </row>
    <row r="2" ht="28.5" customHeight="1" spans="1:11">
      <c r="A2" s="101" t="s">
        <v>470</v>
      </c>
      <c r="B2" s="102"/>
      <c r="C2" s="85"/>
      <c r="D2" s="85"/>
      <c r="E2" s="85"/>
      <c r="F2" s="85"/>
      <c r="G2" s="102"/>
      <c r="H2" s="85"/>
      <c r="I2" s="102"/>
      <c r="J2" s="102"/>
      <c r="K2" s="85"/>
    </row>
    <row r="3" ht="17.25" customHeight="1" spans="1:2">
      <c r="A3" s="103" t="s">
        <v>2</v>
      </c>
      <c r="B3" s="104"/>
    </row>
    <row r="4" ht="44.25" customHeight="1" spans="1:11">
      <c r="A4" s="42" t="s">
        <v>316</v>
      </c>
      <c r="B4" s="105" t="s">
        <v>192</v>
      </c>
      <c r="C4" s="42" t="s">
        <v>317</v>
      </c>
      <c r="D4" s="42" t="s">
        <v>318</v>
      </c>
      <c r="E4" s="42" t="s">
        <v>319</v>
      </c>
      <c r="F4" s="42" t="s">
        <v>320</v>
      </c>
      <c r="G4" s="105" t="s">
        <v>321</v>
      </c>
      <c r="H4" s="42" t="s">
        <v>322</v>
      </c>
      <c r="I4" s="105" t="s">
        <v>323</v>
      </c>
      <c r="J4" s="105" t="s">
        <v>324</v>
      </c>
      <c r="K4" s="42" t="s">
        <v>325</v>
      </c>
    </row>
    <row r="5" ht="14.25" customHeight="1" spans="1:11">
      <c r="A5" s="42">
        <v>1</v>
      </c>
      <c r="B5" s="105">
        <v>2</v>
      </c>
      <c r="C5" s="42">
        <v>3</v>
      </c>
      <c r="D5" s="42">
        <v>4</v>
      </c>
      <c r="E5" s="42">
        <v>5</v>
      </c>
      <c r="F5" s="42">
        <v>6</v>
      </c>
      <c r="G5" s="105">
        <v>7</v>
      </c>
      <c r="H5" s="42">
        <v>8</v>
      </c>
      <c r="I5" s="105">
        <v>9</v>
      </c>
      <c r="J5" s="105">
        <v>10</v>
      </c>
      <c r="K5" s="42">
        <v>11</v>
      </c>
    </row>
    <row r="6" ht="42" customHeight="1" spans="1:11">
      <c r="A6" s="106" t="s">
        <v>471</v>
      </c>
      <c r="B6" s="107"/>
      <c r="C6" s="108"/>
      <c r="D6" s="108"/>
      <c r="E6" s="108"/>
      <c r="F6" s="109"/>
      <c r="G6" s="110"/>
      <c r="H6" s="109"/>
      <c r="I6" s="110"/>
      <c r="J6" s="110"/>
      <c r="K6" s="109"/>
    </row>
    <row r="7" ht="51.75" customHeight="1" spans="1:11">
      <c r="A7" s="111" t="s">
        <v>155</v>
      </c>
      <c r="B7" s="111" t="s">
        <v>155</v>
      </c>
      <c r="C7" s="111" t="s">
        <v>155</v>
      </c>
      <c r="D7" s="111" t="s">
        <v>155</v>
      </c>
      <c r="E7" s="111" t="s">
        <v>155</v>
      </c>
      <c r="F7" s="106" t="s">
        <v>155</v>
      </c>
      <c r="G7" s="111" t="s">
        <v>155</v>
      </c>
      <c r="H7" s="106" t="s">
        <v>155</v>
      </c>
      <c r="I7" s="111" t="s">
        <v>155</v>
      </c>
      <c r="J7" s="111" t="s">
        <v>155</v>
      </c>
      <c r="K7" s="106" t="s">
        <v>155</v>
      </c>
    </row>
    <row r="8" customHeight="1" spans="1:1">
      <c r="A8" s="82" t="s">
        <v>472</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1.8333333333333" style="113" customWidth="1"/>
    <col min="2" max="2" width="24.1666666666667" style="164" customWidth="1"/>
    <col min="3" max="3" width="28" style="113" customWidth="1"/>
    <col min="4" max="4" width="21.6666666666667" style="113" customWidth="1"/>
    <col min="5" max="5" width="29.1666666666667" style="113" customWidth="1"/>
    <col min="6" max="6" width="28.6666666666667" style="113" customWidth="1"/>
    <col min="7" max="7" width="10.6666666666667" style="113" customWidth="1"/>
    <col min="8" max="16384" width="10.6666666666667" style="113"/>
  </cols>
  <sheetData>
    <row r="1" ht="12" customHeight="1" spans="1:6">
      <c r="A1" s="165">
        <v>1</v>
      </c>
      <c r="B1" s="166">
        <v>0</v>
      </c>
      <c r="C1" s="165">
        <v>1</v>
      </c>
      <c r="D1" s="167"/>
      <c r="E1" s="167"/>
      <c r="F1" s="88" t="s">
        <v>473</v>
      </c>
    </row>
    <row r="2" ht="26.25" customHeight="1" spans="1:6">
      <c r="A2" s="168" t="s">
        <v>474</v>
      </c>
      <c r="B2" s="168" t="s">
        <v>475</v>
      </c>
      <c r="C2" s="169"/>
      <c r="D2" s="170"/>
      <c r="E2" s="170"/>
      <c r="F2" s="170"/>
    </row>
    <row r="3" ht="13.5" customHeight="1" spans="1:6">
      <c r="A3" s="171" t="s">
        <v>2</v>
      </c>
      <c r="B3" s="171" t="s">
        <v>2</v>
      </c>
      <c r="C3" s="165"/>
      <c r="D3" s="167"/>
      <c r="E3" s="167"/>
      <c r="F3" s="88" t="s">
        <v>3</v>
      </c>
    </row>
    <row r="4" ht="19.5" customHeight="1" spans="1:6">
      <c r="A4" s="172" t="s">
        <v>476</v>
      </c>
      <c r="B4" s="173" t="s">
        <v>91</v>
      </c>
      <c r="C4" s="172" t="s">
        <v>92</v>
      </c>
      <c r="D4" s="35" t="s">
        <v>477</v>
      </c>
      <c r="E4" s="36"/>
      <c r="F4" s="74"/>
    </row>
    <row r="5" ht="18.75" customHeight="1" spans="1:6">
      <c r="A5" s="174"/>
      <c r="B5" s="175"/>
      <c r="C5" s="174"/>
      <c r="D5" s="37" t="s">
        <v>62</v>
      </c>
      <c r="E5" s="35" t="s">
        <v>100</v>
      </c>
      <c r="F5" s="37" t="s">
        <v>101</v>
      </c>
    </row>
    <row r="6" ht="18.75" customHeight="1" spans="1:6">
      <c r="A6" s="105">
        <v>1</v>
      </c>
      <c r="B6" s="176" t="s">
        <v>170</v>
      </c>
      <c r="C6" s="105">
        <v>3</v>
      </c>
      <c r="D6" s="105">
        <v>4</v>
      </c>
      <c r="E6" s="32">
        <v>5</v>
      </c>
      <c r="F6" s="32">
        <v>6</v>
      </c>
    </row>
    <row r="7" ht="21" customHeight="1" spans="1:6">
      <c r="A7" s="111" t="s">
        <v>471</v>
      </c>
      <c r="B7" s="111"/>
      <c r="C7" s="111"/>
      <c r="D7" s="177" t="s">
        <v>155</v>
      </c>
      <c r="E7" s="178" t="s">
        <v>155</v>
      </c>
      <c r="F7" s="178" t="s">
        <v>155</v>
      </c>
    </row>
    <row r="8" ht="21" customHeight="1" spans="1:6">
      <c r="A8" s="111"/>
      <c r="B8" s="111" t="s">
        <v>155</v>
      </c>
      <c r="C8" s="111" t="s">
        <v>155</v>
      </c>
      <c r="D8" s="179" t="s">
        <v>155</v>
      </c>
      <c r="E8" s="180" t="s">
        <v>155</v>
      </c>
      <c r="F8" s="180" t="s">
        <v>155</v>
      </c>
    </row>
    <row r="9" ht="18.75" customHeight="1" spans="1:6">
      <c r="A9" s="181" t="s">
        <v>154</v>
      </c>
      <c r="B9" s="181" t="s">
        <v>154</v>
      </c>
      <c r="C9" s="182" t="s">
        <v>154</v>
      </c>
      <c r="D9" s="179" t="s">
        <v>155</v>
      </c>
      <c r="E9" s="180" t="s">
        <v>155</v>
      </c>
      <c r="F9" s="180" t="s">
        <v>155</v>
      </c>
    </row>
    <row r="10" customHeight="1" spans="1:1">
      <c r="A10" s="113" t="s">
        <v>478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40"/>
  <sheetViews>
    <sheetView topLeftCell="A18" workbookViewId="0">
      <selection activeCell="A34" sqref="$A34:$XFD34"/>
    </sheetView>
  </sheetViews>
  <sheetFormatPr defaultColWidth="10.6666666666667" defaultRowHeight="14.25" customHeight="1"/>
  <cols>
    <col min="1" max="1" width="30.8333333333333" style="113" customWidth="1"/>
    <col min="2" max="2" width="18.6666666666667" style="113" customWidth="1"/>
    <col min="3" max="3" width="34.6666666666667" style="113" customWidth="1"/>
    <col min="4" max="4" width="8.5" style="113" customWidth="1"/>
    <col min="5" max="5" width="9" style="113" customWidth="1"/>
    <col min="6" max="6" width="16.3333333333333" style="113" customWidth="1"/>
    <col min="7" max="7" width="14" style="113" customWidth="1"/>
    <col min="8" max="8" width="10.6666666666667" style="113" customWidth="1"/>
    <col min="9" max="9" width="9.83333333333333" style="113" customWidth="1"/>
    <col min="10" max="10" width="12" style="113" customWidth="1"/>
    <col min="11" max="11" width="10.6666666666667" style="2" customWidth="1"/>
    <col min="12" max="12" width="14.1666666666667" style="113" customWidth="1"/>
    <col min="13" max="13" width="8" style="113" customWidth="1"/>
    <col min="14" max="14" width="13.1666666666667" style="113" customWidth="1"/>
    <col min="15" max="15" width="13.5" style="2" customWidth="1"/>
    <col min="16" max="16" width="12.1666666666667" style="2" customWidth="1"/>
    <col min="17" max="17" width="8.5" style="113" customWidth="1"/>
    <col min="18" max="18" width="10.6666666666667" style="2" customWidth="1"/>
    <col min="19" max="16384" width="10.6666666666667" style="2"/>
  </cols>
  <sheetData>
    <row r="1" ht="13.5" customHeight="1" spans="1:17">
      <c r="A1" s="114"/>
      <c r="B1" s="114"/>
      <c r="C1" s="114"/>
      <c r="D1" s="114"/>
      <c r="E1" s="114"/>
      <c r="F1" s="114"/>
      <c r="G1" s="114"/>
      <c r="H1" s="114"/>
      <c r="I1" s="114"/>
      <c r="J1" s="114"/>
      <c r="O1" s="112"/>
      <c r="P1" s="112"/>
      <c r="Q1" s="83" t="s">
        <v>479</v>
      </c>
    </row>
    <row r="2" ht="27.75" customHeight="1" spans="1:17">
      <c r="A2" s="84" t="s">
        <v>480</v>
      </c>
      <c r="B2" s="85"/>
      <c r="C2" s="85"/>
      <c r="D2" s="85"/>
      <c r="E2" s="85"/>
      <c r="F2" s="85"/>
      <c r="G2" s="85"/>
      <c r="H2" s="85"/>
      <c r="I2" s="85"/>
      <c r="J2" s="85"/>
      <c r="K2" s="102"/>
      <c r="L2" s="85"/>
      <c r="M2" s="85"/>
      <c r="N2" s="85"/>
      <c r="O2" s="102"/>
      <c r="P2" s="102"/>
      <c r="Q2" s="85"/>
    </row>
    <row r="3" ht="18.75" customHeight="1" spans="1:17">
      <c r="A3" s="86" t="s">
        <v>2</v>
      </c>
      <c r="B3" s="29"/>
      <c r="C3" s="29"/>
      <c r="D3" s="29"/>
      <c r="E3" s="29"/>
      <c r="F3" s="29"/>
      <c r="G3" s="29"/>
      <c r="H3" s="29"/>
      <c r="I3" s="29"/>
      <c r="J3" s="29"/>
      <c r="O3" s="119"/>
      <c r="P3" s="119"/>
      <c r="Q3" s="88" t="s">
        <v>179</v>
      </c>
    </row>
    <row r="4" ht="15.75" customHeight="1" spans="1:17">
      <c r="A4" s="121" t="s">
        <v>481</v>
      </c>
      <c r="B4" s="132" t="s">
        <v>482</v>
      </c>
      <c r="C4" s="132" t="s">
        <v>483</v>
      </c>
      <c r="D4" s="132" t="s">
        <v>484</v>
      </c>
      <c r="E4" s="132" t="s">
        <v>485</v>
      </c>
      <c r="F4" s="132" t="s">
        <v>486</v>
      </c>
      <c r="G4" s="91" t="s">
        <v>198</v>
      </c>
      <c r="H4" s="91"/>
      <c r="I4" s="91"/>
      <c r="J4" s="91"/>
      <c r="K4" s="151"/>
      <c r="L4" s="91"/>
      <c r="M4" s="91"/>
      <c r="N4" s="91"/>
      <c r="O4" s="152"/>
      <c r="P4" s="151"/>
      <c r="Q4" s="92"/>
    </row>
    <row r="5" ht="17.25" customHeight="1" spans="1:17">
      <c r="A5" s="134"/>
      <c r="B5" s="135"/>
      <c r="C5" s="135"/>
      <c r="D5" s="135"/>
      <c r="E5" s="135"/>
      <c r="F5" s="135"/>
      <c r="G5" s="135" t="s">
        <v>62</v>
      </c>
      <c r="H5" s="135" t="s">
        <v>65</v>
      </c>
      <c r="I5" s="135" t="s">
        <v>487</v>
      </c>
      <c r="J5" s="135" t="s">
        <v>488</v>
      </c>
      <c r="K5" s="136" t="s">
        <v>489</v>
      </c>
      <c r="L5" s="153" t="s">
        <v>69</v>
      </c>
      <c r="M5" s="153"/>
      <c r="N5" s="153"/>
      <c r="O5" s="154"/>
      <c r="P5" s="159"/>
      <c r="Q5" s="138"/>
    </row>
    <row r="6" ht="54" customHeight="1" spans="1:17">
      <c r="A6" s="137"/>
      <c r="B6" s="138"/>
      <c r="C6" s="138"/>
      <c r="D6" s="138"/>
      <c r="E6" s="138"/>
      <c r="F6" s="138"/>
      <c r="G6" s="138"/>
      <c r="H6" s="138" t="s">
        <v>64</v>
      </c>
      <c r="I6" s="138"/>
      <c r="J6" s="138"/>
      <c r="K6" s="139"/>
      <c r="L6" s="138" t="s">
        <v>64</v>
      </c>
      <c r="M6" s="138" t="s">
        <v>70</v>
      </c>
      <c r="N6" s="138" t="s">
        <v>207</v>
      </c>
      <c r="O6" s="23" t="s">
        <v>72</v>
      </c>
      <c r="P6" s="139" t="s">
        <v>73</v>
      </c>
      <c r="Q6" s="138" t="s">
        <v>74</v>
      </c>
    </row>
    <row r="7" ht="15" customHeight="1" spans="1:17">
      <c r="A7" s="41">
        <v>1</v>
      </c>
      <c r="B7" s="56">
        <v>2</v>
      </c>
      <c r="C7" s="56">
        <v>3</v>
      </c>
      <c r="D7" s="56">
        <v>4</v>
      </c>
      <c r="E7" s="56">
        <v>5</v>
      </c>
      <c r="F7" s="56">
        <v>6</v>
      </c>
      <c r="G7" s="140">
        <v>7</v>
      </c>
      <c r="H7" s="140">
        <v>8</v>
      </c>
      <c r="I7" s="140">
        <v>9</v>
      </c>
      <c r="J7" s="140">
        <v>10</v>
      </c>
      <c r="K7" s="140">
        <v>11</v>
      </c>
      <c r="L7" s="140">
        <v>12</v>
      </c>
      <c r="M7" s="140">
        <v>13</v>
      </c>
      <c r="N7" s="140">
        <v>14</v>
      </c>
      <c r="O7" s="140">
        <v>15</v>
      </c>
      <c r="P7" s="140">
        <v>16</v>
      </c>
      <c r="Q7" s="140">
        <v>17</v>
      </c>
    </row>
    <row r="8" ht="21" customHeight="1" spans="1:17">
      <c r="A8" s="141" t="s">
        <v>76</v>
      </c>
      <c r="B8" s="95"/>
      <c r="C8" s="95"/>
      <c r="D8" s="95"/>
      <c r="E8" s="144"/>
      <c r="F8" s="160">
        <v>257800</v>
      </c>
      <c r="G8" s="160">
        <v>277370</v>
      </c>
      <c r="H8" s="160"/>
      <c r="I8" s="160"/>
      <c r="J8" s="160"/>
      <c r="K8" s="160"/>
      <c r="L8" s="160">
        <v>277370</v>
      </c>
      <c r="M8" s="160"/>
      <c r="N8" s="160"/>
      <c r="O8" s="163">
        <v>277370</v>
      </c>
      <c r="P8" s="160"/>
      <c r="Q8" s="160"/>
    </row>
    <row r="9" ht="21" customHeight="1" spans="1:17">
      <c r="A9" s="141" t="s">
        <v>78</v>
      </c>
      <c r="B9" s="95" t="s">
        <v>155</v>
      </c>
      <c r="C9" s="95" t="s">
        <v>155</v>
      </c>
      <c r="D9" s="95" t="s">
        <v>155</v>
      </c>
      <c r="E9" s="144" t="s">
        <v>155</v>
      </c>
      <c r="F9" s="160">
        <v>95600</v>
      </c>
      <c r="G9" s="160">
        <v>99970</v>
      </c>
      <c r="H9" s="160"/>
      <c r="I9" s="160"/>
      <c r="J9" s="160"/>
      <c r="K9" s="160"/>
      <c r="L9" s="160">
        <v>99970</v>
      </c>
      <c r="M9" s="160"/>
      <c r="N9" s="160"/>
      <c r="O9" s="163">
        <v>99970</v>
      </c>
      <c r="P9" s="160"/>
      <c r="Q9" s="160"/>
    </row>
    <row r="10" ht="25.5" customHeight="1" spans="1:17">
      <c r="A10" s="141" t="s">
        <v>377</v>
      </c>
      <c r="B10" s="95" t="s">
        <v>490</v>
      </c>
      <c r="C10" s="95" t="s">
        <v>491</v>
      </c>
      <c r="D10" s="95" t="s">
        <v>446</v>
      </c>
      <c r="E10" s="161">
        <v>8</v>
      </c>
      <c r="F10" s="97">
        <v>40000</v>
      </c>
      <c r="G10" s="97">
        <v>40000</v>
      </c>
      <c r="H10" s="97"/>
      <c r="I10" s="97"/>
      <c r="J10" s="97"/>
      <c r="K10" s="160"/>
      <c r="L10" s="97">
        <v>40000</v>
      </c>
      <c r="M10" s="97"/>
      <c r="N10" s="97"/>
      <c r="O10" s="163">
        <v>40000</v>
      </c>
      <c r="P10" s="160"/>
      <c r="Q10" s="97"/>
    </row>
    <row r="11" ht="25.5" customHeight="1" spans="1:17">
      <c r="A11" s="141" t="s">
        <v>377</v>
      </c>
      <c r="B11" s="95" t="s">
        <v>492</v>
      </c>
      <c r="C11" s="95" t="s">
        <v>493</v>
      </c>
      <c r="D11" s="95" t="s">
        <v>446</v>
      </c>
      <c r="E11" s="161">
        <v>4</v>
      </c>
      <c r="F11" s="97">
        <v>28000</v>
      </c>
      <c r="G11" s="97">
        <v>28000</v>
      </c>
      <c r="H11" s="97"/>
      <c r="I11" s="97"/>
      <c r="J11" s="97"/>
      <c r="K11" s="160"/>
      <c r="L11" s="97">
        <v>28000</v>
      </c>
      <c r="M11" s="97"/>
      <c r="N11" s="97"/>
      <c r="O11" s="163">
        <v>28000</v>
      </c>
      <c r="P11" s="160"/>
      <c r="Q11" s="97"/>
    </row>
    <row r="12" ht="25.5" customHeight="1" spans="1:17">
      <c r="A12" s="141" t="s">
        <v>377</v>
      </c>
      <c r="B12" s="95" t="s">
        <v>494</v>
      </c>
      <c r="C12" s="95" t="s">
        <v>495</v>
      </c>
      <c r="D12" s="95" t="s">
        <v>446</v>
      </c>
      <c r="E12" s="161">
        <v>1</v>
      </c>
      <c r="F12" s="97">
        <v>2000</v>
      </c>
      <c r="G12" s="97">
        <v>2000</v>
      </c>
      <c r="H12" s="97"/>
      <c r="I12" s="97"/>
      <c r="J12" s="97"/>
      <c r="K12" s="160"/>
      <c r="L12" s="97">
        <v>2000</v>
      </c>
      <c r="M12" s="97"/>
      <c r="N12" s="97"/>
      <c r="O12" s="163">
        <v>2000</v>
      </c>
      <c r="P12" s="160"/>
      <c r="Q12" s="97"/>
    </row>
    <row r="13" ht="25.5" customHeight="1" spans="1:17">
      <c r="A13" s="141" t="s">
        <v>377</v>
      </c>
      <c r="B13" s="95" t="s">
        <v>496</v>
      </c>
      <c r="C13" s="95" t="s">
        <v>497</v>
      </c>
      <c r="D13" s="95" t="s">
        <v>446</v>
      </c>
      <c r="E13" s="161">
        <v>3</v>
      </c>
      <c r="F13" s="97">
        <v>3600</v>
      </c>
      <c r="G13" s="97">
        <v>3600</v>
      </c>
      <c r="H13" s="97"/>
      <c r="I13" s="97"/>
      <c r="J13" s="97"/>
      <c r="K13" s="160"/>
      <c r="L13" s="97">
        <v>3600</v>
      </c>
      <c r="M13" s="97"/>
      <c r="N13" s="97"/>
      <c r="O13" s="163">
        <v>3600</v>
      </c>
      <c r="P13" s="160"/>
      <c r="Q13" s="97"/>
    </row>
    <row r="14" ht="25.5" customHeight="1" spans="1:17">
      <c r="A14" s="141" t="s">
        <v>377</v>
      </c>
      <c r="B14" s="95" t="s">
        <v>498</v>
      </c>
      <c r="C14" s="95" t="s">
        <v>499</v>
      </c>
      <c r="D14" s="95" t="s">
        <v>446</v>
      </c>
      <c r="E14" s="161">
        <v>1</v>
      </c>
      <c r="F14" s="97">
        <v>10000</v>
      </c>
      <c r="G14" s="97">
        <v>10000</v>
      </c>
      <c r="H14" s="97"/>
      <c r="I14" s="97"/>
      <c r="J14" s="97"/>
      <c r="K14" s="160"/>
      <c r="L14" s="97">
        <v>10000</v>
      </c>
      <c r="M14" s="97"/>
      <c r="N14" s="97"/>
      <c r="O14" s="163">
        <v>10000</v>
      </c>
      <c r="P14" s="160"/>
      <c r="Q14" s="97"/>
    </row>
    <row r="15" ht="25.5" customHeight="1" spans="1:17">
      <c r="A15" s="141" t="s">
        <v>377</v>
      </c>
      <c r="B15" s="95" t="s">
        <v>500</v>
      </c>
      <c r="C15" s="95" t="s">
        <v>501</v>
      </c>
      <c r="D15" s="95" t="s">
        <v>502</v>
      </c>
      <c r="E15" s="161">
        <v>60</v>
      </c>
      <c r="F15" s="97">
        <v>12000</v>
      </c>
      <c r="G15" s="97">
        <v>12000</v>
      </c>
      <c r="H15" s="97"/>
      <c r="I15" s="97"/>
      <c r="J15" s="97"/>
      <c r="K15" s="160"/>
      <c r="L15" s="97">
        <v>12000</v>
      </c>
      <c r="M15" s="97"/>
      <c r="N15" s="97"/>
      <c r="O15" s="163">
        <v>12000</v>
      </c>
      <c r="P15" s="160"/>
      <c r="Q15" s="97"/>
    </row>
    <row r="16" ht="25.5" customHeight="1" spans="1:17">
      <c r="A16" s="141" t="s">
        <v>377</v>
      </c>
      <c r="B16" s="95" t="s">
        <v>503</v>
      </c>
      <c r="C16" s="95" t="s">
        <v>504</v>
      </c>
      <c r="D16" s="95" t="s">
        <v>463</v>
      </c>
      <c r="E16" s="161">
        <v>2</v>
      </c>
      <c r="F16" s="97"/>
      <c r="G16" s="97">
        <v>4370</v>
      </c>
      <c r="H16" s="97"/>
      <c r="I16" s="97"/>
      <c r="J16" s="97"/>
      <c r="K16" s="160"/>
      <c r="L16" s="97">
        <v>4370</v>
      </c>
      <c r="M16" s="97"/>
      <c r="N16" s="97"/>
      <c r="O16" s="163">
        <v>4370</v>
      </c>
      <c r="P16" s="160"/>
      <c r="Q16" s="97"/>
    </row>
    <row r="17" ht="21" customHeight="1" spans="1:17">
      <c r="A17" s="141" t="s">
        <v>80</v>
      </c>
      <c r="B17" s="162"/>
      <c r="C17" s="162"/>
      <c r="D17" s="162"/>
      <c r="E17" s="162"/>
      <c r="F17" s="160">
        <v>105000</v>
      </c>
      <c r="G17" s="160">
        <v>108700</v>
      </c>
      <c r="H17" s="160"/>
      <c r="I17" s="160"/>
      <c r="J17" s="160"/>
      <c r="K17" s="160"/>
      <c r="L17" s="160">
        <v>108700</v>
      </c>
      <c r="M17" s="160"/>
      <c r="N17" s="160"/>
      <c r="O17" s="163">
        <v>108700</v>
      </c>
      <c r="P17" s="160"/>
      <c r="Q17" s="160"/>
    </row>
    <row r="18" ht="25.5" customHeight="1" spans="1:17">
      <c r="A18" s="141" t="s">
        <v>377</v>
      </c>
      <c r="B18" s="95" t="s">
        <v>490</v>
      </c>
      <c r="C18" s="95" t="s">
        <v>491</v>
      </c>
      <c r="D18" s="95" t="s">
        <v>446</v>
      </c>
      <c r="E18" s="161">
        <v>6</v>
      </c>
      <c r="F18" s="97">
        <v>30000</v>
      </c>
      <c r="G18" s="97">
        <v>30000</v>
      </c>
      <c r="H18" s="97"/>
      <c r="I18" s="97"/>
      <c r="J18" s="97"/>
      <c r="K18" s="160"/>
      <c r="L18" s="97">
        <v>30000</v>
      </c>
      <c r="M18" s="97"/>
      <c r="N18" s="97"/>
      <c r="O18" s="163">
        <v>30000</v>
      </c>
      <c r="P18" s="160"/>
      <c r="Q18" s="97"/>
    </row>
    <row r="19" ht="25.5" customHeight="1" spans="1:17">
      <c r="A19" s="141" t="s">
        <v>377</v>
      </c>
      <c r="B19" s="95" t="s">
        <v>496</v>
      </c>
      <c r="C19" s="95" t="s">
        <v>497</v>
      </c>
      <c r="D19" s="95" t="s">
        <v>446</v>
      </c>
      <c r="E19" s="161">
        <v>3</v>
      </c>
      <c r="F19" s="97">
        <v>4500</v>
      </c>
      <c r="G19" s="97">
        <v>4500</v>
      </c>
      <c r="H19" s="97"/>
      <c r="I19" s="97"/>
      <c r="J19" s="97"/>
      <c r="K19" s="160"/>
      <c r="L19" s="97">
        <v>4500</v>
      </c>
      <c r="M19" s="97"/>
      <c r="N19" s="97"/>
      <c r="O19" s="163">
        <v>4500</v>
      </c>
      <c r="P19" s="160"/>
      <c r="Q19" s="97"/>
    </row>
    <row r="20" ht="25.5" customHeight="1" spans="1:17">
      <c r="A20" s="141" t="s">
        <v>377</v>
      </c>
      <c r="B20" s="95" t="s">
        <v>505</v>
      </c>
      <c r="C20" s="95" t="s">
        <v>506</v>
      </c>
      <c r="D20" s="95" t="s">
        <v>446</v>
      </c>
      <c r="E20" s="161">
        <v>2</v>
      </c>
      <c r="F20" s="97">
        <v>10000</v>
      </c>
      <c r="G20" s="97">
        <v>10000</v>
      </c>
      <c r="H20" s="97"/>
      <c r="I20" s="97"/>
      <c r="J20" s="97"/>
      <c r="K20" s="160"/>
      <c r="L20" s="97">
        <v>10000</v>
      </c>
      <c r="M20" s="97"/>
      <c r="N20" s="97"/>
      <c r="O20" s="163">
        <v>10000</v>
      </c>
      <c r="P20" s="160"/>
      <c r="Q20" s="97"/>
    </row>
    <row r="21" ht="25.5" customHeight="1" spans="1:17">
      <c r="A21" s="141" t="s">
        <v>377</v>
      </c>
      <c r="B21" s="95" t="s">
        <v>500</v>
      </c>
      <c r="C21" s="95" t="s">
        <v>501</v>
      </c>
      <c r="D21" s="95" t="s">
        <v>502</v>
      </c>
      <c r="E21" s="161">
        <v>20</v>
      </c>
      <c r="F21" s="97">
        <v>4000</v>
      </c>
      <c r="G21" s="97">
        <v>4000</v>
      </c>
      <c r="H21" s="97"/>
      <c r="I21" s="97"/>
      <c r="J21" s="97"/>
      <c r="K21" s="160"/>
      <c r="L21" s="97">
        <v>4000</v>
      </c>
      <c r="M21" s="97"/>
      <c r="N21" s="97"/>
      <c r="O21" s="163">
        <v>4000</v>
      </c>
      <c r="P21" s="160"/>
      <c r="Q21" s="97"/>
    </row>
    <row r="22" ht="25.5" customHeight="1" spans="1:17">
      <c r="A22" s="141" t="s">
        <v>377</v>
      </c>
      <c r="B22" s="95" t="s">
        <v>507</v>
      </c>
      <c r="C22" s="95" t="s">
        <v>508</v>
      </c>
      <c r="D22" s="95" t="s">
        <v>509</v>
      </c>
      <c r="E22" s="161">
        <v>1</v>
      </c>
      <c r="F22" s="97">
        <v>16500</v>
      </c>
      <c r="G22" s="97">
        <v>16500</v>
      </c>
      <c r="H22" s="97"/>
      <c r="I22" s="97"/>
      <c r="J22" s="97"/>
      <c r="K22" s="160"/>
      <c r="L22" s="97">
        <v>16500</v>
      </c>
      <c r="M22" s="97"/>
      <c r="N22" s="97"/>
      <c r="O22" s="163">
        <v>16500</v>
      </c>
      <c r="P22" s="160"/>
      <c r="Q22" s="97"/>
    </row>
    <row r="23" ht="25.5" customHeight="1" spans="1:17">
      <c r="A23" s="141" t="s">
        <v>377</v>
      </c>
      <c r="B23" s="95" t="s">
        <v>510</v>
      </c>
      <c r="C23" s="95" t="s">
        <v>511</v>
      </c>
      <c r="D23" s="95" t="s">
        <v>509</v>
      </c>
      <c r="E23" s="161">
        <v>1</v>
      </c>
      <c r="F23" s="97">
        <v>10000</v>
      </c>
      <c r="G23" s="97">
        <v>10000</v>
      </c>
      <c r="H23" s="97"/>
      <c r="I23" s="97"/>
      <c r="J23" s="97"/>
      <c r="K23" s="160"/>
      <c r="L23" s="97">
        <v>10000</v>
      </c>
      <c r="M23" s="97"/>
      <c r="N23" s="97"/>
      <c r="O23" s="163">
        <v>10000</v>
      </c>
      <c r="P23" s="160"/>
      <c r="Q23" s="97"/>
    </row>
    <row r="24" ht="25.5" customHeight="1" spans="1:17">
      <c r="A24" s="141" t="s">
        <v>377</v>
      </c>
      <c r="B24" s="95" t="s">
        <v>512</v>
      </c>
      <c r="C24" s="95" t="s">
        <v>513</v>
      </c>
      <c r="D24" s="95" t="s">
        <v>509</v>
      </c>
      <c r="E24" s="161">
        <v>1</v>
      </c>
      <c r="F24" s="97">
        <v>30000</v>
      </c>
      <c r="G24" s="97">
        <v>30000</v>
      </c>
      <c r="H24" s="97"/>
      <c r="I24" s="97"/>
      <c r="J24" s="97"/>
      <c r="K24" s="160"/>
      <c r="L24" s="97">
        <v>30000</v>
      </c>
      <c r="M24" s="97"/>
      <c r="N24" s="97"/>
      <c r="O24" s="163">
        <v>30000</v>
      </c>
      <c r="P24" s="160"/>
      <c r="Q24" s="97"/>
    </row>
    <row r="25" ht="25.5" customHeight="1" spans="1:17">
      <c r="A25" s="141" t="s">
        <v>377</v>
      </c>
      <c r="B25" s="95" t="s">
        <v>503</v>
      </c>
      <c r="C25" s="95" t="s">
        <v>504</v>
      </c>
      <c r="D25" s="95" t="s">
        <v>463</v>
      </c>
      <c r="E25" s="161">
        <v>1</v>
      </c>
      <c r="F25" s="97"/>
      <c r="G25" s="97">
        <v>3700</v>
      </c>
      <c r="H25" s="97"/>
      <c r="I25" s="97"/>
      <c r="J25" s="97"/>
      <c r="K25" s="160"/>
      <c r="L25" s="97">
        <v>3700</v>
      </c>
      <c r="M25" s="97"/>
      <c r="N25" s="97"/>
      <c r="O25" s="163">
        <v>3700</v>
      </c>
      <c r="P25" s="160"/>
      <c r="Q25" s="97"/>
    </row>
    <row r="26" ht="26.25" customHeight="1" spans="1:17">
      <c r="A26" s="141" t="s">
        <v>82</v>
      </c>
      <c r="B26" s="162"/>
      <c r="C26" s="162"/>
      <c r="D26" s="162"/>
      <c r="E26" s="162"/>
      <c r="F26" s="160">
        <v>15200</v>
      </c>
      <c r="G26" s="160">
        <v>15200</v>
      </c>
      <c r="H26" s="160"/>
      <c r="I26" s="160"/>
      <c r="J26" s="160"/>
      <c r="K26" s="160"/>
      <c r="L26" s="160">
        <v>15200</v>
      </c>
      <c r="M26" s="160"/>
      <c r="N26" s="160"/>
      <c r="O26" s="163">
        <v>15200</v>
      </c>
      <c r="P26" s="160"/>
      <c r="Q26" s="160"/>
    </row>
    <row r="27" ht="25.5" customHeight="1" spans="1:17">
      <c r="A27" s="141" t="s">
        <v>377</v>
      </c>
      <c r="B27" s="95" t="s">
        <v>490</v>
      </c>
      <c r="C27" s="95" t="s">
        <v>491</v>
      </c>
      <c r="D27" s="95" t="s">
        <v>446</v>
      </c>
      <c r="E27" s="161">
        <v>2</v>
      </c>
      <c r="F27" s="97">
        <v>10000</v>
      </c>
      <c r="G27" s="97">
        <v>10000</v>
      </c>
      <c r="H27" s="97"/>
      <c r="I27" s="97"/>
      <c r="J27" s="97"/>
      <c r="K27" s="160"/>
      <c r="L27" s="97">
        <v>10000</v>
      </c>
      <c r="M27" s="97"/>
      <c r="N27" s="97"/>
      <c r="O27" s="163">
        <v>10000</v>
      </c>
      <c r="P27" s="160"/>
      <c r="Q27" s="97"/>
    </row>
    <row r="28" ht="25.5" customHeight="1" spans="1:17">
      <c r="A28" s="141" t="s">
        <v>377</v>
      </c>
      <c r="B28" s="95" t="s">
        <v>514</v>
      </c>
      <c r="C28" s="95" t="s">
        <v>497</v>
      </c>
      <c r="D28" s="95" t="s">
        <v>343</v>
      </c>
      <c r="E28" s="161">
        <v>1</v>
      </c>
      <c r="F28" s="97">
        <v>1200</v>
      </c>
      <c r="G28" s="97">
        <v>1200</v>
      </c>
      <c r="H28" s="97"/>
      <c r="I28" s="97"/>
      <c r="J28" s="97"/>
      <c r="K28" s="160"/>
      <c r="L28" s="97">
        <v>1200</v>
      </c>
      <c r="M28" s="97"/>
      <c r="N28" s="97"/>
      <c r="O28" s="163">
        <v>1200</v>
      </c>
      <c r="P28" s="160"/>
      <c r="Q28" s="97"/>
    </row>
    <row r="29" ht="25.5" customHeight="1" spans="1:17">
      <c r="A29" s="141" t="s">
        <v>377</v>
      </c>
      <c r="B29" s="95" t="s">
        <v>500</v>
      </c>
      <c r="C29" s="95" t="s">
        <v>501</v>
      </c>
      <c r="D29" s="95" t="s">
        <v>343</v>
      </c>
      <c r="E29" s="161">
        <v>20</v>
      </c>
      <c r="F29" s="97">
        <v>4000</v>
      </c>
      <c r="G29" s="97">
        <v>4000</v>
      </c>
      <c r="H29" s="97"/>
      <c r="I29" s="97"/>
      <c r="J29" s="97"/>
      <c r="K29" s="160"/>
      <c r="L29" s="97">
        <v>4000</v>
      </c>
      <c r="M29" s="97"/>
      <c r="N29" s="97"/>
      <c r="O29" s="163">
        <v>4000</v>
      </c>
      <c r="P29" s="160"/>
      <c r="Q29" s="97"/>
    </row>
    <row r="30" ht="21" customHeight="1" spans="1:17">
      <c r="A30" s="141" t="s">
        <v>84</v>
      </c>
      <c r="B30" s="162"/>
      <c r="C30" s="162"/>
      <c r="D30" s="162"/>
      <c r="E30" s="162"/>
      <c r="F30" s="160">
        <v>14000</v>
      </c>
      <c r="G30" s="160">
        <v>23000</v>
      </c>
      <c r="H30" s="160"/>
      <c r="I30" s="160"/>
      <c r="J30" s="160"/>
      <c r="K30" s="160"/>
      <c r="L30" s="160">
        <v>23000</v>
      </c>
      <c r="M30" s="160"/>
      <c r="N30" s="160"/>
      <c r="O30" s="163">
        <v>23000</v>
      </c>
      <c r="P30" s="160"/>
      <c r="Q30" s="160"/>
    </row>
    <row r="31" ht="25.5" customHeight="1" spans="1:17">
      <c r="A31" s="141" t="s">
        <v>377</v>
      </c>
      <c r="B31" s="95" t="s">
        <v>490</v>
      </c>
      <c r="C31" s="95" t="s">
        <v>491</v>
      </c>
      <c r="D31" s="95" t="s">
        <v>446</v>
      </c>
      <c r="E31" s="161">
        <v>2</v>
      </c>
      <c r="F31" s="97">
        <v>10000</v>
      </c>
      <c r="G31" s="97">
        <v>10000</v>
      </c>
      <c r="H31" s="97"/>
      <c r="I31" s="97"/>
      <c r="J31" s="97"/>
      <c r="K31" s="160"/>
      <c r="L31" s="97">
        <v>10000</v>
      </c>
      <c r="M31" s="97"/>
      <c r="N31" s="97"/>
      <c r="O31" s="163">
        <v>10000</v>
      </c>
      <c r="P31" s="160"/>
      <c r="Q31" s="97"/>
    </row>
    <row r="32" ht="25.5" customHeight="1" spans="1:17">
      <c r="A32" s="141" t="s">
        <v>377</v>
      </c>
      <c r="B32" s="95" t="s">
        <v>500</v>
      </c>
      <c r="C32" s="95" t="s">
        <v>501</v>
      </c>
      <c r="D32" s="95" t="s">
        <v>455</v>
      </c>
      <c r="E32" s="161">
        <v>20</v>
      </c>
      <c r="F32" s="97">
        <v>40000</v>
      </c>
      <c r="G32" s="97">
        <v>4000</v>
      </c>
      <c r="H32" s="97"/>
      <c r="I32" s="97"/>
      <c r="J32" s="97"/>
      <c r="K32" s="160"/>
      <c r="L32" s="97">
        <v>4000</v>
      </c>
      <c r="M32" s="97"/>
      <c r="N32" s="97"/>
      <c r="O32" s="163">
        <v>4000</v>
      </c>
      <c r="P32" s="160"/>
      <c r="Q32" s="97"/>
    </row>
    <row r="33" ht="25.5" customHeight="1" spans="1:17">
      <c r="A33" s="141" t="s">
        <v>377</v>
      </c>
      <c r="B33" s="95" t="s">
        <v>503</v>
      </c>
      <c r="C33" s="95" t="s">
        <v>504</v>
      </c>
      <c r="D33" s="95" t="s">
        <v>463</v>
      </c>
      <c r="E33" s="161">
        <v>1</v>
      </c>
      <c r="F33" s="97"/>
      <c r="G33" s="97">
        <v>9000</v>
      </c>
      <c r="H33" s="97"/>
      <c r="I33" s="97"/>
      <c r="J33" s="97"/>
      <c r="K33" s="160"/>
      <c r="L33" s="97">
        <v>9000</v>
      </c>
      <c r="M33" s="97"/>
      <c r="N33" s="97"/>
      <c r="O33" s="163">
        <v>9000</v>
      </c>
      <c r="P33" s="160"/>
      <c r="Q33" s="97"/>
    </row>
    <row r="34" ht="21" customHeight="1" spans="1:17">
      <c r="A34" s="141" t="s">
        <v>86</v>
      </c>
      <c r="B34" s="162"/>
      <c r="C34" s="162"/>
      <c r="D34" s="162"/>
      <c r="E34" s="162"/>
      <c r="F34" s="160">
        <v>25000</v>
      </c>
      <c r="G34" s="160">
        <v>27500</v>
      </c>
      <c r="H34" s="160"/>
      <c r="I34" s="160"/>
      <c r="J34" s="160"/>
      <c r="K34" s="160"/>
      <c r="L34" s="160">
        <v>27500</v>
      </c>
      <c r="M34" s="160"/>
      <c r="N34" s="160"/>
      <c r="O34" s="163">
        <v>27500</v>
      </c>
      <c r="P34" s="160"/>
      <c r="Q34" s="160"/>
    </row>
    <row r="35" ht="25.5" customHeight="1" spans="1:17">
      <c r="A35" s="141" t="s">
        <v>377</v>
      </c>
      <c r="B35" s="95" t="s">
        <v>515</v>
      </c>
      <c r="C35" s="95" t="s">
        <v>516</v>
      </c>
      <c r="D35" s="95" t="s">
        <v>509</v>
      </c>
      <c r="E35" s="161">
        <v>1</v>
      </c>
      <c r="F35" s="97">
        <v>15000</v>
      </c>
      <c r="G35" s="97">
        <v>15000</v>
      </c>
      <c r="H35" s="97"/>
      <c r="I35" s="97"/>
      <c r="J35" s="97"/>
      <c r="K35" s="160"/>
      <c r="L35" s="97">
        <v>15000</v>
      </c>
      <c r="M35" s="97"/>
      <c r="N35" s="97"/>
      <c r="O35" s="163">
        <v>15000</v>
      </c>
      <c r="P35" s="160"/>
      <c r="Q35" s="97"/>
    </row>
    <row r="36" ht="25.5" customHeight="1" spans="1:17">
      <c r="A36" s="141" t="s">
        <v>377</v>
      </c>
      <c r="B36" s="95" t="s">
        <v>517</v>
      </c>
      <c r="C36" s="95" t="s">
        <v>518</v>
      </c>
      <c r="D36" s="95" t="s">
        <v>509</v>
      </c>
      <c r="E36" s="161">
        <v>1</v>
      </c>
      <c r="F36" s="97">
        <v>10000</v>
      </c>
      <c r="G36" s="97">
        <v>10000</v>
      </c>
      <c r="H36" s="97"/>
      <c r="I36" s="97"/>
      <c r="J36" s="97"/>
      <c r="K36" s="160"/>
      <c r="L36" s="97">
        <v>10000</v>
      </c>
      <c r="M36" s="97"/>
      <c r="N36" s="97"/>
      <c r="O36" s="163">
        <v>10000</v>
      </c>
      <c r="P36" s="160"/>
      <c r="Q36" s="97"/>
    </row>
    <row r="37" ht="25.5" customHeight="1" spans="1:17">
      <c r="A37" s="141" t="s">
        <v>377</v>
      </c>
      <c r="B37" s="95" t="s">
        <v>519</v>
      </c>
      <c r="C37" s="95" t="s">
        <v>504</v>
      </c>
      <c r="D37" s="95" t="s">
        <v>463</v>
      </c>
      <c r="E37" s="161">
        <v>1</v>
      </c>
      <c r="F37" s="97"/>
      <c r="G37" s="97">
        <v>2500</v>
      </c>
      <c r="H37" s="97"/>
      <c r="I37" s="97"/>
      <c r="J37" s="97"/>
      <c r="K37" s="160"/>
      <c r="L37" s="97">
        <v>2500</v>
      </c>
      <c r="M37" s="97"/>
      <c r="N37" s="97"/>
      <c r="O37" s="163">
        <v>2500</v>
      </c>
      <c r="P37" s="160"/>
      <c r="Q37" s="97"/>
    </row>
    <row r="38" ht="21" customHeight="1" spans="1:17">
      <c r="A38" s="141" t="s">
        <v>88</v>
      </c>
      <c r="B38" s="162"/>
      <c r="C38" s="162"/>
      <c r="D38" s="162"/>
      <c r="E38" s="162"/>
      <c r="F38" s="160">
        <v>3000</v>
      </c>
      <c r="G38" s="160">
        <v>3000</v>
      </c>
      <c r="H38" s="160"/>
      <c r="I38" s="160"/>
      <c r="J38" s="160"/>
      <c r="K38" s="160"/>
      <c r="L38" s="160">
        <v>3000</v>
      </c>
      <c r="M38" s="160"/>
      <c r="N38" s="160"/>
      <c r="O38" s="163">
        <v>3000</v>
      </c>
      <c r="P38" s="160"/>
      <c r="Q38" s="160"/>
    </row>
    <row r="39" ht="25.5" customHeight="1" spans="1:17">
      <c r="A39" s="141" t="s">
        <v>377</v>
      </c>
      <c r="B39" s="95" t="s">
        <v>520</v>
      </c>
      <c r="C39" s="95" t="s">
        <v>501</v>
      </c>
      <c r="D39" s="95" t="s">
        <v>502</v>
      </c>
      <c r="E39" s="161">
        <v>15</v>
      </c>
      <c r="F39" s="97">
        <v>3000</v>
      </c>
      <c r="G39" s="97">
        <v>3000</v>
      </c>
      <c r="H39" s="97"/>
      <c r="I39" s="97"/>
      <c r="J39" s="97"/>
      <c r="K39" s="160"/>
      <c r="L39" s="97">
        <v>3000</v>
      </c>
      <c r="M39" s="97"/>
      <c r="N39" s="97"/>
      <c r="O39" s="163">
        <v>3000</v>
      </c>
      <c r="P39" s="160"/>
      <c r="Q39" s="97"/>
    </row>
    <row r="40" ht="21" customHeight="1" spans="1:17">
      <c r="A40" s="145" t="s">
        <v>154</v>
      </c>
      <c r="B40" s="146"/>
      <c r="C40" s="146"/>
      <c r="D40" s="146"/>
      <c r="E40" s="144"/>
      <c r="F40" s="160">
        <v>257800</v>
      </c>
      <c r="G40" s="160">
        <v>277370</v>
      </c>
      <c r="H40" s="160"/>
      <c r="I40" s="160"/>
      <c r="J40" s="160"/>
      <c r="K40" s="160"/>
      <c r="L40" s="160">
        <v>277370</v>
      </c>
      <c r="M40" s="160"/>
      <c r="N40" s="160"/>
      <c r="O40" s="163">
        <v>277370</v>
      </c>
      <c r="P40" s="160"/>
      <c r="Q40" s="160"/>
    </row>
  </sheetData>
  <mergeCells count="16">
    <mergeCell ref="A2:Q2"/>
    <mergeCell ref="A3:F3"/>
    <mergeCell ref="G4:Q4"/>
    <mergeCell ref="L5:Q5"/>
    <mergeCell ref="A40:E4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10.6666666666667" defaultRowHeight="14.25" customHeight="1"/>
  <cols>
    <col min="1" max="1" width="14.1666666666667" style="113" customWidth="1"/>
    <col min="2" max="2" width="20.5" style="113" customWidth="1"/>
    <col min="3" max="3" width="14.1666666666667" style="113" customWidth="1"/>
    <col min="4" max="4" width="14" style="2" customWidth="1"/>
    <col min="5" max="5" width="13.1666666666667" style="2" customWidth="1"/>
    <col min="6" max="6" width="11" style="2" customWidth="1"/>
    <col min="7" max="7" width="12.8333333333333" style="2" customWidth="1"/>
    <col min="8" max="11" width="11.6666666666667" style="113" customWidth="1"/>
    <col min="12" max="12" width="10.6666666666667" style="2" customWidth="1"/>
    <col min="13" max="13" width="9.66666666666667" style="113" customWidth="1"/>
    <col min="14" max="14" width="10.6666666666667" style="113" customWidth="1"/>
    <col min="15" max="15" width="14.8333333333333" style="113" customWidth="1"/>
    <col min="16" max="17" width="10.6666666666667" style="2" customWidth="1"/>
    <col min="18" max="18" width="12.1666666666667" style="113" customWidth="1"/>
    <col min="19" max="19" width="10.6666666666667" style="2" customWidth="1"/>
    <col min="20" max="16384" width="10.6666666666667" style="2"/>
  </cols>
  <sheetData>
    <row r="1" ht="13.5" customHeight="1" spans="1:18">
      <c r="A1" s="128"/>
      <c r="B1" s="128"/>
      <c r="C1" s="128"/>
      <c r="D1" s="129"/>
      <c r="E1" s="129"/>
      <c r="F1" s="129"/>
      <c r="G1" s="129"/>
      <c r="H1" s="128"/>
      <c r="I1" s="128"/>
      <c r="J1" s="128"/>
      <c r="K1" s="128"/>
      <c r="L1" s="148"/>
      <c r="M1" s="149"/>
      <c r="N1" s="149"/>
      <c r="O1" s="149"/>
      <c r="P1" s="112"/>
      <c r="Q1" s="155"/>
      <c r="R1" s="156" t="s">
        <v>521</v>
      </c>
    </row>
    <row r="2" ht="27.75" customHeight="1" spans="1:18">
      <c r="A2" s="84" t="s">
        <v>522</v>
      </c>
      <c r="B2" s="130"/>
      <c r="C2" s="130"/>
      <c r="D2" s="102"/>
      <c r="E2" s="102"/>
      <c r="F2" s="102"/>
      <c r="G2" s="102"/>
      <c r="H2" s="130"/>
      <c r="I2" s="130"/>
      <c r="J2" s="130"/>
      <c r="K2" s="130"/>
      <c r="L2" s="150"/>
      <c r="M2" s="130"/>
      <c r="N2" s="130"/>
      <c r="O2" s="130"/>
      <c r="P2" s="102"/>
      <c r="Q2" s="150"/>
      <c r="R2" s="130"/>
    </row>
    <row r="3" ht="18.75" customHeight="1" spans="1:18">
      <c r="A3" s="116" t="s">
        <v>2</v>
      </c>
      <c r="B3" s="117"/>
      <c r="C3" s="117"/>
      <c r="D3" s="131"/>
      <c r="E3" s="131"/>
      <c r="F3" s="131"/>
      <c r="G3" s="131"/>
      <c r="H3" s="117"/>
      <c r="I3" s="117"/>
      <c r="J3" s="117"/>
      <c r="K3" s="117"/>
      <c r="L3" s="148"/>
      <c r="M3" s="149"/>
      <c r="N3" s="149"/>
      <c r="O3" s="149"/>
      <c r="P3" s="119"/>
      <c r="Q3" s="157"/>
      <c r="R3" s="158" t="s">
        <v>179</v>
      </c>
    </row>
    <row r="4" ht="15.75" customHeight="1" spans="1:18">
      <c r="A4" s="121" t="s">
        <v>481</v>
      </c>
      <c r="B4" s="132" t="s">
        <v>523</v>
      </c>
      <c r="C4" s="132" t="s">
        <v>524</v>
      </c>
      <c r="D4" s="133" t="s">
        <v>525</v>
      </c>
      <c r="E4" s="133" t="s">
        <v>526</v>
      </c>
      <c r="F4" s="133" t="s">
        <v>527</v>
      </c>
      <c r="G4" s="133" t="s">
        <v>528</v>
      </c>
      <c r="H4" s="91" t="s">
        <v>198</v>
      </c>
      <c r="I4" s="91"/>
      <c r="J4" s="91"/>
      <c r="K4" s="91"/>
      <c r="L4" s="151"/>
      <c r="M4" s="91"/>
      <c r="N4" s="91"/>
      <c r="O4" s="91"/>
      <c r="P4" s="152"/>
      <c r="Q4" s="151"/>
      <c r="R4" s="92"/>
    </row>
    <row r="5" ht="17.25" customHeight="1" spans="1:18">
      <c r="A5" s="134"/>
      <c r="B5" s="135"/>
      <c r="C5" s="135"/>
      <c r="D5" s="136"/>
      <c r="E5" s="136"/>
      <c r="F5" s="136"/>
      <c r="G5" s="136"/>
      <c r="H5" s="135" t="s">
        <v>62</v>
      </c>
      <c r="I5" s="135" t="s">
        <v>65</v>
      </c>
      <c r="J5" s="135" t="s">
        <v>487</v>
      </c>
      <c r="K5" s="135" t="s">
        <v>488</v>
      </c>
      <c r="L5" s="136" t="s">
        <v>489</v>
      </c>
      <c r="M5" s="153" t="s">
        <v>529</v>
      </c>
      <c r="N5" s="153"/>
      <c r="O5" s="153"/>
      <c r="P5" s="154"/>
      <c r="Q5" s="159"/>
      <c r="R5" s="138"/>
    </row>
    <row r="6" ht="54" customHeight="1" spans="1:18">
      <c r="A6" s="137"/>
      <c r="B6" s="138"/>
      <c r="C6" s="138"/>
      <c r="D6" s="139"/>
      <c r="E6" s="139"/>
      <c r="F6" s="139"/>
      <c r="G6" s="139"/>
      <c r="H6" s="138"/>
      <c r="I6" s="138" t="s">
        <v>64</v>
      </c>
      <c r="J6" s="138"/>
      <c r="K6" s="138"/>
      <c r="L6" s="139"/>
      <c r="M6" s="138" t="s">
        <v>64</v>
      </c>
      <c r="N6" s="138" t="s">
        <v>70</v>
      </c>
      <c r="O6" s="138" t="s">
        <v>207</v>
      </c>
      <c r="P6" s="23" t="s">
        <v>72</v>
      </c>
      <c r="Q6" s="139" t="s">
        <v>73</v>
      </c>
      <c r="R6" s="138" t="s">
        <v>74</v>
      </c>
    </row>
    <row r="7" ht="15" customHeight="1" spans="1:18">
      <c r="A7" s="137">
        <v>1</v>
      </c>
      <c r="B7" s="138">
        <v>2</v>
      </c>
      <c r="C7" s="138">
        <v>3</v>
      </c>
      <c r="D7" s="140"/>
      <c r="E7" s="140"/>
      <c r="F7" s="140"/>
      <c r="G7" s="140"/>
      <c r="H7" s="139">
        <v>4</v>
      </c>
      <c r="I7" s="139">
        <v>5</v>
      </c>
      <c r="J7" s="139">
        <v>6</v>
      </c>
      <c r="K7" s="139">
        <v>7</v>
      </c>
      <c r="L7" s="139">
        <v>8</v>
      </c>
      <c r="M7" s="139">
        <v>9</v>
      </c>
      <c r="N7" s="139">
        <v>10</v>
      </c>
      <c r="O7" s="139">
        <v>11</v>
      </c>
      <c r="P7" s="139">
        <v>12</v>
      </c>
      <c r="Q7" s="139">
        <v>13</v>
      </c>
      <c r="R7" s="139">
        <v>14</v>
      </c>
    </row>
    <row r="8" ht="21" customHeight="1" spans="1:18">
      <c r="A8" s="141" t="s">
        <v>471</v>
      </c>
      <c r="B8" s="95"/>
      <c r="C8" s="95"/>
      <c r="D8" s="142"/>
      <c r="E8" s="142"/>
      <c r="F8" s="142"/>
      <c r="G8" s="142"/>
      <c r="H8" s="142" t="s">
        <v>155</v>
      </c>
      <c r="I8" s="142" t="s">
        <v>155</v>
      </c>
      <c r="J8" s="142" t="s">
        <v>155</v>
      </c>
      <c r="K8" s="142" t="s">
        <v>155</v>
      </c>
      <c r="L8" s="142" t="s">
        <v>155</v>
      </c>
      <c r="M8" s="142" t="s">
        <v>155</v>
      </c>
      <c r="N8" s="142" t="s">
        <v>155</v>
      </c>
      <c r="O8" s="142" t="s">
        <v>155</v>
      </c>
      <c r="P8" s="125" t="s">
        <v>155</v>
      </c>
      <c r="Q8" s="142" t="s">
        <v>155</v>
      </c>
      <c r="R8" s="142" t="s">
        <v>155</v>
      </c>
    </row>
    <row r="9" ht="49.5" customHeight="1" spans="1:18">
      <c r="A9" s="141" t="s">
        <v>155</v>
      </c>
      <c r="B9" s="95" t="s">
        <v>155</v>
      </c>
      <c r="C9" s="95" t="s">
        <v>155</v>
      </c>
      <c r="D9" s="143" t="s">
        <v>155</v>
      </c>
      <c r="E9" s="143" t="s">
        <v>155</v>
      </c>
      <c r="F9" s="143" t="s">
        <v>155</v>
      </c>
      <c r="G9" s="143" t="s">
        <v>155</v>
      </c>
      <c r="H9" s="144" t="s">
        <v>155</v>
      </c>
      <c r="I9" s="144" t="s">
        <v>155</v>
      </c>
      <c r="J9" s="144" t="s">
        <v>155</v>
      </c>
      <c r="K9" s="144" t="s">
        <v>155</v>
      </c>
      <c r="L9" s="142" t="s">
        <v>155</v>
      </c>
      <c r="M9" s="144" t="s">
        <v>155</v>
      </c>
      <c r="N9" s="144" t="s">
        <v>155</v>
      </c>
      <c r="O9" s="144" t="s">
        <v>155</v>
      </c>
      <c r="P9" s="125" t="s">
        <v>155</v>
      </c>
      <c r="Q9" s="142" t="s">
        <v>155</v>
      </c>
      <c r="R9" s="144" t="s">
        <v>155</v>
      </c>
    </row>
    <row r="10" ht="21" customHeight="1" spans="1:18">
      <c r="A10" s="145" t="s">
        <v>154</v>
      </c>
      <c r="B10" s="146"/>
      <c r="C10" s="147"/>
      <c r="D10" s="142"/>
      <c r="E10" s="142"/>
      <c r="F10" s="142"/>
      <c r="G10" s="142"/>
      <c r="H10" s="142" t="s">
        <v>155</v>
      </c>
      <c r="I10" s="142" t="s">
        <v>155</v>
      </c>
      <c r="J10" s="142" t="s">
        <v>155</v>
      </c>
      <c r="K10" s="142" t="s">
        <v>155</v>
      </c>
      <c r="L10" s="142" t="s">
        <v>155</v>
      </c>
      <c r="M10" s="142" t="s">
        <v>155</v>
      </c>
      <c r="N10" s="142" t="s">
        <v>155</v>
      </c>
      <c r="O10" s="142" t="s">
        <v>155</v>
      </c>
      <c r="P10" s="125" t="s">
        <v>155</v>
      </c>
      <c r="Q10" s="142" t="s">
        <v>155</v>
      </c>
      <c r="R10" s="142" t="s">
        <v>155</v>
      </c>
    </row>
    <row r="11" customHeight="1" spans="1:1">
      <c r="A11" s="113" t="s">
        <v>530</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0" sqref="A10"/>
    </sheetView>
  </sheetViews>
  <sheetFormatPr defaultColWidth="10.6666666666667" defaultRowHeight="14.25" customHeight="1" outlineLevelCol="4"/>
  <cols>
    <col min="1" max="1" width="44" style="113" customWidth="1"/>
    <col min="2" max="4" width="15.6666666666667" style="113" customWidth="1"/>
    <col min="5" max="5" width="12" style="113" customWidth="1"/>
    <col min="6" max="6" width="10.6666666666667" style="2" customWidth="1"/>
    <col min="7" max="16384" width="10.6666666666667" style="2"/>
  </cols>
  <sheetData>
    <row r="1" ht="13.5" customHeight="1" spans="1:5">
      <c r="A1" s="114"/>
      <c r="B1" s="114"/>
      <c r="C1" s="114"/>
      <c r="D1" s="115"/>
      <c r="E1" s="112" t="s">
        <v>531</v>
      </c>
    </row>
    <row r="2" ht="27.75" customHeight="1" spans="1:5">
      <c r="A2" s="84" t="s">
        <v>532</v>
      </c>
      <c r="B2" s="85"/>
      <c r="C2" s="85"/>
      <c r="D2" s="85"/>
      <c r="E2" s="85"/>
    </row>
    <row r="3" ht="18" customHeight="1" spans="1:5">
      <c r="A3" s="116" t="s">
        <v>2</v>
      </c>
      <c r="B3" s="117"/>
      <c r="C3" s="117"/>
      <c r="D3" s="118"/>
      <c r="E3" s="119" t="s">
        <v>179</v>
      </c>
    </row>
    <row r="4" ht="19.5" customHeight="1" spans="1:5">
      <c r="A4" s="37" t="s">
        <v>533</v>
      </c>
      <c r="B4" s="35" t="s">
        <v>198</v>
      </c>
      <c r="C4" s="36"/>
      <c r="D4" s="36"/>
      <c r="E4" s="36"/>
    </row>
    <row r="5" ht="40.5" customHeight="1" spans="1:5">
      <c r="A5" s="41"/>
      <c r="B5" s="120" t="s">
        <v>62</v>
      </c>
      <c r="C5" s="121" t="s">
        <v>65</v>
      </c>
      <c r="D5" s="122" t="s">
        <v>534</v>
      </c>
      <c r="E5" s="123" t="s">
        <v>535</v>
      </c>
    </row>
    <row r="6" ht="19.5" customHeight="1" spans="1:5">
      <c r="A6" s="32">
        <v>1</v>
      </c>
      <c r="B6" s="32">
        <v>2</v>
      </c>
      <c r="C6" s="32">
        <v>3</v>
      </c>
      <c r="D6" s="124">
        <v>4</v>
      </c>
      <c r="E6" s="32">
        <v>5</v>
      </c>
    </row>
    <row r="7" ht="19.5" customHeight="1" spans="1:5">
      <c r="A7" s="106" t="s">
        <v>471</v>
      </c>
      <c r="B7" s="125" t="s">
        <v>155</v>
      </c>
      <c r="C7" s="125" t="s">
        <v>155</v>
      </c>
      <c r="D7" s="126" t="s">
        <v>155</v>
      </c>
      <c r="E7" s="125" t="s">
        <v>155</v>
      </c>
    </row>
    <row r="8" ht="19.5" customHeight="1" spans="1:5">
      <c r="A8" s="108" t="s">
        <v>155</v>
      </c>
      <c r="B8" s="125" t="s">
        <v>155</v>
      </c>
      <c r="C8" s="125" t="s">
        <v>155</v>
      </c>
      <c r="D8" s="126" t="s">
        <v>155</v>
      </c>
      <c r="E8" s="125" t="s">
        <v>155</v>
      </c>
    </row>
    <row r="9" ht="19.5" customHeight="1" spans="1:5">
      <c r="A9" s="127" t="s">
        <v>62</v>
      </c>
      <c r="B9" s="125" t="s">
        <v>155</v>
      </c>
      <c r="C9" s="125" t="s">
        <v>155</v>
      </c>
      <c r="D9" s="126" t="s">
        <v>155</v>
      </c>
      <c r="E9" s="125" t="s">
        <v>155</v>
      </c>
    </row>
    <row r="10" customHeight="1" spans="1:1">
      <c r="A10" s="113" t="s">
        <v>536</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10.6666666666667" defaultRowHeight="12" customHeight="1" outlineLevelRow="7"/>
  <cols>
    <col min="1" max="1" width="26.8333333333333" style="82" customWidth="1"/>
    <col min="2" max="2" width="13.8333333333333" style="2" customWidth="1"/>
    <col min="3" max="3" width="27" style="82" customWidth="1"/>
    <col min="4" max="4" width="14" style="82" customWidth="1"/>
    <col min="5" max="5" width="13.6666666666667" style="82" customWidth="1"/>
    <col min="6" max="6" width="15.8333333333333" style="82" customWidth="1"/>
    <col min="7" max="7" width="13.1666666666667" style="2" customWidth="1"/>
    <col min="8" max="8" width="14.5" style="82" customWidth="1"/>
    <col min="9" max="9" width="11.3333333333333" style="2" customWidth="1"/>
    <col min="10" max="10" width="14.8333333333333" style="2" customWidth="1"/>
    <col min="11" max="11" width="25.6666666666667" style="82" customWidth="1"/>
    <col min="12" max="12" width="10.6666666666667" style="2" customWidth="1"/>
    <col min="13" max="16384" width="10.6666666666667" style="2"/>
  </cols>
  <sheetData>
    <row r="1" customHeight="1" spans="11:11">
      <c r="K1" s="112" t="s">
        <v>537</v>
      </c>
    </row>
    <row r="2" ht="28.5" customHeight="1" spans="1:11">
      <c r="A2" s="101" t="s">
        <v>538</v>
      </c>
      <c r="B2" s="102"/>
      <c r="C2" s="85"/>
      <c r="D2" s="85"/>
      <c r="E2" s="85"/>
      <c r="F2" s="85"/>
      <c r="G2" s="102"/>
      <c r="H2" s="85"/>
      <c r="I2" s="102"/>
      <c r="J2" s="102"/>
      <c r="K2" s="85"/>
    </row>
    <row r="3" ht="17.25" customHeight="1" spans="1:11">
      <c r="A3" s="103" t="s">
        <v>2</v>
      </c>
      <c r="B3" s="104"/>
      <c r="K3" s="88" t="s">
        <v>179</v>
      </c>
    </row>
    <row r="4" ht="44.25" customHeight="1" spans="1:11">
      <c r="A4" s="42" t="s">
        <v>316</v>
      </c>
      <c r="B4" s="105" t="s">
        <v>192</v>
      </c>
      <c r="C4" s="42" t="s">
        <v>317</v>
      </c>
      <c r="D4" s="42" t="s">
        <v>318</v>
      </c>
      <c r="E4" s="42" t="s">
        <v>319</v>
      </c>
      <c r="F4" s="42" t="s">
        <v>320</v>
      </c>
      <c r="G4" s="105" t="s">
        <v>321</v>
      </c>
      <c r="H4" s="42" t="s">
        <v>322</v>
      </c>
      <c r="I4" s="105" t="s">
        <v>323</v>
      </c>
      <c r="J4" s="105" t="s">
        <v>324</v>
      </c>
      <c r="K4" s="42" t="s">
        <v>325</v>
      </c>
    </row>
    <row r="5" ht="14.25" customHeight="1" spans="1:11">
      <c r="A5" s="42">
        <v>1</v>
      </c>
      <c r="B5" s="105">
        <v>2</v>
      </c>
      <c r="C5" s="42">
        <v>3</v>
      </c>
      <c r="D5" s="42">
        <v>4</v>
      </c>
      <c r="E5" s="42">
        <v>5</v>
      </c>
      <c r="F5" s="42">
        <v>6</v>
      </c>
      <c r="G5" s="105">
        <v>7</v>
      </c>
      <c r="H5" s="42">
        <v>8</v>
      </c>
      <c r="I5" s="105">
        <v>9</v>
      </c>
      <c r="J5" s="105">
        <v>10</v>
      </c>
      <c r="K5" s="42">
        <v>11</v>
      </c>
    </row>
    <row r="6" ht="42" customHeight="1" spans="1:11">
      <c r="A6" s="106" t="s">
        <v>471</v>
      </c>
      <c r="B6" s="107"/>
      <c r="C6" s="108"/>
      <c r="D6" s="108"/>
      <c r="E6" s="108"/>
      <c r="F6" s="109"/>
      <c r="G6" s="110"/>
      <c r="H6" s="109"/>
      <c r="I6" s="110"/>
      <c r="J6" s="110"/>
      <c r="K6" s="109"/>
    </row>
    <row r="7" ht="54" customHeight="1" spans="1:11">
      <c r="A7" s="111" t="s">
        <v>155</v>
      </c>
      <c r="B7" s="111" t="s">
        <v>155</v>
      </c>
      <c r="C7" s="111" t="s">
        <v>155</v>
      </c>
      <c r="D7" s="111" t="s">
        <v>155</v>
      </c>
      <c r="E7" s="111" t="s">
        <v>155</v>
      </c>
      <c r="F7" s="106" t="s">
        <v>155</v>
      </c>
      <c r="G7" s="111" t="s">
        <v>155</v>
      </c>
      <c r="H7" s="106" t="s">
        <v>155</v>
      </c>
      <c r="I7" s="111" t="s">
        <v>155</v>
      </c>
      <c r="J7" s="111" t="s">
        <v>155</v>
      </c>
      <c r="K7" s="106" t="s">
        <v>155</v>
      </c>
    </row>
    <row r="8" customHeight="1" spans="1:1">
      <c r="A8" s="82" t="s">
        <v>536</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2"/>
  <sheetViews>
    <sheetView workbookViewId="0">
      <selection activeCell="H3" sqref="H3"/>
    </sheetView>
  </sheetViews>
  <sheetFormatPr defaultColWidth="10.6666666666667" defaultRowHeight="12" customHeight="1" outlineLevelCol="7"/>
  <cols>
    <col min="1" max="1" width="38.6666666666667" style="82" customWidth="1"/>
    <col min="2" max="2" width="21.8333333333333" style="82" customWidth="1"/>
    <col min="3" max="3" width="29" style="82" customWidth="1"/>
    <col min="4" max="4" width="27.5" style="82" customWidth="1"/>
    <col min="5" max="5" width="20.8333333333333" style="82" customWidth="1"/>
    <col min="6" max="6" width="27.5" style="82" customWidth="1"/>
    <col min="7" max="7" width="29.3333333333333" style="82" customWidth="1"/>
    <col min="8" max="8" width="22" style="82" customWidth="1"/>
    <col min="9" max="9" width="10.6666666666667" style="2" customWidth="1"/>
    <col min="10" max="16384" width="10.6666666666667" style="2"/>
  </cols>
  <sheetData>
    <row r="1" ht="14.25" customHeight="1" spans="8:8">
      <c r="H1" s="83" t="s">
        <v>539</v>
      </c>
    </row>
    <row r="2" ht="28.5" customHeight="1" spans="1:8">
      <c r="A2" s="84" t="s">
        <v>540</v>
      </c>
      <c r="B2" s="85"/>
      <c r="C2" s="85"/>
      <c r="D2" s="85"/>
      <c r="E2" s="85"/>
      <c r="F2" s="85"/>
      <c r="G2" s="85"/>
      <c r="H2" s="85"/>
    </row>
    <row r="3" ht="13.5" customHeight="1" spans="1:8">
      <c r="A3" s="86" t="s">
        <v>2</v>
      </c>
      <c r="B3" s="87"/>
      <c r="H3" s="88" t="s">
        <v>179</v>
      </c>
    </row>
    <row r="4" ht="18" customHeight="1" spans="1:8">
      <c r="A4" s="89" t="s">
        <v>476</v>
      </c>
      <c r="B4" s="89" t="s">
        <v>541</v>
      </c>
      <c r="C4" s="89" t="s">
        <v>542</v>
      </c>
      <c r="D4" s="89" t="s">
        <v>543</v>
      </c>
      <c r="E4" s="89" t="s">
        <v>544</v>
      </c>
      <c r="F4" s="90" t="s">
        <v>545</v>
      </c>
      <c r="G4" s="91"/>
      <c r="H4" s="92"/>
    </row>
    <row r="5" ht="18" customHeight="1" spans="1:8">
      <c r="A5" s="93"/>
      <c r="B5" s="93"/>
      <c r="C5" s="93"/>
      <c r="D5" s="93"/>
      <c r="E5" s="93"/>
      <c r="F5" s="42" t="s">
        <v>485</v>
      </c>
      <c r="G5" s="42" t="s">
        <v>546</v>
      </c>
      <c r="H5" s="42" t="s">
        <v>547</v>
      </c>
    </row>
    <row r="6" ht="21" customHeight="1" spans="1:8">
      <c r="A6" s="42">
        <v>1</v>
      </c>
      <c r="B6" s="42">
        <v>2</v>
      </c>
      <c r="C6" s="42">
        <v>3</v>
      </c>
      <c r="D6" s="42">
        <v>4</v>
      </c>
      <c r="E6" s="42">
        <v>5</v>
      </c>
      <c r="F6" s="42">
        <v>6</v>
      </c>
      <c r="G6" s="42">
        <v>7</v>
      </c>
      <c r="H6" s="42">
        <v>8</v>
      </c>
    </row>
    <row r="7" ht="21" customHeight="1" spans="1:8">
      <c r="A7" s="94" t="s">
        <v>76</v>
      </c>
      <c r="B7" s="42"/>
      <c r="C7" s="95" t="s">
        <v>491</v>
      </c>
      <c r="D7" s="95" t="s">
        <v>490</v>
      </c>
      <c r="E7" s="94" t="s">
        <v>446</v>
      </c>
      <c r="F7" s="96">
        <v>8</v>
      </c>
      <c r="G7" s="97">
        <f t="shared" ref="G7:G19" si="0">H7/F7</f>
        <v>5000</v>
      </c>
      <c r="H7" s="97">
        <v>40000</v>
      </c>
    </row>
    <row r="8" ht="21" customHeight="1" spans="1:8">
      <c r="A8" s="94" t="s">
        <v>76</v>
      </c>
      <c r="B8" s="42"/>
      <c r="C8" s="95" t="s">
        <v>493</v>
      </c>
      <c r="D8" s="95" t="s">
        <v>492</v>
      </c>
      <c r="E8" s="94" t="s">
        <v>446</v>
      </c>
      <c r="F8" s="96">
        <v>4</v>
      </c>
      <c r="G8" s="97">
        <f t="shared" si="0"/>
        <v>7000</v>
      </c>
      <c r="H8" s="97">
        <v>28000</v>
      </c>
    </row>
    <row r="9" ht="21" customHeight="1" spans="1:8">
      <c r="A9" s="94" t="s">
        <v>76</v>
      </c>
      <c r="B9" s="42"/>
      <c r="C9" s="95" t="s">
        <v>495</v>
      </c>
      <c r="D9" s="95" t="s">
        <v>494</v>
      </c>
      <c r="E9" s="94" t="s">
        <v>446</v>
      </c>
      <c r="F9" s="96">
        <v>1</v>
      </c>
      <c r="G9" s="97">
        <f t="shared" si="0"/>
        <v>2000</v>
      </c>
      <c r="H9" s="97">
        <v>2000</v>
      </c>
    </row>
    <row r="10" ht="21" customHeight="1" spans="1:8">
      <c r="A10" s="94" t="s">
        <v>76</v>
      </c>
      <c r="B10" s="42"/>
      <c r="C10" s="95" t="s">
        <v>497</v>
      </c>
      <c r="D10" s="95" t="s">
        <v>496</v>
      </c>
      <c r="E10" s="94" t="s">
        <v>446</v>
      </c>
      <c r="F10" s="96">
        <v>3</v>
      </c>
      <c r="G10" s="97">
        <f t="shared" si="0"/>
        <v>1200</v>
      </c>
      <c r="H10" s="97">
        <v>3600</v>
      </c>
    </row>
    <row r="11" ht="21" customHeight="1" spans="1:8">
      <c r="A11" s="94" t="s">
        <v>76</v>
      </c>
      <c r="B11" s="42"/>
      <c r="C11" s="95" t="s">
        <v>499</v>
      </c>
      <c r="D11" s="95" t="s">
        <v>498</v>
      </c>
      <c r="E11" s="94" t="s">
        <v>446</v>
      </c>
      <c r="F11" s="96">
        <v>1</v>
      </c>
      <c r="G11" s="97">
        <f t="shared" si="0"/>
        <v>10000</v>
      </c>
      <c r="H11" s="97">
        <v>10000</v>
      </c>
    </row>
    <row r="12" ht="21" customHeight="1" spans="1:8">
      <c r="A12" s="94" t="s">
        <v>80</v>
      </c>
      <c r="B12" s="42"/>
      <c r="C12" s="95" t="s">
        <v>491</v>
      </c>
      <c r="D12" s="95" t="s">
        <v>490</v>
      </c>
      <c r="E12" s="94" t="s">
        <v>446</v>
      </c>
      <c r="F12" s="96">
        <v>6</v>
      </c>
      <c r="G12" s="97">
        <f t="shared" si="0"/>
        <v>5000</v>
      </c>
      <c r="H12" s="97">
        <v>30000</v>
      </c>
    </row>
    <row r="13" ht="21" customHeight="1" spans="1:8">
      <c r="A13" s="94" t="s">
        <v>80</v>
      </c>
      <c r="B13" s="42"/>
      <c r="C13" s="95" t="s">
        <v>497</v>
      </c>
      <c r="D13" s="95" t="s">
        <v>496</v>
      </c>
      <c r="E13" s="94" t="s">
        <v>446</v>
      </c>
      <c r="F13" s="96">
        <v>3</v>
      </c>
      <c r="G13" s="97">
        <f t="shared" si="0"/>
        <v>1500</v>
      </c>
      <c r="H13" s="97">
        <v>4500</v>
      </c>
    </row>
    <row r="14" ht="21" customHeight="1" spans="1:8">
      <c r="A14" s="94" t="s">
        <v>80</v>
      </c>
      <c r="B14" s="42"/>
      <c r="C14" s="95" t="s">
        <v>506</v>
      </c>
      <c r="D14" s="95" t="s">
        <v>505</v>
      </c>
      <c r="E14" s="94" t="s">
        <v>446</v>
      </c>
      <c r="F14" s="96">
        <v>2</v>
      </c>
      <c r="G14" s="97">
        <f t="shared" si="0"/>
        <v>5000</v>
      </c>
      <c r="H14" s="97">
        <v>10000</v>
      </c>
    </row>
    <row r="15" ht="32.1" customHeight="1" spans="1:8">
      <c r="A15" s="94" t="s">
        <v>82</v>
      </c>
      <c r="B15" s="42"/>
      <c r="C15" s="95" t="s">
        <v>491</v>
      </c>
      <c r="D15" s="95" t="s">
        <v>490</v>
      </c>
      <c r="E15" s="94" t="s">
        <v>446</v>
      </c>
      <c r="F15" s="96">
        <v>2</v>
      </c>
      <c r="G15" s="97">
        <f t="shared" si="0"/>
        <v>5000</v>
      </c>
      <c r="H15" s="97">
        <v>10000</v>
      </c>
    </row>
    <row r="16" ht="21" customHeight="1" spans="1:8">
      <c r="A16" s="94" t="s">
        <v>82</v>
      </c>
      <c r="B16" s="42"/>
      <c r="C16" s="95" t="s">
        <v>497</v>
      </c>
      <c r="D16" s="95" t="s">
        <v>514</v>
      </c>
      <c r="E16" s="94" t="s">
        <v>446</v>
      </c>
      <c r="F16" s="96">
        <v>1</v>
      </c>
      <c r="G16" s="97">
        <f t="shared" si="0"/>
        <v>1200</v>
      </c>
      <c r="H16" s="97">
        <v>1200</v>
      </c>
    </row>
    <row r="17" ht="21" customHeight="1" spans="1:8">
      <c r="A17" s="94" t="s">
        <v>84</v>
      </c>
      <c r="B17" s="42"/>
      <c r="C17" s="95" t="s">
        <v>491</v>
      </c>
      <c r="D17" s="95" t="s">
        <v>490</v>
      </c>
      <c r="E17" s="94" t="s">
        <v>446</v>
      </c>
      <c r="F17" s="96">
        <v>2</v>
      </c>
      <c r="G17" s="97">
        <f t="shared" si="0"/>
        <v>5000</v>
      </c>
      <c r="H17" s="97">
        <v>10000</v>
      </c>
    </row>
    <row r="18" ht="21" customHeight="1" spans="1:8">
      <c r="A18" s="94" t="s">
        <v>86</v>
      </c>
      <c r="B18" s="42"/>
      <c r="C18" s="95" t="s">
        <v>516</v>
      </c>
      <c r="D18" s="95" t="s">
        <v>515</v>
      </c>
      <c r="E18" s="94" t="s">
        <v>509</v>
      </c>
      <c r="F18" s="96">
        <v>1</v>
      </c>
      <c r="G18" s="97">
        <f t="shared" si="0"/>
        <v>15000</v>
      </c>
      <c r="H18" s="97">
        <v>15000</v>
      </c>
    </row>
    <row r="19" ht="21" customHeight="1" spans="1:8">
      <c r="A19" s="94" t="s">
        <v>86</v>
      </c>
      <c r="B19" s="42"/>
      <c r="C19" s="95" t="s">
        <v>518</v>
      </c>
      <c r="D19" s="95" t="s">
        <v>517</v>
      </c>
      <c r="E19" s="94" t="s">
        <v>509</v>
      </c>
      <c r="F19" s="96">
        <v>1</v>
      </c>
      <c r="G19" s="97">
        <f t="shared" si="0"/>
        <v>10000</v>
      </c>
      <c r="H19" s="97">
        <v>10000</v>
      </c>
    </row>
    <row r="20" ht="21" customHeight="1" spans="1:8">
      <c r="A20" s="42"/>
      <c r="B20" s="42"/>
      <c r="C20" s="42"/>
      <c r="D20" s="42"/>
      <c r="E20" s="42"/>
      <c r="F20" s="42"/>
      <c r="G20" s="42"/>
      <c r="H20" s="42"/>
    </row>
    <row r="21" ht="21" customHeight="1" spans="1:8">
      <c r="A21" s="42"/>
      <c r="B21" s="42"/>
      <c r="C21" s="42"/>
      <c r="D21" s="42"/>
      <c r="E21" s="42"/>
      <c r="F21" s="42"/>
      <c r="G21" s="42"/>
      <c r="H21" s="42"/>
    </row>
    <row r="22" ht="24" customHeight="1" spans="1:8">
      <c r="A22" s="98" t="s">
        <v>62</v>
      </c>
      <c r="B22" s="99"/>
      <c r="C22" s="99"/>
      <c r="D22" s="99"/>
      <c r="E22" s="99"/>
      <c r="F22" s="98">
        <f>F7+F8+F9+F10+F11+F12+F13+F14+F15+F17+F16+F18+F19+F20+F21</f>
        <v>35</v>
      </c>
      <c r="G22" s="100"/>
      <c r="H22" s="100">
        <f>H7+H8+H9+H10+H11+H12+H13+H14+H15+H17+H16+H18+H19+H20+H21</f>
        <v>174300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8"/>
  <sheetViews>
    <sheetView zoomScale="90" zoomScaleNormal="90" topLeftCell="A63" workbookViewId="0">
      <selection activeCell="J10" sqref="J10"/>
    </sheetView>
  </sheetViews>
  <sheetFormatPr defaultColWidth="10" defaultRowHeight="14.25" customHeight="1"/>
  <cols>
    <col min="1" max="1" width="21.1666666666667" style="29" customWidth="1"/>
    <col min="2" max="2" width="27.3333333333333" style="29" customWidth="1"/>
    <col min="3" max="3" width="25" style="29" customWidth="1"/>
    <col min="4" max="4" width="18.1666666666667" style="29" customWidth="1"/>
    <col min="5" max="5" width="36.8333333333333" style="29" customWidth="1"/>
    <col min="6" max="6" width="18" style="29" customWidth="1"/>
    <col min="7" max="7" width="10.1777777777778" style="29" customWidth="1"/>
    <col min="8" max="8" width="23.3333333333333" style="29" customWidth="1"/>
    <col min="9" max="9" width="24.2555555555556" style="29" customWidth="1"/>
    <col min="10" max="10" width="21.4777777777778" style="29" customWidth="1"/>
    <col min="11" max="11" width="10" style="29" customWidth="1"/>
    <col min="12" max="16384" width="10" style="29"/>
  </cols>
  <sheetData>
    <row r="1" ht="81" customHeight="1" spans="1:10">
      <c r="A1" s="30" t="s">
        <v>548</v>
      </c>
      <c r="B1" s="31"/>
      <c r="C1" s="31"/>
      <c r="D1" s="31"/>
      <c r="E1" s="31"/>
      <c r="F1" s="31"/>
      <c r="G1" s="31"/>
      <c r="H1" s="31"/>
      <c r="I1" s="31"/>
      <c r="J1" s="72"/>
    </row>
    <row r="2" ht="30" customHeight="1" spans="1:10">
      <c r="A2" s="32" t="s">
        <v>549</v>
      </c>
      <c r="B2" s="33" t="s">
        <v>76</v>
      </c>
      <c r="C2" s="34"/>
      <c r="D2" s="34"/>
      <c r="E2" s="34"/>
      <c r="F2" s="34"/>
      <c r="G2" s="34"/>
      <c r="H2" s="34"/>
      <c r="I2" s="34"/>
      <c r="J2" s="73"/>
    </row>
    <row r="3" ht="32.25" customHeight="1" spans="1:10">
      <c r="A3" s="35" t="s">
        <v>550</v>
      </c>
      <c r="B3" s="36"/>
      <c r="C3" s="36"/>
      <c r="D3" s="36"/>
      <c r="E3" s="36"/>
      <c r="F3" s="36"/>
      <c r="G3" s="36"/>
      <c r="H3" s="36"/>
      <c r="I3" s="74"/>
      <c r="J3" s="32" t="s">
        <v>551</v>
      </c>
    </row>
    <row r="4" ht="99.75" customHeight="1" spans="1:10">
      <c r="A4" s="37" t="s">
        <v>552</v>
      </c>
      <c r="B4" s="38" t="s">
        <v>553</v>
      </c>
      <c r="C4" s="39" t="s">
        <v>554</v>
      </c>
      <c r="D4" s="40"/>
      <c r="E4" s="40"/>
      <c r="F4" s="40"/>
      <c r="G4" s="40"/>
      <c r="H4" s="40"/>
      <c r="I4" s="57"/>
      <c r="J4" s="75" t="s">
        <v>555</v>
      </c>
    </row>
    <row r="5" ht="198" customHeight="1" spans="1:10">
      <c r="A5" s="41"/>
      <c r="B5" s="38" t="s">
        <v>556</v>
      </c>
      <c r="C5" s="39" t="s">
        <v>557</v>
      </c>
      <c r="D5" s="40"/>
      <c r="E5" s="40"/>
      <c r="F5" s="40"/>
      <c r="G5" s="40"/>
      <c r="H5" s="40"/>
      <c r="I5" s="57"/>
      <c r="J5" s="75" t="s">
        <v>558</v>
      </c>
    </row>
    <row r="6" ht="156" customHeight="1" spans="1:10">
      <c r="A6" s="38" t="s">
        <v>559</v>
      </c>
      <c r="B6" s="42" t="s">
        <v>560</v>
      </c>
      <c r="C6" s="43" t="s">
        <v>561</v>
      </c>
      <c r="D6" s="44"/>
      <c r="E6" s="44"/>
      <c r="F6" s="44"/>
      <c r="G6" s="44"/>
      <c r="H6" s="44"/>
      <c r="I6" s="76"/>
      <c r="J6" s="77" t="s">
        <v>562</v>
      </c>
    </row>
    <row r="7" ht="32.25" customHeight="1" spans="1:10">
      <c r="A7" s="45" t="s">
        <v>563</v>
      </c>
      <c r="B7" s="46"/>
      <c r="C7" s="46"/>
      <c r="D7" s="46"/>
      <c r="E7" s="46"/>
      <c r="F7" s="46"/>
      <c r="G7" s="46"/>
      <c r="H7" s="46"/>
      <c r="I7" s="46"/>
      <c r="J7" s="78"/>
    </row>
    <row r="8" ht="32.25" customHeight="1" spans="1:10">
      <c r="A8" s="47" t="s">
        <v>564</v>
      </c>
      <c r="B8" s="48"/>
      <c r="C8" s="49" t="s">
        <v>565</v>
      </c>
      <c r="D8" s="50"/>
      <c r="E8" s="51"/>
      <c r="F8" s="49" t="s">
        <v>566</v>
      </c>
      <c r="G8" s="51"/>
      <c r="H8" s="35" t="s">
        <v>567</v>
      </c>
      <c r="I8" s="36"/>
      <c r="J8" s="74"/>
    </row>
    <row r="9" ht="32.25" customHeight="1" spans="1:10">
      <c r="A9" s="52"/>
      <c r="B9" s="53"/>
      <c r="C9" s="54"/>
      <c r="D9" s="55"/>
      <c r="E9" s="56"/>
      <c r="F9" s="54"/>
      <c r="G9" s="56"/>
      <c r="H9" s="38" t="s">
        <v>568</v>
      </c>
      <c r="I9" s="38" t="s">
        <v>569</v>
      </c>
      <c r="J9" s="38" t="s">
        <v>570</v>
      </c>
    </row>
    <row r="10" ht="75.95" customHeight="1" spans="1:10">
      <c r="A10" s="39" t="s">
        <v>571</v>
      </c>
      <c r="B10" s="57"/>
      <c r="C10" s="39" t="s">
        <v>572</v>
      </c>
      <c r="D10" s="40"/>
      <c r="E10" s="57"/>
      <c r="F10" s="39" t="s">
        <v>233</v>
      </c>
      <c r="G10" s="57"/>
      <c r="H10" s="58">
        <v>196871</v>
      </c>
      <c r="I10" s="58">
        <v>196871</v>
      </c>
      <c r="J10" s="58"/>
    </row>
    <row r="11" ht="78" customHeight="1" spans="1:10">
      <c r="A11" s="39" t="s">
        <v>571</v>
      </c>
      <c r="B11" s="59"/>
      <c r="C11" s="39" t="s">
        <v>572</v>
      </c>
      <c r="D11" s="60"/>
      <c r="E11" s="59"/>
      <c r="F11" s="39" t="s">
        <v>250</v>
      </c>
      <c r="G11" s="59"/>
      <c r="H11" s="58">
        <v>537337.12</v>
      </c>
      <c r="I11" s="58">
        <v>537337.12</v>
      </c>
      <c r="J11" s="58"/>
    </row>
    <row r="12" ht="75.95" customHeight="1" spans="1:10">
      <c r="A12" s="39" t="s">
        <v>571</v>
      </c>
      <c r="B12" s="59"/>
      <c r="C12" s="39" t="s">
        <v>572</v>
      </c>
      <c r="D12" s="60"/>
      <c r="E12" s="59"/>
      <c r="F12" s="39" t="s">
        <v>235</v>
      </c>
      <c r="G12" s="59"/>
      <c r="H12" s="58">
        <v>49780</v>
      </c>
      <c r="I12" s="58">
        <v>49780</v>
      </c>
      <c r="J12" s="58"/>
    </row>
    <row r="13" ht="80.1" customHeight="1" spans="1:10">
      <c r="A13" s="39" t="s">
        <v>571</v>
      </c>
      <c r="B13" s="59"/>
      <c r="C13" s="39" t="s">
        <v>572</v>
      </c>
      <c r="D13" s="60"/>
      <c r="E13" s="59"/>
      <c r="F13" s="39" t="s">
        <v>258</v>
      </c>
      <c r="G13" s="59"/>
      <c r="H13" s="58">
        <v>2089918</v>
      </c>
      <c r="I13" s="58">
        <v>2089918</v>
      </c>
      <c r="J13" s="58"/>
    </row>
    <row r="14" ht="75.95" customHeight="1" spans="1:10">
      <c r="A14" s="39" t="s">
        <v>571</v>
      </c>
      <c r="B14" s="59"/>
      <c r="C14" s="39" t="s">
        <v>572</v>
      </c>
      <c r="D14" s="60"/>
      <c r="E14" s="59"/>
      <c r="F14" s="39" t="s">
        <v>235</v>
      </c>
      <c r="G14" s="59"/>
      <c r="H14" s="58">
        <v>70400</v>
      </c>
      <c r="I14" s="58">
        <v>70400</v>
      </c>
      <c r="J14" s="58"/>
    </row>
    <row r="15" ht="75.95" customHeight="1" spans="1:10">
      <c r="A15" s="39" t="s">
        <v>571</v>
      </c>
      <c r="B15" s="59"/>
      <c r="C15" s="39" t="s">
        <v>572</v>
      </c>
      <c r="D15" s="60"/>
      <c r="E15" s="59"/>
      <c r="F15" s="39" t="s">
        <v>183</v>
      </c>
      <c r="G15" s="59"/>
      <c r="H15" s="58">
        <v>20000</v>
      </c>
      <c r="I15" s="58">
        <v>20000</v>
      </c>
      <c r="J15" s="58"/>
    </row>
    <row r="16" ht="75.95" customHeight="1" spans="1:10">
      <c r="A16" s="39" t="s">
        <v>571</v>
      </c>
      <c r="B16" s="59"/>
      <c r="C16" s="39" t="s">
        <v>572</v>
      </c>
      <c r="D16" s="60"/>
      <c r="E16" s="59"/>
      <c r="F16" s="39" t="s">
        <v>245</v>
      </c>
      <c r="G16" s="59"/>
      <c r="H16" s="58">
        <v>15680</v>
      </c>
      <c r="I16" s="58">
        <v>15680</v>
      </c>
      <c r="J16" s="58"/>
    </row>
    <row r="17" ht="75.95" customHeight="1" spans="1:10">
      <c r="A17" s="39" t="s">
        <v>571</v>
      </c>
      <c r="B17" s="59"/>
      <c r="C17" s="39" t="s">
        <v>572</v>
      </c>
      <c r="D17" s="60"/>
      <c r="E17" s="59"/>
      <c r="F17" s="39" t="s">
        <v>245</v>
      </c>
      <c r="G17" s="59"/>
      <c r="H17" s="58">
        <v>14000</v>
      </c>
      <c r="I17" s="58">
        <v>14000</v>
      </c>
      <c r="J17" s="58"/>
    </row>
    <row r="18" ht="75.95" customHeight="1" spans="1:10">
      <c r="A18" s="39" t="s">
        <v>571</v>
      </c>
      <c r="B18" s="59"/>
      <c r="C18" s="39" t="s">
        <v>572</v>
      </c>
      <c r="D18" s="60"/>
      <c r="E18" s="59"/>
      <c r="F18" s="39" t="s">
        <v>247</v>
      </c>
      <c r="G18" s="59"/>
      <c r="H18" s="58">
        <v>7800</v>
      </c>
      <c r="I18" s="58">
        <v>7800</v>
      </c>
      <c r="J18" s="58"/>
    </row>
    <row r="19" ht="75.95" customHeight="1" spans="1:10">
      <c r="A19" s="39" t="s">
        <v>571</v>
      </c>
      <c r="B19" s="59"/>
      <c r="C19" s="39" t="s">
        <v>572</v>
      </c>
      <c r="D19" s="60"/>
      <c r="E19" s="59"/>
      <c r="F19" s="39" t="s">
        <v>250</v>
      </c>
      <c r="G19" s="59"/>
      <c r="H19" s="58">
        <v>79296</v>
      </c>
      <c r="I19" s="58">
        <v>79296</v>
      </c>
      <c r="J19" s="58"/>
    </row>
    <row r="20" ht="75.95" customHeight="1" spans="1:10">
      <c r="A20" s="39" t="s">
        <v>571</v>
      </c>
      <c r="B20" s="59"/>
      <c r="C20" s="39" t="s">
        <v>572</v>
      </c>
      <c r="D20" s="60"/>
      <c r="E20" s="59"/>
      <c r="F20" s="39" t="s">
        <v>258</v>
      </c>
      <c r="G20" s="59"/>
      <c r="H20" s="58">
        <v>491353</v>
      </c>
      <c r="I20" s="58">
        <v>491353</v>
      </c>
      <c r="J20" s="58"/>
    </row>
    <row r="21" ht="75.95" customHeight="1" spans="1:10">
      <c r="A21" s="39" t="s">
        <v>571</v>
      </c>
      <c r="B21" s="59"/>
      <c r="C21" s="39" t="s">
        <v>572</v>
      </c>
      <c r="D21" s="60"/>
      <c r="E21" s="59"/>
      <c r="F21" s="39" t="s">
        <v>286</v>
      </c>
      <c r="G21" s="59"/>
      <c r="H21" s="58">
        <v>640600</v>
      </c>
      <c r="I21" s="58">
        <v>640600</v>
      </c>
      <c r="J21" s="58"/>
    </row>
    <row r="22" ht="75.95" customHeight="1" spans="1:10">
      <c r="A22" s="39" t="s">
        <v>571</v>
      </c>
      <c r="B22" s="59"/>
      <c r="C22" s="39" t="s">
        <v>572</v>
      </c>
      <c r="D22" s="60"/>
      <c r="E22" s="59"/>
      <c r="F22" s="39" t="s">
        <v>183</v>
      </c>
      <c r="G22" s="59"/>
      <c r="H22" s="58">
        <v>10000</v>
      </c>
      <c r="I22" s="58">
        <v>10000</v>
      </c>
      <c r="J22" s="58"/>
    </row>
    <row r="23" ht="75.95" customHeight="1" spans="1:10">
      <c r="A23" s="39" t="s">
        <v>571</v>
      </c>
      <c r="B23" s="59"/>
      <c r="C23" s="39" t="s">
        <v>572</v>
      </c>
      <c r="D23" s="60"/>
      <c r="E23" s="59"/>
      <c r="F23" s="39" t="s">
        <v>310</v>
      </c>
      <c r="G23" s="59"/>
      <c r="H23" s="58">
        <v>30600</v>
      </c>
      <c r="I23" s="58">
        <v>30600</v>
      </c>
      <c r="J23" s="58"/>
    </row>
    <row r="24" ht="75.95" customHeight="1" spans="1:10">
      <c r="A24" s="39" t="s">
        <v>571</v>
      </c>
      <c r="B24" s="59"/>
      <c r="C24" s="39" t="s">
        <v>572</v>
      </c>
      <c r="D24" s="60"/>
      <c r="E24" s="59"/>
      <c r="F24" s="39" t="s">
        <v>218</v>
      </c>
      <c r="G24" s="59"/>
      <c r="H24" s="58">
        <v>737520.12</v>
      </c>
      <c r="I24" s="58">
        <v>737520.12</v>
      </c>
      <c r="J24" s="58"/>
    </row>
    <row r="25" ht="75.95" customHeight="1" spans="1:10">
      <c r="A25" s="39" t="s">
        <v>571</v>
      </c>
      <c r="B25" s="59"/>
      <c r="C25" s="39" t="s">
        <v>572</v>
      </c>
      <c r="D25" s="60"/>
      <c r="E25" s="59"/>
      <c r="F25" s="39" t="s">
        <v>258</v>
      </c>
      <c r="G25" s="59"/>
      <c r="H25" s="58">
        <v>596610</v>
      </c>
      <c r="I25" s="58">
        <v>596610</v>
      </c>
      <c r="J25" s="58"/>
    </row>
    <row r="26" ht="75.95" customHeight="1" spans="1:10">
      <c r="A26" s="39" t="s">
        <v>571</v>
      </c>
      <c r="B26" s="59"/>
      <c r="C26" s="39" t="s">
        <v>572</v>
      </c>
      <c r="D26" s="60"/>
      <c r="E26" s="59"/>
      <c r="F26" s="39" t="s">
        <v>210</v>
      </c>
      <c r="G26" s="59"/>
      <c r="H26" s="58">
        <v>1702383</v>
      </c>
      <c r="I26" s="58">
        <v>1702383</v>
      </c>
      <c r="J26" s="58"/>
    </row>
    <row r="27" ht="75.95" customHeight="1" spans="1:10">
      <c r="A27" s="39" t="s">
        <v>571</v>
      </c>
      <c r="B27" s="59"/>
      <c r="C27" s="39" t="s">
        <v>572</v>
      </c>
      <c r="D27" s="60"/>
      <c r="E27" s="59"/>
      <c r="F27" s="39" t="s">
        <v>233</v>
      </c>
      <c r="G27" s="59"/>
      <c r="H27" s="58">
        <v>72310</v>
      </c>
      <c r="I27" s="58">
        <v>72310</v>
      </c>
      <c r="J27" s="58"/>
    </row>
    <row r="28" ht="75.95" customHeight="1" spans="1:10">
      <c r="A28" s="39" t="s">
        <v>571</v>
      </c>
      <c r="B28" s="59"/>
      <c r="C28" s="39" t="s">
        <v>572</v>
      </c>
      <c r="D28" s="60"/>
      <c r="E28" s="59"/>
      <c r="F28" s="39" t="s">
        <v>235</v>
      </c>
      <c r="G28" s="59"/>
      <c r="H28" s="58">
        <v>24500</v>
      </c>
      <c r="I28" s="58">
        <v>24500</v>
      </c>
      <c r="J28" s="58"/>
    </row>
    <row r="29" ht="75.95" customHeight="1" spans="1:10">
      <c r="A29" s="39" t="s">
        <v>571</v>
      </c>
      <c r="B29" s="59"/>
      <c r="C29" s="39" t="s">
        <v>572</v>
      </c>
      <c r="D29" s="60"/>
      <c r="E29" s="59"/>
      <c r="F29" s="39" t="s">
        <v>235</v>
      </c>
      <c r="G29" s="59"/>
      <c r="H29" s="58">
        <v>24500</v>
      </c>
      <c r="I29" s="58">
        <v>24500</v>
      </c>
      <c r="J29" s="58"/>
    </row>
    <row r="30" ht="75.95" customHeight="1" spans="1:10">
      <c r="A30" s="39" t="s">
        <v>571</v>
      </c>
      <c r="B30" s="59"/>
      <c r="C30" s="39" t="s">
        <v>572</v>
      </c>
      <c r="D30" s="60"/>
      <c r="E30" s="59"/>
      <c r="F30" s="39" t="s">
        <v>258</v>
      </c>
      <c r="G30" s="59"/>
      <c r="H30" s="58">
        <v>1146616</v>
      </c>
      <c r="I30" s="58">
        <v>1146616</v>
      </c>
      <c r="J30" s="58"/>
    </row>
    <row r="31" ht="75.95" customHeight="1" spans="1:10">
      <c r="A31" s="39" t="s">
        <v>571</v>
      </c>
      <c r="B31" s="59"/>
      <c r="C31" s="39" t="s">
        <v>572</v>
      </c>
      <c r="D31" s="60"/>
      <c r="E31" s="59"/>
      <c r="F31" s="39" t="s">
        <v>218</v>
      </c>
      <c r="G31" s="59"/>
      <c r="H31" s="58">
        <v>744322.41</v>
      </c>
      <c r="I31" s="58">
        <v>744322.41</v>
      </c>
      <c r="J31" s="58"/>
    </row>
    <row r="32" ht="75.95" customHeight="1" spans="1:10">
      <c r="A32" s="39" t="s">
        <v>571</v>
      </c>
      <c r="B32" s="59"/>
      <c r="C32" s="39" t="s">
        <v>572</v>
      </c>
      <c r="D32" s="60"/>
      <c r="E32" s="59"/>
      <c r="F32" s="39" t="s">
        <v>210</v>
      </c>
      <c r="G32" s="59"/>
      <c r="H32" s="58">
        <v>97493</v>
      </c>
      <c r="I32" s="58">
        <v>97493</v>
      </c>
      <c r="J32" s="58"/>
    </row>
    <row r="33" ht="75.95" customHeight="1" spans="1:10">
      <c r="A33" s="39" t="s">
        <v>571</v>
      </c>
      <c r="B33" s="59"/>
      <c r="C33" s="39" t="s">
        <v>572</v>
      </c>
      <c r="D33" s="60"/>
      <c r="E33" s="59"/>
      <c r="F33" s="39" t="s">
        <v>250</v>
      </c>
      <c r="G33" s="59"/>
      <c r="H33" s="58">
        <v>5304</v>
      </c>
      <c r="I33" s="58">
        <v>5304</v>
      </c>
      <c r="J33" s="58"/>
    </row>
    <row r="34" ht="75.95" customHeight="1" spans="1:10">
      <c r="A34" s="39" t="s">
        <v>571</v>
      </c>
      <c r="B34" s="59"/>
      <c r="C34" s="39" t="s">
        <v>572</v>
      </c>
      <c r="D34" s="60"/>
      <c r="E34" s="59"/>
      <c r="F34" s="39" t="s">
        <v>233</v>
      </c>
      <c r="G34" s="59"/>
      <c r="H34" s="58">
        <v>150203</v>
      </c>
      <c r="I34" s="58">
        <v>150203</v>
      </c>
      <c r="J34" s="58"/>
    </row>
    <row r="35" ht="75.95" customHeight="1" spans="1:10">
      <c r="A35" s="39" t="s">
        <v>571</v>
      </c>
      <c r="B35" s="59"/>
      <c r="C35" s="39" t="s">
        <v>572</v>
      </c>
      <c r="D35" s="60"/>
      <c r="E35" s="59"/>
      <c r="F35" s="39" t="s">
        <v>183</v>
      </c>
      <c r="G35" s="59"/>
      <c r="H35" s="58">
        <v>10000</v>
      </c>
      <c r="I35" s="58">
        <v>10000</v>
      </c>
      <c r="J35" s="58"/>
    </row>
    <row r="36" ht="75.95" customHeight="1" spans="1:10">
      <c r="A36" s="39" t="s">
        <v>571</v>
      </c>
      <c r="B36" s="59"/>
      <c r="C36" s="39" t="s">
        <v>572</v>
      </c>
      <c r="D36" s="60"/>
      <c r="E36" s="59"/>
      <c r="F36" s="39" t="s">
        <v>304</v>
      </c>
      <c r="G36" s="59"/>
      <c r="H36" s="58">
        <v>97000</v>
      </c>
      <c r="I36" s="58">
        <v>97000</v>
      </c>
      <c r="J36" s="58"/>
    </row>
    <row r="37" ht="75.95" customHeight="1" spans="1:10">
      <c r="A37" s="39" t="s">
        <v>571</v>
      </c>
      <c r="B37" s="59"/>
      <c r="C37" s="39" t="s">
        <v>572</v>
      </c>
      <c r="D37" s="60"/>
      <c r="E37" s="59"/>
      <c r="F37" s="39" t="s">
        <v>183</v>
      </c>
      <c r="G37" s="59"/>
      <c r="H37" s="58">
        <v>5000</v>
      </c>
      <c r="I37" s="58">
        <v>5000</v>
      </c>
      <c r="J37" s="58"/>
    </row>
    <row r="38" ht="75.95" customHeight="1" spans="1:10">
      <c r="A38" s="39" t="s">
        <v>571</v>
      </c>
      <c r="B38" s="59"/>
      <c r="C38" s="39" t="s">
        <v>572</v>
      </c>
      <c r="D38" s="60"/>
      <c r="E38" s="59"/>
      <c r="F38" s="39" t="s">
        <v>245</v>
      </c>
      <c r="G38" s="59"/>
      <c r="H38" s="58">
        <v>14000</v>
      </c>
      <c r="I38" s="58">
        <v>14000</v>
      </c>
      <c r="J38" s="58"/>
    </row>
    <row r="39" ht="75.95" customHeight="1" spans="1:10">
      <c r="A39" s="39" t="s">
        <v>571</v>
      </c>
      <c r="B39" s="59"/>
      <c r="C39" s="39" t="s">
        <v>572</v>
      </c>
      <c r="D39" s="60"/>
      <c r="E39" s="59"/>
      <c r="F39" s="39" t="s">
        <v>307</v>
      </c>
      <c r="G39" s="59"/>
      <c r="H39" s="58">
        <v>3000</v>
      </c>
      <c r="I39" s="58">
        <v>3000</v>
      </c>
      <c r="J39" s="58"/>
    </row>
    <row r="40" ht="75.95" customHeight="1" spans="1:10">
      <c r="A40" s="39" t="s">
        <v>571</v>
      </c>
      <c r="B40" s="59"/>
      <c r="C40" s="39" t="s">
        <v>572</v>
      </c>
      <c r="D40" s="60"/>
      <c r="E40" s="59"/>
      <c r="F40" s="39" t="s">
        <v>183</v>
      </c>
      <c r="G40" s="59"/>
      <c r="H40" s="58">
        <v>5000</v>
      </c>
      <c r="I40" s="58">
        <v>5000</v>
      </c>
      <c r="J40" s="58"/>
    </row>
    <row r="41" ht="75.95" customHeight="1" spans="1:10">
      <c r="A41" s="39" t="s">
        <v>571</v>
      </c>
      <c r="B41" s="59"/>
      <c r="C41" s="39" t="s">
        <v>572</v>
      </c>
      <c r="D41" s="60"/>
      <c r="E41" s="59"/>
      <c r="F41" s="39" t="s">
        <v>210</v>
      </c>
      <c r="G41" s="59"/>
      <c r="H41" s="58">
        <v>208827</v>
      </c>
      <c r="I41" s="58">
        <v>208827</v>
      </c>
      <c r="J41" s="58"/>
    </row>
    <row r="42" ht="75.95" customHeight="1" spans="1:10">
      <c r="A42" s="39" t="s">
        <v>571</v>
      </c>
      <c r="B42" s="59"/>
      <c r="C42" s="39" t="s">
        <v>572</v>
      </c>
      <c r="D42" s="60"/>
      <c r="E42" s="59"/>
      <c r="F42" s="39" t="s">
        <v>233</v>
      </c>
      <c r="G42" s="59"/>
      <c r="H42" s="58">
        <v>208247</v>
      </c>
      <c r="I42" s="58">
        <v>208247</v>
      </c>
      <c r="J42" s="58"/>
    </row>
    <row r="43" ht="75.95" customHeight="1" spans="1:10">
      <c r="A43" s="39" t="s">
        <v>571</v>
      </c>
      <c r="B43" s="59"/>
      <c r="C43" s="39" t="s">
        <v>572</v>
      </c>
      <c r="D43" s="60"/>
      <c r="E43" s="59"/>
      <c r="F43" s="39" t="s">
        <v>218</v>
      </c>
      <c r="G43" s="59"/>
      <c r="H43" s="58">
        <v>151513.39</v>
      </c>
      <c r="I43" s="58">
        <v>151513.39</v>
      </c>
      <c r="J43" s="58"/>
    </row>
    <row r="44" ht="75.95" customHeight="1" spans="1:10">
      <c r="A44" s="39" t="s">
        <v>571</v>
      </c>
      <c r="B44" s="59"/>
      <c r="C44" s="39" t="s">
        <v>572</v>
      </c>
      <c r="D44" s="60"/>
      <c r="E44" s="59"/>
      <c r="F44" s="39" t="s">
        <v>247</v>
      </c>
      <c r="G44" s="59"/>
      <c r="H44" s="58">
        <v>18000</v>
      </c>
      <c r="I44" s="58">
        <v>18000</v>
      </c>
      <c r="J44" s="58"/>
    </row>
    <row r="45" ht="75.95" customHeight="1" spans="1:10">
      <c r="A45" s="39" t="s">
        <v>571</v>
      </c>
      <c r="B45" s="59"/>
      <c r="C45" s="39" t="s">
        <v>572</v>
      </c>
      <c r="D45" s="60"/>
      <c r="E45" s="59"/>
      <c r="F45" s="39" t="s">
        <v>250</v>
      </c>
      <c r="G45" s="59"/>
      <c r="H45" s="58">
        <v>17004</v>
      </c>
      <c r="I45" s="58">
        <v>17004</v>
      </c>
      <c r="J45" s="58"/>
    </row>
    <row r="46" ht="75.95" customHeight="1" spans="1:10">
      <c r="A46" s="39" t="s">
        <v>571</v>
      </c>
      <c r="B46" s="59"/>
      <c r="C46" s="39" t="s">
        <v>572</v>
      </c>
      <c r="D46" s="60"/>
      <c r="E46" s="59"/>
      <c r="F46" s="39" t="s">
        <v>218</v>
      </c>
      <c r="G46" s="59"/>
      <c r="H46" s="58">
        <v>635401.24</v>
      </c>
      <c r="I46" s="58">
        <v>635401.24</v>
      </c>
      <c r="J46" s="58"/>
    </row>
    <row r="47" ht="75.95" customHeight="1" spans="1:10">
      <c r="A47" s="39" t="s">
        <v>571</v>
      </c>
      <c r="B47" s="59"/>
      <c r="C47" s="39" t="s">
        <v>572</v>
      </c>
      <c r="D47" s="60"/>
      <c r="E47" s="59"/>
      <c r="F47" s="39" t="s">
        <v>250</v>
      </c>
      <c r="G47" s="59"/>
      <c r="H47" s="58">
        <v>2570796</v>
      </c>
      <c r="I47" s="58">
        <v>2570796</v>
      </c>
      <c r="J47" s="58"/>
    </row>
    <row r="48" ht="75.95" customHeight="1" spans="1:10">
      <c r="A48" s="39" t="s">
        <v>571</v>
      </c>
      <c r="B48" s="59"/>
      <c r="C48" s="39" t="s">
        <v>572</v>
      </c>
      <c r="D48" s="60"/>
      <c r="E48" s="59"/>
      <c r="F48" s="39" t="s">
        <v>290</v>
      </c>
      <c r="G48" s="59"/>
      <c r="H48" s="58">
        <v>139800</v>
      </c>
      <c r="I48" s="58">
        <v>139800</v>
      </c>
      <c r="J48" s="58"/>
    </row>
    <row r="49" ht="75.95" customHeight="1" spans="1:10">
      <c r="A49" s="39" t="s">
        <v>571</v>
      </c>
      <c r="B49" s="59"/>
      <c r="C49" s="39" t="s">
        <v>572</v>
      </c>
      <c r="D49" s="60"/>
      <c r="E49" s="59"/>
      <c r="F49" s="39" t="s">
        <v>233</v>
      </c>
      <c r="G49" s="59"/>
      <c r="H49" s="58">
        <v>60148.8</v>
      </c>
      <c r="I49" s="58">
        <v>60148.8</v>
      </c>
      <c r="J49" s="58"/>
    </row>
    <row r="50" ht="75.95" customHeight="1" spans="1:10">
      <c r="A50" s="39" t="s">
        <v>571</v>
      </c>
      <c r="B50" s="59"/>
      <c r="C50" s="39" t="s">
        <v>572</v>
      </c>
      <c r="D50" s="60"/>
      <c r="E50" s="59"/>
      <c r="F50" s="39" t="s">
        <v>235</v>
      </c>
      <c r="G50" s="59"/>
      <c r="H50" s="58">
        <v>72520</v>
      </c>
      <c r="I50" s="58">
        <v>72520</v>
      </c>
      <c r="J50" s="58"/>
    </row>
    <row r="51" ht="75.95" customHeight="1" spans="1:10">
      <c r="A51" s="39" t="s">
        <v>571</v>
      </c>
      <c r="B51" s="59"/>
      <c r="C51" s="39" t="s">
        <v>572</v>
      </c>
      <c r="D51" s="60"/>
      <c r="E51" s="59"/>
      <c r="F51" s="39" t="s">
        <v>233</v>
      </c>
      <c r="G51" s="59"/>
      <c r="H51" s="58">
        <v>255908</v>
      </c>
      <c r="I51" s="58">
        <v>255908</v>
      </c>
      <c r="J51" s="58"/>
    </row>
    <row r="52" ht="75.95" customHeight="1" spans="1:10">
      <c r="A52" s="39" t="s">
        <v>571</v>
      </c>
      <c r="B52" s="59"/>
      <c r="C52" s="39" t="s">
        <v>572</v>
      </c>
      <c r="D52" s="60"/>
      <c r="E52" s="59"/>
      <c r="F52" s="39" t="s">
        <v>218</v>
      </c>
      <c r="G52" s="59"/>
      <c r="H52" s="58">
        <v>583857.88</v>
      </c>
      <c r="I52" s="58">
        <v>583857.88</v>
      </c>
      <c r="J52" s="58"/>
    </row>
    <row r="53" ht="75.95" customHeight="1" spans="1:10">
      <c r="A53" s="39" t="s">
        <v>571</v>
      </c>
      <c r="B53" s="59"/>
      <c r="C53" s="39" t="s">
        <v>572</v>
      </c>
      <c r="D53" s="60"/>
      <c r="E53" s="59"/>
      <c r="F53" s="39" t="s">
        <v>235</v>
      </c>
      <c r="G53" s="59"/>
      <c r="H53" s="58">
        <v>88260</v>
      </c>
      <c r="I53" s="58">
        <v>88260</v>
      </c>
      <c r="J53" s="58"/>
    </row>
    <row r="54" ht="75.95" customHeight="1" spans="1:10">
      <c r="A54" s="39" t="s">
        <v>571</v>
      </c>
      <c r="B54" s="59"/>
      <c r="C54" s="39" t="s">
        <v>572</v>
      </c>
      <c r="D54" s="60"/>
      <c r="E54" s="59"/>
      <c r="F54" s="39" t="s">
        <v>247</v>
      </c>
      <c r="G54" s="59"/>
      <c r="H54" s="58">
        <v>147600</v>
      </c>
      <c r="I54" s="58">
        <v>147600</v>
      </c>
      <c r="J54" s="58"/>
    </row>
    <row r="55" ht="75.95" customHeight="1" spans="1:10">
      <c r="A55" s="39" t="s">
        <v>571</v>
      </c>
      <c r="B55" s="59"/>
      <c r="C55" s="39" t="s">
        <v>572</v>
      </c>
      <c r="D55" s="60"/>
      <c r="E55" s="59"/>
      <c r="F55" s="39" t="s">
        <v>183</v>
      </c>
      <c r="G55" s="59"/>
      <c r="H55" s="58">
        <v>10000</v>
      </c>
      <c r="I55" s="58">
        <v>10000</v>
      </c>
      <c r="J55" s="58"/>
    </row>
    <row r="56" ht="75.95" customHeight="1" spans="1:10">
      <c r="A56" s="39" t="s">
        <v>571</v>
      </c>
      <c r="B56" s="59"/>
      <c r="C56" s="39" t="s">
        <v>572</v>
      </c>
      <c r="D56" s="60"/>
      <c r="E56" s="59"/>
      <c r="F56" s="39" t="s">
        <v>258</v>
      </c>
      <c r="G56" s="59"/>
      <c r="H56" s="58">
        <v>1398570</v>
      </c>
      <c r="I56" s="58">
        <v>1398570</v>
      </c>
      <c r="J56" s="58"/>
    </row>
    <row r="57" ht="75.95" customHeight="1" spans="1:10">
      <c r="A57" s="39" t="s">
        <v>571</v>
      </c>
      <c r="B57" s="59"/>
      <c r="C57" s="39" t="s">
        <v>572</v>
      </c>
      <c r="D57" s="60"/>
      <c r="E57" s="59"/>
      <c r="F57" s="39" t="s">
        <v>218</v>
      </c>
      <c r="G57" s="59"/>
      <c r="H57" s="58">
        <v>336595.11</v>
      </c>
      <c r="I57" s="58">
        <v>336595.11</v>
      </c>
      <c r="J57" s="58"/>
    </row>
    <row r="58" ht="75.95" customHeight="1" spans="1:10">
      <c r="A58" s="39" t="s">
        <v>571</v>
      </c>
      <c r="B58" s="59"/>
      <c r="C58" s="39" t="s">
        <v>572</v>
      </c>
      <c r="D58" s="60"/>
      <c r="E58" s="59"/>
      <c r="F58" s="39" t="s">
        <v>245</v>
      </c>
      <c r="G58" s="59"/>
      <c r="H58" s="58">
        <v>24000</v>
      </c>
      <c r="I58" s="58">
        <v>24000</v>
      </c>
      <c r="J58" s="58"/>
    </row>
    <row r="59" ht="32.25" customHeight="1" spans="1:10">
      <c r="A59" s="61" t="s">
        <v>573</v>
      </c>
      <c r="B59" s="62"/>
      <c r="C59" s="62"/>
      <c r="D59" s="62"/>
      <c r="E59" s="62"/>
      <c r="F59" s="62"/>
      <c r="G59" s="62"/>
      <c r="H59" s="62"/>
      <c r="I59" s="62"/>
      <c r="J59" s="79"/>
    </row>
    <row r="60" ht="32.25" customHeight="1" spans="1:10">
      <c r="A60" s="63" t="s">
        <v>574</v>
      </c>
      <c r="B60" s="64"/>
      <c r="C60" s="64"/>
      <c r="D60" s="64"/>
      <c r="E60" s="64"/>
      <c r="F60" s="64"/>
      <c r="G60" s="65"/>
      <c r="H60" s="66" t="s">
        <v>575</v>
      </c>
      <c r="I60" s="80" t="s">
        <v>325</v>
      </c>
      <c r="J60" s="66" t="s">
        <v>576</v>
      </c>
    </row>
    <row r="61" ht="36" customHeight="1" spans="1:10">
      <c r="A61" s="67" t="s">
        <v>318</v>
      </c>
      <c r="B61" s="67" t="s">
        <v>577</v>
      </c>
      <c r="C61" s="68" t="s">
        <v>320</v>
      </c>
      <c r="D61" s="68" t="s">
        <v>321</v>
      </c>
      <c r="E61" s="68" t="s">
        <v>322</v>
      </c>
      <c r="F61" s="68" t="s">
        <v>323</v>
      </c>
      <c r="G61" s="68" t="s">
        <v>324</v>
      </c>
      <c r="H61" s="69"/>
      <c r="I61" s="69"/>
      <c r="J61" s="69"/>
    </row>
    <row r="62" ht="36.95" customHeight="1" spans="1:10">
      <c r="A62" s="11" t="s">
        <v>578</v>
      </c>
      <c r="B62" s="11" t="s">
        <v>345</v>
      </c>
      <c r="C62" s="11" t="s">
        <v>579</v>
      </c>
      <c r="D62" s="70" t="s">
        <v>580</v>
      </c>
      <c r="E62" s="70" t="s">
        <v>347</v>
      </c>
      <c r="F62" s="70" t="s">
        <v>581</v>
      </c>
      <c r="G62" s="70" t="s">
        <v>349</v>
      </c>
      <c r="H62" s="71" t="s">
        <v>464</v>
      </c>
      <c r="I62" s="81" t="s">
        <v>582</v>
      </c>
      <c r="J62" s="71" t="s">
        <v>583</v>
      </c>
    </row>
    <row r="63" ht="36.95" customHeight="1" spans="1:10">
      <c r="A63" s="11" t="s">
        <v>584</v>
      </c>
      <c r="B63" s="11" t="s">
        <v>360</v>
      </c>
      <c r="C63" s="11" t="s">
        <v>585</v>
      </c>
      <c r="D63" s="70" t="s">
        <v>332</v>
      </c>
      <c r="E63" s="70" t="s">
        <v>362</v>
      </c>
      <c r="F63" s="70" t="s">
        <v>358</v>
      </c>
      <c r="G63" s="70" t="s">
        <v>349</v>
      </c>
      <c r="H63" s="71" t="s">
        <v>464</v>
      </c>
      <c r="I63" s="81" t="s">
        <v>586</v>
      </c>
      <c r="J63" s="71" t="s">
        <v>583</v>
      </c>
    </row>
    <row r="64" ht="36.95" customHeight="1" spans="1:10">
      <c r="A64" s="11" t="s">
        <v>578</v>
      </c>
      <c r="B64" s="11" t="s">
        <v>330</v>
      </c>
      <c r="C64" s="11" t="s">
        <v>587</v>
      </c>
      <c r="D64" s="70" t="s">
        <v>341</v>
      </c>
      <c r="E64" s="70" t="s">
        <v>171</v>
      </c>
      <c r="F64" s="70" t="s">
        <v>588</v>
      </c>
      <c r="G64" s="70" t="s">
        <v>335</v>
      </c>
      <c r="H64" s="71" t="s">
        <v>464</v>
      </c>
      <c r="I64" s="81" t="s">
        <v>589</v>
      </c>
      <c r="J64" s="71" t="s">
        <v>583</v>
      </c>
    </row>
    <row r="65" ht="36.95" customHeight="1" spans="1:10">
      <c r="A65" s="11" t="s">
        <v>590</v>
      </c>
      <c r="B65" s="11" t="s">
        <v>370</v>
      </c>
      <c r="C65" s="11" t="s">
        <v>591</v>
      </c>
      <c r="D65" s="70" t="s">
        <v>332</v>
      </c>
      <c r="E65" s="70" t="s">
        <v>592</v>
      </c>
      <c r="F65" s="70" t="s">
        <v>358</v>
      </c>
      <c r="G65" s="70" t="s">
        <v>349</v>
      </c>
      <c r="H65" s="71" t="s">
        <v>464</v>
      </c>
      <c r="I65" s="81" t="s">
        <v>593</v>
      </c>
      <c r="J65" s="71" t="s">
        <v>583</v>
      </c>
    </row>
    <row r="66" ht="36.95" customHeight="1" spans="1:10">
      <c r="A66" s="11" t="s">
        <v>578</v>
      </c>
      <c r="B66" s="11" t="s">
        <v>330</v>
      </c>
      <c r="C66" s="11" t="s">
        <v>594</v>
      </c>
      <c r="D66" s="70" t="s">
        <v>332</v>
      </c>
      <c r="E66" s="70" t="s">
        <v>595</v>
      </c>
      <c r="F66" s="70" t="s">
        <v>334</v>
      </c>
      <c r="G66" s="70" t="s">
        <v>335</v>
      </c>
      <c r="H66" s="71" t="s">
        <v>464</v>
      </c>
      <c r="I66" s="81" t="s">
        <v>596</v>
      </c>
      <c r="J66" s="71" t="s">
        <v>583</v>
      </c>
    </row>
    <row r="67" ht="36.95" customHeight="1" spans="1:10">
      <c r="A67" s="11" t="s">
        <v>590</v>
      </c>
      <c r="B67" s="11" t="s">
        <v>355</v>
      </c>
      <c r="C67" s="11" t="s">
        <v>597</v>
      </c>
      <c r="D67" s="70" t="s">
        <v>341</v>
      </c>
      <c r="E67" s="70" t="s">
        <v>357</v>
      </c>
      <c r="F67" s="70" t="s">
        <v>358</v>
      </c>
      <c r="G67" s="70" t="s">
        <v>349</v>
      </c>
      <c r="H67" s="71" t="s">
        <v>464</v>
      </c>
      <c r="I67" s="81" t="s">
        <v>598</v>
      </c>
      <c r="J67" s="71" t="s">
        <v>583</v>
      </c>
    </row>
    <row r="68" ht="36.95" customHeight="1" spans="1:10">
      <c r="A68" s="11" t="s">
        <v>590</v>
      </c>
      <c r="B68" s="11" t="s">
        <v>370</v>
      </c>
      <c r="C68" s="11" t="s">
        <v>599</v>
      </c>
      <c r="D68" s="70" t="s">
        <v>332</v>
      </c>
      <c r="E68" s="70" t="s">
        <v>174</v>
      </c>
      <c r="F68" s="70" t="s">
        <v>358</v>
      </c>
      <c r="G68" s="70" t="s">
        <v>349</v>
      </c>
      <c r="H68" s="71" t="s">
        <v>464</v>
      </c>
      <c r="I68" s="81" t="s">
        <v>600</v>
      </c>
      <c r="J68" s="71" t="s">
        <v>583</v>
      </c>
    </row>
    <row r="69" ht="36.95" customHeight="1" spans="1:10">
      <c r="A69" s="11" t="s">
        <v>578</v>
      </c>
      <c r="B69" s="11" t="s">
        <v>330</v>
      </c>
      <c r="C69" s="11" t="s">
        <v>601</v>
      </c>
      <c r="D69" s="70" t="s">
        <v>341</v>
      </c>
      <c r="E69" s="70" t="s">
        <v>602</v>
      </c>
      <c r="F69" s="70" t="s">
        <v>334</v>
      </c>
      <c r="G69" s="70" t="s">
        <v>335</v>
      </c>
      <c r="H69" s="71" t="s">
        <v>464</v>
      </c>
      <c r="I69" s="81" t="s">
        <v>603</v>
      </c>
      <c r="J69" s="71" t="s">
        <v>583</v>
      </c>
    </row>
    <row r="70" ht="36.95" customHeight="1" spans="1:10">
      <c r="A70" s="11" t="s">
        <v>590</v>
      </c>
      <c r="B70" s="11" t="s">
        <v>604</v>
      </c>
      <c r="C70" s="11" t="s">
        <v>605</v>
      </c>
      <c r="D70" s="70" t="s">
        <v>341</v>
      </c>
      <c r="E70" s="70" t="s">
        <v>357</v>
      </c>
      <c r="F70" s="70" t="s">
        <v>358</v>
      </c>
      <c r="G70" s="70" t="s">
        <v>349</v>
      </c>
      <c r="H70" s="71" t="s">
        <v>464</v>
      </c>
      <c r="I70" s="81" t="s">
        <v>606</v>
      </c>
      <c r="J70" s="71" t="s">
        <v>583</v>
      </c>
    </row>
    <row r="71" ht="36.95" customHeight="1" spans="1:10">
      <c r="A71" s="11" t="s">
        <v>578</v>
      </c>
      <c r="B71" s="11" t="s">
        <v>339</v>
      </c>
      <c r="C71" s="11" t="s">
        <v>607</v>
      </c>
      <c r="D71" s="70" t="s">
        <v>332</v>
      </c>
      <c r="E71" s="70" t="s">
        <v>362</v>
      </c>
      <c r="F71" s="70" t="s">
        <v>358</v>
      </c>
      <c r="G71" s="70" t="s">
        <v>349</v>
      </c>
      <c r="H71" s="71" t="s">
        <v>464</v>
      </c>
      <c r="I71" s="81" t="s">
        <v>608</v>
      </c>
      <c r="J71" s="71" t="s">
        <v>583</v>
      </c>
    </row>
    <row r="72" ht="36.95" customHeight="1" spans="1:10">
      <c r="A72" s="11" t="s">
        <v>590</v>
      </c>
      <c r="B72" s="11" t="s">
        <v>604</v>
      </c>
      <c r="C72" s="11" t="s">
        <v>609</v>
      </c>
      <c r="D72" s="70" t="s">
        <v>332</v>
      </c>
      <c r="E72" s="70" t="s">
        <v>362</v>
      </c>
      <c r="F72" s="70" t="s">
        <v>358</v>
      </c>
      <c r="G72" s="70" t="s">
        <v>349</v>
      </c>
      <c r="H72" s="71" t="s">
        <v>464</v>
      </c>
      <c r="I72" s="81" t="s">
        <v>610</v>
      </c>
      <c r="J72" s="71" t="s">
        <v>583</v>
      </c>
    </row>
    <row r="73" ht="36.95" customHeight="1" spans="1:10">
      <c r="A73" s="11" t="s">
        <v>578</v>
      </c>
      <c r="B73" s="11" t="s">
        <v>330</v>
      </c>
      <c r="C73" s="11" t="s">
        <v>611</v>
      </c>
      <c r="D73" s="70" t="s">
        <v>332</v>
      </c>
      <c r="E73" s="70" t="s">
        <v>170</v>
      </c>
      <c r="F73" s="70" t="s">
        <v>424</v>
      </c>
      <c r="G73" s="70" t="s">
        <v>335</v>
      </c>
      <c r="H73" s="71" t="s">
        <v>464</v>
      </c>
      <c r="I73" s="81" t="s">
        <v>612</v>
      </c>
      <c r="J73" s="71" t="s">
        <v>583</v>
      </c>
    </row>
    <row r="74" ht="36.95" customHeight="1" spans="1:10">
      <c r="A74" s="11" t="s">
        <v>590</v>
      </c>
      <c r="B74" s="11" t="s">
        <v>396</v>
      </c>
      <c r="C74" s="11" t="s">
        <v>613</v>
      </c>
      <c r="D74" s="70" t="s">
        <v>341</v>
      </c>
      <c r="E74" s="70" t="s">
        <v>614</v>
      </c>
      <c r="F74" s="70" t="s">
        <v>358</v>
      </c>
      <c r="G74" s="70" t="s">
        <v>349</v>
      </c>
      <c r="H74" s="71" t="s">
        <v>464</v>
      </c>
      <c r="I74" s="81" t="s">
        <v>615</v>
      </c>
      <c r="J74" s="71" t="s">
        <v>583</v>
      </c>
    </row>
    <row r="75" ht="36.95" customHeight="1" spans="1:10">
      <c r="A75" s="11" t="s">
        <v>578</v>
      </c>
      <c r="B75" s="11" t="s">
        <v>330</v>
      </c>
      <c r="C75" s="11" t="s">
        <v>616</v>
      </c>
      <c r="D75" s="70" t="s">
        <v>341</v>
      </c>
      <c r="E75" s="70" t="s">
        <v>462</v>
      </c>
      <c r="F75" s="70" t="s">
        <v>424</v>
      </c>
      <c r="G75" s="70" t="s">
        <v>335</v>
      </c>
      <c r="H75" s="71" t="s">
        <v>464</v>
      </c>
      <c r="I75" s="81" t="s">
        <v>617</v>
      </c>
      <c r="J75" s="71" t="s">
        <v>583</v>
      </c>
    </row>
    <row r="76" ht="36.95" customHeight="1" spans="1:10">
      <c r="A76" s="11" t="s">
        <v>578</v>
      </c>
      <c r="B76" s="11" t="s">
        <v>330</v>
      </c>
      <c r="C76" s="11" t="s">
        <v>618</v>
      </c>
      <c r="D76" s="70" t="s">
        <v>332</v>
      </c>
      <c r="E76" s="70" t="s">
        <v>619</v>
      </c>
      <c r="F76" s="70" t="s">
        <v>620</v>
      </c>
      <c r="G76" s="70" t="s">
        <v>335</v>
      </c>
      <c r="H76" s="71" t="s">
        <v>464</v>
      </c>
      <c r="I76" s="81" t="s">
        <v>621</v>
      </c>
      <c r="J76" s="71" t="s">
        <v>583</v>
      </c>
    </row>
    <row r="77" ht="36.95" customHeight="1" spans="1:10">
      <c r="A77" s="11" t="s">
        <v>578</v>
      </c>
      <c r="B77" s="11" t="s">
        <v>330</v>
      </c>
      <c r="C77" s="11" t="s">
        <v>622</v>
      </c>
      <c r="D77" s="70" t="s">
        <v>332</v>
      </c>
      <c r="E77" s="70" t="s">
        <v>169</v>
      </c>
      <c r="F77" s="70" t="s">
        <v>424</v>
      </c>
      <c r="G77" s="70" t="s">
        <v>335</v>
      </c>
      <c r="H77" s="71" t="s">
        <v>464</v>
      </c>
      <c r="I77" s="81" t="s">
        <v>623</v>
      </c>
      <c r="J77" s="71" t="s">
        <v>583</v>
      </c>
    </row>
    <row r="78" ht="36.95" customHeight="1" spans="1:10">
      <c r="A78" s="11" t="s">
        <v>578</v>
      </c>
      <c r="B78" s="11" t="s">
        <v>330</v>
      </c>
      <c r="C78" s="11" t="s">
        <v>624</v>
      </c>
      <c r="D78" s="70" t="s">
        <v>332</v>
      </c>
      <c r="E78" s="70" t="s">
        <v>625</v>
      </c>
      <c r="F78" s="70" t="s">
        <v>626</v>
      </c>
      <c r="G78" s="70" t="s">
        <v>335</v>
      </c>
      <c r="H78" s="71" t="s">
        <v>464</v>
      </c>
      <c r="I78" s="81" t="s">
        <v>627</v>
      </c>
      <c r="J78" s="71" t="s">
        <v>583</v>
      </c>
    </row>
    <row r="79" ht="36.95" customHeight="1" spans="1:10">
      <c r="A79" s="11" t="s">
        <v>578</v>
      </c>
      <c r="B79" s="11" t="s">
        <v>330</v>
      </c>
      <c r="C79" s="11" t="s">
        <v>628</v>
      </c>
      <c r="D79" s="70" t="s">
        <v>332</v>
      </c>
      <c r="E79" s="70" t="s">
        <v>629</v>
      </c>
      <c r="F79" s="70" t="s">
        <v>630</v>
      </c>
      <c r="G79" s="70" t="s">
        <v>335</v>
      </c>
      <c r="H79" s="71" t="s">
        <v>464</v>
      </c>
      <c r="I79" s="81" t="s">
        <v>631</v>
      </c>
      <c r="J79" s="71" t="s">
        <v>583</v>
      </c>
    </row>
    <row r="80" ht="36.95" customHeight="1" spans="1:10">
      <c r="A80" s="11" t="s">
        <v>578</v>
      </c>
      <c r="B80" s="11" t="s">
        <v>339</v>
      </c>
      <c r="C80" s="11" t="s">
        <v>632</v>
      </c>
      <c r="D80" s="70" t="s">
        <v>332</v>
      </c>
      <c r="E80" s="70" t="s">
        <v>633</v>
      </c>
      <c r="F80" s="70" t="s">
        <v>358</v>
      </c>
      <c r="G80" s="70" t="s">
        <v>349</v>
      </c>
      <c r="H80" s="71" t="s">
        <v>464</v>
      </c>
      <c r="I80" s="81" t="s">
        <v>634</v>
      </c>
      <c r="J80" s="71" t="s">
        <v>583</v>
      </c>
    </row>
    <row r="81" ht="36.95" customHeight="1" spans="1:10">
      <c r="A81" s="11" t="s">
        <v>578</v>
      </c>
      <c r="B81" s="11" t="s">
        <v>330</v>
      </c>
      <c r="C81" s="11" t="s">
        <v>635</v>
      </c>
      <c r="D81" s="70" t="s">
        <v>332</v>
      </c>
      <c r="E81" s="70" t="s">
        <v>174</v>
      </c>
      <c r="F81" s="70" t="s">
        <v>630</v>
      </c>
      <c r="G81" s="70" t="s">
        <v>335</v>
      </c>
      <c r="H81" s="71" t="s">
        <v>464</v>
      </c>
      <c r="I81" s="81" t="s">
        <v>636</v>
      </c>
      <c r="J81" s="71" t="s">
        <v>583</v>
      </c>
    </row>
    <row r="82" ht="36.95" customHeight="1" spans="1:10">
      <c r="A82" s="11" t="s">
        <v>590</v>
      </c>
      <c r="B82" s="11" t="s">
        <v>370</v>
      </c>
      <c r="C82" s="11" t="s">
        <v>637</v>
      </c>
      <c r="D82" s="70" t="s">
        <v>332</v>
      </c>
      <c r="E82" s="70" t="s">
        <v>174</v>
      </c>
      <c r="F82" s="70" t="s">
        <v>358</v>
      </c>
      <c r="G82" s="70" t="s">
        <v>349</v>
      </c>
      <c r="H82" s="71" t="s">
        <v>464</v>
      </c>
      <c r="I82" s="81" t="s">
        <v>638</v>
      </c>
      <c r="J82" s="71" t="s">
        <v>583</v>
      </c>
    </row>
    <row r="83" ht="36.95" customHeight="1" spans="1:10">
      <c r="A83" s="11" t="s">
        <v>590</v>
      </c>
      <c r="B83" s="11" t="s">
        <v>604</v>
      </c>
      <c r="C83" s="11" t="s">
        <v>639</v>
      </c>
      <c r="D83" s="70" t="s">
        <v>332</v>
      </c>
      <c r="E83" s="70" t="s">
        <v>640</v>
      </c>
      <c r="F83" s="70" t="s">
        <v>358</v>
      </c>
      <c r="G83" s="70" t="s">
        <v>349</v>
      </c>
      <c r="H83" s="71" t="s">
        <v>464</v>
      </c>
      <c r="I83" s="81" t="s">
        <v>641</v>
      </c>
      <c r="J83" s="71" t="s">
        <v>583</v>
      </c>
    </row>
    <row r="84" ht="36.95" customHeight="1" spans="1:10">
      <c r="A84" s="11" t="s">
        <v>578</v>
      </c>
      <c r="B84" s="11" t="s">
        <v>330</v>
      </c>
      <c r="C84" s="11" t="s">
        <v>642</v>
      </c>
      <c r="D84" s="70" t="s">
        <v>332</v>
      </c>
      <c r="E84" s="70" t="s">
        <v>643</v>
      </c>
      <c r="F84" s="70" t="s">
        <v>630</v>
      </c>
      <c r="G84" s="70" t="s">
        <v>335</v>
      </c>
      <c r="H84" s="71" t="s">
        <v>464</v>
      </c>
      <c r="I84" s="81" t="s">
        <v>644</v>
      </c>
      <c r="J84" s="71" t="s">
        <v>583</v>
      </c>
    </row>
    <row r="85" ht="36.95" customHeight="1" spans="1:10">
      <c r="A85" s="11" t="s">
        <v>578</v>
      </c>
      <c r="B85" s="11" t="s">
        <v>330</v>
      </c>
      <c r="C85" s="11" t="s">
        <v>645</v>
      </c>
      <c r="D85" s="70" t="s">
        <v>341</v>
      </c>
      <c r="E85" s="70" t="s">
        <v>172</v>
      </c>
      <c r="F85" s="70" t="s">
        <v>588</v>
      </c>
      <c r="G85" s="70" t="s">
        <v>335</v>
      </c>
      <c r="H85" s="71" t="s">
        <v>464</v>
      </c>
      <c r="I85" s="81" t="s">
        <v>646</v>
      </c>
      <c r="J85" s="71" t="s">
        <v>583</v>
      </c>
    </row>
    <row r="86" ht="36.95" customHeight="1" spans="1:10">
      <c r="A86" s="11" t="s">
        <v>590</v>
      </c>
      <c r="B86" s="11" t="s">
        <v>396</v>
      </c>
      <c r="C86" s="11" t="s">
        <v>647</v>
      </c>
      <c r="D86" s="70" t="s">
        <v>332</v>
      </c>
      <c r="E86" s="70" t="s">
        <v>648</v>
      </c>
      <c r="F86" s="70" t="s">
        <v>358</v>
      </c>
      <c r="G86" s="70" t="s">
        <v>349</v>
      </c>
      <c r="H86" s="71" t="s">
        <v>464</v>
      </c>
      <c r="I86" s="81" t="s">
        <v>649</v>
      </c>
      <c r="J86" s="71" t="s">
        <v>583</v>
      </c>
    </row>
    <row r="87" ht="36.95" customHeight="1" spans="1:10">
      <c r="A87" s="11" t="s">
        <v>590</v>
      </c>
      <c r="B87" s="11" t="s">
        <v>396</v>
      </c>
      <c r="C87" s="11" t="s">
        <v>650</v>
      </c>
      <c r="D87" s="70" t="s">
        <v>341</v>
      </c>
      <c r="E87" s="70" t="s">
        <v>614</v>
      </c>
      <c r="F87" s="70" t="s">
        <v>358</v>
      </c>
      <c r="G87" s="70" t="s">
        <v>349</v>
      </c>
      <c r="H87" s="71" t="s">
        <v>464</v>
      </c>
      <c r="I87" s="81" t="s">
        <v>651</v>
      </c>
      <c r="J87" s="71" t="s">
        <v>583</v>
      </c>
    </row>
    <row r="88" ht="36.95" customHeight="1" spans="1:10">
      <c r="A88" s="11" t="s">
        <v>578</v>
      </c>
      <c r="B88" s="11" t="s">
        <v>330</v>
      </c>
      <c r="C88" s="11" t="s">
        <v>652</v>
      </c>
      <c r="D88" s="70" t="s">
        <v>341</v>
      </c>
      <c r="E88" s="70" t="s">
        <v>653</v>
      </c>
      <c r="F88" s="70" t="s">
        <v>654</v>
      </c>
      <c r="G88" s="70" t="s">
        <v>335</v>
      </c>
      <c r="H88" s="71" t="s">
        <v>464</v>
      </c>
      <c r="I88" s="81" t="s">
        <v>652</v>
      </c>
      <c r="J88" s="71" t="s">
        <v>583</v>
      </c>
    </row>
  </sheetData>
  <mergeCells count="164">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B39"/>
    <mergeCell ref="C39:E39"/>
    <mergeCell ref="F39:G39"/>
    <mergeCell ref="A40:B40"/>
    <mergeCell ref="C40:E40"/>
    <mergeCell ref="F40:G40"/>
    <mergeCell ref="A41:B41"/>
    <mergeCell ref="C41:E41"/>
    <mergeCell ref="F41:G41"/>
    <mergeCell ref="A42:B42"/>
    <mergeCell ref="C42:E42"/>
    <mergeCell ref="F42:G42"/>
    <mergeCell ref="A43:B43"/>
    <mergeCell ref="C43:E43"/>
    <mergeCell ref="F43:G43"/>
    <mergeCell ref="A44:B44"/>
    <mergeCell ref="C44:E44"/>
    <mergeCell ref="F44:G44"/>
    <mergeCell ref="A45:B45"/>
    <mergeCell ref="C45:E45"/>
    <mergeCell ref="F45:G45"/>
    <mergeCell ref="A46:B46"/>
    <mergeCell ref="C46:E46"/>
    <mergeCell ref="F46:G46"/>
    <mergeCell ref="A47:B47"/>
    <mergeCell ref="C47:E47"/>
    <mergeCell ref="F47:G47"/>
    <mergeCell ref="A48:B48"/>
    <mergeCell ref="C48:E48"/>
    <mergeCell ref="F48:G48"/>
    <mergeCell ref="A49:B49"/>
    <mergeCell ref="C49:E49"/>
    <mergeCell ref="F49:G49"/>
    <mergeCell ref="A50:B50"/>
    <mergeCell ref="C50:E50"/>
    <mergeCell ref="F50:G50"/>
    <mergeCell ref="A51:B51"/>
    <mergeCell ref="C51:E51"/>
    <mergeCell ref="F51:G51"/>
    <mergeCell ref="A52:B52"/>
    <mergeCell ref="C52:E52"/>
    <mergeCell ref="F52:G52"/>
    <mergeCell ref="A53:B53"/>
    <mergeCell ref="C53:E53"/>
    <mergeCell ref="F53:G53"/>
    <mergeCell ref="A54:B54"/>
    <mergeCell ref="C54:E54"/>
    <mergeCell ref="F54:G54"/>
    <mergeCell ref="A55:B55"/>
    <mergeCell ref="C55:E55"/>
    <mergeCell ref="F55:G55"/>
    <mergeCell ref="A56:B56"/>
    <mergeCell ref="C56:E56"/>
    <mergeCell ref="F56:G56"/>
    <mergeCell ref="A57:B57"/>
    <mergeCell ref="C57:E57"/>
    <mergeCell ref="F57:G57"/>
    <mergeCell ref="A58:B58"/>
    <mergeCell ref="C58:E58"/>
    <mergeCell ref="F58:G58"/>
    <mergeCell ref="A59:J59"/>
    <mergeCell ref="A60:G60"/>
    <mergeCell ref="A4:A5"/>
    <mergeCell ref="H60:H61"/>
    <mergeCell ref="I60:I61"/>
    <mergeCell ref="J60:J61"/>
    <mergeCell ref="A8:B9"/>
    <mergeCell ref="C8:E9"/>
    <mergeCell ref="F8:G9"/>
  </mergeCells>
  <pageMargins left="0.875" right="0.875" top="0.9375" bottom="0.9375" header="0.375" footer="0.375"/>
  <pageSetup paperSize="9" scale="12"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2"/>
  <sheetViews>
    <sheetView showGridLines="0" zoomScale="90" zoomScaleNormal="90" workbookViewId="0">
      <selection activeCell="H17" sqref="H17"/>
    </sheetView>
  </sheetViews>
  <sheetFormatPr defaultColWidth="10" defaultRowHeight="12.75" customHeight="1"/>
  <cols>
    <col min="1" max="1" width="31.5" style="1" customWidth="1"/>
    <col min="2" max="2" width="18" style="1" customWidth="1"/>
    <col min="3" max="3" width="13" style="1" customWidth="1"/>
    <col min="4" max="4" width="10" style="1" customWidth="1"/>
    <col min="5" max="5" width="11.5" style="1" customWidth="1"/>
    <col min="6" max="6" width="10.9222222222222" style="1" customWidth="1"/>
    <col min="7" max="7" width="10" style="1" customWidth="1"/>
    <col min="8" max="8" width="8.52222222222222" style="1" customWidth="1"/>
    <col min="9" max="9" width="10.7333333333333" style="1" customWidth="1"/>
    <col min="10" max="10" width="10.9222222222222" style="1" customWidth="1"/>
    <col min="11" max="11" width="12.2111111111111" style="1" customWidth="1"/>
    <col min="12" max="12" width="11.3" style="1" customWidth="1"/>
    <col min="13" max="13" width="10.5444444444444" style="1" customWidth="1"/>
    <col min="14" max="14" width="10.3555555555556" style="1" customWidth="1"/>
    <col min="15" max="15" width="11.4777777777778" style="1" customWidth="1"/>
    <col min="16" max="16" width="10.1777777777778" style="1" customWidth="1"/>
    <col min="17" max="17" width="10.7333333333333" style="1" customWidth="1"/>
    <col min="18" max="18" width="10.5555555555556" style="1" customWidth="1"/>
    <col min="19" max="19" width="11.6555555555556" style="1" customWidth="1"/>
    <col min="20" max="20" width="10.1888888888889" style="1" customWidth="1"/>
    <col min="21" max="21" width="7.41111111111111" style="1" customWidth="1"/>
    <col min="22" max="22" width="9.44444444444444" style="1" customWidth="1"/>
    <col min="23" max="23" width="9.07777777777778" style="1" customWidth="1"/>
    <col min="24" max="24" width="10" style="2" customWidth="1"/>
    <col min="25" max="16384" width="10" style="2"/>
  </cols>
  <sheetData>
    <row r="1" ht="20.25" customHeight="1" spans="1:1">
      <c r="A1" s="3" t="s">
        <v>655</v>
      </c>
    </row>
    <row r="2" ht="41.25" customHeight="1" spans="1:1">
      <c r="A2" s="4" t="s">
        <v>656</v>
      </c>
    </row>
    <row r="3" ht="17.25" customHeight="1" spans="1:23">
      <c r="A3" s="19" t="s">
        <v>2</v>
      </c>
      <c r="B3" s="20"/>
      <c r="C3" s="20"/>
      <c r="V3" s="28" t="s">
        <v>657</v>
      </c>
      <c r="W3" s="20"/>
    </row>
    <row r="4" ht="17.25" customHeight="1" spans="1:23">
      <c r="A4" s="21" t="s">
        <v>476</v>
      </c>
      <c r="B4" s="21" t="s">
        <v>658</v>
      </c>
      <c r="C4" s="21" t="s">
        <v>659</v>
      </c>
      <c r="D4" s="21" t="s">
        <v>660</v>
      </c>
      <c r="E4" s="21" t="s">
        <v>661</v>
      </c>
      <c r="F4" s="22" t="s">
        <v>662</v>
      </c>
      <c r="G4" s="9"/>
      <c r="H4" s="9"/>
      <c r="I4" s="9"/>
      <c r="J4" s="9"/>
      <c r="K4" s="9"/>
      <c r="L4" s="17"/>
      <c r="M4" s="22" t="s">
        <v>663</v>
      </c>
      <c r="N4" s="9"/>
      <c r="O4" s="9"/>
      <c r="P4" s="9"/>
      <c r="Q4" s="9"/>
      <c r="R4" s="9"/>
      <c r="S4" s="17"/>
      <c r="T4" s="22" t="s">
        <v>664</v>
      </c>
      <c r="U4" s="9"/>
      <c r="V4" s="17"/>
      <c r="W4" s="21" t="s">
        <v>665</v>
      </c>
    </row>
    <row r="5" ht="63" customHeight="1" spans="1:23">
      <c r="A5" s="10"/>
      <c r="B5" s="10"/>
      <c r="C5" s="10"/>
      <c r="D5" s="10"/>
      <c r="E5" s="10"/>
      <c r="F5" s="23" t="s">
        <v>64</v>
      </c>
      <c r="G5" s="23" t="s">
        <v>666</v>
      </c>
      <c r="H5" s="23" t="s">
        <v>667</v>
      </c>
      <c r="I5" s="23" t="s">
        <v>668</v>
      </c>
      <c r="J5" s="23" t="s">
        <v>669</v>
      </c>
      <c r="K5" s="23" t="s">
        <v>670</v>
      </c>
      <c r="L5" s="23" t="s">
        <v>671</v>
      </c>
      <c r="M5" s="23" t="s">
        <v>64</v>
      </c>
      <c r="N5" s="23" t="s">
        <v>672</v>
      </c>
      <c r="O5" s="23" t="s">
        <v>673</v>
      </c>
      <c r="P5" s="23" t="s">
        <v>674</v>
      </c>
      <c r="Q5" s="23" t="s">
        <v>675</v>
      </c>
      <c r="R5" s="23" t="s">
        <v>676</v>
      </c>
      <c r="S5" s="23" t="s">
        <v>677</v>
      </c>
      <c r="T5" s="23" t="s">
        <v>64</v>
      </c>
      <c r="U5" s="23" t="s">
        <v>678</v>
      </c>
      <c r="V5" s="23" t="s">
        <v>679</v>
      </c>
      <c r="W5" s="10"/>
    </row>
    <row r="6" s="18" customFormat="1" ht="28" customHeight="1" spans="1:23">
      <c r="A6" s="24" t="s">
        <v>76</v>
      </c>
      <c r="B6" s="25" t="s">
        <v>155</v>
      </c>
      <c r="C6" s="25" t="s">
        <v>155</v>
      </c>
      <c r="D6" s="25" t="s">
        <v>155</v>
      </c>
      <c r="E6" s="24" t="s">
        <v>155</v>
      </c>
      <c r="F6" s="26">
        <f>SUM(G6:L6)</f>
        <v>74</v>
      </c>
      <c r="G6" s="26">
        <f>SUM(G7:G12)</f>
        <v>10</v>
      </c>
      <c r="H6" s="26">
        <f t="shared" ref="H6:V6" si="0">SUM(H7:H12)</f>
        <v>2</v>
      </c>
      <c r="I6" s="26"/>
      <c r="J6" s="26">
        <f t="shared" si="0"/>
        <v>62</v>
      </c>
      <c r="K6" s="26"/>
      <c r="L6" s="26"/>
      <c r="M6" s="26">
        <f t="shared" si="0"/>
        <v>64</v>
      </c>
      <c r="N6" s="26">
        <f t="shared" si="0"/>
        <v>12</v>
      </c>
      <c r="O6" s="26">
        <f t="shared" si="0"/>
        <v>3</v>
      </c>
      <c r="P6" s="26"/>
      <c r="Q6" s="26">
        <f t="shared" si="0"/>
        <v>49</v>
      </c>
      <c r="R6" s="26"/>
      <c r="S6" s="26"/>
      <c r="T6" s="26">
        <f t="shared" si="0"/>
        <v>66</v>
      </c>
      <c r="U6" s="26">
        <f t="shared" si="0"/>
        <v>2</v>
      </c>
      <c r="V6" s="26">
        <f t="shared" si="0"/>
        <v>64</v>
      </c>
      <c r="W6" s="26"/>
    </row>
    <row r="7" s="18" customFormat="1" ht="28" customHeight="1" spans="1:23">
      <c r="A7" s="24" t="s">
        <v>680</v>
      </c>
      <c r="B7" s="25" t="s">
        <v>681</v>
      </c>
      <c r="C7" s="25" t="s">
        <v>682</v>
      </c>
      <c r="D7" s="25" t="s">
        <v>683</v>
      </c>
      <c r="E7" s="24" t="s">
        <v>684</v>
      </c>
      <c r="F7" s="26">
        <f t="shared" ref="F7:F12" si="1">SUM(G7:L7)</f>
        <v>12</v>
      </c>
      <c r="G7" s="27">
        <v>10</v>
      </c>
      <c r="H7" s="27">
        <v>2</v>
      </c>
      <c r="I7" s="27"/>
      <c r="J7" s="27"/>
      <c r="K7" s="27"/>
      <c r="L7" s="27"/>
      <c r="M7" s="27">
        <f t="shared" ref="M7:M12" si="2">SUM(N7:S7)</f>
        <v>15</v>
      </c>
      <c r="N7" s="27">
        <v>12</v>
      </c>
      <c r="O7" s="27">
        <v>3</v>
      </c>
      <c r="P7" s="27"/>
      <c r="Q7" s="27"/>
      <c r="R7" s="27"/>
      <c r="S7" s="27"/>
      <c r="T7" s="27">
        <f t="shared" ref="T7:T12" si="3">SUM(U7:V7)</f>
        <v>15</v>
      </c>
      <c r="U7" s="27">
        <v>1</v>
      </c>
      <c r="V7" s="27">
        <v>14</v>
      </c>
      <c r="W7" s="27"/>
    </row>
    <row r="8" s="18" customFormat="1" ht="28" customHeight="1" spans="1:23">
      <c r="A8" s="24" t="s">
        <v>80</v>
      </c>
      <c r="B8" s="25" t="s">
        <v>685</v>
      </c>
      <c r="C8" s="25" t="s">
        <v>686</v>
      </c>
      <c r="D8" s="25" t="s">
        <v>683</v>
      </c>
      <c r="E8" s="24" t="s">
        <v>684</v>
      </c>
      <c r="F8" s="26">
        <f t="shared" si="1"/>
        <v>14</v>
      </c>
      <c r="G8" s="27"/>
      <c r="H8" s="27"/>
      <c r="I8" s="27"/>
      <c r="J8" s="27">
        <v>14</v>
      </c>
      <c r="K8" s="27"/>
      <c r="L8" s="27"/>
      <c r="M8" s="27">
        <f t="shared" si="2"/>
        <v>9</v>
      </c>
      <c r="N8" s="27"/>
      <c r="O8" s="27"/>
      <c r="P8" s="27"/>
      <c r="Q8" s="27">
        <v>9</v>
      </c>
      <c r="R8" s="27"/>
      <c r="S8" s="27"/>
      <c r="T8" s="27">
        <f t="shared" si="3"/>
        <v>16</v>
      </c>
      <c r="U8" s="27">
        <v>1</v>
      </c>
      <c r="V8" s="27">
        <v>15</v>
      </c>
      <c r="W8" s="27"/>
    </row>
    <row r="9" s="18" customFormat="1" ht="28" customHeight="1" spans="1:23">
      <c r="A9" s="24" t="s">
        <v>82</v>
      </c>
      <c r="B9" s="25" t="s">
        <v>685</v>
      </c>
      <c r="C9" s="25" t="s">
        <v>686</v>
      </c>
      <c r="D9" s="25" t="s">
        <v>683</v>
      </c>
      <c r="E9" s="24" t="s">
        <v>684</v>
      </c>
      <c r="F9" s="26">
        <f t="shared" si="1"/>
        <v>6</v>
      </c>
      <c r="G9" s="27"/>
      <c r="H9" s="27"/>
      <c r="I9" s="27"/>
      <c r="J9" s="27">
        <v>6</v>
      </c>
      <c r="K9" s="27"/>
      <c r="L9" s="27"/>
      <c r="M9" s="27">
        <f t="shared" si="2"/>
        <v>5</v>
      </c>
      <c r="N9" s="27"/>
      <c r="O9" s="27"/>
      <c r="P9" s="27"/>
      <c r="Q9" s="27">
        <v>5</v>
      </c>
      <c r="R9" s="27"/>
      <c r="S9" s="27"/>
      <c r="T9" s="27">
        <f t="shared" si="3"/>
        <v>5</v>
      </c>
      <c r="U9" s="27"/>
      <c r="V9" s="27">
        <v>5</v>
      </c>
      <c r="W9" s="27"/>
    </row>
    <row r="10" s="18" customFormat="1" ht="28" customHeight="1" spans="1:23">
      <c r="A10" s="24" t="s">
        <v>84</v>
      </c>
      <c r="B10" s="25" t="s">
        <v>685</v>
      </c>
      <c r="C10" s="25" t="s">
        <v>686</v>
      </c>
      <c r="D10" s="25" t="s">
        <v>683</v>
      </c>
      <c r="E10" s="24" t="s">
        <v>684</v>
      </c>
      <c r="F10" s="26">
        <f t="shared" si="1"/>
        <v>22</v>
      </c>
      <c r="G10" s="27"/>
      <c r="H10" s="27"/>
      <c r="I10" s="27"/>
      <c r="J10" s="27">
        <v>22</v>
      </c>
      <c r="K10" s="27"/>
      <c r="L10" s="27"/>
      <c r="M10" s="27">
        <f t="shared" si="2"/>
        <v>18</v>
      </c>
      <c r="N10" s="27"/>
      <c r="O10" s="27"/>
      <c r="P10" s="27"/>
      <c r="Q10" s="27">
        <v>18</v>
      </c>
      <c r="R10" s="27"/>
      <c r="S10" s="27"/>
      <c r="T10" s="27">
        <f t="shared" si="3"/>
        <v>22</v>
      </c>
      <c r="U10" s="27"/>
      <c r="V10" s="27">
        <v>22</v>
      </c>
      <c r="W10" s="27"/>
    </row>
    <row r="11" s="18" customFormat="1" ht="28" customHeight="1" spans="1:23">
      <c r="A11" s="24" t="s">
        <v>86</v>
      </c>
      <c r="B11" s="25" t="s">
        <v>685</v>
      </c>
      <c r="C11" s="25" t="s">
        <v>686</v>
      </c>
      <c r="D11" s="25" t="s">
        <v>683</v>
      </c>
      <c r="E11" s="24" t="s">
        <v>684</v>
      </c>
      <c r="F11" s="26">
        <f t="shared" si="1"/>
        <v>15</v>
      </c>
      <c r="G11" s="27"/>
      <c r="H11" s="27"/>
      <c r="I11" s="27"/>
      <c r="J11" s="27">
        <v>15</v>
      </c>
      <c r="K11" s="27"/>
      <c r="L11" s="27"/>
      <c r="M11" s="27">
        <f t="shared" si="2"/>
        <v>12</v>
      </c>
      <c r="N11" s="27"/>
      <c r="O11" s="27"/>
      <c r="P11" s="27"/>
      <c r="Q11" s="27">
        <v>12</v>
      </c>
      <c r="R11" s="27"/>
      <c r="S11" s="27"/>
      <c r="T11" s="27">
        <f t="shared" si="3"/>
        <v>8</v>
      </c>
      <c r="U11" s="27"/>
      <c r="V11" s="27">
        <v>8</v>
      </c>
      <c r="W11" s="27"/>
    </row>
    <row r="12" s="18" customFormat="1" ht="28" customHeight="1" spans="1:23">
      <c r="A12" s="24" t="s">
        <v>88</v>
      </c>
      <c r="B12" s="25" t="s">
        <v>685</v>
      </c>
      <c r="C12" s="25" t="s">
        <v>686</v>
      </c>
      <c r="D12" s="25" t="s">
        <v>683</v>
      </c>
      <c r="E12" s="24" t="s">
        <v>684</v>
      </c>
      <c r="F12" s="26">
        <f t="shared" si="1"/>
        <v>5</v>
      </c>
      <c r="G12" s="27"/>
      <c r="H12" s="27"/>
      <c r="I12" s="27"/>
      <c r="J12" s="27">
        <v>5</v>
      </c>
      <c r="K12" s="27"/>
      <c r="L12" s="27"/>
      <c r="M12" s="27">
        <f t="shared" si="2"/>
        <v>5</v>
      </c>
      <c r="N12" s="27"/>
      <c r="O12" s="27"/>
      <c r="P12" s="27"/>
      <c r="Q12" s="27">
        <v>5</v>
      </c>
      <c r="R12" s="27"/>
      <c r="S12" s="27"/>
      <c r="T12" s="27">
        <f t="shared" si="3"/>
        <v>0</v>
      </c>
      <c r="U12" s="27"/>
      <c r="V12" s="27"/>
      <c r="W12" s="2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scale="36"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8"/>
  <sheetViews>
    <sheetView showGridLines="0" workbookViewId="0">
      <selection activeCell="A7" sqref="A7:M7"/>
    </sheetView>
  </sheetViews>
  <sheetFormatPr defaultColWidth="10" defaultRowHeight="12.75" customHeight="1"/>
  <cols>
    <col min="1" max="1" width="24.5" style="1" customWidth="1"/>
    <col min="2" max="2" width="8.16666666666667" style="1" customWidth="1"/>
    <col min="3" max="3" width="17.8333333333333" style="1" customWidth="1"/>
    <col min="4" max="4" width="16.6666666666667"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4" width="10" style="2" customWidth="1"/>
    <col min="15" max="16384" width="10" style="2"/>
  </cols>
  <sheetData>
    <row r="1" ht="15" customHeight="1" spans="1:1">
      <c r="A1" s="3" t="s">
        <v>687</v>
      </c>
    </row>
    <row r="2" ht="42" customHeight="1" spans="1:1">
      <c r="A2" s="4" t="s">
        <v>688</v>
      </c>
    </row>
    <row r="3" ht="17.25" customHeight="1" spans="1:13">
      <c r="A3" s="5" t="s">
        <v>2</v>
      </c>
      <c r="B3" s="6"/>
      <c r="C3" s="6"/>
      <c r="D3" s="6"/>
      <c r="L3" s="3" t="s">
        <v>179</v>
      </c>
      <c r="M3" s="16"/>
    </row>
    <row r="4" ht="18.75" customHeight="1" spans="1:13">
      <c r="A4" s="7" t="s">
        <v>689</v>
      </c>
      <c r="B4" s="7" t="s">
        <v>690</v>
      </c>
      <c r="C4" s="7" t="s">
        <v>691</v>
      </c>
      <c r="D4" s="7" t="s">
        <v>692</v>
      </c>
      <c r="E4" s="8" t="s">
        <v>693</v>
      </c>
      <c r="F4" s="9"/>
      <c r="G4" s="9"/>
      <c r="H4" s="9"/>
      <c r="I4" s="17"/>
      <c r="J4" s="7" t="s">
        <v>694</v>
      </c>
      <c r="K4" s="7" t="s">
        <v>695</v>
      </c>
      <c r="L4" s="7" t="s">
        <v>696</v>
      </c>
      <c r="M4" s="7" t="s">
        <v>697</v>
      </c>
    </row>
    <row r="5" ht="30.75" customHeight="1" spans="1:13">
      <c r="A5" s="10"/>
      <c r="B5" s="10"/>
      <c r="C5" s="10"/>
      <c r="D5" s="10"/>
      <c r="E5" s="11" t="s">
        <v>64</v>
      </c>
      <c r="F5" s="11" t="s">
        <v>698</v>
      </c>
      <c r="G5" s="11" t="s">
        <v>699</v>
      </c>
      <c r="H5" s="11" t="s">
        <v>700</v>
      </c>
      <c r="I5" s="11" t="s">
        <v>701</v>
      </c>
      <c r="J5" s="10"/>
      <c r="K5" s="10"/>
      <c r="L5" s="10"/>
      <c r="M5" s="10"/>
    </row>
    <row r="6" ht="17.25" customHeight="1" spans="1:13">
      <c r="A6" s="11" t="s">
        <v>702</v>
      </c>
      <c r="B6" s="12"/>
      <c r="C6" s="11" t="s">
        <v>169</v>
      </c>
      <c r="D6" s="11" t="s">
        <v>170</v>
      </c>
      <c r="E6" s="11" t="s">
        <v>171</v>
      </c>
      <c r="F6" s="11" t="s">
        <v>172</v>
      </c>
      <c r="G6" s="11" t="s">
        <v>173</v>
      </c>
      <c r="H6" s="11" t="s">
        <v>174</v>
      </c>
      <c r="I6" s="11" t="s">
        <v>703</v>
      </c>
      <c r="J6" s="11" t="s">
        <v>592</v>
      </c>
      <c r="K6" s="11" t="s">
        <v>704</v>
      </c>
      <c r="L6" s="11" t="s">
        <v>705</v>
      </c>
      <c r="M6" s="11" t="s">
        <v>625</v>
      </c>
    </row>
    <row r="7" ht="28" customHeight="1" spans="1:13">
      <c r="A7" s="11" t="s">
        <v>76</v>
      </c>
      <c r="B7" s="11"/>
      <c r="C7" s="13">
        <v>318406827.34</v>
      </c>
      <c r="D7" s="13">
        <v>318156209.47</v>
      </c>
      <c r="E7" s="13">
        <f t="shared" ref="E7:E12" si="0">F7+G7+H7+I7</f>
        <v>176945.82</v>
      </c>
      <c r="F7" s="13"/>
      <c r="G7" s="13">
        <v>20808.93</v>
      </c>
      <c r="H7" s="13"/>
      <c r="I7" s="13">
        <v>156136.89</v>
      </c>
      <c r="J7" s="13"/>
      <c r="K7" s="13"/>
      <c r="L7" s="13">
        <v>73672.05</v>
      </c>
      <c r="M7" s="13"/>
    </row>
    <row r="8" ht="28" customHeight="1" spans="1:13">
      <c r="A8" s="11" t="s">
        <v>311</v>
      </c>
      <c r="B8" s="11"/>
      <c r="C8" s="13">
        <v>3259738.81</v>
      </c>
      <c r="D8" s="13">
        <v>2265580.58</v>
      </c>
      <c r="E8" s="13">
        <f t="shared" si="0"/>
        <v>986366.98</v>
      </c>
      <c r="F8" s="13">
        <v>111023.09</v>
      </c>
      <c r="G8" s="13">
        <v>0</v>
      </c>
      <c r="H8" s="13"/>
      <c r="I8" s="13">
        <v>875343.89</v>
      </c>
      <c r="J8" s="13"/>
      <c r="K8" s="13"/>
      <c r="L8" s="13">
        <v>7791.25</v>
      </c>
      <c r="M8" s="13"/>
    </row>
    <row r="9" ht="28" customHeight="1" spans="1:13">
      <c r="A9" s="11" t="s">
        <v>308</v>
      </c>
      <c r="B9" s="11"/>
      <c r="C9" s="13">
        <v>101202.16</v>
      </c>
      <c r="D9" s="13">
        <v>86222.1</v>
      </c>
      <c r="E9" s="13">
        <f t="shared" si="0"/>
        <v>14980.06</v>
      </c>
      <c r="F9" s="13"/>
      <c r="G9" s="13"/>
      <c r="H9" s="13"/>
      <c r="I9" s="13">
        <v>14980.06</v>
      </c>
      <c r="J9" s="13"/>
      <c r="K9" s="13"/>
      <c r="L9" s="13"/>
      <c r="M9" s="13"/>
    </row>
    <row r="10" ht="28" customHeight="1" spans="1:13">
      <c r="A10" s="11" t="s">
        <v>312</v>
      </c>
      <c r="B10" s="11"/>
      <c r="C10" s="13">
        <v>130873.12</v>
      </c>
      <c r="D10" s="13">
        <v>63701.44</v>
      </c>
      <c r="E10" s="13">
        <f t="shared" si="0"/>
        <v>51410.76</v>
      </c>
      <c r="F10" s="13">
        <v>0</v>
      </c>
      <c r="G10" s="13">
        <v>0</v>
      </c>
      <c r="H10" s="13"/>
      <c r="I10" s="13">
        <v>51410.76</v>
      </c>
      <c r="J10" s="13"/>
      <c r="K10" s="13"/>
      <c r="L10" s="13">
        <v>15760.92</v>
      </c>
      <c r="M10" s="13"/>
    </row>
    <row r="11" ht="28" customHeight="1" spans="1:13">
      <c r="A11" s="11" t="s">
        <v>305</v>
      </c>
      <c r="B11" s="11"/>
      <c r="C11" s="13">
        <v>2151717.01</v>
      </c>
      <c r="D11" s="13">
        <v>1786102.7</v>
      </c>
      <c r="E11" s="13">
        <f t="shared" si="0"/>
        <v>365614.31</v>
      </c>
      <c r="F11" s="13"/>
      <c r="G11" s="13">
        <v>0</v>
      </c>
      <c r="H11" s="13"/>
      <c r="I11" s="13">
        <v>365614.31</v>
      </c>
      <c r="J11" s="13"/>
      <c r="K11" s="13"/>
      <c r="L11" s="13"/>
      <c r="M11" s="13"/>
    </row>
    <row r="12" ht="28" customHeight="1" spans="1:13">
      <c r="A12" s="11" t="s">
        <v>313</v>
      </c>
      <c r="B12" s="11"/>
      <c r="C12" s="13">
        <v>1375876.59</v>
      </c>
      <c r="D12" s="13">
        <v>1327762.82</v>
      </c>
      <c r="E12" s="13">
        <f t="shared" si="0"/>
        <v>48113.77</v>
      </c>
      <c r="F12" s="13"/>
      <c r="G12" s="13"/>
      <c r="H12" s="13"/>
      <c r="I12" s="13">
        <v>48113.77</v>
      </c>
      <c r="J12" s="13"/>
      <c r="K12" s="13"/>
      <c r="L12" s="13"/>
      <c r="M12" s="13"/>
    </row>
    <row r="13" ht="35" customHeight="1" spans="1:13">
      <c r="A13" s="11" t="s">
        <v>62</v>
      </c>
      <c r="B13" s="11" t="s">
        <v>169</v>
      </c>
      <c r="C13" s="13">
        <f>SUM(C7:C12)</f>
        <v>325426235.03</v>
      </c>
      <c r="D13" s="13">
        <f t="shared" ref="D13:M13" si="1">SUM(D7:D12)</f>
        <v>323685579.11</v>
      </c>
      <c r="E13" s="13">
        <f t="shared" si="1"/>
        <v>1643431.7</v>
      </c>
      <c r="F13" s="13">
        <f t="shared" si="1"/>
        <v>111023.09</v>
      </c>
      <c r="G13" s="13">
        <f t="shared" si="1"/>
        <v>20808.93</v>
      </c>
      <c r="H13" s="13">
        <f t="shared" si="1"/>
        <v>0</v>
      </c>
      <c r="I13" s="13">
        <f t="shared" si="1"/>
        <v>1511599.68</v>
      </c>
      <c r="J13" s="13">
        <f t="shared" si="1"/>
        <v>0</v>
      </c>
      <c r="K13" s="13">
        <f t="shared" si="1"/>
        <v>0</v>
      </c>
      <c r="L13" s="13">
        <f t="shared" si="1"/>
        <v>97224.22</v>
      </c>
      <c r="M13" s="13">
        <f t="shared" si="1"/>
        <v>0</v>
      </c>
    </row>
    <row r="14" ht="17.25" customHeight="1" spans="1:13">
      <c r="A14" s="14"/>
      <c r="B14" s="14"/>
      <c r="C14" s="14"/>
      <c r="D14" s="14"/>
      <c r="E14" s="14"/>
      <c r="F14" s="14"/>
      <c r="G14" s="14"/>
      <c r="H14" s="14"/>
      <c r="I14" s="14"/>
      <c r="J14" s="14"/>
      <c r="K14" s="14"/>
      <c r="L14" s="14"/>
      <c r="M14" s="14"/>
    </row>
    <row r="15" ht="17.25" customHeight="1" spans="1:1">
      <c r="A15" s="15" t="s">
        <v>706</v>
      </c>
    </row>
    <row r="16" ht="17.25" customHeight="1" spans="1:13">
      <c r="A16" s="15"/>
      <c r="B16" s="15" t="s">
        <v>707</v>
      </c>
      <c r="L16" s="15"/>
      <c r="M16" s="15"/>
    </row>
    <row r="17" ht="17.25" customHeight="1" spans="1:13">
      <c r="A17" s="15"/>
      <c r="B17" s="15" t="s">
        <v>708</v>
      </c>
      <c r="L17" s="15"/>
      <c r="M17" s="15"/>
    </row>
    <row r="18" ht="17.25" customHeight="1" spans="1:13">
      <c r="A18" s="15"/>
      <c r="B18" s="15" t="s">
        <v>709</v>
      </c>
      <c r="L18" s="15"/>
      <c r="M18" s="15"/>
    </row>
  </sheetData>
  <mergeCells count="17">
    <mergeCell ref="A1:M1"/>
    <mergeCell ref="A2:M2"/>
    <mergeCell ref="A3:D3"/>
    <mergeCell ref="L3:M3"/>
    <mergeCell ref="E4:I4"/>
    <mergeCell ref="A15:M15"/>
    <mergeCell ref="B16:K16"/>
    <mergeCell ref="B17:K17"/>
    <mergeCell ref="B18:K18"/>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5"/>
  <sheetViews>
    <sheetView topLeftCell="B1" workbookViewId="0">
      <selection activeCell="C15" sqref="C15"/>
    </sheetView>
  </sheetViews>
  <sheetFormatPr defaultColWidth="9.33333333333333" defaultRowHeight="14.25" customHeight="1"/>
  <cols>
    <col min="1" max="1" width="24.6666666666667" style="113" customWidth="1"/>
    <col min="2" max="2" width="37.8333333333333" style="113" customWidth="1"/>
    <col min="3" max="3" width="14.6666666666667" style="113" customWidth="1"/>
    <col min="4" max="5" width="15.5" style="113" customWidth="1"/>
    <col min="6" max="6" width="9.83333333333333" style="113" customWidth="1"/>
    <col min="7" max="7" width="10.1666666666667" style="113" customWidth="1"/>
    <col min="8" max="8" width="10" style="113" customWidth="1"/>
    <col min="9" max="9" width="15.1666666666667" style="2" customWidth="1"/>
    <col min="10" max="10" width="10.1666666666667" style="113" customWidth="1"/>
    <col min="11" max="12" width="14.6666666666667" style="113" customWidth="1"/>
    <col min="13" max="13" width="11.6666666666667" style="113" customWidth="1"/>
    <col min="14" max="14" width="11.3333333333333" style="113" customWidth="1"/>
    <col min="15" max="15" width="15.5" style="2" customWidth="1"/>
    <col min="16" max="16" width="14.3333333333333" style="2" customWidth="1"/>
    <col min="17" max="17" width="9.66666666666667" style="2" customWidth="1"/>
    <col min="18" max="18" width="10.1666666666667" style="2" customWidth="1"/>
    <col min="19" max="19" width="9.16666666666667" style="113" customWidth="1"/>
    <col min="20" max="20" width="5.33333333333333" style="113" customWidth="1"/>
    <col min="21" max="21" width="9.33333333333333" style="2" customWidth="1"/>
    <col min="22" max="16384" width="9.33333333333333" style="2"/>
  </cols>
  <sheetData>
    <row r="1" customHeight="1" spans="1:20">
      <c r="A1" s="114"/>
      <c r="B1" s="114"/>
      <c r="C1" s="114"/>
      <c r="D1" s="114"/>
      <c r="E1" s="114"/>
      <c r="F1" s="114"/>
      <c r="G1" s="114"/>
      <c r="H1" s="114"/>
      <c r="I1" s="129"/>
      <c r="J1" s="114"/>
      <c r="K1" s="114"/>
      <c r="L1" s="114"/>
      <c r="M1" s="114"/>
      <c r="N1" s="114"/>
      <c r="O1" s="129"/>
      <c r="P1" s="129"/>
      <c r="Q1" s="129"/>
      <c r="R1" s="129"/>
      <c r="S1" s="157" t="s">
        <v>57</v>
      </c>
      <c r="T1" s="307" t="s">
        <v>57</v>
      </c>
    </row>
    <row r="2" ht="36" customHeight="1" spans="1:20">
      <c r="A2" s="282" t="s">
        <v>58</v>
      </c>
      <c r="B2" s="85"/>
      <c r="C2" s="85"/>
      <c r="D2" s="85"/>
      <c r="E2" s="85"/>
      <c r="F2" s="85"/>
      <c r="G2" s="85"/>
      <c r="H2" s="85"/>
      <c r="I2" s="102"/>
      <c r="J2" s="85"/>
      <c r="K2" s="85"/>
      <c r="L2" s="85"/>
      <c r="M2" s="85"/>
      <c r="N2" s="85"/>
      <c r="O2" s="102"/>
      <c r="P2" s="102"/>
      <c r="Q2" s="102"/>
      <c r="R2" s="102"/>
      <c r="S2" s="85"/>
      <c r="T2" s="102"/>
    </row>
    <row r="3" ht="20.25" customHeight="1" spans="1:20">
      <c r="A3" s="86" t="s">
        <v>2</v>
      </c>
      <c r="B3" s="29"/>
      <c r="C3" s="29"/>
      <c r="D3" s="29"/>
      <c r="E3" s="29"/>
      <c r="F3" s="29"/>
      <c r="G3" s="29"/>
      <c r="H3" s="29"/>
      <c r="I3" s="131"/>
      <c r="J3" s="29"/>
      <c r="K3" s="29"/>
      <c r="L3" s="29"/>
      <c r="M3" s="29"/>
      <c r="N3" s="29"/>
      <c r="O3" s="131"/>
      <c r="P3" s="131"/>
      <c r="Q3" s="131"/>
      <c r="R3" s="131"/>
      <c r="S3" s="157" t="s">
        <v>3</v>
      </c>
      <c r="T3" s="308" t="s">
        <v>59</v>
      </c>
    </row>
    <row r="4" ht="18.75" customHeight="1" spans="1:20">
      <c r="A4" s="283" t="s">
        <v>60</v>
      </c>
      <c r="B4" s="284" t="s">
        <v>61</v>
      </c>
      <c r="C4" s="284" t="s">
        <v>62</v>
      </c>
      <c r="D4" s="285" t="s">
        <v>63</v>
      </c>
      <c r="E4" s="286"/>
      <c r="F4" s="286"/>
      <c r="G4" s="286"/>
      <c r="H4" s="286"/>
      <c r="I4" s="181"/>
      <c r="J4" s="286"/>
      <c r="K4" s="286"/>
      <c r="L4" s="286"/>
      <c r="M4" s="286"/>
      <c r="N4" s="296"/>
      <c r="O4" s="285" t="s">
        <v>52</v>
      </c>
      <c r="P4" s="285"/>
      <c r="Q4" s="285"/>
      <c r="R4" s="285"/>
      <c r="S4" s="286"/>
      <c r="T4" s="309"/>
    </row>
    <row r="5" ht="24.75" customHeight="1" spans="1:20">
      <c r="A5" s="287"/>
      <c r="B5" s="288"/>
      <c r="C5" s="288"/>
      <c r="D5" s="288" t="s">
        <v>64</v>
      </c>
      <c r="E5" s="288" t="s">
        <v>65</v>
      </c>
      <c r="F5" s="288" t="s">
        <v>66</v>
      </c>
      <c r="G5" s="288" t="s">
        <v>67</v>
      </c>
      <c r="H5" s="288" t="s">
        <v>68</v>
      </c>
      <c r="I5" s="297" t="s">
        <v>69</v>
      </c>
      <c r="J5" s="298"/>
      <c r="K5" s="298"/>
      <c r="L5" s="298"/>
      <c r="M5" s="298"/>
      <c r="N5" s="299"/>
      <c r="O5" s="300" t="s">
        <v>64</v>
      </c>
      <c r="P5" s="300" t="s">
        <v>65</v>
      </c>
      <c r="Q5" s="283" t="s">
        <v>66</v>
      </c>
      <c r="R5" s="284" t="s">
        <v>67</v>
      </c>
      <c r="S5" s="310" t="s">
        <v>68</v>
      </c>
      <c r="T5" s="284" t="s">
        <v>69</v>
      </c>
    </row>
    <row r="6" ht="24.75" customHeight="1" spans="1:20">
      <c r="A6" s="289"/>
      <c r="B6" s="290"/>
      <c r="C6" s="290"/>
      <c r="D6" s="290"/>
      <c r="E6" s="290"/>
      <c r="F6" s="290"/>
      <c r="G6" s="290"/>
      <c r="H6" s="290"/>
      <c r="I6" s="301" t="s">
        <v>64</v>
      </c>
      <c r="J6" s="302" t="s">
        <v>70</v>
      </c>
      <c r="K6" s="302" t="s">
        <v>71</v>
      </c>
      <c r="L6" s="302" t="s">
        <v>72</v>
      </c>
      <c r="M6" s="302" t="s">
        <v>73</v>
      </c>
      <c r="N6" s="302" t="s">
        <v>74</v>
      </c>
      <c r="O6" s="303"/>
      <c r="P6" s="303"/>
      <c r="Q6" s="311"/>
      <c r="R6" s="303"/>
      <c r="S6" s="290"/>
      <c r="T6" s="290"/>
    </row>
    <row r="7" ht="16.5" customHeight="1" spans="1:20">
      <c r="A7" s="291">
        <v>1</v>
      </c>
      <c r="B7" s="196">
        <v>2</v>
      </c>
      <c r="C7" s="196">
        <v>3</v>
      </c>
      <c r="D7" s="196">
        <v>4</v>
      </c>
      <c r="E7" s="292">
        <v>5</v>
      </c>
      <c r="F7" s="293">
        <v>6</v>
      </c>
      <c r="G7" s="293">
        <v>7</v>
      </c>
      <c r="H7" s="292">
        <v>8</v>
      </c>
      <c r="I7" s="292">
        <v>9</v>
      </c>
      <c r="J7" s="293">
        <v>10</v>
      </c>
      <c r="K7" s="293">
        <v>11</v>
      </c>
      <c r="L7" s="292">
        <v>12</v>
      </c>
      <c r="M7" s="292">
        <v>13</v>
      </c>
      <c r="N7" s="293">
        <v>14</v>
      </c>
      <c r="O7" s="293">
        <v>15</v>
      </c>
      <c r="P7" s="292">
        <v>16</v>
      </c>
      <c r="Q7" s="312">
        <v>17</v>
      </c>
      <c r="R7" s="313">
        <v>18</v>
      </c>
      <c r="S7" s="313">
        <v>19</v>
      </c>
      <c r="T7" s="313">
        <v>20</v>
      </c>
    </row>
    <row r="8" ht="16.5" customHeight="1" spans="1:20">
      <c r="A8" s="106" t="s">
        <v>75</v>
      </c>
      <c r="B8" s="106" t="s">
        <v>76</v>
      </c>
      <c r="C8" s="216">
        <f>D8+O8</f>
        <v>21837756.11</v>
      </c>
      <c r="D8" s="163">
        <f>E8+I8</f>
        <v>16893815.07</v>
      </c>
      <c r="E8" s="163">
        <v>16616445.07</v>
      </c>
      <c r="F8" s="163"/>
      <c r="G8" s="125"/>
      <c r="H8" s="125"/>
      <c r="I8" s="304">
        <v>277370</v>
      </c>
      <c r="J8" s="304"/>
      <c r="K8" s="304"/>
      <c r="L8" s="304">
        <v>277370</v>
      </c>
      <c r="M8" s="125"/>
      <c r="N8" s="125"/>
      <c r="O8" s="305">
        <f>P8</f>
        <v>4943941.04</v>
      </c>
      <c r="P8" s="215">
        <v>4943941.04</v>
      </c>
      <c r="Q8" s="314"/>
      <c r="R8" s="142"/>
      <c r="S8" s="144"/>
      <c r="T8" s="142"/>
    </row>
    <row r="9" ht="16.5" customHeight="1" spans="1:20">
      <c r="A9" s="106" t="s">
        <v>77</v>
      </c>
      <c r="B9" s="106" t="s">
        <v>78</v>
      </c>
      <c r="C9" s="209">
        <f>D9+O9</f>
        <v>11210998.28</v>
      </c>
      <c r="D9" s="163">
        <f t="shared" ref="D9:D15" si="0">E9+I9</f>
        <v>6267057.24</v>
      </c>
      <c r="E9" s="163">
        <v>6167087.24</v>
      </c>
      <c r="F9" s="163"/>
      <c r="G9" s="162"/>
      <c r="H9" s="162"/>
      <c r="I9" s="223">
        <v>99970</v>
      </c>
      <c r="J9" s="223"/>
      <c r="K9" s="223"/>
      <c r="L9" s="223">
        <v>99970</v>
      </c>
      <c r="M9" s="162"/>
      <c r="N9" s="162"/>
      <c r="O9" s="305">
        <f>O8</f>
        <v>4943941.04</v>
      </c>
      <c r="P9" s="215">
        <f>P8</f>
        <v>4943941.04</v>
      </c>
      <c r="Q9" s="315"/>
      <c r="R9" s="315"/>
      <c r="S9" s="162"/>
      <c r="T9" s="162"/>
    </row>
    <row r="10" ht="16.5" customHeight="1" spans="1:20">
      <c r="A10" s="106" t="s">
        <v>79</v>
      </c>
      <c r="B10" s="106" t="s">
        <v>80</v>
      </c>
      <c r="C10" s="209">
        <f t="shared" ref="C10:C14" si="1">D10+O10</f>
        <v>2956449.24</v>
      </c>
      <c r="D10" s="163">
        <f t="shared" si="0"/>
        <v>2956449.24</v>
      </c>
      <c r="E10" s="163">
        <v>2847749.24</v>
      </c>
      <c r="F10" s="163"/>
      <c r="G10" s="162"/>
      <c r="H10" s="162"/>
      <c r="I10" s="223">
        <v>108700</v>
      </c>
      <c r="J10" s="223"/>
      <c r="K10" s="223"/>
      <c r="L10" s="223">
        <v>108700</v>
      </c>
      <c r="M10" s="162"/>
      <c r="N10" s="162"/>
      <c r="O10" s="306"/>
      <c r="P10" s="306"/>
      <c r="Q10" s="315"/>
      <c r="R10" s="315"/>
      <c r="S10" s="162"/>
      <c r="T10" s="162"/>
    </row>
    <row r="11" ht="16.5" customHeight="1" spans="1:20">
      <c r="A11" s="106" t="s">
        <v>81</v>
      </c>
      <c r="B11" s="106" t="s">
        <v>82</v>
      </c>
      <c r="C11" s="209">
        <f t="shared" si="1"/>
        <v>1100819.11</v>
      </c>
      <c r="D11" s="163">
        <f t="shared" si="0"/>
        <v>1100819.11</v>
      </c>
      <c r="E11" s="163">
        <v>1085619.11</v>
      </c>
      <c r="F11" s="163"/>
      <c r="G11" s="162"/>
      <c r="H11" s="162"/>
      <c r="I11" s="223">
        <v>15200</v>
      </c>
      <c r="J11" s="223"/>
      <c r="K11" s="223"/>
      <c r="L11" s="223">
        <v>15200</v>
      </c>
      <c r="M11" s="162"/>
      <c r="N11" s="162"/>
      <c r="O11" s="306"/>
      <c r="P11" s="306"/>
      <c r="Q11" s="315"/>
      <c r="R11" s="315"/>
      <c r="S11" s="162"/>
      <c r="T11" s="162"/>
    </row>
    <row r="12" ht="16.5" customHeight="1" spans="1:20">
      <c r="A12" s="106" t="s">
        <v>83</v>
      </c>
      <c r="B12" s="106" t="s">
        <v>84</v>
      </c>
      <c r="C12" s="209">
        <f t="shared" si="1"/>
        <v>3290644.41</v>
      </c>
      <c r="D12" s="163">
        <f t="shared" si="0"/>
        <v>3290644.41</v>
      </c>
      <c r="E12" s="163">
        <v>3267644.41</v>
      </c>
      <c r="F12" s="163"/>
      <c r="G12" s="162"/>
      <c r="H12" s="162"/>
      <c r="I12" s="223">
        <v>23000</v>
      </c>
      <c r="J12" s="223"/>
      <c r="K12" s="223"/>
      <c r="L12" s="223">
        <v>23000</v>
      </c>
      <c r="M12" s="162"/>
      <c r="N12" s="162"/>
      <c r="O12" s="306"/>
      <c r="P12" s="306"/>
      <c r="Q12" s="315"/>
      <c r="R12" s="315"/>
      <c r="S12" s="162"/>
      <c r="T12" s="162"/>
    </row>
    <row r="13" ht="16.5" customHeight="1" spans="1:20">
      <c r="A13" s="106" t="s">
        <v>85</v>
      </c>
      <c r="B13" s="106" t="s">
        <v>86</v>
      </c>
      <c r="C13" s="209">
        <f t="shared" si="1"/>
        <v>2543329.88</v>
      </c>
      <c r="D13" s="163">
        <f t="shared" si="0"/>
        <v>2543329.88</v>
      </c>
      <c r="E13" s="163">
        <v>2515829.88</v>
      </c>
      <c r="F13" s="163"/>
      <c r="G13" s="162"/>
      <c r="H13" s="162"/>
      <c r="I13" s="223">
        <v>27500</v>
      </c>
      <c r="J13" s="223"/>
      <c r="K13" s="223"/>
      <c r="L13" s="223">
        <v>27500</v>
      </c>
      <c r="M13" s="162"/>
      <c r="N13" s="162"/>
      <c r="O13" s="306"/>
      <c r="P13" s="306"/>
      <c r="Q13" s="315"/>
      <c r="R13" s="315"/>
      <c r="S13" s="162"/>
      <c r="T13" s="162"/>
    </row>
    <row r="14" ht="16.5" customHeight="1" spans="1:20">
      <c r="A14" s="106" t="s">
        <v>87</v>
      </c>
      <c r="B14" s="106" t="s">
        <v>88</v>
      </c>
      <c r="C14" s="209">
        <f t="shared" si="1"/>
        <v>735515.19</v>
      </c>
      <c r="D14" s="163">
        <f t="shared" si="0"/>
        <v>735515.19</v>
      </c>
      <c r="E14" s="163">
        <v>732515.19</v>
      </c>
      <c r="F14" s="163"/>
      <c r="G14" s="162"/>
      <c r="H14" s="162"/>
      <c r="I14" s="223">
        <v>3000</v>
      </c>
      <c r="J14" s="223"/>
      <c r="K14" s="223"/>
      <c r="L14" s="223">
        <v>3000</v>
      </c>
      <c r="M14" s="162"/>
      <c r="N14" s="162"/>
      <c r="O14" s="306"/>
      <c r="P14" s="306"/>
      <c r="Q14" s="315"/>
      <c r="R14" s="315"/>
      <c r="S14" s="162"/>
      <c r="T14" s="162"/>
    </row>
    <row r="15" ht="16.5" customHeight="1" spans="1:20">
      <c r="A15" s="294" t="s">
        <v>62</v>
      </c>
      <c r="B15" s="295"/>
      <c r="C15" s="209">
        <f>C8</f>
        <v>21837756.11</v>
      </c>
      <c r="D15" s="163">
        <f t="shared" si="0"/>
        <v>16893815.07</v>
      </c>
      <c r="E15" s="209">
        <f>E8</f>
        <v>16616445.07</v>
      </c>
      <c r="F15" s="163"/>
      <c r="G15" s="125"/>
      <c r="H15" s="125"/>
      <c r="I15" s="304">
        <f>SUM(I9:I14)</f>
        <v>277370</v>
      </c>
      <c r="J15" s="304"/>
      <c r="K15" s="304"/>
      <c r="L15" s="304">
        <f>SUM(L9:L14)</f>
        <v>277370</v>
      </c>
      <c r="M15" s="125"/>
      <c r="N15" s="125"/>
      <c r="O15" s="305">
        <f>O8</f>
        <v>4943941.04</v>
      </c>
      <c r="P15" s="305">
        <f>P8</f>
        <v>4943941.04</v>
      </c>
      <c r="Q15" s="314"/>
      <c r="R15" s="142"/>
      <c r="S15" s="142"/>
      <c r="T15" s="142"/>
    </row>
  </sheetData>
  <mergeCells count="22">
    <mergeCell ref="S1:T1"/>
    <mergeCell ref="A2:T2"/>
    <mergeCell ref="A3:D3"/>
    <mergeCell ref="S3:T3"/>
    <mergeCell ref="D4:N4"/>
    <mergeCell ref="O4:T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7"/>
  <sheetViews>
    <sheetView topLeftCell="A14" workbookViewId="0">
      <selection activeCell="N39" sqref="N39"/>
    </sheetView>
  </sheetViews>
  <sheetFormatPr defaultColWidth="10.6666666666667" defaultRowHeight="14.25" customHeight="1"/>
  <cols>
    <col min="1" max="1" width="10.1666666666667" style="113" customWidth="1"/>
    <col min="2" max="2" width="25.3333333333333" style="113" customWidth="1"/>
    <col min="3" max="3" width="16.6666666666667" style="113" customWidth="1"/>
    <col min="4" max="4" width="17" style="113" customWidth="1"/>
    <col min="5" max="5" width="15" style="113" customWidth="1"/>
    <col min="6" max="6" width="13.3333333333333" style="113" customWidth="1"/>
    <col min="7" max="7" width="14" style="113" customWidth="1"/>
    <col min="8" max="8" width="13.6666666666667" style="113" customWidth="1"/>
    <col min="9" max="9" width="12.6666666666667" style="113" customWidth="1"/>
    <col min="10" max="10" width="13.1666666666667" style="113" customWidth="1"/>
    <col min="11" max="11" width="15" style="113" customWidth="1"/>
    <col min="12" max="12" width="11.6666666666667" style="113" customWidth="1"/>
    <col min="13" max="13" width="13.1666666666667" style="113" customWidth="1"/>
    <col min="14" max="14" width="14.6666666666667" style="113" customWidth="1"/>
    <col min="15" max="15" width="10.6666666666667" style="272" customWidth="1"/>
    <col min="16" max="16384" width="10.6666666666667" style="272"/>
  </cols>
  <sheetData>
    <row r="1" ht="15.75" customHeight="1" spans="14:14">
      <c r="N1" s="115" t="s">
        <v>89</v>
      </c>
    </row>
    <row r="2" ht="28.5" customHeight="1" spans="1:14">
      <c r="A2" s="85" t="s">
        <v>90</v>
      </c>
      <c r="B2" s="85"/>
      <c r="C2" s="85"/>
      <c r="D2" s="85"/>
      <c r="E2" s="85"/>
      <c r="F2" s="85"/>
      <c r="G2" s="85"/>
      <c r="H2" s="85"/>
      <c r="I2" s="85"/>
      <c r="J2" s="85"/>
      <c r="K2" s="85"/>
      <c r="L2" s="85"/>
      <c r="M2" s="85"/>
      <c r="N2" s="85"/>
    </row>
    <row r="3" ht="19.5" customHeight="1" spans="1:14">
      <c r="A3" s="19" t="s">
        <v>2</v>
      </c>
      <c r="B3" s="273"/>
      <c r="C3" s="117"/>
      <c r="D3" s="117"/>
      <c r="E3" s="117"/>
      <c r="F3" s="117"/>
      <c r="G3" s="117"/>
      <c r="H3" s="117"/>
      <c r="I3" s="117"/>
      <c r="J3" s="117"/>
      <c r="K3" s="117"/>
      <c r="L3" s="29"/>
      <c r="M3" s="29"/>
      <c r="N3" s="167" t="s">
        <v>3</v>
      </c>
    </row>
    <row r="4" ht="19.5" customHeight="1" spans="1:14">
      <c r="A4" s="121" t="s">
        <v>91</v>
      </c>
      <c r="B4" s="121" t="s">
        <v>92</v>
      </c>
      <c r="C4" s="121" t="s">
        <v>62</v>
      </c>
      <c r="D4" s="90" t="s">
        <v>93</v>
      </c>
      <c r="E4" s="91"/>
      <c r="F4" s="91"/>
      <c r="G4" s="92"/>
      <c r="H4" s="121" t="s">
        <v>94</v>
      </c>
      <c r="I4" s="90" t="s">
        <v>69</v>
      </c>
      <c r="J4" s="91"/>
      <c r="K4" s="91"/>
      <c r="L4" s="91"/>
      <c r="M4" s="91"/>
      <c r="N4" s="92"/>
    </row>
    <row r="5" ht="19.5" customHeight="1" spans="1:14">
      <c r="A5" s="137"/>
      <c r="B5" s="137"/>
      <c r="C5" s="137"/>
      <c r="D5" s="90" t="s">
        <v>65</v>
      </c>
      <c r="E5" s="92"/>
      <c r="F5" s="121" t="s">
        <v>66</v>
      </c>
      <c r="G5" s="121" t="s">
        <v>67</v>
      </c>
      <c r="H5" s="134"/>
      <c r="I5" s="121" t="s">
        <v>64</v>
      </c>
      <c r="J5" s="121" t="s">
        <v>95</v>
      </c>
      <c r="K5" s="121" t="s">
        <v>96</v>
      </c>
      <c r="L5" s="121" t="s">
        <v>97</v>
      </c>
      <c r="M5" s="121" t="s">
        <v>98</v>
      </c>
      <c r="N5" s="121" t="s">
        <v>99</v>
      </c>
    </row>
    <row r="6" ht="19.5" customHeight="1" spans="1:14">
      <c r="A6" s="77"/>
      <c r="B6" s="77"/>
      <c r="C6" s="77"/>
      <c r="D6" s="42" t="s">
        <v>100</v>
      </c>
      <c r="E6" s="42" t="s">
        <v>101</v>
      </c>
      <c r="F6" s="137"/>
      <c r="G6" s="137"/>
      <c r="H6" s="137"/>
      <c r="I6" s="137"/>
      <c r="J6" s="137"/>
      <c r="K6" s="137"/>
      <c r="L6" s="137"/>
      <c r="M6" s="137"/>
      <c r="N6" s="137"/>
    </row>
    <row r="7" ht="19.5" customHeight="1" spans="1:14">
      <c r="A7" s="32">
        <v>1</v>
      </c>
      <c r="B7" s="32">
        <v>2</v>
      </c>
      <c r="C7" s="32">
        <v>3</v>
      </c>
      <c r="D7" s="32">
        <v>4</v>
      </c>
      <c r="E7" s="32">
        <v>5</v>
      </c>
      <c r="F7" s="32">
        <v>6</v>
      </c>
      <c r="G7" s="32">
        <v>7</v>
      </c>
      <c r="H7" s="32">
        <v>8</v>
      </c>
      <c r="I7" s="32">
        <v>9</v>
      </c>
      <c r="J7" s="32">
        <v>10</v>
      </c>
      <c r="K7" s="32">
        <v>11</v>
      </c>
      <c r="L7" s="32">
        <v>12</v>
      </c>
      <c r="M7" s="32">
        <v>13</v>
      </c>
      <c r="N7" s="32">
        <v>14</v>
      </c>
    </row>
    <row r="8" ht="21" customHeight="1" spans="1:14">
      <c r="A8" s="274" t="s">
        <v>102</v>
      </c>
      <c r="B8" s="275" t="s">
        <v>103</v>
      </c>
      <c r="C8" s="209">
        <v>1968201.18</v>
      </c>
      <c r="D8" s="209">
        <v>1968201.18</v>
      </c>
      <c r="E8" s="209"/>
      <c r="F8" s="209"/>
      <c r="G8" s="210"/>
      <c r="H8" s="210"/>
      <c r="I8" s="210"/>
      <c r="J8" s="210"/>
      <c r="K8" s="210"/>
      <c r="L8" s="210"/>
      <c r="M8" s="210"/>
      <c r="N8" s="210"/>
    </row>
    <row r="9" ht="21" customHeight="1" spans="1:14">
      <c r="A9" s="274" t="s">
        <v>104</v>
      </c>
      <c r="B9" s="275" t="s">
        <v>105</v>
      </c>
      <c r="C9" s="209">
        <v>1968201.18</v>
      </c>
      <c r="D9" s="209">
        <v>1968201.18</v>
      </c>
      <c r="E9" s="209"/>
      <c r="F9" s="209"/>
      <c r="G9" s="162"/>
      <c r="H9" s="162"/>
      <c r="I9" s="162"/>
      <c r="J9" s="162"/>
      <c r="K9" s="162"/>
      <c r="L9" s="162"/>
      <c r="M9" s="162"/>
      <c r="N9" s="162"/>
    </row>
    <row r="10" ht="21" customHeight="1" spans="1:14">
      <c r="A10" s="274" t="s">
        <v>106</v>
      </c>
      <c r="B10" s="275" t="s">
        <v>107</v>
      </c>
      <c r="C10" s="209">
        <v>148392</v>
      </c>
      <c r="D10" s="209">
        <v>148392</v>
      </c>
      <c r="E10" s="209"/>
      <c r="F10" s="209"/>
      <c r="G10" s="162"/>
      <c r="H10" s="162"/>
      <c r="I10" s="162"/>
      <c r="J10" s="162"/>
      <c r="K10" s="162"/>
      <c r="L10" s="162"/>
      <c r="M10" s="162"/>
      <c r="N10" s="162"/>
    </row>
    <row r="11" ht="21" customHeight="1" spans="1:14">
      <c r="A11" s="274" t="s">
        <v>108</v>
      </c>
      <c r="B11" s="275" t="s">
        <v>109</v>
      </c>
      <c r="C11" s="209">
        <v>135864</v>
      </c>
      <c r="D11" s="209">
        <v>135864</v>
      </c>
      <c r="E11" s="209"/>
      <c r="F11" s="209"/>
      <c r="G11" s="162"/>
      <c r="H11" s="162"/>
      <c r="I11" s="162"/>
      <c r="J11" s="162"/>
      <c r="K11" s="162"/>
      <c r="L11" s="162"/>
      <c r="M11" s="162"/>
      <c r="N11" s="162"/>
    </row>
    <row r="12" ht="27.95" customHeight="1" spans="1:14">
      <c r="A12" s="274" t="s">
        <v>110</v>
      </c>
      <c r="B12" s="275" t="s">
        <v>111</v>
      </c>
      <c r="C12" s="209">
        <v>1137339.2</v>
      </c>
      <c r="D12" s="209">
        <v>1137339.2</v>
      </c>
      <c r="E12" s="209"/>
      <c r="F12" s="209"/>
      <c r="G12" s="162"/>
      <c r="H12" s="162"/>
      <c r="I12" s="162"/>
      <c r="J12" s="162"/>
      <c r="K12" s="162"/>
      <c r="L12" s="162"/>
      <c r="M12" s="162"/>
      <c r="N12" s="162"/>
    </row>
    <row r="13" ht="27" customHeight="1" spans="1:14">
      <c r="A13" s="274" t="s">
        <v>112</v>
      </c>
      <c r="B13" s="275" t="s">
        <v>113</v>
      </c>
      <c r="C13" s="209">
        <v>546605.98</v>
      </c>
      <c r="D13" s="209">
        <v>546605.98</v>
      </c>
      <c r="E13" s="209"/>
      <c r="F13" s="209"/>
      <c r="G13" s="162"/>
      <c r="H13" s="162"/>
      <c r="I13" s="162"/>
      <c r="J13" s="162"/>
      <c r="K13" s="162"/>
      <c r="L13" s="162"/>
      <c r="M13" s="162"/>
      <c r="N13" s="162"/>
    </row>
    <row r="14" ht="21" customHeight="1" spans="1:14">
      <c r="A14" s="274" t="s">
        <v>114</v>
      </c>
      <c r="B14" s="275" t="s">
        <v>115</v>
      </c>
      <c r="C14" s="209">
        <v>1481986.21</v>
      </c>
      <c r="D14" s="209">
        <v>1342186.21</v>
      </c>
      <c r="E14" s="209">
        <v>139800</v>
      </c>
      <c r="F14" s="209"/>
      <c r="G14" s="162"/>
      <c r="H14" s="162"/>
      <c r="I14" s="162"/>
      <c r="J14" s="162"/>
      <c r="K14" s="162"/>
      <c r="L14" s="162"/>
      <c r="M14" s="162"/>
      <c r="N14" s="162"/>
    </row>
    <row r="15" ht="21" customHeight="1" spans="1:14">
      <c r="A15" s="274" t="s">
        <v>116</v>
      </c>
      <c r="B15" s="275" t="s">
        <v>117</v>
      </c>
      <c r="C15" s="209">
        <v>1342186.21</v>
      </c>
      <c r="D15" s="209">
        <v>1342186.21</v>
      </c>
      <c r="E15" s="209"/>
      <c r="F15" s="209"/>
      <c r="G15" s="162"/>
      <c r="H15" s="162"/>
      <c r="I15" s="162"/>
      <c r="J15" s="162"/>
      <c r="K15" s="162"/>
      <c r="L15" s="162"/>
      <c r="M15" s="162"/>
      <c r="N15" s="162"/>
    </row>
    <row r="16" ht="21" customHeight="1" spans="1:14">
      <c r="A16" s="274" t="s">
        <v>118</v>
      </c>
      <c r="B16" s="275" t="s">
        <v>119</v>
      </c>
      <c r="C16" s="209">
        <v>191141.4</v>
      </c>
      <c r="D16" s="209">
        <v>191141.4</v>
      </c>
      <c r="E16" s="209"/>
      <c r="F16" s="209"/>
      <c r="G16" s="162"/>
      <c r="H16" s="162"/>
      <c r="I16" s="162"/>
      <c r="J16" s="162"/>
      <c r="K16" s="162"/>
      <c r="L16" s="162"/>
      <c r="M16" s="162"/>
      <c r="N16" s="162"/>
    </row>
    <row r="17" ht="21" customHeight="1" spans="1:14">
      <c r="A17" s="274" t="s">
        <v>120</v>
      </c>
      <c r="B17" s="275" t="s">
        <v>121</v>
      </c>
      <c r="C17" s="209">
        <v>569995.23</v>
      </c>
      <c r="D17" s="209">
        <v>569995.23</v>
      </c>
      <c r="E17" s="209"/>
      <c r="F17" s="209"/>
      <c r="G17" s="162"/>
      <c r="H17" s="162"/>
      <c r="I17" s="162"/>
      <c r="J17" s="162"/>
      <c r="K17" s="162"/>
      <c r="L17" s="162"/>
      <c r="M17" s="162"/>
      <c r="N17" s="162"/>
    </row>
    <row r="18" ht="21" customHeight="1" spans="1:14">
      <c r="A18" s="274" t="s">
        <v>122</v>
      </c>
      <c r="B18" s="275" t="s">
        <v>123</v>
      </c>
      <c r="C18" s="209">
        <v>581049.58</v>
      </c>
      <c r="D18" s="209">
        <v>581049.58</v>
      </c>
      <c r="E18" s="209"/>
      <c r="F18" s="209"/>
      <c r="G18" s="162"/>
      <c r="H18" s="162"/>
      <c r="I18" s="162"/>
      <c r="J18" s="162"/>
      <c r="K18" s="162"/>
      <c r="L18" s="162"/>
      <c r="M18" s="162"/>
      <c r="N18" s="162"/>
    </row>
    <row r="19" ht="21" customHeight="1" spans="1:14">
      <c r="A19" s="274" t="s">
        <v>124</v>
      </c>
      <c r="B19" s="275" t="s">
        <v>125</v>
      </c>
      <c r="C19" s="209">
        <v>139800</v>
      </c>
      <c r="D19" s="209"/>
      <c r="E19" s="209">
        <v>139800</v>
      </c>
      <c r="F19" s="209"/>
      <c r="G19" s="162"/>
      <c r="H19" s="162"/>
      <c r="I19" s="162"/>
      <c r="J19" s="162"/>
      <c r="K19" s="162"/>
      <c r="L19" s="162"/>
      <c r="M19" s="162"/>
      <c r="N19" s="162"/>
    </row>
    <row r="20" ht="21" customHeight="1" spans="1:14">
      <c r="A20" s="274" t="s">
        <v>126</v>
      </c>
      <c r="B20" s="275" t="s">
        <v>127</v>
      </c>
      <c r="C20" s="209">
        <v>139800</v>
      </c>
      <c r="D20" s="209"/>
      <c r="E20" s="209">
        <v>139800</v>
      </c>
      <c r="F20" s="209"/>
      <c r="G20" s="162"/>
      <c r="H20" s="162"/>
      <c r="I20" s="162"/>
      <c r="J20" s="162"/>
      <c r="K20" s="162"/>
      <c r="L20" s="162"/>
      <c r="M20" s="162"/>
      <c r="N20" s="162"/>
    </row>
    <row r="21" ht="21" customHeight="1" spans="1:14">
      <c r="A21" s="276" t="s">
        <v>128</v>
      </c>
      <c r="B21" s="257" t="s">
        <v>129</v>
      </c>
      <c r="C21" s="277">
        <f>D21+E21+I21</f>
        <v>17443880.92</v>
      </c>
      <c r="D21" s="277">
        <f>D22+D30</f>
        <v>11451369.88</v>
      </c>
      <c r="E21" s="277">
        <f>E22+E30</f>
        <v>5715141.04</v>
      </c>
      <c r="F21" s="209"/>
      <c r="G21" s="162"/>
      <c r="H21" s="162"/>
      <c r="I21" s="223">
        <v>277370</v>
      </c>
      <c r="J21" s="223"/>
      <c r="K21" s="223"/>
      <c r="L21" s="223">
        <v>277370</v>
      </c>
      <c r="M21" s="162"/>
      <c r="N21" s="162"/>
    </row>
    <row r="22" ht="21" customHeight="1" spans="1:14">
      <c r="A22" s="274" t="s">
        <v>130</v>
      </c>
      <c r="B22" s="275" t="s">
        <v>131</v>
      </c>
      <c r="C22" s="277">
        <f>D22+E22+I22</f>
        <v>16803280.92</v>
      </c>
      <c r="D22" s="209">
        <f>SUM(D23:D29)</f>
        <v>11451369.88</v>
      </c>
      <c r="E22" s="209">
        <f>SUM(E23:E29)</f>
        <v>5074541.04</v>
      </c>
      <c r="F22" s="209"/>
      <c r="G22" s="162"/>
      <c r="H22" s="162"/>
      <c r="I22" s="223">
        <v>277370</v>
      </c>
      <c r="J22" s="223"/>
      <c r="K22" s="223"/>
      <c r="L22" s="223">
        <v>277370</v>
      </c>
      <c r="M22" s="162"/>
      <c r="N22" s="162"/>
    </row>
    <row r="23" ht="21" customHeight="1" spans="1:14">
      <c r="A23" s="274" t="s">
        <v>132</v>
      </c>
      <c r="B23" s="275" t="s">
        <v>133</v>
      </c>
      <c r="C23" s="277">
        <f>D23+E23+I23</f>
        <v>2476301.85</v>
      </c>
      <c r="D23" s="209">
        <v>2376331.85</v>
      </c>
      <c r="E23" s="209"/>
      <c r="F23" s="209"/>
      <c r="G23" s="162"/>
      <c r="H23" s="162"/>
      <c r="I23" s="223">
        <v>99970</v>
      </c>
      <c r="J23" s="223"/>
      <c r="K23" s="223"/>
      <c r="L23" s="223">
        <v>99970</v>
      </c>
      <c r="M23" s="162"/>
      <c r="N23" s="162"/>
    </row>
    <row r="24" ht="21" customHeight="1" spans="1:14">
      <c r="A24" s="274" t="s">
        <v>134</v>
      </c>
      <c r="B24" s="275" t="s">
        <v>135</v>
      </c>
      <c r="C24" s="277">
        <f>D24+E24+I24</f>
        <v>6854838.03</v>
      </c>
      <c r="D24" s="209">
        <v>6677438.03</v>
      </c>
      <c r="E24" s="209"/>
      <c r="F24" s="209"/>
      <c r="G24" s="162"/>
      <c r="H24" s="162"/>
      <c r="I24" s="223">
        <v>177400</v>
      </c>
      <c r="J24" s="223"/>
      <c r="K24" s="223"/>
      <c r="L24" s="223">
        <v>177400</v>
      </c>
      <c r="M24" s="162"/>
      <c r="N24" s="162"/>
    </row>
    <row r="25" ht="21" customHeight="1" spans="1:14">
      <c r="A25" s="274" t="s">
        <v>136</v>
      </c>
      <c r="B25" s="275" t="s">
        <v>137</v>
      </c>
      <c r="C25" s="209">
        <v>97000</v>
      </c>
      <c r="D25" s="209"/>
      <c r="E25" s="209">
        <v>97000</v>
      </c>
      <c r="F25" s="209"/>
      <c r="G25" s="162"/>
      <c r="H25" s="162"/>
      <c r="I25" s="162"/>
      <c r="J25" s="162"/>
      <c r="K25" s="162"/>
      <c r="L25" s="162"/>
      <c r="M25" s="162"/>
      <c r="N25" s="162"/>
    </row>
    <row r="26" ht="21" customHeight="1" spans="1:14">
      <c r="A26" s="274" t="s">
        <v>138</v>
      </c>
      <c r="B26" s="275" t="s">
        <v>139</v>
      </c>
      <c r="C26" s="209">
        <v>33600</v>
      </c>
      <c r="D26" s="209"/>
      <c r="E26" s="209">
        <v>33600</v>
      </c>
      <c r="F26" s="209"/>
      <c r="G26" s="162"/>
      <c r="H26" s="162"/>
      <c r="I26" s="162"/>
      <c r="J26" s="162"/>
      <c r="K26" s="162"/>
      <c r="L26" s="162"/>
      <c r="M26" s="162"/>
      <c r="N26" s="162"/>
    </row>
    <row r="27" ht="21" customHeight="1" spans="1:14">
      <c r="A27" s="274" t="s">
        <v>140</v>
      </c>
      <c r="B27" s="275" t="s">
        <v>141</v>
      </c>
      <c r="C27" s="209">
        <v>2397600</v>
      </c>
      <c r="D27" s="209">
        <v>2397600</v>
      </c>
      <c r="E27" s="209"/>
      <c r="F27" s="209"/>
      <c r="G27" s="162"/>
      <c r="H27" s="162"/>
      <c r="I27" s="162"/>
      <c r="J27" s="162"/>
      <c r="K27" s="162"/>
      <c r="L27" s="162"/>
      <c r="M27" s="162"/>
      <c r="N27" s="162"/>
    </row>
    <row r="28" ht="21" customHeight="1" spans="1:14">
      <c r="A28" s="276">
        <v>2130153</v>
      </c>
      <c r="B28" s="257" t="s">
        <v>142</v>
      </c>
      <c r="C28" s="216">
        <f>E28</f>
        <v>3082941.04</v>
      </c>
      <c r="D28" s="216"/>
      <c r="E28" s="215">
        <v>3082941.04</v>
      </c>
      <c r="F28" s="209"/>
      <c r="G28" s="162"/>
      <c r="H28" s="162"/>
      <c r="I28" s="162"/>
      <c r="J28" s="162"/>
      <c r="K28" s="162"/>
      <c r="L28" s="162"/>
      <c r="M28" s="162"/>
      <c r="N28" s="162"/>
    </row>
    <row r="29" ht="21" customHeight="1" spans="1:14">
      <c r="A29" s="276">
        <v>2130199</v>
      </c>
      <c r="B29" s="278" t="s">
        <v>143</v>
      </c>
      <c r="C29" s="279">
        <f>E29</f>
        <v>1861000</v>
      </c>
      <c r="D29" s="216"/>
      <c r="E29" s="216">
        <f>50000+1811000+[1]项目支出明细表!$L$1</f>
        <v>1861000</v>
      </c>
      <c r="F29" s="209"/>
      <c r="G29" s="162"/>
      <c r="H29" s="162"/>
      <c r="I29" s="162"/>
      <c r="J29" s="162"/>
      <c r="K29" s="162"/>
      <c r="L29" s="162"/>
      <c r="M29" s="162"/>
      <c r="N29" s="162"/>
    </row>
    <row r="30" ht="21" customHeight="1" spans="1:14">
      <c r="A30" s="274" t="s">
        <v>144</v>
      </c>
      <c r="B30" s="275" t="s">
        <v>145</v>
      </c>
      <c r="C30" s="209">
        <v>640600</v>
      </c>
      <c r="D30" s="209"/>
      <c r="E30" s="209">
        <v>640600</v>
      </c>
      <c r="F30" s="209"/>
      <c r="G30" s="162"/>
      <c r="H30" s="162"/>
      <c r="I30" s="162"/>
      <c r="J30" s="162"/>
      <c r="K30" s="162"/>
      <c r="L30" s="162"/>
      <c r="M30" s="162"/>
      <c r="N30" s="162"/>
    </row>
    <row r="31" ht="21" customHeight="1" spans="1:14">
      <c r="A31" s="274" t="s">
        <v>146</v>
      </c>
      <c r="B31" s="275" t="s">
        <v>147</v>
      </c>
      <c r="C31" s="209">
        <v>640600</v>
      </c>
      <c r="D31" s="209"/>
      <c r="E31" s="209">
        <v>640600</v>
      </c>
      <c r="F31" s="209"/>
      <c r="G31" s="162"/>
      <c r="H31" s="162"/>
      <c r="I31" s="162"/>
      <c r="J31" s="162"/>
      <c r="K31" s="162"/>
      <c r="L31" s="162"/>
      <c r="M31" s="162"/>
      <c r="N31" s="162"/>
    </row>
    <row r="32" ht="21" customHeight="1" spans="1:14">
      <c r="A32" s="274" t="s">
        <v>148</v>
      </c>
      <c r="B32" s="275" t="s">
        <v>149</v>
      </c>
      <c r="C32" s="209">
        <v>943687.8</v>
      </c>
      <c r="D32" s="209">
        <v>943687.8</v>
      </c>
      <c r="E32" s="209"/>
      <c r="F32" s="209"/>
      <c r="G32" s="162"/>
      <c r="H32" s="162"/>
      <c r="I32" s="162"/>
      <c r="J32" s="162"/>
      <c r="K32" s="162"/>
      <c r="L32" s="162"/>
      <c r="M32" s="162"/>
      <c r="N32" s="162"/>
    </row>
    <row r="33" ht="21" customHeight="1" spans="1:14">
      <c r="A33" s="274" t="s">
        <v>150</v>
      </c>
      <c r="B33" s="275" t="s">
        <v>151</v>
      </c>
      <c r="C33" s="209">
        <v>943687.8</v>
      </c>
      <c r="D33" s="209">
        <v>943687.8</v>
      </c>
      <c r="E33" s="209"/>
      <c r="F33" s="209"/>
      <c r="G33" s="162"/>
      <c r="H33" s="162"/>
      <c r="I33" s="162"/>
      <c r="J33" s="162"/>
      <c r="K33" s="162"/>
      <c r="L33" s="162"/>
      <c r="M33" s="162"/>
      <c r="N33" s="162"/>
    </row>
    <row r="34" ht="21" customHeight="1" spans="1:14">
      <c r="A34" s="274" t="s">
        <v>152</v>
      </c>
      <c r="B34" s="275" t="s">
        <v>153</v>
      </c>
      <c r="C34" s="209">
        <v>943687.8</v>
      </c>
      <c r="D34" s="209">
        <v>943687.8</v>
      </c>
      <c r="E34" s="209"/>
      <c r="F34" s="209"/>
      <c r="G34" s="162"/>
      <c r="H34" s="162"/>
      <c r="I34" s="162"/>
      <c r="J34" s="162"/>
      <c r="K34" s="162"/>
      <c r="L34" s="162"/>
      <c r="M34" s="162"/>
      <c r="N34" s="162"/>
    </row>
    <row r="35" ht="19.5" customHeight="1" spans="1:14">
      <c r="A35" s="204" t="s">
        <v>154</v>
      </c>
      <c r="B35" s="280" t="s">
        <v>154</v>
      </c>
      <c r="C35" s="215">
        <f>C8+C14+C21+C32</f>
        <v>21837756.11</v>
      </c>
      <c r="D35" s="215">
        <f>D8+D14+D21+D32</f>
        <v>15705445.07</v>
      </c>
      <c r="E35" s="215">
        <f>E8+E14+E21+E32</f>
        <v>5854941.04</v>
      </c>
      <c r="F35" s="163"/>
      <c r="G35" s="210"/>
      <c r="H35" s="210" t="s">
        <v>155</v>
      </c>
      <c r="I35" s="222">
        <v>277370</v>
      </c>
      <c r="J35" s="222" t="s">
        <v>155</v>
      </c>
      <c r="K35" s="222" t="s">
        <v>155</v>
      </c>
      <c r="L35" s="222">
        <v>277370</v>
      </c>
      <c r="M35" s="210" t="s">
        <v>155</v>
      </c>
      <c r="N35" s="210" t="s">
        <v>155</v>
      </c>
    </row>
    <row r="37" customHeight="1" spans="5:5">
      <c r="E37" s="281"/>
    </row>
  </sheetData>
  <mergeCells count="18">
    <mergeCell ref="A2:N2"/>
    <mergeCell ref="A3:K3"/>
    <mergeCell ref="D4:G4"/>
    <mergeCell ref="I4:N4"/>
    <mergeCell ref="D5:E5"/>
    <mergeCell ref="A35:B35"/>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workbookViewId="0">
      <selection activeCell="C19" sqref="C19:D19"/>
    </sheetView>
  </sheetViews>
  <sheetFormatPr defaultColWidth="9.33333333333333" defaultRowHeight="14.25" customHeight="1" outlineLevelCol="3"/>
  <cols>
    <col min="1" max="1" width="33.6666666666667" style="113" customWidth="1"/>
    <col min="2" max="2" width="31.3333333333333" style="113" customWidth="1"/>
    <col min="3" max="3" width="35.8333333333333" style="113" customWidth="1"/>
    <col min="4" max="4" width="35.6666666666667" style="113" customWidth="1"/>
    <col min="5" max="5" width="9.33333333333333" style="2" customWidth="1"/>
    <col min="6" max="16384" width="9.33333333333333" style="2"/>
  </cols>
  <sheetData>
    <row r="1" ht="13.5" customHeight="1" spans="1:4">
      <c r="A1" s="114"/>
      <c r="B1" s="114"/>
      <c r="C1" s="114"/>
      <c r="D1" s="88" t="s">
        <v>156</v>
      </c>
    </row>
    <row r="2" ht="36" customHeight="1" spans="1:4">
      <c r="A2" s="101" t="s">
        <v>157</v>
      </c>
      <c r="B2" s="261"/>
      <c r="C2" s="261"/>
      <c r="D2" s="261"/>
    </row>
    <row r="3" ht="21" customHeight="1" spans="1:4">
      <c r="A3" s="86" t="s">
        <v>2</v>
      </c>
      <c r="B3" s="262"/>
      <c r="C3" s="262"/>
      <c r="D3" s="88" t="s">
        <v>3</v>
      </c>
    </row>
    <row r="4" ht="19.5" customHeight="1" spans="1:4">
      <c r="A4" s="35" t="s">
        <v>4</v>
      </c>
      <c r="B4" s="74"/>
      <c r="C4" s="35" t="s">
        <v>5</v>
      </c>
      <c r="D4" s="74"/>
    </row>
    <row r="5" ht="19.5" customHeight="1" spans="1:4">
      <c r="A5" s="37" t="s">
        <v>6</v>
      </c>
      <c r="B5" s="37" t="s">
        <v>7</v>
      </c>
      <c r="C5" s="37" t="s">
        <v>8</v>
      </c>
      <c r="D5" s="37" t="s">
        <v>7</v>
      </c>
    </row>
    <row r="6" ht="19.5" customHeight="1" spans="1:4">
      <c r="A6" s="41"/>
      <c r="B6" s="41"/>
      <c r="C6" s="41"/>
      <c r="D6" s="41"/>
    </row>
    <row r="7" ht="20.25" customHeight="1" spans="1:4">
      <c r="A7" s="232" t="s">
        <v>158</v>
      </c>
      <c r="B7" s="209">
        <v>16616445.07</v>
      </c>
      <c r="C7" s="232" t="s">
        <v>159</v>
      </c>
      <c r="D7" s="209">
        <v>16616445.07</v>
      </c>
    </row>
    <row r="8" ht="20.25" customHeight="1" spans="1:4">
      <c r="A8" s="232" t="s">
        <v>160</v>
      </c>
      <c r="B8" s="163">
        <v>16616445.07</v>
      </c>
      <c r="C8" s="263" t="s">
        <v>10</v>
      </c>
      <c r="D8" s="163"/>
    </row>
    <row r="9" ht="20.25" customHeight="1" spans="1:4">
      <c r="A9" s="232" t="s">
        <v>161</v>
      </c>
      <c r="B9" s="163"/>
      <c r="C9" s="263" t="s">
        <v>12</v>
      </c>
      <c r="D9" s="163"/>
    </row>
    <row r="10" ht="20.25" customHeight="1" spans="1:4">
      <c r="A10" s="232" t="s">
        <v>162</v>
      </c>
      <c r="B10" s="125"/>
      <c r="C10" s="263" t="s">
        <v>14</v>
      </c>
      <c r="D10" s="163"/>
    </row>
    <row r="11" ht="20.25" customHeight="1" spans="1:4">
      <c r="A11" s="264" t="s">
        <v>163</v>
      </c>
      <c r="B11" s="216">
        <f>B12</f>
        <v>4943941.04</v>
      </c>
      <c r="C11" s="263" t="s">
        <v>16</v>
      </c>
      <c r="D11" s="163"/>
    </row>
    <row r="12" ht="20.25" customHeight="1" spans="1:4">
      <c r="A12" s="264" t="s">
        <v>160</v>
      </c>
      <c r="B12" s="216">
        <v>4943941.04</v>
      </c>
      <c r="C12" s="263" t="s">
        <v>18</v>
      </c>
      <c r="D12" s="163"/>
    </row>
    <row r="13" ht="20.25" customHeight="1" spans="1:4">
      <c r="A13" s="232" t="s">
        <v>161</v>
      </c>
      <c r="B13" s="125"/>
      <c r="C13" s="263" t="s">
        <v>20</v>
      </c>
      <c r="D13" s="163"/>
    </row>
    <row r="14" ht="20.25" customHeight="1" spans="1:4">
      <c r="A14" s="232" t="s">
        <v>162</v>
      </c>
      <c r="B14" s="125"/>
      <c r="C14" s="263" t="s">
        <v>22</v>
      </c>
      <c r="D14" s="163"/>
    </row>
    <row r="15" ht="20.25" customHeight="1" spans="1:4">
      <c r="A15" s="265" t="s">
        <v>27</v>
      </c>
      <c r="B15" s="266"/>
      <c r="C15" s="263" t="s">
        <v>24</v>
      </c>
      <c r="D15" s="163">
        <v>1968201.18</v>
      </c>
    </row>
    <row r="16" ht="20.25" customHeight="1" spans="1:4">
      <c r="A16" s="232"/>
      <c r="B16" s="209"/>
      <c r="C16" s="263" t="s">
        <v>28</v>
      </c>
      <c r="D16" s="163">
        <v>1481986.21</v>
      </c>
    </row>
    <row r="17" ht="20.25" customHeight="1" spans="1:4">
      <c r="A17" s="162"/>
      <c r="B17" s="162"/>
      <c r="C17" s="263" t="s">
        <v>30</v>
      </c>
      <c r="D17" s="163"/>
    </row>
    <row r="18" ht="20.25" customHeight="1" spans="1:4">
      <c r="A18" s="162"/>
      <c r="B18" s="162"/>
      <c r="C18" s="263" t="s">
        <v>31</v>
      </c>
      <c r="D18" s="163"/>
    </row>
    <row r="19" ht="20.25" customHeight="1" spans="1:4">
      <c r="A19" s="162"/>
      <c r="B19" s="162"/>
      <c r="C19" s="267" t="s">
        <v>32</v>
      </c>
      <c r="D19" s="215">
        <f>12222569.88+4943941.04</f>
        <v>17166510.92</v>
      </c>
    </row>
    <row r="20" ht="20.25" customHeight="1" spans="1:4">
      <c r="A20" s="162"/>
      <c r="B20" s="162"/>
      <c r="C20" s="263" t="s">
        <v>33</v>
      </c>
      <c r="D20" s="163"/>
    </row>
    <row r="21" ht="20.25" customHeight="1" spans="1:4">
      <c r="A21" s="162"/>
      <c r="B21" s="162"/>
      <c r="C21" s="263" t="s">
        <v>34</v>
      </c>
      <c r="D21" s="163"/>
    </row>
    <row r="22" ht="20.25" customHeight="1" spans="1:4">
      <c r="A22" s="162"/>
      <c r="B22" s="162"/>
      <c r="C22" s="263" t="s">
        <v>35</v>
      </c>
      <c r="D22" s="163"/>
    </row>
    <row r="23" ht="20.25" customHeight="1" spans="1:4">
      <c r="A23" s="162"/>
      <c r="B23" s="162"/>
      <c r="C23" s="263" t="s">
        <v>36</v>
      </c>
      <c r="D23" s="163"/>
    </row>
    <row r="24" ht="20.25" customHeight="1" spans="1:4">
      <c r="A24" s="162"/>
      <c r="B24" s="162"/>
      <c r="C24" s="263" t="s">
        <v>37</v>
      </c>
      <c r="D24" s="163"/>
    </row>
    <row r="25" ht="20.25" customHeight="1" spans="1:4">
      <c r="A25" s="162"/>
      <c r="B25" s="162"/>
      <c r="C25" s="263" t="s">
        <v>38</v>
      </c>
      <c r="D25" s="163"/>
    </row>
    <row r="26" ht="20.25" customHeight="1" spans="1:4">
      <c r="A26" s="162"/>
      <c r="B26" s="162"/>
      <c r="C26" s="263" t="s">
        <v>39</v>
      </c>
      <c r="D26" s="163">
        <v>943687.8</v>
      </c>
    </row>
    <row r="27" ht="20.25" customHeight="1" spans="1:4">
      <c r="A27" s="162"/>
      <c r="B27" s="162"/>
      <c r="C27" s="263" t="s">
        <v>40</v>
      </c>
      <c r="D27" s="163"/>
    </row>
    <row r="28" ht="20.25" customHeight="1" spans="1:4">
      <c r="A28" s="162"/>
      <c r="B28" s="162"/>
      <c r="C28" s="263" t="s">
        <v>42</v>
      </c>
      <c r="D28" s="163"/>
    </row>
    <row r="29" ht="20.25" customHeight="1" spans="1:4">
      <c r="A29" s="162"/>
      <c r="B29" s="162"/>
      <c r="C29" s="263" t="s">
        <v>43</v>
      </c>
      <c r="D29" s="163"/>
    </row>
    <row r="30" ht="20.25" customHeight="1" spans="1:4">
      <c r="A30" s="162"/>
      <c r="B30" s="162"/>
      <c r="C30" s="263" t="s">
        <v>44</v>
      </c>
      <c r="D30" s="163"/>
    </row>
    <row r="31" ht="20.25" customHeight="1" spans="1:4">
      <c r="A31" s="268" t="s">
        <v>55</v>
      </c>
      <c r="B31" s="269">
        <f>B7+B11</f>
        <v>21560386.11</v>
      </c>
      <c r="C31" s="270" t="s">
        <v>56</v>
      </c>
      <c r="D31" s="271">
        <f>SUM(D8:D30)</f>
        <v>21560386.11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4"/>
  <sheetViews>
    <sheetView topLeftCell="A4" workbookViewId="0">
      <selection activeCell="B20" sqref="B20"/>
    </sheetView>
  </sheetViews>
  <sheetFormatPr defaultColWidth="10.6666666666667" defaultRowHeight="14.25" customHeight="1" outlineLevelCol="6"/>
  <cols>
    <col min="1" max="1" width="23.5" style="164" customWidth="1"/>
    <col min="2" max="2" width="51.3333333333333" style="164" customWidth="1"/>
    <col min="3" max="3" width="28.3333333333333" style="113" customWidth="1"/>
    <col min="4" max="4" width="19.3333333333333" style="113" customWidth="1"/>
    <col min="5" max="7" width="28.3333333333333" style="113" customWidth="1"/>
    <col min="8" max="8" width="10.6666666666667" style="113" customWidth="1"/>
    <col min="9" max="16384" width="10.6666666666667" style="113"/>
  </cols>
  <sheetData>
    <row r="1" customHeight="1" spans="4:7">
      <c r="D1" s="192"/>
      <c r="F1" s="115"/>
      <c r="G1" s="83" t="s">
        <v>164</v>
      </c>
    </row>
    <row r="2" ht="39" customHeight="1" spans="1:7">
      <c r="A2" s="170" t="s">
        <v>165</v>
      </c>
      <c r="B2" s="170"/>
      <c r="C2" s="170"/>
      <c r="D2" s="170"/>
      <c r="E2" s="170"/>
      <c r="F2" s="170"/>
      <c r="G2" s="170"/>
    </row>
    <row r="3" ht="18" customHeight="1" spans="1:7">
      <c r="A3" s="171" t="s">
        <v>2</v>
      </c>
      <c r="F3" s="167"/>
      <c r="G3" s="88" t="s">
        <v>3</v>
      </c>
    </row>
    <row r="4" ht="20.25" customHeight="1" spans="1:7">
      <c r="A4" s="251" t="s">
        <v>166</v>
      </c>
      <c r="B4" s="252"/>
      <c r="C4" s="172" t="s">
        <v>62</v>
      </c>
      <c r="D4" s="229" t="s">
        <v>100</v>
      </c>
      <c r="E4" s="36"/>
      <c r="F4" s="74"/>
      <c r="G4" s="51" t="s">
        <v>101</v>
      </c>
    </row>
    <row r="5" ht="20.25" customHeight="1" spans="1:7">
      <c r="A5" s="253" t="s">
        <v>91</v>
      </c>
      <c r="B5" s="253" t="s">
        <v>92</v>
      </c>
      <c r="C5" s="41"/>
      <c r="D5" s="32" t="s">
        <v>64</v>
      </c>
      <c r="E5" s="32" t="s">
        <v>167</v>
      </c>
      <c r="F5" s="32" t="s">
        <v>168</v>
      </c>
      <c r="G5" s="56"/>
    </row>
    <row r="6" ht="13.5" customHeight="1" spans="1:7">
      <c r="A6" s="253" t="s">
        <v>169</v>
      </c>
      <c r="B6" s="253" t="s">
        <v>170</v>
      </c>
      <c r="C6" s="253" t="s">
        <v>171</v>
      </c>
      <c r="D6" s="32"/>
      <c r="E6" s="253" t="s">
        <v>172</v>
      </c>
      <c r="F6" s="253" t="s">
        <v>173</v>
      </c>
      <c r="G6" s="253" t="s">
        <v>174</v>
      </c>
    </row>
    <row r="7" ht="18" customHeight="1" spans="1:7">
      <c r="A7" s="106" t="s">
        <v>102</v>
      </c>
      <c r="B7" s="106" t="s">
        <v>103</v>
      </c>
      <c r="C7" s="254">
        <v>1968201.18</v>
      </c>
      <c r="D7" s="254">
        <v>1968201.18</v>
      </c>
      <c r="E7" s="254">
        <v>1968201.18</v>
      </c>
      <c r="F7" s="254"/>
      <c r="G7" s="254"/>
    </row>
    <row r="8" ht="18" customHeight="1" spans="1:7">
      <c r="A8" s="106" t="s">
        <v>104</v>
      </c>
      <c r="B8" s="106" t="s">
        <v>105</v>
      </c>
      <c r="C8" s="254">
        <v>1968201.18</v>
      </c>
      <c r="D8" s="254">
        <v>1968201.18</v>
      </c>
      <c r="E8" s="254">
        <v>1968201.18</v>
      </c>
      <c r="F8" s="254"/>
      <c r="G8" s="254"/>
    </row>
    <row r="9" ht="18" customHeight="1" spans="1:7">
      <c r="A9" s="106" t="s">
        <v>106</v>
      </c>
      <c r="B9" s="106" t="s">
        <v>107</v>
      </c>
      <c r="C9" s="254">
        <v>148392</v>
      </c>
      <c r="D9" s="254">
        <v>148392</v>
      </c>
      <c r="E9" s="254">
        <v>148392</v>
      </c>
      <c r="F9" s="254"/>
      <c r="G9" s="254"/>
    </row>
    <row r="10" ht="18" customHeight="1" spans="1:7">
      <c r="A10" s="106" t="s">
        <v>108</v>
      </c>
      <c r="B10" s="106" t="s">
        <v>109</v>
      </c>
      <c r="C10" s="254">
        <v>135864</v>
      </c>
      <c r="D10" s="254">
        <v>135864</v>
      </c>
      <c r="E10" s="254">
        <v>135864</v>
      </c>
      <c r="F10" s="254"/>
      <c r="G10" s="254"/>
    </row>
    <row r="11" ht="18" customHeight="1" spans="1:7">
      <c r="A11" s="106" t="s">
        <v>110</v>
      </c>
      <c r="B11" s="106" t="s">
        <v>111</v>
      </c>
      <c r="C11" s="254">
        <v>1137339.2</v>
      </c>
      <c r="D11" s="254">
        <v>1137339.2</v>
      </c>
      <c r="E11" s="254">
        <v>1137339.2</v>
      </c>
      <c r="F11" s="254"/>
      <c r="G11" s="254"/>
    </row>
    <row r="12" ht="18" customHeight="1" spans="1:7">
      <c r="A12" s="106" t="s">
        <v>112</v>
      </c>
      <c r="B12" s="106" t="s">
        <v>113</v>
      </c>
      <c r="C12" s="254">
        <v>546605.98</v>
      </c>
      <c r="D12" s="254">
        <v>546605.98</v>
      </c>
      <c r="E12" s="254">
        <v>546605.98</v>
      </c>
      <c r="F12" s="254"/>
      <c r="G12" s="254"/>
    </row>
    <row r="13" ht="18" customHeight="1" spans="1:7">
      <c r="A13" s="106" t="s">
        <v>114</v>
      </c>
      <c r="B13" s="106" t="s">
        <v>115</v>
      </c>
      <c r="C13" s="254">
        <v>1481986.21</v>
      </c>
      <c r="D13" s="254">
        <v>1342186.21</v>
      </c>
      <c r="E13" s="254">
        <v>1342186.21</v>
      </c>
      <c r="F13" s="254"/>
      <c r="G13" s="254">
        <v>139800</v>
      </c>
    </row>
    <row r="14" ht="18" customHeight="1" spans="1:7">
      <c r="A14" s="106" t="s">
        <v>116</v>
      </c>
      <c r="B14" s="106" t="s">
        <v>117</v>
      </c>
      <c r="C14" s="254">
        <v>1342186.21</v>
      </c>
      <c r="D14" s="254">
        <v>1342186.21</v>
      </c>
      <c r="E14" s="254">
        <v>1342186.21</v>
      </c>
      <c r="F14" s="254"/>
      <c r="G14" s="254"/>
    </row>
    <row r="15" ht="18" customHeight="1" spans="1:7">
      <c r="A15" s="106" t="s">
        <v>118</v>
      </c>
      <c r="B15" s="106" t="s">
        <v>119</v>
      </c>
      <c r="C15" s="254">
        <v>191141.4</v>
      </c>
      <c r="D15" s="254">
        <v>191141.4</v>
      </c>
      <c r="E15" s="254">
        <v>191141.4</v>
      </c>
      <c r="F15" s="254"/>
      <c r="G15" s="254"/>
    </row>
    <row r="16" ht="18" customHeight="1" spans="1:7">
      <c r="A16" s="106" t="s">
        <v>120</v>
      </c>
      <c r="B16" s="106" t="s">
        <v>121</v>
      </c>
      <c r="C16" s="254">
        <v>569995.23</v>
      </c>
      <c r="D16" s="254">
        <v>569995.23</v>
      </c>
      <c r="E16" s="254">
        <v>569995.23</v>
      </c>
      <c r="F16" s="254"/>
      <c r="G16" s="254"/>
    </row>
    <row r="17" ht="18" customHeight="1" spans="1:7">
      <c r="A17" s="106" t="s">
        <v>122</v>
      </c>
      <c r="B17" s="106" t="s">
        <v>123</v>
      </c>
      <c r="C17" s="254">
        <v>581049.58</v>
      </c>
      <c r="D17" s="254">
        <v>581049.58</v>
      </c>
      <c r="E17" s="254">
        <v>581049.58</v>
      </c>
      <c r="F17" s="254"/>
      <c r="G17" s="254"/>
    </row>
    <row r="18" ht="18" customHeight="1" spans="1:7">
      <c r="A18" s="106" t="s">
        <v>124</v>
      </c>
      <c r="B18" s="106" t="s">
        <v>125</v>
      </c>
      <c r="C18" s="254">
        <v>139800</v>
      </c>
      <c r="D18" s="254"/>
      <c r="E18" s="254"/>
      <c r="F18" s="254"/>
      <c r="G18" s="254">
        <v>139800</v>
      </c>
    </row>
    <row r="19" ht="18" customHeight="1" spans="1:7">
      <c r="A19" s="106" t="s">
        <v>126</v>
      </c>
      <c r="B19" s="106" t="s">
        <v>127</v>
      </c>
      <c r="C19" s="254">
        <v>139800</v>
      </c>
      <c r="D19" s="254"/>
      <c r="E19" s="254"/>
      <c r="F19" s="254"/>
      <c r="G19" s="254">
        <v>139800</v>
      </c>
    </row>
    <row r="20" ht="18" customHeight="1" spans="1:7">
      <c r="A20" s="255" t="s">
        <v>128</v>
      </c>
      <c r="B20" s="255" t="s">
        <v>129</v>
      </c>
      <c r="C20" s="256">
        <f>C21+C29</f>
        <v>17166510.92</v>
      </c>
      <c r="D20" s="256">
        <f>D21+D29</f>
        <v>11451369.88</v>
      </c>
      <c r="E20" s="256">
        <f>E21+E29</f>
        <v>10820329.88</v>
      </c>
      <c r="F20" s="256">
        <f>F21+F29</f>
        <v>631040</v>
      </c>
      <c r="G20" s="256">
        <f>G21+G29</f>
        <v>5715141.04</v>
      </c>
    </row>
    <row r="21" ht="18" customHeight="1" spans="1:7">
      <c r="A21" s="255" t="s">
        <v>130</v>
      </c>
      <c r="B21" s="255" t="s">
        <v>131</v>
      </c>
      <c r="C21" s="256">
        <f>SUM(C22:C28)</f>
        <v>16525910.92</v>
      </c>
      <c r="D21" s="256">
        <f>SUM(D22:D28)</f>
        <v>11451369.88</v>
      </c>
      <c r="E21" s="256">
        <f>SUM(E22:E28)</f>
        <v>10820329.88</v>
      </c>
      <c r="F21" s="256">
        <f>SUM(F22:F28)</f>
        <v>631040</v>
      </c>
      <c r="G21" s="256">
        <f>SUM(G22:G28)</f>
        <v>5074541.04</v>
      </c>
    </row>
    <row r="22" ht="18" customHeight="1" spans="1:7">
      <c r="A22" s="255" t="s">
        <v>132</v>
      </c>
      <c r="B22" s="255" t="s">
        <v>133</v>
      </c>
      <c r="C22" s="256">
        <v>2376331.85</v>
      </c>
      <c r="D22" s="256">
        <v>2376331.85</v>
      </c>
      <c r="E22" s="256">
        <v>2063391.85</v>
      </c>
      <c r="F22" s="256">
        <v>312940</v>
      </c>
      <c r="G22" s="256"/>
    </row>
    <row r="23" ht="18" customHeight="1" spans="1:7">
      <c r="A23" s="255" t="s">
        <v>134</v>
      </c>
      <c r="B23" s="255" t="s">
        <v>135</v>
      </c>
      <c r="C23" s="256">
        <v>6677438.03</v>
      </c>
      <c r="D23" s="256">
        <v>6677438.03</v>
      </c>
      <c r="E23" s="256">
        <v>6359338.03</v>
      </c>
      <c r="F23" s="256">
        <v>318100</v>
      </c>
      <c r="G23" s="256"/>
    </row>
    <row r="24" ht="18" customHeight="1" spans="1:7">
      <c r="A24" s="255" t="s">
        <v>136</v>
      </c>
      <c r="B24" s="255" t="s">
        <v>137</v>
      </c>
      <c r="C24" s="256">
        <v>97000</v>
      </c>
      <c r="D24" s="256"/>
      <c r="E24" s="256"/>
      <c r="F24" s="256"/>
      <c r="G24" s="256">
        <v>97000</v>
      </c>
    </row>
    <row r="25" ht="18" customHeight="1" spans="1:7">
      <c r="A25" s="255" t="s">
        <v>138</v>
      </c>
      <c r="B25" s="255" t="s">
        <v>139</v>
      </c>
      <c r="C25" s="256">
        <v>33600</v>
      </c>
      <c r="D25" s="256"/>
      <c r="E25" s="256"/>
      <c r="F25" s="256"/>
      <c r="G25" s="256">
        <v>33600</v>
      </c>
    </row>
    <row r="26" ht="18" customHeight="1" spans="1:7">
      <c r="A26" s="255" t="s">
        <v>140</v>
      </c>
      <c r="B26" s="255" t="s">
        <v>141</v>
      </c>
      <c r="C26" s="256">
        <v>2397600</v>
      </c>
      <c r="D26" s="256">
        <v>2397600</v>
      </c>
      <c r="E26" s="256">
        <v>2397600</v>
      </c>
      <c r="F26" s="256"/>
      <c r="G26" s="256"/>
    </row>
    <row r="27" s="191" customFormat="1" ht="18" customHeight="1" spans="1:7">
      <c r="A27" s="255">
        <v>2130153</v>
      </c>
      <c r="B27" s="257" t="s">
        <v>175</v>
      </c>
      <c r="C27" s="216">
        <f>G27</f>
        <v>3082941.04</v>
      </c>
      <c r="D27" s="256"/>
      <c r="E27" s="256"/>
      <c r="F27" s="256"/>
      <c r="G27" s="215">
        <v>3082941.04</v>
      </c>
    </row>
    <row r="28" ht="18" customHeight="1" spans="1:7">
      <c r="A28" s="255">
        <v>2130199</v>
      </c>
      <c r="B28" s="255" t="s">
        <v>176</v>
      </c>
      <c r="C28" s="256">
        <f>G28</f>
        <v>1861000</v>
      </c>
      <c r="D28" s="256"/>
      <c r="E28" s="256"/>
      <c r="F28" s="256"/>
      <c r="G28" s="216">
        <f>50000+1811000+[1]项目支出明细表!$L$1</f>
        <v>1861000</v>
      </c>
    </row>
    <row r="29" ht="18" customHeight="1" spans="1:7">
      <c r="A29" s="106" t="s">
        <v>144</v>
      </c>
      <c r="B29" s="106" t="s">
        <v>145</v>
      </c>
      <c r="C29" s="254">
        <v>640600</v>
      </c>
      <c r="D29" s="254"/>
      <c r="E29" s="254"/>
      <c r="F29" s="254"/>
      <c r="G29" s="254">
        <v>640600</v>
      </c>
    </row>
    <row r="30" ht="18" customHeight="1" spans="1:7">
      <c r="A30" s="106" t="s">
        <v>146</v>
      </c>
      <c r="B30" s="106" t="s">
        <v>147</v>
      </c>
      <c r="C30" s="254">
        <v>640600</v>
      </c>
      <c r="D30" s="254"/>
      <c r="E30" s="254"/>
      <c r="F30" s="254"/>
      <c r="G30" s="254">
        <v>640600</v>
      </c>
    </row>
    <row r="31" ht="18" customHeight="1" spans="1:7">
      <c r="A31" s="106" t="s">
        <v>148</v>
      </c>
      <c r="B31" s="106" t="s">
        <v>149</v>
      </c>
      <c r="C31" s="254">
        <v>943687.8</v>
      </c>
      <c r="D31" s="254">
        <v>943687.8</v>
      </c>
      <c r="E31" s="254">
        <v>943687.8</v>
      </c>
      <c r="F31" s="254"/>
      <c r="G31" s="254"/>
    </row>
    <row r="32" ht="18" customHeight="1" spans="1:7">
      <c r="A32" s="106" t="s">
        <v>150</v>
      </c>
      <c r="B32" s="106" t="s">
        <v>151</v>
      </c>
      <c r="C32" s="254">
        <v>943687.8</v>
      </c>
      <c r="D32" s="254">
        <v>943687.8</v>
      </c>
      <c r="E32" s="254">
        <v>943687.8</v>
      </c>
      <c r="F32" s="254"/>
      <c r="G32" s="254"/>
    </row>
    <row r="33" ht="18" customHeight="1" spans="1:7">
      <c r="A33" s="106" t="s">
        <v>152</v>
      </c>
      <c r="B33" s="106" t="s">
        <v>153</v>
      </c>
      <c r="C33" s="254">
        <v>943687.8</v>
      </c>
      <c r="D33" s="254">
        <v>943687.8</v>
      </c>
      <c r="E33" s="254">
        <v>943687.8</v>
      </c>
      <c r="F33" s="254"/>
      <c r="G33" s="254"/>
    </row>
    <row r="34" ht="18" customHeight="1" spans="1:7">
      <c r="A34" s="258" t="s">
        <v>154</v>
      </c>
      <c r="B34" s="259" t="s">
        <v>154</v>
      </c>
      <c r="C34" s="260">
        <f>C7+C13+C20+C31</f>
        <v>21560386.11</v>
      </c>
      <c r="D34" s="260">
        <f>D7+D13+D20+D31</f>
        <v>15705445.07</v>
      </c>
      <c r="E34" s="260">
        <f>E7+E13+E20+E31</f>
        <v>15074405.07</v>
      </c>
      <c r="F34" s="260">
        <f>F7+F13+F20+F31</f>
        <v>631040</v>
      </c>
      <c r="G34" s="260">
        <f>G7+G13+G20+G31</f>
        <v>5854941.04</v>
      </c>
    </row>
  </sheetData>
  <mergeCells count="7">
    <mergeCell ref="A2:G2"/>
    <mergeCell ref="A3:E3"/>
    <mergeCell ref="A4:B4"/>
    <mergeCell ref="D4:F4"/>
    <mergeCell ref="A34:B34"/>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8" sqref="A8:F10"/>
    </sheetView>
  </sheetViews>
  <sheetFormatPr defaultColWidth="10.6666666666667" defaultRowHeight="14.25" customHeight="1" outlineLevelCol="5"/>
  <cols>
    <col min="1" max="2" width="32" style="239" customWidth="1"/>
    <col min="3" max="3" width="20.1666666666667" style="240" customWidth="1"/>
    <col min="4" max="5" width="30.6666666666667" style="241" customWidth="1"/>
    <col min="6" max="6" width="21.8333333333333" style="241" customWidth="1"/>
    <col min="7" max="7" width="10.6666666666667" style="113" customWidth="1"/>
    <col min="8" max="16384" width="10.6666666666667" style="113"/>
  </cols>
  <sheetData>
    <row r="1" customHeight="1" spans="1:6">
      <c r="A1" s="242"/>
      <c r="B1" s="242"/>
      <c r="C1" s="149"/>
      <c r="D1" s="113"/>
      <c r="E1" s="113"/>
      <c r="F1" s="243" t="s">
        <v>177</v>
      </c>
    </row>
    <row r="2" ht="30" customHeight="1" spans="1:6">
      <c r="A2" s="244" t="s">
        <v>178</v>
      </c>
      <c r="B2" s="245"/>
      <c r="C2" s="245"/>
      <c r="D2" s="245"/>
      <c r="E2" s="245"/>
      <c r="F2" s="245"/>
    </row>
    <row r="3" ht="15.75" customHeight="1" spans="1:6">
      <c r="A3" s="171" t="s">
        <v>2</v>
      </c>
      <c r="B3" s="242"/>
      <c r="C3" s="149"/>
      <c r="D3" s="113"/>
      <c r="E3" s="113"/>
      <c r="F3" s="243" t="s">
        <v>179</v>
      </c>
    </row>
    <row r="4" s="238" customFormat="1" ht="19.5" customHeight="1" spans="1:6">
      <c r="A4" s="89" t="s">
        <v>180</v>
      </c>
      <c r="B4" s="37" t="s">
        <v>181</v>
      </c>
      <c r="C4" s="35" t="s">
        <v>182</v>
      </c>
      <c r="D4" s="36"/>
      <c r="E4" s="74"/>
      <c r="F4" s="37" t="s">
        <v>183</v>
      </c>
    </row>
    <row r="5" s="238" customFormat="1" ht="19.5" customHeight="1" spans="1:6">
      <c r="A5" s="93"/>
      <c r="B5" s="41"/>
      <c r="C5" s="32" t="s">
        <v>64</v>
      </c>
      <c r="D5" s="32" t="s">
        <v>184</v>
      </c>
      <c r="E5" s="32" t="s">
        <v>185</v>
      </c>
      <c r="F5" s="41"/>
    </row>
    <row r="6" s="238" customFormat="1" ht="18.75" customHeight="1" spans="1:6">
      <c r="A6" s="246">
        <v>1</v>
      </c>
      <c r="B6" s="246">
        <v>2</v>
      </c>
      <c r="C6" s="247">
        <v>3</v>
      </c>
      <c r="D6" s="246">
        <v>4</v>
      </c>
      <c r="E6" s="246">
        <v>5</v>
      </c>
      <c r="F6" s="246">
        <v>6</v>
      </c>
    </row>
    <row r="7" ht="18.75" customHeight="1" spans="1:6">
      <c r="A7" s="212">
        <v>127680</v>
      </c>
      <c r="B7" s="212"/>
      <c r="C7" s="248">
        <v>67680</v>
      </c>
      <c r="D7" s="212"/>
      <c r="E7" s="212">
        <v>67680</v>
      </c>
      <c r="F7" s="212">
        <v>60000</v>
      </c>
    </row>
    <row r="8" ht="22" customHeight="1" spans="1:6">
      <c r="A8" s="249" t="s">
        <v>186</v>
      </c>
      <c r="B8" s="249"/>
      <c r="C8" s="249"/>
      <c r="D8" s="249"/>
      <c r="E8" s="249"/>
      <c r="F8" s="249"/>
    </row>
    <row r="9" ht="41" customHeight="1" spans="1:6">
      <c r="A9" s="250" t="s">
        <v>187</v>
      </c>
      <c r="B9" s="250"/>
      <c r="C9" s="250"/>
      <c r="D9" s="250"/>
      <c r="E9" s="250"/>
      <c r="F9" s="250"/>
    </row>
    <row r="10" ht="32" customHeight="1" spans="1:6">
      <c r="A10" s="249" t="s">
        <v>188</v>
      </c>
      <c r="B10" s="249"/>
      <c r="C10" s="249"/>
      <c r="D10" s="249"/>
      <c r="E10" s="249"/>
      <c r="F10" s="249"/>
    </row>
  </sheetData>
  <mergeCells count="9">
    <mergeCell ref="A2:F2"/>
    <mergeCell ref="A3:D3"/>
    <mergeCell ref="C4:E4"/>
    <mergeCell ref="A8:F8"/>
    <mergeCell ref="A9:F9"/>
    <mergeCell ref="A10:F10"/>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97"/>
  <sheetViews>
    <sheetView topLeftCell="A60" workbookViewId="0">
      <selection activeCell="A9" sqref="A9"/>
    </sheetView>
  </sheetViews>
  <sheetFormatPr defaultColWidth="10.6666666666667" defaultRowHeight="14.25" customHeight="1"/>
  <cols>
    <col min="1" max="1" width="35" style="149" customWidth="1"/>
    <col min="2" max="2" width="11.3333333333333" style="113" customWidth="1"/>
    <col min="3" max="3" width="21.8333333333333" style="113" customWidth="1"/>
    <col min="4" max="4" width="10.1666666666667" style="113" customWidth="1"/>
    <col min="5" max="5" width="20.5" style="113" customWidth="1"/>
    <col min="6" max="6" width="9.16666666666667" style="113" customWidth="1"/>
    <col min="7" max="7" width="24.1666666666667" style="113" customWidth="1"/>
    <col min="8" max="9" width="15.5" style="113" customWidth="1"/>
    <col min="10" max="10" width="16.1666666666667" style="113" customWidth="1"/>
    <col min="11" max="11" width="10.1666666666667" style="113" customWidth="1"/>
    <col min="12" max="12" width="10.5" style="113" customWidth="1"/>
    <col min="13" max="13" width="15.5" style="113" customWidth="1"/>
    <col min="14" max="14" width="11" style="113" customWidth="1"/>
    <col min="15" max="15" width="9.16666666666667" style="113" customWidth="1"/>
    <col min="16" max="17" width="10.6666666666667" style="113" customWidth="1"/>
    <col min="18" max="18" width="9.16666666666667" style="113" customWidth="1"/>
    <col min="19" max="19" width="8.16666666666667" style="113" customWidth="1"/>
    <col min="20" max="20" width="7.83333333333333" style="113" customWidth="1"/>
    <col min="21" max="21" width="11.3333333333333" style="113" customWidth="1"/>
    <col min="22" max="22" width="8" style="113" customWidth="1"/>
    <col min="23" max="23" width="9.66666666666667" style="113" customWidth="1"/>
    <col min="24" max="24" width="7" style="113" customWidth="1"/>
    <col min="25" max="25" width="10.6666666666667" style="113" customWidth="1"/>
    <col min="26" max="16384" width="10.6666666666667" style="113"/>
  </cols>
  <sheetData>
    <row r="1" ht="13.5" customHeight="1" spans="2:24">
      <c r="B1" s="226"/>
      <c r="D1" s="227"/>
      <c r="E1" s="227"/>
      <c r="F1" s="227"/>
      <c r="G1" s="227"/>
      <c r="H1" s="129"/>
      <c r="I1" s="129"/>
      <c r="J1" s="114"/>
      <c r="K1" s="129"/>
      <c r="L1" s="129"/>
      <c r="M1" s="129"/>
      <c r="N1" s="129"/>
      <c r="O1" s="114"/>
      <c r="P1" s="114"/>
      <c r="Q1" s="114"/>
      <c r="R1" s="129"/>
      <c r="V1" s="226"/>
      <c r="X1" s="112" t="s">
        <v>189</v>
      </c>
    </row>
    <row r="2" ht="27.75" customHeight="1" spans="1:24">
      <c r="A2" s="102" t="s">
        <v>190</v>
      </c>
      <c r="B2" s="102"/>
      <c r="C2" s="102"/>
      <c r="D2" s="102"/>
      <c r="E2" s="102"/>
      <c r="F2" s="102"/>
      <c r="G2" s="102"/>
      <c r="H2" s="102"/>
      <c r="I2" s="102"/>
      <c r="J2" s="85"/>
      <c r="K2" s="102"/>
      <c r="L2" s="102"/>
      <c r="M2" s="102"/>
      <c r="N2" s="102"/>
      <c r="O2" s="85"/>
      <c r="P2" s="85"/>
      <c r="Q2" s="85"/>
      <c r="R2" s="102"/>
      <c r="S2" s="102"/>
      <c r="T2" s="102"/>
      <c r="U2" s="102"/>
      <c r="V2" s="102"/>
      <c r="W2" s="102"/>
      <c r="X2" s="102"/>
    </row>
    <row r="3" ht="18.75" customHeight="1" spans="1:24">
      <c r="A3" s="171" t="s">
        <v>2</v>
      </c>
      <c r="B3" s="228"/>
      <c r="C3" s="228"/>
      <c r="D3" s="228"/>
      <c r="E3" s="228"/>
      <c r="F3" s="228"/>
      <c r="G3" s="228"/>
      <c r="H3" s="131"/>
      <c r="I3" s="131"/>
      <c r="J3" s="29"/>
      <c r="K3" s="131"/>
      <c r="L3" s="131"/>
      <c r="M3" s="131"/>
      <c r="N3" s="131"/>
      <c r="O3" s="29"/>
      <c r="P3" s="29"/>
      <c r="Q3" s="29"/>
      <c r="R3" s="131"/>
      <c r="V3" s="226"/>
      <c r="X3" s="119" t="s">
        <v>179</v>
      </c>
    </row>
    <row r="4" ht="18" customHeight="1" spans="1:24">
      <c r="A4" s="21" t="s">
        <v>191</v>
      </c>
      <c r="B4" s="21" t="s">
        <v>192</v>
      </c>
      <c r="C4" s="21" t="s">
        <v>193</v>
      </c>
      <c r="D4" s="21" t="s">
        <v>194</v>
      </c>
      <c r="E4" s="21" t="s">
        <v>195</v>
      </c>
      <c r="F4" s="21" t="s">
        <v>196</v>
      </c>
      <c r="G4" s="21" t="s">
        <v>197</v>
      </c>
      <c r="H4" s="229" t="s">
        <v>198</v>
      </c>
      <c r="I4" s="152" t="s">
        <v>198</v>
      </c>
      <c r="J4" s="36"/>
      <c r="K4" s="152"/>
      <c r="L4" s="152"/>
      <c r="M4" s="152"/>
      <c r="N4" s="152"/>
      <c r="O4" s="36"/>
      <c r="P4" s="36"/>
      <c r="Q4" s="36"/>
      <c r="R4" s="151" t="s">
        <v>68</v>
      </c>
      <c r="S4" s="152" t="s">
        <v>69</v>
      </c>
      <c r="T4" s="152"/>
      <c r="U4" s="152"/>
      <c r="V4" s="152"/>
      <c r="W4" s="152"/>
      <c r="X4" s="233"/>
    </row>
    <row r="5" ht="18" customHeight="1" spans="1:24">
      <c r="A5" s="194"/>
      <c r="B5" s="174"/>
      <c r="C5" s="194"/>
      <c r="D5" s="194"/>
      <c r="E5" s="194"/>
      <c r="F5" s="194"/>
      <c r="G5" s="194"/>
      <c r="H5" s="172" t="s">
        <v>199</v>
      </c>
      <c r="I5" s="229" t="s">
        <v>65</v>
      </c>
      <c r="J5" s="36"/>
      <c r="K5" s="152"/>
      <c r="L5" s="152"/>
      <c r="M5" s="152"/>
      <c r="N5" s="233"/>
      <c r="O5" s="35" t="s">
        <v>200</v>
      </c>
      <c r="P5" s="36"/>
      <c r="Q5" s="74"/>
      <c r="R5" s="21" t="s">
        <v>68</v>
      </c>
      <c r="S5" s="229" t="s">
        <v>69</v>
      </c>
      <c r="T5" s="151" t="s">
        <v>70</v>
      </c>
      <c r="U5" s="152" t="s">
        <v>69</v>
      </c>
      <c r="V5" s="151" t="s">
        <v>72</v>
      </c>
      <c r="W5" s="151" t="s">
        <v>73</v>
      </c>
      <c r="X5" s="234" t="s">
        <v>74</v>
      </c>
    </row>
    <row r="6" customHeight="1" spans="1:24">
      <c r="A6" s="134"/>
      <c r="B6" s="120"/>
      <c r="C6" s="120"/>
      <c r="D6" s="120"/>
      <c r="E6" s="120"/>
      <c r="F6" s="120"/>
      <c r="G6" s="120"/>
      <c r="H6" s="120"/>
      <c r="I6" s="22" t="s">
        <v>201</v>
      </c>
      <c r="J6" s="234" t="s">
        <v>202</v>
      </c>
      <c r="K6" s="21" t="s">
        <v>203</v>
      </c>
      <c r="L6" s="21" t="s">
        <v>204</v>
      </c>
      <c r="M6" s="21" t="s">
        <v>205</v>
      </c>
      <c r="N6" s="21" t="s">
        <v>206</v>
      </c>
      <c r="O6" s="21" t="s">
        <v>65</v>
      </c>
      <c r="P6" s="21" t="s">
        <v>66</v>
      </c>
      <c r="Q6" s="21" t="s">
        <v>67</v>
      </c>
      <c r="R6" s="120"/>
      <c r="S6" s="21" t="s">
        <v>64</v>
      </c>
      <c r="T6" s="21" t="s">
        <v>70</v>
      </c>
      <c r="U6" s="21" t="s">
        <v>207</v>
      </c>
      <c r="V6" s="21" t="s">
        <v>72</v>
      </c>
      <c r="W6" s="21" t="s">
        <v>73</v>
      </c>
      <c r="X6" s="21" t="s">
        <v>74</v>
      </c>
    </row>
    <row r="7" ht="37.5" customHeight="1" spans="1:24">
      <c r="A7" s="195"/>
      <c r="B7" s="230"/>
      <c r="C7" s="230"/>
      <c r="D7" s="230"/>
      <c r="E7" s="230"/>
      <c r="F7" s="230"/>
      <c r="G7" s="230"/>
      <c r="H7" s="230"/>
      <c r="I7" s="23" t="s">
        <v>64</v>
      </c>
      <c r="J7" s="23" t="s">
        <v>208</v>
      </c>
      <c r="K7" s="195" t="s">
        <v>202</v>
      </c>
      <c r="L7" s="195" t="s">
        <v>204</v>
      </c>
      <c r="M7" s="195" t="s">
        <v>205</v>
      </c>
      <c r="N7" s="195" t="s">
        <v>206</v>
      </c>
      <c r="O7" s="195" t="s">
        <v>204</v>
      </c>
      <c r="P7" s="195" t="s">
        <v>205</v>
      </c>
      <c r="Q7" s="195" t="s">
        <v>206</v>
      </c>
      <c r="R7" s="195" t="s">
        <v>68</v>
      </c>
      <c r="S7" s="195" t="s">
        <v>64</v>
      </c>
      <c r="T7" s="195" t="s">
        <v>70</v>
      </c>
      <c r="U7" s="195" t="s">
        <v>207</v>
      </c>
      <c r="V7" s="195" t="s">
        <v>72</v>
      </c>
      <c r="W7" s="195" t="s">
        <v>73</v>
      </c>
      <c r="X7" s="195" t="s">
        <v>74</v>
      </c>
    </row>
    <row r="8" customHeight="1" spans="1:24">
      <c r="A8" s="231">
        <v>1</v>
      </c>
      <c r="B8" s="208">
        <v>2</v>
      </c>
      <c r="C8" s="208">
        <v>3</v>
      </c>
      <c r="D8" s="208">
        <v>4</v>
      </c>
      <c r="E8" s="208">
        <v>5</v>
      </c>
      <c r="F8" s="208">
        <v>6</v>
      </c>
      <c r="G8" s="208">
        <v>7</v>
      </c>
      <c r="H8" s="208">
        <v>8</v>
      </c>
      <c r="I8" s="208">
        <v>9</v>
      </c>
      <c r="J8" s="208">
        <v>10</v>
      </c>
      <c r="K8" s="208">
        <v>11</v>
      </c>
      <c r="L8" s="208">
        <v>12</v>
      </c>
      <c r="M8" s="208">
        <v>13</v>
      </c>
      <c r="N8" s="208">
        <v>14</v>
      </c>
      <c r="O8" s="208">
        <v>15</v>
      </c>
      <c r="P8" s="208">
        <v>16</v>
      </c>
      <c r="Q8" s="208">
        <v>17</v>
      </c>
      <c r="R8" s="208">
        <v>18</v>
      </c>
      <c r="S8" s="208">
        <v>19</v>
      </c>
      <c r="T8" s="208">
        <v>20</v>
      </c>
      <c r="U8" s="208">
        <v>21</v>
      </c>
      <c r="V8" s="208">
        <v>22</v>
      </c>
      <c r="W8" s="208">
        <v>23</v>
      </c>
      <c r="X8" s="208">
        <v>24</v>
      </c>
    </row>
    <row r="9" ht="21" customHeight="1" spans="1:24">
      <c r="A9" s="106" t="s">
        <v>76</v>
      </c>
      <c r="B9" s="232"/>
      <c r="C9" s="232"/>
      <c r="D9" s="232"/>
      <c r="E9" s="232"/>
      <c r="F9" s="232"/>
      <c r="G9" s="232"/>
      <c r="H9" s="163">
        <v>15705445.07</v>
      </c>
      <c r="I9" s="163">
        <v>15705445.07</v>
      </c>
      <c r="J9" s="163"/>
      <c r="K9" s="163"/>
      <c r="L9" s="163"/>
      <c r="M9" s="163">
        <v>15705445.07</v>
      </c>
      <c r="N9" s="125"/>
      <c r="O9" s="163"/>
      <c r="P9" s="163"/>
      <c r="Q9" s="163"/>
      <c r="R9" s="163"/>
      <c r="S9" s="163"/>
      <c r="T9" s="163"/>
      <c r="U9" s="163"/>
      <c r="V9" s="163"/>
      <c r="W9" s="163"/>
      <c r="X9" s="163"/>
    </row>
    <row r="10" ht="21" customHeight="1" spans="1:24">
      <c r="A10" s="106" t="s">
        <v>78</v>
      </c>
      <c r="B10" s="111"/>
      <c r="C10" s="111" t="s">
        <v>155</v>
      </c>
      <c r="D10" s="111" t="s">
        <v>155</v>
      </c>
      <c r="E10" s="111" t="s">
        <v>155</v>
      </c>
      <c r="F10" s="111" t="s">
        <v>155</v>
      </c>
      <c r="G10" s="111" t="s">
        <v>155</v>
      </c>
      <c r="H10" s="163">
        <v>5386687.24</v>
      </c>
      <c r="I10" s="163">
        <v>5386687.24</v>
      </c>
      <c r="J10" s="163"/>
      <c r="K10" s="163"/>
      <c r="L10" s="163"/>
      <c r="M10" s="163">
        <v>5386687.24</v>
      </c>
      <c r="N10" s="125"/>
      <c r="O10" s="163"/>
      <c r="P10" s="163"/>
      <c r="Q10" s="163"/>
      <c r="R10" s="163"/>
      <c r="S10" s="163"/>
      <c r="T10" s="163"/>
      <c r="U10" s="163"/>
      <c r="V10" s="163"/>
      <c r="W10" s="163"/>
      <c r="X10" s="163"/>
    </row>
    <row r="11" ht="27.75" customHeight="1" spans="1:24">
      <c r="A11" s="111" t="s">
        <v>209</v>
      </c>
      <c r="B11" s="162"/>
      <c r="C11" s="111" t="s">
        <v>210</v>
      </c>
      <c r="D11" s="111" t="s">
        <v>132</v>
      </c>
      <c r="E11" s="111" t="s">
        <v>211</v>
      </c>
      <c r="F11" s="111" t="s">
        <v>212</v>
      </c>
      <c r="G11" s="111" t="s">
        <v>213</v>
      </c>
      <c r="H11" s="163">
        <v>658260</v>
      </c>
      <c r="I11" s="163">
        <v>658260</v>
      </c>
      <c r="J11" s="163"/>
      <c r="K11" s="163"/>
      <c r="L11" s="163"/>
      <c r="M11" s="163">
        <v>658260</v>
      </c>
      <c r="N11" s="162"/>
      <c r="O11" s="163"/>
      <c r="P11" s="163"/>
      <c r="Q11" s="163"/>
      <c r="R11" s="163"/>
      <c r="S11" s="163"/>
      <c r="T11" s="163"/>
      <c r="U11" s="163"/>
      <c r="V11" s="163"/>
      <c r="W11" s="163"/>
      <c r="X11" s="163"/>
    </row>
    <row r="12" ht="27.75" customHeight="1" spans="1:24">
      <c r="A12" s="111" t="s">
        <v>209</v>
      </c>
      <c r="B12" s="162"/>
      <c r="C12" s="111" t="s">
        <v>210</v>
      </c>
      <c r="D12" s="111" t="s">
        <v>132</v>
      </c>
      <c r="E12" s="111" t="s">
        <v>211</v>
      </c>
      <c r="F12" s="111" t="s">
        <v>214</v>
      </c>
      <c r="G12" s="111" t="s">
        <v>215</v>
      </c>
      <c r="H12" s="163">
        <v>989268</v>
      </c>
      <c r="I12" s="163">
        <v>989268</v>
      </c>
      <c r="J12" s="163"/>
      <c r="K12" s="163"/>
      <c r="L12" s="163"/>
      <c r="M12" s="163">
        <v>989268</v>
      </c>
      <c r="N12" s="162"/>
      <c r="O12" s="163"/>
      <c r="P12" s="163"/>
      <c r="Q12" s="163"/>
      <c r="R12" s="163"/>
      <c r="S12" s="163"/>
      <c r="T12" s="163"/>
      <c r="U12" s="163"/>
      <c r="V12" s="163"/>
      <c r="W12" s="163"/>
      <c r="X12" s="163"/>
    </row>
    <row r="13" ht="27.75" customHeight="1" spans="1:24">
      <c r="A13" s="111" t="s">
        <v>209</v>
      </c>
      <c r="B13" s="162"/>
      <c r="C13" s="111" t="s">
        <v>210</v>
      </c>
      <c r="D13" s="111" t="s">
        <v>132</v>
      </c>
      <c r="E13" s="111" t="s">
        <v>211</v>
      </c>
      <c r="F13" s="111" t="s">
        <v>216</v>
      </c>
      <c r="G13" s="111" t="s">
        <v>217</v>
      </c>
      <c r="H13" s="163">
        <v>54855</v>
      </c>
      <c r="I13" s="163">
        <v>54855</v>
      </c>
      <c r="J13" s="163"/>
      <c r="K13" s="163"/>
      <c r="L13" s="163"/>
      <c r="M13" s="163">
        <v>54855</v>
      </c>
      <c r="N13" s="162"/>
      <c r="O13" s="163"/>
      <c r="P13" s="163"/>
      <c r="Q13" s="163"/>
      <c r="R13" s="163"/>
      <c r="S13" s="163"/>
      <c r="T13" s="163"/>
      <c r="U13" s="163"/>
      <c r="V13" s="163"/>
      <c r="W13" s="163"/>
      <c r="X13" s="163"/>
    </row>
    <row r="14" ht="30" customHeight="1" spans="1:24">
      <c r="A14" s="111" t="s">
        <v>209</v>
      </c>
      <c r="B14" s="162"/>
      <c r="C14" s="111" t="s">
        <v>218</v>
      </c>
      <c r="D14" s="111" t="s">
        <v>110</v>
      </c>
      <c r="E14" s="111" t="s">
        <v>219</v>
      </c>
      <c r="F14" s="111" t="s">
        <v>220</v>
      </c>
      <c r="G14" s="111" t="s">
        <v>221</v>
      </c>
      <c r="H14" s="163">
        <v>243533.28</v>
      </c>
      <c r="I14" s="163">
        <v>243533.28</v>
      </c>
      <c r="J14" s="163"/>
      <c r="K14" s="163"/>
      <c r="L14" s="163"/>
      <c r="M14" s="163">
        <v>243533.28</v>
      </c>
      <c r="N14" s="162"/>
      <c r="O14" s="163"/>
      <c r="P14" s="163"/>
      <c r="Q14" s="163"/>
      <c r="R14" s="163"/>
      <c r="S14" s="163"/>
      <c r="T14" s="163"/>
      <c r="U14" s="163"/>
      <c r="V14" s="163"/>
      <c r="W14" s="163"/>
      <c r="X14" s="163"/>
    </row>
    <row r="15" ht="27.75" customHeight="1" spans="1:24">
      <c r="A15" s="111" t="s">
        <v>209</v>
      </c>
      <c r="B15" s="162"/>
      <c r="C15" s="111" t="s">
        <v>218</v>
      </c>
      <c r="D15" s="111" t="s">
        <v>112</v>
      </c>
      <c r="E15" s="111" t="s">
        <v>222</v>
      </c>
      <c r="F15" s="111" t="s">
        <v>223</v>
      </c>
      <c r="G15" s="111" t="s">
        <v>224</v>
      </c>
      <c r="H15" s="163">
        <v>71500</v>
      </c>
      <c r="I15" s="163">
        <v>71500</v>
      </c>
      <c r="J15" s="163"/>
      <c r="K15" s="163"/>
      <c r="L15" s="163"/>
      <c r="M15" s="163">
        <v>71500</v>
      </c>
      <c r="N15" s="162"/>
      <c r="O15" s="163"/>
      <c r="P15" s="163"/>
      <c r="Q15" s="163"/>
      <c r="R15" s="163"/>
      <c r="S15" s="163"/>
      <c r="T15" s="163"/>
      <c r="U15" s="163"/>
      <c r="V15" s="163"/>
      <c r="W15" s="163"/>
      <c r="X15" s="163"/>
    </row>
    <row r="16" ht="27.75" customHeight="1" spans="1:24">
      <c r="A16" s="111" t="s">
        <v>209</v>
      </c>
      <c r="B16" s="162"/>
      <c r="C16" s="111" t="s">
        <v>218</v>
      </c>
      <c r="D16" s="111" t="s">
        <v>118</v>
      </c>
      <c r="E16" s="111" t="s">
        <v>225</v>
      </c>
      <c r="F16" s="111" t="s">
        <v>226</v>
      </c>
      <c r="G16" s="111" t="s">
        <v>227</v>
      </c>
      <c r="H16" s="163">
        <v>150686.22</v>
      </c>
      <c r="I16" s="163">
        <v>150686.22</v>
      </c>
      <c r="J16" s="163"/>
      <c r="K16" s="163"/>
      <c r="L16" s="163"/>
      <c r="M16" s="163">
        <v>150686.22</v>
      </c>
      <c r="N16" s="162"/>
      <c r="O16" s="163"/>
      <c r="P16" s="163"/>
      <c r="Q16" s="163"/>
      <c r="R16" s="163"/>
      <c r="S16" s="163"/>
      <c r="T16" s="163"/>
      <c r="U16" s="163"/>
      <c r="V16" s="163"/>
      <c r="W16" s="163"/>
      <c r="X16" s="163"/>
    </row>
    <row r="17" ht="27.75" customHeight="1" spans="1:24">
      <c r="A17" s="111" t="s">
        <v>209</v>
      </c>
      <c r="B17" s="162"/>
      <c r="C17" s="111" t="s">
        <v>218</v>
      </c>
      <c r="D17" s="111" t="s">
        <v>122</v>
      </c>
      <c r="E17" s="111" t="s">
        <v>228</v>
      </c>
      <c r="F17" s="111" t="s">
        <v>229</v>
      </c>
      <c r="G17" s="111" t="s">
        <v>230</v>
      </c>
      <c r="H17" s="163">
        <v>76104.15</v>
      </c>
      <c r="I17" s="163">
        <v>76104.15</v>
      </c>
      <c r="J17" s="163"/>
      <c r="K17" s="163"/>
      <c r="L17" s="163"/>
      <c r="M17" s="163">
        <v>76104.15</v>
      </c>
      <c r="N17" s="162"/>
      <c r="O17" s="163"/>
      <c r="P17" s="163"/>
      <c r="Q17" s="163"/>
      <c r="R17" s="163"/>
      <c r="S17" s="163"/>
      <c r="T17" s="163"/>
      <c r="U17" s="163"/>
      <c r="V17" s="163"/>
      <c r="W17" s="163"/>
      <c r="X17" s="163"/>
    </row>
    <row r="18" ht="27.75" customHeight="1" spans="1:24">
      <c r="A18" s="111" t="s">
        <v>209</v>
      </c>
      <c r="B18" s="162"/>
      <c r="C18" s="111" t="s">
        <v>218</v>
      </c>
      <c r="D18" s="111" t="s">
        <v>122</v>
      </c>
      <c r="E18" s="111" t="s">
        <v>228</v>
      </c>
      <c r="F18" s="111" t="s">
        <v>229</v>
      </c>
      <c r="G18" s="111" t="s">
        <v>230</v>
      </c>
      <c r="H18" s="163">
        <v>51987.87</v>
      </c>
      <c r="I18" s="163">
        <v>51987.87</v>
      </c>
      <c r="J18" s="163"/>
      <c r="K18" s="163"/>
      <c r="L18" s="163"/>
      <c r="M18" s="163">
        <v>51987.87</v>
      </c>
      <c r="N18" s="162"/>
      <c r="O18" s="163"/>
      <c r="P18" s="163"/>
      <c r="Q18" s="163"/>
      <c r="R18" s="163"/>
      <c r="S18" s="163"/>
      <c r="T18" s="163"/>
      <c r="U18" s="163"/>
      <c r="V18" s="163"/>
      <c r="W18" s="163"/>
      <c r="X18" s="163"/>
    </row>
    <row r="19" ht="27.75" customHeight="1" spans="1:24">
      <c r="A19" s="111" t="s">
        <v>209</v>
      </c>
      <c r="B19" s="162"/>
      <c r="C19" s="111" t="s">
        <v>218</v>
      </c>
      <c r="D19" s="111" t="s">
        <v>132</v>
      </c>
      <c r="E19" s="111" t="s">
        <v>211</v>
      </c>
      <c r="F19" s="111" t="s">
        <v>231</v>
      </c>
      <c r="G19" s="111" t="s">
        <v>232</v>
      </c>
      <c r="H19" s="163">
        <v>2739.75</v>
      </c>
      <c r="I19" s="163">
        <v>2739.75</v>
      </c>
      <c r="J19" s="163"/>
      <c r="K19" s="163"/>
      <c r="L19" s="163"/>
      <c r="M19" s="163">
        <v>2739.75</v>
      </c>
      <c r="N19" s="162"/>
      <c r="O19" s="163"/>
      <c r="P19" s="163"/>
      <c r="Q19" s="163"/>
      <c r="R19" s="163"/>
      <c r="S19" s="163"/>
      <c r="T19" s="163"/>
      <c r="U19" s="163"/>
      <c r="V19" s="163"/>
      <c r="W19" s="163"/>
      <c r="X19" s="163"/>
    </row>
    <row r="20" ht="27.75" customHeight="1" spans="1:24">
      <c r="A20" s="111" t="s">
        <v>209</v>
      </c>
      <c r="B20" s="162"/>
      <c r="C20" s="111" t="s">
        <v>218</v>
      </c>
      <c r="D20" s="111" t="s">
        <v>132</v>
      </c>
      <c r="E20" s="111" t="s">
        <v>211</v>
      </c>
      <c r="F20" s="111" t="s">
        <v>231</v>
      </c>
      <c r="G20" s="111" t="s">
        <v>232</v>
      </c>
      <c r="H20" s="163">
        <v>1940.57</v>
      </c>
      <c r="I20" s="163">
        <v>1940.57</v>
      </c>
      <c r="J20" s="163"/>
      <c r="K20" s="163"/>
      <c r="L20" s="163"/>
      <c r="M20" s="163">
        <v>1940.57</v>
      </c>
      <c r="N20" s="162"/>
      <c r="O20" s="163"/>
      <c r="P20" s="163"/>
      <c r="Q20" s="163"/>
      <c r="R20" s="163"/>
      <c r="S20" s="163"/>
      <c r="T20" s="163"/>
      <c r="U20" s="163"/>
      <c r="V20" s="163"/>
      <c r="W20" s="163"/>
      <c r="X20" s="163"/>
    </row>
    <row r="21" ht="27.75" customHeight="1" spans="1:24">
      <c r="A21" s="111" t="s">
        <v>209</v>
      </c>
      <c r="B21" s="162"/>
      <c r="C21" s="111" t="s">
        <v>218</v>
      </c>
      <c r="D21" s="111" t="s">
        <v>118</v>
      </c>
      <c r="E21" s="111" t="s">
        <v>225</v>
      </c>
      <c r="F21" s="111" t="s">
        <v>231</v>
      </c>
      <c r="G21" s="111" t="s">
        <v>232</v>
      </c>
      <c r="H21" s="163">
        <v>6624</v>
      </c>
      <c r="I21" s="163">
        <v>6624</v>
      </c>
      <c r="J21" s="163"/>
      <c r="K21" s="163"/>
      <c r="L21" s="163"/>
      <c r="M21" s="163">
        <v>6624</v>
      </c>
      <c r="N21" s="162"/>
      <c r="O21" s="163"/>
      <c r="P21" s="163"/>
      <c r="Q21" s="163"/>
      <c r="R21" s="163"/>
      <c r="S21" s="163"/>
      <c r="T21" s="163"/>
      <c r="U21" s="163"/>
      <c r="V21" s="163"/>
      <c r="W21" s="163"/>
      <c r="X21" s="163"/>
    </row>
    <row r="22" ht="27.75" customHeight="1" spans="1:24">
      <c r="A22" s="111" t="s">
        <v>209</v>
      </c>
      <c r="B22" s="162"/>
      <c r="C22" s="111" t="s">
        <v>218</v>
      </c>
      <c r="D22" s="111" t="s">
        <v>118</v>
      </c>
      <c r="E22" s="111" t="s">
        <v>225</v>
      </c>
      <c r="F22" s="111" t="s">
        <v>231</v>
      </c>
      <c r="G22" s="111" t="s">
        <v>232</v>
      </c>
      <c r="H22" s="163">
        <v>6182.4</v>
      </c>
      <c r="I22" s="163">
        <v>6182.4</v>
      </c>
      <c r="J22" s="163"/>
      <c r="K22" s="163"/>
      <c r="L22" s="163"/>
      <c r="M22" s="163">
        <v>6182.4</v>
      </c>
      <c r="N22" s="162"/>
      <c r="O22" s="163"/>
      <c r="P22" s="163"/>
      <c r="Q22" s="163"/>
      <c r="R22" s="163"/>
      <c r="S22" s="163"/>
      <c r="T22" s="163"/>
      <c r="U22" s="163"/>
      <c r="V22" s="163"/>
      <c r="W22" s="163"/>
      <c r="X22" s="163"/>
    </row>
    <row r="23" ht="27.75" customHeight="1" spans="1:24">
      <c r="A23" s="111" t="s">
        <v>209</v>
      </c>
      <c r="B23" s="162"/>
      <c r="C23" s="111" t="s">
        <v>218</v>
      </c>
      <c r="D23" s="111" t="s">
        <v>132</v>
      </c>
      <c r="E23" s="111" t="s">
        <v>211</v>
      </c>
      <c r="F23" s="111" t="s">
        <v>231</v>
      </c>
      <c r="G23" s="111" t="s">
        <v>232</v>
      </c>
      <c r="H23" s="163">
        <v>24103</v>
      </c>
      <c r="I23" s="163">
        <v>24103</v>
      </c>
      <c r="J23" s="163"/>
      <c r="K23" s="163"/>
      <c r="L23" s="163"/>
      <c r="M23" s="163">
        <v>24103</v>
      </c>
      <c r="N23" s="162"/>
      <c r="O23" s="163"/>
      <c r="P23" s="163"/>
      <c r="Q23" s="163"/>
      <c r="R23" s="163"/>
      <c r="S23" s="163"/>
      <c r="T23" s="163"/>
      <c r="U23" s="163"/>
      <c r="V23" s="163"/>
      <c r="W23" s="163"/>
      <c r="X23" s="163"/>
    </row>
    <row r="24" ht="27.75" customHeight="1" spans="1:24">
      <c r="A24" s="111" t="s">
        <v>209</v>
      </c>
      <c r="B24" s="162"/>
      <c r="C24" s="111" t="s">
        <v>233</v>
      </c>
      <c r="D24" s="111" t="s">
        <v>152</v>
      </c>
      <c r="E24" s="111" t="s">
        <v>233</v>
      </c>
      <c r="F24" s="111" t="s">
        <v>234</v>
      </c>
      <c r="G24" s="111" t="s">
        <v>233</v>
      </c>
      <c r="H24" s="163">
        <v>208247</v>
      </c>
      <c r="I24" s="163">
        <v>208247</v>
      </c>
      <c r="J24" s="163"/>
      <c r="K24" s="163"/>
      <c r="L24" s="163"/>
      <c r="M24" s="163">
        <v>208247</v>
      </c>
      <c r="N24" s="162"/>
      <c r="O24" s="163"/>
      <c r="P24" s="163"/>
      <c r="Q24" s="163"/>
      <c r="R24" s="163"/>
      <c r="S24" s="163"/>
      <c r="T24" s="163"/>
      <c r="U24" s="163"/>
      <c r="V24" s="163"/>
      <c r="W24" s="163"/>
      <c r="X24" s="163"/>
    </row>
    <row r="25" ht="27.75" customHeight="1" spans="1:24">
      <c r="A25" s="111" t="s">
        <v>209</v>
      </c>
      <c r="B25" s="162"/>
      <c r="C25" s="111" t="s">
        <v>235</v>
      </c>
      <c r="D25" s="111" t="s">
        <v>132</v>
      </c>
      <c r="E25" s="111" t="s">
        <v>211</v>
      </c>
      <c r="F25" s="111" t="s">
        <v>236</v>
      </c>
      <c r="G25" s="111" t="s">
        <v>237</v>
      </c>
      <c r="H25" s="163">
        <v>27000</v>
      </c>
      <c r="I25" s="163">
        <v>27000</v>
      </c>
      <c r="J25" s="163"/>
      <c r="K25" s="163"/>
      <c r="L25" s="163"/>
      <c r="M25" s="163">
        <v>27000</v>
      </c>
      <c r="N25" s="162"/>
      <c r="O25" s="163"/>
      <c r="P25" s="163"/>
      <c r="Q25" s="163"/>
      <c r="R25" s="163"/>
      <c r="S25" s="163"/>
      <c r="T25" s="163"/>
      <c r="U25" s="163"/>
      <c r="V25" s="163"/>
      <c r="W25" s="163"/>
      <c r="X25" s="163"/>
    </row>
    <row r="26" ht="27.75" customHeight="1" spans="1:24">
      <c r="A26" s="111" t="s">
        <v>209</v>
      </c>
      <c r="B26" s="162"/>
      <c r="C26" s="111" t="s">
        <v>235</v>
      </c>
      <c r="D26" s="111" t="s">
        <v>132</v>
      </c>
      <c r="E26" s="111" t="s">
        <v>211</v>
      </c>
      <c r="F26" s="111" t="s">
        <v>238</v>
      </c>
      <c r="G26" s="111" t="s">
        <v>239</v>
      </c>
      <c r="H26" s="163">
        <v>6000</v>
      </c>
      <c r="I26" s="163">
        <v>6000</v>
      </c>
      <c r="J26" s="163"/>
      <c r="K26" s="163"/>
      <c r="L26" s="163"/>
      <c r="M26" s="163">
        <v>6000</v>
      </c>
      <c r="N26" s="162"/>
      <c r="O26" s="163"/>
      <c r="P26" s="163"/>
      <c r="Q26" s="163"/>
      <c r="R26" s="163"/>
      <c r="S26" s="163"/>
      <c r="T26" s="163"/>
      <c r="U26" s="163"/>
      <c r="V26" s="163"/>
      <c r="W26" s="163"/>
      <c r="X26" s="163"/>
    </row>
    <row r="27" ht="27.75" customHeight="1" spans="1:24">
      <c r="A27" s="111" t="s">
        <v>209</v>
      </c>
      <c r="B27" s="162"/>
      <c r="C27" s="111" t="s">
        <v>235</v>
      </c>
      <c r="D27" s="111" t="s">
        <v>132</v>
      </c>
      <c r="E27" s="111" t="s">
        <v>211</v>
      </c>
      <c r="F27" s="111" t="s">
        <v>240</v>
      </c>
      <c r="G27" s="111" t="s">
        <v>241</v>
      </c>
      <c r="H27" s="163">
        <v>6000</v>
      </c>
      <c r="I27" s="163">
        <v>6000</v>
      </c>
      <c r="J27" s="163"/>
      <c r="K27" s="163"/>
      <c r="L27" s="163"/>
      <c r="M27" s="163">
        <v>6000</v>
      </c>
      <c r="N27" s="162"/>
      <c r="O27" s="163"/>
      <c r="P27" s="163"/>
      <c r="Q27" s="163"/>
      <c r="R27" s="163"/>
      <c r="S27" s="163"/>
      <c r="T27" s="163"/>
      <c r="U27" s="163"/>
      <c r="V27" s="163"/>
      <c r="W27" s="163"/>
      <c r="X27" s="163"/>
    </row>
    <row r="28" ht="27.75" customHeight="1" spans="1:24">
      <c r="A28" s="111" t="s">
        <v>209</v>
      </c>
      <c r="B28" s="162"/>
      <c r="C28" s="111" t="s">
        <v>183</v>
      </c>
      <c r="D28" s="111" t="s">
        <v>132</v>
      </c>
      <c r="E28" s="111" t="s">
        <v>211</v>
      </c>
      <c r="F28" s="111" t="s">
        <v>242</v>
      </c>
      <c r="G28" s="111" t="s">
        <v>183</v>
      </c>
      <c r="H28" s="163">
        <v>10000</v>
      </c>
      <c r="I28" s="163">
        <v>10000</v>
      </c>
      <c r="J28" s="163"/>
      <c r="K28" s="163"/>
      <c r="L28" s="163"/>
      <c r="M28" s="163">
        <v>10000</v>
      </c>
      <c r="N28" s="162"/>
      <c r="O28" s="163"/>
      <c r="P28" s="163"/>
      <c r="Q28" s="163"/>
      <c r="R28" s="163"/>
      <c r="S28" s="163"/>
      <c r="T28" s="163"/>
      <c r="U28" s="163"/>
      <c r="V28" s="163"/>
      <c r="W28" s="163"/>
      <c r="X28" s="163"/>
    </row>
    <row r="29" ht="27.75" customHeight="1" spans="1:24">
      <c r="A29" s="111" t="s">
        <v>209</v>
      </c>
      <c r="B29" s="162"/>
      <c r="C29" s="111" t="s">
        <v>235</v>
      </c>
      <c r="D29" s="111" t="s">
        <v>132</v>
      </c>
      <c r="E29" s="111" t="s">
        <v>211</v>
      </c>
      <c r="F29" s="111" t="s">
        <v>243</v>
      </c>
      <c r="G29" s="111" t="s">
        <v>244</v>
      </c>
      <c r="H29" s="163">
        <v>34500</v>
      </c>
      <c r="I29" s="163">
        <v>34500</v>
      </c>
      <c r="J29" s="163"/>
      <c r="K29" s="163"/>
      <c r="L29" s="163"/>
      <c r="M29" s="163">
        <v>34500</v>
      </c>
      <c r="N29" s="162"/>
      <c r="O29" s="163"/>
      <c r="P29" s="163"/>
      <c r="Q29" s="163"/>
      <c r="R29" s="163"/>
      <c r="S29" s="163"/>
      <c r="T29" s="163"/>
      <c r="U29" s="163"/>
      <c r="V29" s="163"/>
      <c r="W29" s="163"/>
      <c r="X29" s="163"/>
    </row>
    <row r="30" ht="27.75" customHeight="1" spans="1:24">
      <c r="A30" s="111" t="s">
        <v>209</v>
      </c>
      <c r="B30" s="162"/>
      <c r="C30" s="111" t="s">
        <v>245</v>
      </c>
      <c r="D30" s="111" t="s">
        <v>132</v>
      </c>
      <c r="E30" s="111" t="s">
        <v>211</v>
      </c>
      <c r="F30" s="111" t="s">
        <v>246</v>
      </c>
      <c r="G30" s="111" t="s">
        <v>245</v>
      </c>
      <c r="H30" s="163">
        <v>24000</v>
      </c>
      <c r="I30" s="163">
        <v>24000</v>
      </c>
      <c r="J30" s="163"/>
      <c r="K30" s="163"/>
      <c r="L30" s="163"/>
      <c r="M30" s="163">
        <v>24000</v>
      </c>
      <c r="N30" s="162"/>
      <c r="O30" s="163"/>
      <c r="P30" s="163"/>
      <c r="Q30" s="163"/>
      <c r="R30" s="163"/>
      <c r="S30" s="163"/>
      <c r="T30" s="163"/>
      <c r="U30" s="163"/>
      <c r="V30" s="163"/>
      <c r="W30" s="163"/>
      <c r="X30" s="163"/>
    </row>
    <row r="31" ht="27.75" customHeight="1" spans="1:24">
      <c r="A31" s="111" t="s">
        <v>209</v>
      </c>
      <c r="B31" s="162"/>
      <c r="C31" s="111" t="s">
        <v>247</v>
      </c>
      <c r="D31" s="111" t="s">
        <v>132</v>
      </c>
      <c r="E31" s="111" t="s">
        <v>211</v>
      </c>
      <c r="F31" s="111" t="s">
        <v>248</v>
      </c>
      <c r="G31" s="111" t="s">
        <v>249</v>
      </c>
      <c r="H31" s="163">
        <v>147600</v>
      </c>
      <c r="I31" s="163">
        <v>147600</v>
      </c>
      <c r="J31" s="163"/>
      <c r="K31" s="163"/>
      <c r="L31" s="163"/>
      <c r="M31" s="163">
        <v>147600</v>
      </c>
      <c r="N31" s="162"/>
      <c r="O31" s="163"/>
      <c r="P31" s="163"/>
      <c r="Q31" s="163"/>
      <c r="R31" s="163"/>
      <c r="S31" s="163"/>
      <c r="T31" s="163"/>
      <c r="U31" s="163"/>
      <c r="V31" s="163"/>
      <c r="W31" s="163"/>
      <c r="X31" s="163"/>
    </row>
    <row r="32" ht="27.75" customHeight="1" spans="1:24">
      <c r="A32" s="111" t="s">
        <v>209</v>
      </c>
      <c r="B32" s="162"/>
      <c r="C32" s="111" t="s">
        <v>235</v>
      </c>
      <c r="D32" s="111" t="s">
        <v>132</v>
      </c>
      <c r="E32" s="111" t="s">
        <v>211</v>
      </c>
      <c r="F32" s="111" t="s">
        <v>248</v>
      </c>
      <c r="G32" s="111" t="s">
        <v>249</v>
      </c>
      <c r="H32" s="163">
        <v>14760</v>
      </c>
      <c r="I32" s="163">
        <v>14760</v>
      </c>
      <c r="J32" s="163"/>
      <c r="K32" s="163"/>
      <c r="L32" s="163"/>
      <c r="M32" s="163">
        <v>14760</v>
      </c>
      <c r="N32" s="162"/>
      <c r="O32" s="163"/>
      <c r="P32" s="163"/>
      <c r="Q32" s="163"/>
      <c r="R32" s="163"/>
      <c r="S32" s="163"/>
      <c r="T32" s="163"/>
      <c r="U32" s="163"/>
      <c r="V32" s="163"/>
      <c r="W32" s="163"/>
      <c r="X32" s="163"/>
    </row>
    <row r="33" ht="27.75" customHeight="1" spans="1:24">
      <c r="A33" s="111" t="s">
        <v>209</v>
      </c>
      <c r="B33" s="162"/>
      <c r="C33" s="111" t="s">
        <v>250</v>
      </c>
      <c r="D33" s="111" t="s">
        <v>106</v>
      </c>
      <c r="E33" s="111" t="s">
        <v>251</v>
      </c>
      <c r="F33" s="111" t="s">
        <v>252</v>
      </c>
      <c r="G33" s="111" t="s">
        <v>253</v>
      </c>
      <c r="H33" s="163">
        <v>148392</v>
      </c>
      <c r="I33" s="163">
        <v>148392</v>
      </c>
      <c r="J33" s="163"/>
      <c r="K33" s="163"/>
      <c r="L33" s="163"/>
      <c r="M33" s="163">
        <v>148392</v>
      </c>
      <c r="N33" s="162"/>
      <c r="O33" s="163"/>
      <c r="P33" s="163"/>
      <c r="Q33" s="163"/>
      <c r="R33" s="163"/>
      <c r="S33" s="163"/>
      <c r="T33" s="163"/>
      <c r="U33" s="163"/>
      <c r="V33" s="163"/>
      <c r="W33" s="163"/>
      <c r="X33" s="163"/>
    </row>
    <row r="34" ht="27.75" customHeight="1" spans="1:24">
      <c r="A34" s="111" t="s">
        <v>209</v>
      </c>
      <c r="B34" s="162"/>
      <c r="C34" s="111" t="s">
        <v>250</v>
      </c>
      <c r="D34" s="111" t="s">
        <v>132</v>
      </c>
      <c r="E34" s="111" t="s">
        <v>211</v>
      </c>
      <c r="F34" s="111" t="s">
        <v>254</v>
      </c>
      <c r="G34" s="111" t="s">
        <v>255</v>
      </c>
      <c r="H34" s="163">
        <v>24804</v>
      </c>
      <c r="I34" s="163">
        <v>24804</v>
      </c>
      <c r="J34" s="163"/>
      <c r="K34" s="163"/>
      <c r="L34" s="163"/>
      <c r="M34" s="163">
        <v>24804</v>
      </c>
      <c r="N34" s="162"/>
      <c r="O34" s="163"/>
      <c r="P34" s="163"/>
      <c r="Q34" s="163"/>
      <c r="R34" s="163"/>
      <c r="S34" s="163"/>
      <c r="T34" s="163"/>
      <c r="U34" s="163"/>
      <c r="V34" s="163"/>
      <c r="W34" s="163"/>
      <c r="X34" s="163"/>
    </row>
    <row r="35" ht="27.75" customHeight="1" spans="1:24">
      <c r="A35" s="111" t="s">
        <v>209</v>
      </c>
      <c r="B35" s="162"/>
      <c r="C35" s="111" t="s">
        <v>250</v>
      </c>
      <c r="D35" s="111" t="s">
        <v>140</v>
      </c>
      <c r="E35" s="111" t="s">
        <v>256</v>
      </c>
      <c r="F35" s="111" t="s">
        <v>254</v>
      </c>
      <c r="G35" s="111" t="s">
        <v>255</v>
      </c>
      <c r="H35" s="163">
        <v>2397600</v>
      </c>
      <c r="I35" s="163">
        <v>2397600</v>
      </c>
      <c r="J35" s="163"/>
      <c r="K35" s="163"/>
      <c r="L35" s="163"/>
      <c r="M35" s="163">
        <v>2397600</v>
      </c>
      <c r="N35" s="162"/>
      <c r="O35" s="163"/>
      <c r="P35" s="163"/>
      <c r="Q35" s="163"/>
      <c r="R35" s="163"/>
      <c r="S35" s="163"/>
      <c r="T35" s="163"/>
      <c r="U35" s="163"/>
      <c r="V35" s="163"/>
      <c r="W35" s="163"/>
      <c r="X35" s="163"/>
    </row>
    <row r="36" ht="21" customHeight="1" spans="1:24">
      <c r="A36" s="106" t="s">
        <v>80</v>
      </c>
      <c r="B36" s="162"/>
      <c r="C36" s="162"/>
      <c r="D36" s="162"/>
      <c r="E36" s="162"/>
      <c r="F36" s="162"/>
      <c r="G36" s="162"/>
      <c r="H36" s="163">
        <v>2750749.24</v>
      </c>
      <c r="I36" s="163">
        <v>2750749.24</v>
      </c>
      <c r="J36" s="163"/>
      <c r="K36" s="163"/>
      <c r="L36" s="163"/>
      <c r="M36" s="163">
        <v>2750749.24</v>
      </c>
      <c r="N36" s="162"/>
      <c r="O36" s="163"/>
      <c r="P36" s="163"/>
      <c r="Q36" s="163"/>
      <c r="R36" s="163"/>
      <c r="S36" s="163"/>
      <c r="T36" s="163"/>
      <c r="U36" s="163"/>
      <c r="V36" s="163"/>
      <c r="W36" s="163"/>
      <c r="X36" s="163"/>
    </row>
    <row r="37" ht="27.75" customHeight="1" spans="1:24">
      <c r="A37" s="111" t="s">
        <v>257</v>
      </c>
      <c r="B37" s="162"/>
      <c r="C37" s="111" t="s">
        <v>210</v>
      </c>
      <c r="D37" s="111" t="s">
        <v>132</v>
      </c>
      <c r="E37" s="111" t="s">
        <v>211</v>
      </c>
      <c r="F37" s="111" t="s">
        <v>212</v>
      </c>
      <c r="G37" s="111" t="s">
        <v>213</v>
      </c>
      <c r="H37" s="163">
        <v>35052</v>
      </c>
      <c r="I37" s="163">
        <v>35052</v>
      </c>
      <c r="J37" s="163"/>
      <c r="K37" s="163"/>
      <c r="L37" s="163"/>
      <c r="M37" s="163">
        <v>35052</v>
      </c>
      <c r="N37" s="162"/>
      <c r="O37" s="163"/>
      <c r="P37" s="163"/>
      <c r="Q37" s="163"/>
      <c r="R37" s="163"/>
      <c r="S37" s="163"/>
      <c r="T37" s="163"/>
      <c r="U37" s="163"/>
      <c r="V37" s="163"/>
      <c r="W37" s="163"/>
      <c r="X37" s="163"/>
    </row>
    <row r="38" ht="27.75" customHeight="1" spans="1:24">
      <c r="A38" s="111" t="s">
        <v>257</v>
      </c>
      <c r="B38" s="162"/>
      <c r="C38" s="111" t="s">
        <v>258</v>
      </c>
      <c r="D38" s="111" t="s">
        <v>134</v>
      </c>
      <c r="E38" s="111" t="s">
        <v>259</v>
      </c>
      <c r="F38" s="111" t="s">
        <v>212</v>
      </c>
      <c r="G38" s="111" t="s">
        <v>213</v>
      </c>
      <c r="H38" s="163">
        <v>522768</v>
      </c>
      <c r="I38" s="163">
        <v>522768</v>
      </c>
      <c r="J38" s="163"/>
      <c r="K38" s="163"/>
      <c r="L38" s="163"/>
      <c r="M38" s="163">
        <v>522768</v>
      </c>
      <c r="N38" s="162"/>
      <c r="O38" s="163"/>
      <c r="P38" s="163"/>
      <c r="Q38" s="163"/>
      <c r="R38" s="163"/>
      <c r="S38" s="163"/>
      <c r="T38" s="163"/>
      <c r="U38" s="163"/>
      <c r="V38" s="163"/>
      <c r="W38" s="163"/>
      <c r="X38" s="163"/>
    </row>
    <row r="39" ht="27.75" customHeight="1" spans="1:24">
      <c r="A39" s="111" t="s">
        <v>257</v>
      </c>
      <c r="B39" s="162"/>
      <c r="C39" s="111" t="s">
        <v>210</v>
      </c>
      <c r="D39" s="111" t="s">
        <v>132</v>
      </c>
      <c r="E39" s="111" t="s">
        <v>211</v>
      </c>
      <c r="F39" s="111" t="s">
        <v>214</v>
      </c>
      <c r="G39" s="111" t="s">
        <v>215</v>
      </c>
      <c r="H39" s="163">
        <v>59520</v>
      </c>
      <c r="I39" s="163">
        <v>59520</v>
      </c>
      <c r="J39" s="163"/>
      <c r="K39" s="163"/>
      <c r="L39" s="163"/>
      <c r="M39" s="163">
        <v>59520</v>
      </c>
      <c r="N39" s="162"/>
      <c r="O39" s="163"/>
      <c r="P39" s="163"/>
      <c r="Q39" s="163"/>
      <c r="R39" s="163"/>
      <c r="S39" s="163"/>
      <c r="T39" s="163"/>
      <c r="U39" s="163"/>
      <c r="V39" s="163"/>
      <c r="W39" s="163"/>
      <c r="X39" s="163"/>
    </row>
    <row r="40" ht="27.75" customHeight="1" spans="1:24">
      <c r="A40" s="111" t="s">
        <v>257</v>
      </c>
      <c r="B40" s="162"/>
      <c r="C40" s="111" t="s">
        <v>258</v>
      </c>
      <c r="D40" s="111" t="s">
        <v>134</v>
      </c>
      <c r="E40" s="111" t="s">
        <v>259</v>
      </c>
      <c r="F40" s="111" t="s">
        <v>214</v>
      </c>
      <c r="G40" s="111" t="s">
        <v>215</v>
      </c>
      <c r="H40" s="163">
        <v>228684</v>
      </c>
      <c r="I40" s="163">
        <v>228684</v>
      </c>
      <c r="J40" s="163"/>
      <c r="K40" s="163"/>
      <c r="L40" s="163"/>
      <c r="M40" s="163">
        <v>228684</v>
      </c>
      <c r="N40" s="162"/>
      <c r="O40" s="163"/>
      <c r="P40" s="163"/>
      <c r="Q40" s="163"/>
      <c r="R40" s="163"/>
      <c r="S40" s="163"/>
      <c r="T40" s="163"/>
      <c r="U40" s="163"/>
      <c r="V40" s="163"/>
      <c r="W40" s="163"/>
      <c r="X40" s="163"/>
    </row>
    <row r="41" ht="27.75" customHeight="1" spans="1:24">
      <c r="A41" s="111" t="s">
        <v>257</v>
      </c>
      <c r="B41" s="162"/>
      <c r="C41" s="111" t="s">
        <v>210</v>
      </c>
      <c r="D41" s="111" t="s">
        <v>132</v>
      </c>
      <c r="E41" s="111" t="s">
        <v>211</v>
      </c>
      <c r="F41" s="111" t="s">
        <v>216</v>
      </c>
      <c r="G41" s="111" t="s">
        <v>217</v>
      </c>
      <c r="H41" s="163">
        <v>2921</v>
      </c>
      <c r="I41" s="163">
        <v>2921</v>
      </c>
      <c r="J41" s="163"/>
      <c r="K41" s="163"/>
      <c r="L41" s="163"/>
      <c r="M41" s="163">
        <v>2921</v>
      </c>
      <c r="N41" s="162"/>
      <c r="O41" s="163"/>
      <c r="P41" s="163"/>
      <c r="Q41" s="163"/>
      <c r="R41" s="163"/>
      <c r="S41" s="163"/>
      <c r="T41" s="163"/>
      <c r="U41" s="163"/>
      <c r="V41" s="163"/>
      <c r="W41" s="163"/>
      <c r="X41" s="163"/>
    </row>
    <row r="42" ht="27.75" customHeight="1" spans="1:24">
      <c r="A42" s="111" t="s">
        <v>257</v>
      </c>
      <c r="B42" s="162"/>
      <c r="C42" s="111" t="s">
        <v>258</v>
      </c>
      <c r="D42" s="111" t="s">
        <v>134</v>
      </c>
      <c r="E42" s="111" t="s">
        <v>259</v>
      </c>
      <c r="F42" s="111" t="s">
        <v>216</v>
      </c>
      <c r="G42" s="111" t="s">
        <v>217</v>
      </c>
      <c r="H42" s="163">
        <v>43564</v>
      </c>
      <c r="I42" s="163">
        <v>43564</v>
      </c>
      <c r="J42" s="163"/>
      <c r="K42" s="163"/>
      <c r="L42" s="163"/>
      <c r="M42" s="163">
        <v>43564</v>
      </c>
      <c r="N42" s="162"/>
      <c r="O42" s="163"/>
      <c r="P42" s="163"/>
      <c r="Q42" s="163"/>
      <c r="R42" s="163"/>
      <c r="S42" s="163"/>
      <c r="T42" s="163"/>
      <c r="U42" s="163"/>
      <c r="V42" s="163"/>
      <c r="W42" s="163"/>
      <c r="X42" s="163"/>
    </row>
    <row r="43" ht="27.75" customHeight="1" spans="1:24">
      <c r="A43" s="111" t="s">
        <v>257</v>
      </c>
      <c r="B43" s="162"/>
      <c r="C43" s="111" t="s">
        <v>258</v>
      </c>
      <c r="D43" s="111" t="s">
        <v>134</v>
      </c>
      <c r="E43" s="111" t="s">
        <v>259</v>
      </c>
      <c r="F43" s="111" t="s">
        <v>260</v>
      </c>
      <c r="G43" s="111" t="s">
        <v>261</v>
      </c>
      <c r="H43" s="163">
        <v>179700</v>
      </c>
      <c r="I43" s="163">
        <v>179700</v>
      </c>
      <c r="J43" s="163"/>
      <c r="K43" s="163"/>
      <c r="L43" s="163"/>
      <c r="M43" s="163">
        <v>179700</v>
      </c>
      <c r="N43" s="162"/>
      <c r="O43" s="163"/>
      <c r="P43" s="163"/>
      <c r="Q43" s="163"/>
      <c r="R43" s="163"/>
      <c r="S43" s="163"/>
      <c r="T43" s="163"/>
      <c r="U43" s="163"/>
      <c r="V43" s="163"/>
      <c r="W43" s="163"/>
      <c r="X43" s="163"/>
    </row>
    <row r="44" ht="27.75" customHeight="1" spans="1:24">
      <c r="A44" s="111" t="s">
        <v>257</v>
      </c>
      <c r="B44" s="162"/>
      <c r="C44" s="111" t="s">
        <v>258</v>
      </c>
      <c r="D44" s="111" t="s">
        <v>134</v>
      </c>
      <c r="E44" s="111" t="s">
        <v>259</v>
      </c>
      <c r="F44" s="111" t="s">
        <v>260</v>
      </c>
      <c r="G44" s="111" t="s">
        <v>261</v>
      </c>
      <c r="H44" s="163">
        <v>96300</v>
      </c>
      <c r="I44" s="163">
        <v>96300</v>
      </c>
      <c r="J44" s="163"/>
      <c r="K44" s="163"/>
      <c r="L44" s="163"/>
      <c r="M44" s="163">
        <v>96300</v>
      </c>
      <c r="N44" s="162"/>
      <c r="O44" s="163"/>
      <c r="P44" s="163"/>
      <c r="Q44" s="163"/>
      <c r="R44" s="163"/>
      <c r="S44" s="163"/>
      <c r="T44" s="163"/>
      <c r="U44" s="163"/>
      <c r="V44" s="163"/>
      <c r="W44" s="163"/>
      <c r="X44" s="163"/>
    </row>
    <row r="45" ht="27.75" customHeight="1" spans="1:24">
      <c r="A45" s="111" t="s">
        <v>257</v>
      </c>
      <c r="B45" s="162"/>
      <c r="C45" s="111" t="s">
        <v>258</v>
      </c>
      <c r="D45" s="111" t="s">
        <v>134</v>
      </c>
      <c r="E45" s="111" t="s">
        <v>259</v>
      </c>
      <c r="F45" s="111" t="s">
        <v>260</v>
      </c>
      <c r="G45" s="111" t="s">
        <v>261</v>
      </c>
      <c r="H45" s="163">
        <v>75600</v>
      </c>
      <c r="I45" s="163">
        <v>75600</v>
      </c>
      <c r="J45" s="163"/>
      <c r="K45" s="163"/>
      <c r="L45" s="163"/>
      <c r="M45" s="163">
        <v>75600</v>
      </c>
      <c r="N45" s="162"/>
      <c r="O45" s="163"/>
      <c r="P45" s="163"/>
      <c r="Q45" s="163"/>
      <c r="R45" s="163"/>
      <c r="S45" s="163"/>
      <c r="T45" s="163"/>
      <c r="U45" s="163"/>
      <c r="V45" s="163"/>
      <c r="W45" s="163"/>
      <c r="X45" s="163"/>
    </row>
    <row r="46" ht="27.75" customHeight="1" spans="1:24">
      <c r="A46" s="111" t="s">
        <v>257</v>
      </c>
      <c r="B46" s="162"/>
      <c r="C46" s="111" t="s">
        <v>218</v>
      </c>
      <c r="D46" s="111" t="s">
        <v>110</v>
      </c>
      <c r="E46" s="111" t="s">
        <v>219</v>
      </c>
      <c r="F46" s="111" t="s">
        <v>220</v>
      </c>
      <c r="G46" s="111" t="s">
        <v>221</v>
      </c>
      <c r="H46" s="163">
        <v>185233.44</v>
      </c>
      <c r="I46" s="163">
        <v>185233.44</v>
      </c>
      <c r="J46" s="163"/>
      <c r="K46" s="163"/>
      <c r="L46" s="163"/>
      <c r="M46" s="163">
        <v>185233.44</v>
      </c>
      <c r="N46" s="162"/>
      <c r="O46" s="163"/>
      <c r="P46" s="163"/>
      <c r="Q46" s="163"/>
      <c r="R46" s="163"/>
      <c r="S46" s="163"/>
      <c r="T46" s="163"/>
      <c r="U46" s="163"/>
      <c r="V46" s="163"/>
      <c r="W46" s="163"/>
      <c r="X46" s="163"/>
    </row>
    <row r="47" ht="27.75" customHeight="1" spans="1:24">
      <c r="A47" s="111" t="s">
        <v>257</v>
      </c>
      <c r="B47" s="162"/>
      <c r="C47" s="111" t="s">
        <v>218</v>
      </c>
      <c r="D47" s="111" t="s">
        <v>112</v>
      </c>
      <c r="E47" s="111" t="s">
        <v>222</v>
      </c>
      <c r="F47" s="111" t="s">
        <v>223</v>
      </c>
      <c r="G47" s="111" t="s">
        <v>224</v>
      </c>
      <c r="H47" s="163">
        <v>291830</v>
      </c>
      <c r="I47" s="163">
        <v>291830</v>
      </c>
      <c r="J47" s="163"/>
      <c r="K47" s="163"/>
      <c r="L47" s="163"/>
      <c r="M47" s="163">
        <v>291830</v>
      </c>
      <c r="N47" s="162"/>
      <c r="O47" s="163"/>
      <c r="P47" s="163"/>
      <c r="Q47" s="163"/>
      <c r="R47" s="163"/>
      <c r="S47" s="163"/>
      <c r="T47" s="163"/>
      <c r="U47" s="163"/>
      <c r="V47" s="163"/>
      <c r="W47" s="163"/>
      <c r="X47" s="163"/>
    </row>
    <row r="48" ht="27.75" customHeight="1" spans="1:24">
      <c r="A48" s="111" t="s">
        <v>257</v>
      </c>
      <c r="B48" s="162"/>
      <c r="C48" s="111" t="s">
        <v>218</v>
      </c>
      <c r="D48" s="111" t="s">
        <v>118</v>
      </c>
      <c r="E48" s="111" t="s">
        <v>225</v>
      </c>
      <c r="F48" s="111" t="s">
        <v>226</v>
      </c>
      <c r="G48" s="111" t="s">
        <v>227</v>
      </c>
      <c r="H48" s="163">
        <v>8582.61</v>
      </c>
      <c r="I48" s="163">
        <v>8582.61</v>
      </c>
      <c r="J48" s="163"/>
      <c r="K48" s="163"/>
      <c r="L48" s="163"/>
      <c r="M48" s="163">
        <v>8582.61</v>
      </c>
      <c r="N48" s="162"/>
      <c r="O48" s="163"/>
      <c r="P48" s="163"/>
      <c r="Q48" s="163"/>
      <c r="R48" s="163"/>
      <c r="S48" s="163"/>
      <c r="T48" s="163"/>
      <c r="U48" s="163"/>
      <c r="V48" s="163"/>
      <c r="W48" s="163"/>
      <c r="X48" s="163"/>
    </row>
    <row r="49" ht="27.75" customHeight="1" spans="1:24">
      <c r="A49" s="111" t="s">
        <v>257</v>
      </c>
      <c r="B49" s="162"/>
      <c r="C49" s="111" t="s">
        <v>218</v>
      </c>
      <c r="D49" s="111" t="s">
        <v>120</v>
      </c>
      <c r="E49" s="111" t="s">
        <v>262</v>
      </c>
      <c r="F49" s="111" t="s">
        <v>226</v>
      </c>
      <c r="G49" s="111" t="s">
        <v>227</v>
      </c>
      <c r="H49" s="163">
        <v>106030.58</v>
      </c>
      <c r="I49" s="163">
        <v>106030.58</v>
      </c>
      <c r="J49" s="163"/>
      <c r="K49" s="163"/>
      <c r="L49" s="163"/>
      <c r="M49" s="163">
        <v>106030.58</v>
      </c>
      <c r="N49" s="162"/>
      <c r="O49" s="163"/>
      <c r="P49" s="163"/>
      <c r="Q49" s="163"/>
      <c r="R49" s="163"/>
      <c r="S49" s="163"/>
      <c r="T49" s="163"/>
      <c r="U49" s="163"/>
      <c r="V49" s="163"/>
      <c r="W49" s="163"/>
      <c r="X49" s="163"/>
    </row>
    <row r="50" ht="27.75" customHeight="1" spans="1:24">
      <c r="A50" s="111" t="s">
        <v>257</v>
      </c>
      <c r="B50" s="162"/>
      <c r="C50" s="111" t="s">
        <v>218</v>
      </c>
      <c r="D50" s="111" t="s">
        <v>122</v>
      </c>
      <c r="E50" s="111" t="s">
        <v>228</v>
      </c>
      <c r="F50" s="111" t="s">
        <v>229</v>
      </c>
      <c r="G50" s="111" t="s">
        <v>230</v>
      </c>
      <c r="H50" s="163">
        <v>57885.45</v>
      </c>
      <c r="I50" s="163">
        <v>57885.45</v>
      </c>
      <c r="J50" s="163"/>
      <c r="K50" s="163"/>
      <c r="L50" s="163"/>
      <c r="M50" s="163">
        <v>57885.45</v>
      </c>
      <c r="N50" s="162"/>
      <c r="O50" s="163"/>
      <c r="P50" s="163"/>
      <c r="Q50" s="163"/>
      <c r="R50" s="163"/>
      <c r="S50" s="163"/>
      <c r="T50" s="163"/>
      <c r="U50" s="163"/>
      <c r="V50" s="163"/>
      <c r="W50" s="163"/>
      <c r="X50" s="163"/>
    </row>
    <row r="51" ht="27.75" customHeight="1" spans="1:24">
      <c r="A51" s="111" t="s">
        <v>257</v>
      </c>
      <c r="B51" s="162"/>
      <c r="C51" s="111" t="s">
        <v>218</v>
      </c>
      <c r="D51" s="111" t="s">
        <v>122</v>
      </c>
      <c r="E51" s="111" t="s">
        <v>228</v>
      </c>
      <c r="F51" s="111" t="s">
        <v>229</v>
      </c>
      <c r="G51" s="111" t="s">
        <v>230</v>
      </c>
      <c r="H51" s="163">
        <v>47509.8</v>
      </c>
      <c r="I51" s="163">
        <v>47509.8</v>
      </c>
      <c r="J51" s="163"/>
      <c r="K51" s="163"/>
      <c r="L51" s="163"/>
      <c r="M51" s="163">
        <v>47509.8</v>
      </c>
      <c r="N51" s="162"/>
      <c r="O51" s="163"/>
      <c r="P51" s="163"/>
      <c r="Q51" s="163"/>
      <c r="R51" s="163"/>
      <c r="S51" s="163"/>
      <c r="T51" s="163"/>
      <c r="U51" s="163"/>
      <c r="V51" s="163"/>
      <c r="W51" s="163"/>
      <c r="X51" s="163"/>
    </row>
    <row r="52" ht="27.75" customHeight="1" spans="1:24">
      <c r="A52" s="111" t="s">
        <v>257</v>
      </c>
      <c r="B52" s="162"/>
      <c r="C52" s="111" t="s">
        <v>218</v>
      </c>
      <c r="D52" s="111" t="s">
        <v>132</v>
      </c>
      <c r="E52" s="111" t="s">
        <v>211</v>
      </c>
      <c r="F52" s="111" t="s">
        <v>231</v>
      </c>
      <c r="G52" s="111" t="s">
        <v>232</v>
      </c>
      <c r="H52" s="163">
        <v>156.05</v>
      </c>
      <c r="I52" s="163">
        <v>156.05</v>
      </c>
      <c r="J52" s="163"/>
      <c r="K52" s="163"/>
      <c r="L52" s="163"/>
      <c r="M52" s="163">
        <v>156.05</v>
      </c>
      <c r="N52" s="162"/>
      <c r="O52" s="163"/>
      <c r="P52" s="163"/>
      <c r="Q52" s="163"/>
      <c r="R52" s="163"/>
      <c r="S52" s="163"/>
      <c r="T52" s="163"/>
      <c r="U52" s="163"/>
      <c r="V52" s="163"/>
      <c r="W52" s="163"/>
      <c r="X52" s="163"/>
    </row>
    <row r="53" ht="27.75" customHeight="1" spans="1:24">
      <c r="A53" s="111" t="s">
        <v>257</v>
      </c>
      <c r="B53" s="162"/>
      <c r="C53" s="111" t="s">
        <v>218</v>
      </c>
      <c r="D53" s="111" t="s">
        <v>134</v>
      </c>
      <c r="E53" s="111" t="s">
        <v>259</v>
      </c>
      <c r="F53" s="111" t="s">
        <v>231</v>
      </c>
      <c r="G53" s="111" t="s">
        <v>232</v>
      </c>
      <c r="H53" s="163">
        <v>1927.83</v>
      </c>
      <c r="I53" s="163">
        <v>1927.83</v>
      </c>
      <c r="J53" s="163"/>
      <c r="K53" s="163"/>
      <c r="L53" s="163"/>
      <c r="M53" s="163">
        <v>1927.83</v>
      </c>
      <c r="N53" s="162"/>
      <c r="O53" s="163"/>
      <c r="P53" s="163"/>
      <c r="Q53" s="163"/>
      <c r="R53" s="163"/>
      <c r="S53" s="163"/>
      <c r="T53" s="163"/>
      <c r="U53" s="163"/>
      <c r="V53" s="163"/>
      <c r="W53" s="163"/>
      <c r="X53" s="163"/>
    </row>
    <row r="54" ht="27.75" customHeight="1" spans="1:24">
      <c r="A54" s="111" t="s">
        <v>257</v>
      </c>
      <c r="B54" s="162"/>
      <c r="C54" s="111" t="s">
        <v>218</v>
      </c>
      <c r="D54" s="111" t="s">
        <v>132</v>
      </c>
      <c r="E54" s="111" t="s">
        <v>211</v>
      </c>
      <c r="F54" s="111" t="s">
        <v>231</v>
      </c>
      <c r="G54" s="111" t="s">
        <v>232</v>
      </c>
      <c r="H54" s="163">
        <v>606.85</v>
      </c>
      <c r="I54" s="163">
        <v>606.85</v>
      </c>
      <c r="J54" s="163"/>
      <c r="K54" s="163"/>
      <c r="L54" s="163"/>
      <c r="M54" s="163">
        <v>606.85</v>
      </c>
      <c r="N54" s="162"/>
      <c r="O54" s="163"/>
      <c r="P54" s="163"/>
      <c r="Q54" s="163"/>
      <c r="R54" s="163"/>
      <c r="S54" s="163"/>
      <c r="T54" s="163"/>
      <c r="U54" s="163"/>
      <c r="V54" s="163"/>
      <c r="W54" s="163"/>
      <c r="X54" s="163"/>
    </row>
    <row r="55" ht="27.75" customHeight="1" spans="1:24">
      <c r="A55" s="111" t="s">
        <v>257</v>
      </c>
      <c r="B55" s="162"/>
      <c r="C55" s="111" t="s">
        <v>218</v>
      </c>
      <c r="D55" s="111" t="s">
        <v>134</v>
      </c>
      <c r="E55" s="111" t="s">
        <v>259</v>
      </c>
      <c r="F55" s="111" t="s">
        <v>231</v>
      </c>
      <c r="G55" s="111" t="s">
        <v>232</v>
      </c>
      <c r="H55" s="163">
        <v>7497.11</v>
      </c>
      <c r="I55" s="163">
        <v>7497.11</v>
      </c>
      <c r="J55" s="163"/>
      <c r="K55" s="163"/>
      <c r="L55" s="163"/>
      <c r="M55" s="163">
        <v>7497.11</v>
      </c>
      <c r="N55" s="162"/>
      <c r="O55" s="163"/>
      <c r="P55" s="163"/>
      <c r="Q55" s="163"/>
      <c r="R55" s="163"/>
      <c r="S55" s="163"/>
      <c r="T55" s="163"/>
      <c r="U55" s="163"/>
      <c r="V55" s="163"/>
      <c r="W55" s="163"/>
      <c r="X55" s="163"/>
    </row>
    <row r="56" ht="27.75" customHeight="1" spans="1:24">
      <c r="A56" s="111" t="s">
        <v>257</v>
      </c>
      <c r="B56" s="162"/>
      <c r="C56" s="111" t="s">
        <v>218</v>
      </c>
      <c r="D56" s="111" t="s">
        <v>118</v>
      </c>
      <c r="E56" s="111" t="s">
        <v>225</v>
      </c>
      <c r="F56" s="111" t="s">
        <v>231</v>
      </c>
      <c r="G56" s="111" t="s">
        <v>232</v>
      </c>
      <c r="H56" s="163">
        <v>441.6</v>
      </c>
      <c r="I56" s="163">
        <v>441.6</v>
      </c>
      <c r="J56" s="163"/>
      <c r="K56" s="163"/>
      <c r="L56" s="163"/>
      <c r="M56" s="163">
        <v>441.6</v>
      </c>
      <c r="N56" s="162"/>
      <c r="O56" s="163"/>
      <c r="P56" s="163"/>
      <c r="Q56" s="163"/>
      <c r="R56" s="163"/>
      <c r="S56" s="163"/>
      <c r="T56" s="163"/>
      <c r="U56" s="163"/>
      <c r="V56" s="163"/>
      <c r="W56" s="163"/>
      <c r="X56" s="163"/>
    </row>
    <row r="57" ht="27.75" customHeight="1" spans="1:24">
      <c r="A57" s="111" t="s">
        <v>257</v>
      </c>
      <c r="B57" s="162"/>
      <c r="C57" s="111" t="s">
        <v>218</v>
      </c>
      <c r="D57" s="111" t="s">
        <v>120</v>
      </c>
      <c r="E57" s="111" t="s">
        <v>262</v>
      </c>
      <c r="F57" s="111" t="s">
        <v>231</v>
      </c>
      <c r="G57" s="111" t="s">
        <v>232</v>
      </c>
      <c r="H57" s="163">
        <v>3974.4</v>
      </c>
      <c r="I57" s="163">
        <v>3974.4</v>
      </c>
      <c r="J57" s="163"/>
      <c r="K57" s="163"/>
      <c r="L57" s="163"/>
      <c r="M57" s="163">
        <v>3974.4</v>
      </c>
      <c r="N57" s="162"/>
      <c r="O57" s="163"/>
      <c r="P57" s="163"/>
      <c r="Q57" s="163"/>
      <c r="R57" s="163"/>
      <c r="S57" s="163"/>
      <c r="T57" s="163"/>
      <c r="U57" s="163"/>
      <c r="V57" s="163"/>
      <c r="W57" s="163"/>
      <c r="X57" s="163"/>
    </row>
    <row r="58" ht="27.75" customHeight="1" spans="1:24">
      <c r="A58" s="111" t="s">
        <v>257</v>
      </c>
      <c r="B58" s="162"/>
      <c r="C58" s="111" t="s">
        <v>218</v>
      </c>
      <c r="D58" s="111" t="s">
        <v>120</v>
      </c>
      <c r="E58" s="111" t="s">
        <v>262</v>
      </c>
      <c r="F58" s="111" t="s">
        <v>231</v>
      </c>
      <c r="G58" s="111" t="s">
        <v>232</v>
      </c>
      <c r="H58" s="163">
        <v>6182.4</v>
      </c>
      <c r="I58" s="163">
        <v>6182.4</v>
      </c>
      <c r="J58" s="163"/>
      <c r="K58" s="163"/>
      <c r="L58" s="163"/>
      <c r="M58" s="163">
        <v>6182.4</v>
      </c>
      <c r="N58" s="162"/>
      <c r="O58" s="163"/>
      <c r="P58" s="163"/>
      <c r="Q58" s="163"/>
      <c r="R58" s="163"/>
      <c r="S58" s="163"/>
      <c r="T58" s="163"/>
      <c r="U58" s="163"/>
      <c r="V58" s="163"/>
      <c r="W58" s="163"/>
      <c r="X58" s="163"/>
    </row>
    <row r="59" ht="27.75" customHeight="1" spans="1:24">
      <c r="A59" s="111" t="s">
        <v>257</v>
      </c>
      <c r="B59" s="162"/>
      <c r="C59" s="111" t="s">
        <v>218</v>
      </c>
      <c r="D59" s="111" t="s">
        <v>134</v>
      </c>
      <c r="E59" s="111" t="s">
        <v>259</v>
      </c>
      <c r="F59" s="111" t="s">
        <v>231</v>
      </c>
      <c r="G59" s="111" t="s">
        <v>232</v>
      </c>
      <c r="H59" s="163">
        <v>19662</v>
      </c>
      <c r="I59" s="163">
        <v>19662</v>
      </c>
      <c r="J59" s="163"/>
      <c r="K59" s="163"/>
      <c r="L59" s="163"/>
      <c r="M59" s="163">
        <v>19662</v>
      </c>
      <c r="N59" s="162"/>
      <c r="O59" s="163"/>
      <c r="P59" s="163"/>
      <c r="Q59" s="163"/>
      <c r="R59" s="163"/>
      <c r="S59" s="163"/>
      <c r="T59" s="163"/>
      <c r="U59" s="163"/>
      <c r="V59" s="163"/>
      <c r="W59" s="163"/>
      <c r="X59" s="163"/>
    </row>
    <row r="60" ht="27.75" customHeight="1" spans="1:24">
      <c r="A60" s="111" t="s">
        <v>257</v>
      </c>
      <c r="B60" s="162"/>
      <c r="C60" s="111" t="s">
        <v>233</v>
      </c>
      <c r="D60" s="111" t="s">
        <v>152</v>
      </c>
      <c r="E60" s="111" t="s">
        <v>233</v>
      </c>
      <c r="F60" s="111" t="s">
        <v>234</v>
      </c>
      <c r="G60" s="111" t="s">
        <v>233</v>
      </c>
      <c r="H60" s="163">
        <v>150203</v>
      </c>
      <c r="I60" s="163">
        <v>150203</v>
      </c>
      <c r="J60" s="163"/>
      <c r="K60" s="163"/>
      <c r="L60" s="163"/>
      <c r="M60" s="163">
        <v>150203</v>
      </c>
      <c r="N60" s="162"/>
      <c r="O60" s="163"/>
      <c r="P60" s="163"/>
      <c r="Q60" s="163"/>
      <c r="R60" s="163"/>
      <c r="S60" s="163"/>
      <c r="T60" s="163"/>
      <c r="U60" s="163"/>
      <c r="V60" s="163"/>
      <c r="W60" s="163"/>
      <c r="X60" s="163"/>
    </row>
    <row r="61" ht="27.75" customHeight="1" spans="1:24">
      <c r="A61" s="111" t="s">
        <v>257</v>
      </c>
      <c r="B61" s="162"/>
      <c r="C61" s="111" t="s">
        <v>235</v>
      </c>
      <c r="D61" s="111" t="s">
        <v>132</v>
      </c>
      <c r="E61" s="111" t="s">
        <v>211</v>
      </c>
      <c r="F61" s="111" t="s">
        <v>238</v>
      </c>
      <c r="G61" s="111" t="s">
        <v>239</v>
      </c>
      <c r="H61" s="163">
        <v>2600</v>
      </c>
      <c r="I61" s="163">
        <v>2600</v>
      </c>
      <c r="J61" s="163"/>
      <c r="K61" s="163"/>
      <c r="L61" s="163"/>
      <c r="M61" s="163">
        <v>2600</v>
      </c>
      <c r="N61" s="162"/>
      <c r="O61" s="163"/>
      <c r="P61" s="163"/>
      <c r="Q61" s="163"/>
      <c r="R61" s="163"/>
      <c r="S61" s="163"/>
      <c r="T61" s="163"/>
      <c r="U61" s="163"/>
      <c r="V61" s="163"/>
      <c r="W61" s="163"/>
      <c r="X61" s="163"/>
    </row>
    <row r="62" ht="27.75" customHeight="1" spans="1:24">
      <c r="A62" s="111" t="s">
        <v>257</v>
      </c>
      <c r="B62" s="162"/>
      <c r="C62" s="111" t="s">
        <v>235</v>
      </c>
      <c r="D62" s="111" t="s">
        <v>134</v>
      </c>
      <c r="E62" s="111" t="s">
        <v>259</v>
      </c>
      <c r="F62" s="111" t="s">
        <v>240</v>
      </c>
      <c r="G62" s="111" t="s">
        <v>241</v>
      </c>
      <c r="H62" s="163">
        <v>10000</v>
      </c>
      <c r="I62" s="163">
        <v>10000</v>
      </c>
      <c r="J62" s="163"/>
      <c r="K62" s="163"/>
      <c r="L62" s="163"/>
      <c r="M62" s="163">
        <v>10000</v>
      </c>
      <c r="N62" s="162"/>
      <c r="O62" s="163"/>
      <c r="P62" s="163"/>
      <c r="Q62" s="163"/>
      <c r="R62" s="163"/>
      <c r="S62" s="163"/>
      <c r="T62" s="163"/>
      <c r="U62" s="163"/>
      <c r="V62" s="163"/>
      <c r="W62" s="163"/>
      <c r="X62" s="163"/>
    </row>
    <row r="63" ht="27.75" customHeight="1" spans="1:24">
      <c r="A63" s="111" t="s">
        <v>257</v>
      </c>
      <c r="B63" s="162"/>
      <c r="C63" s="111" t="s">
        <v>235</v>
      </c>
      <c r="D63" s="111" t="s">
        <v>134</v>
      </c>
      <c r="E63" s="111" t="s">
        <v>259</v>
      </c>
      <c r="F63" s="111" t="s">
        <v>263</v>
      </c>
      <c r="G63" s="111" t="s">
        <v>264</v>
      </c>
      <c r="H63" s="163">
        <v>7400</v>
      </c>
      <c r="I63" s="163">
        <v>7400</v>
      </c>
      <c r="J63" s="163"/>
      <c r="K63" s="163"/>
      <c r="L63" s="163"/>
      <c r="M63" s="163">
        <v>7400</v>
      </c>
      <c r="N63" s="162"/>
      <c r="O63" s="163"/>
      <c r="P63" s="163"/>
      <c r="Q63" s="163"/>
      <c r="R63" s="163"/>
      <c r="S63" s="163"/>
      <c r="T63" s="163"/>
      <c r="U63" s="163"/>
      <c r="V63" s="163"/>
      <c r="W63" s="163"/>
      <c r="X63" s="163"/>
    </row>
    <row r="64" ht="27.75" customHeight="1" spans="1:24">
      <c r="A64" s="111" t="s">
        <v>257</v>
      </c>
      <c r="B64" s="162"/>
      <c r="C64" s="111" t="s">
        <v>235</v>
      </c>
      <c r="D64" s="111" t="s">
        <v>134</v>
      </c>
      <c r="E64" s="111" t="s">
        <v>259</v>
      </c>
      <c r="F64" s="111" t="s">
        <v>236</v>
      </c>
      <c r="G64" s="111" t="s">
        <v>237</v>
      </c>
      <c r="H64" s="163">
        <v>6000</v>
      </c>
      <c r="I64" s="163">
        <v>6000</v>
      </c>
      <c r="J64" s="163"/>
      <c r="K64" s="163"/>
      <c r="L64" s="163"/>
      <c r="M64" s="163">
        <v>6000</v>
      </c>
      <c r="N64" s="162"/>
      <c r="O64" s="163"/>
      <c r="P64" s="163"/>
      <c r="Q64" s="163"/>
      <c r="R64" s="163"/>
      <c r="S64" s="163"/>
      <c r="T64" s="163"/>
      <c r="U64" s="163"/>
      <c r="V64" s="163"/>
      <c r="W64" s="163"/>
      <c r="X64" s="163"/>
    </row>
    <row r="65" ht="27.75" customHeight="1" spans="1:24">
      <c r="A65" s="111" t="s">
        <v>257</v>
      </c>
      <c r="B65" s="162"/>
      <c r="C65" s="111" t="s">
        <v>183</v>
      </c>
      <c r="D65" s="111" t="s">
        <v>134</v>
      </c>
      <c r="E65" s="111" t="s">
        <v>259</v>
      </c>
      <c r="F65" s="111" t="s">
        <v>242</v>
      </c>
      <c r="G65" s="111" t="s">
        <v>183</v>
      </c>
      <c r="H65" s="163">
        <v>10000</v>
      </c>
      <c r="I65" s="163">
        <v>10000</v>
      </c>
      <c r="J65" s="163"/>
      <c r="K65" s="163"/>
      <c r="L65" s="163"/>
      <c r="M65" s="163">
        <v>10000</v>
      </c>
      <c r="N65" s="162"/>
      <c r="O65" s="163"/>
      <c r="P65" s="163"/>
      <c r="Q65" s="163"/>
      <c r="R65" s="163"/>
      <c r="S65" s="163"/>
      <c r="T65" s="163"/>
      <c r="U65" s="163"/>
      <c r="V65" s="163"/>
      <c r="W65" s="163"/>
      <c r="X65" s="163"/>
    </row>
    <row r="66" ht="27.75" customHeight="1" spans="1:24">
      <c r="A66" s="111" t="s">
        <v>257</v>
      </c>
      <c r="B66" s="162"/>
      <c r="C66" s="111" t="s">
        <v>235</v>
      </c>
      <c r="D66" s="111" t="s">
        <v>132</v>
      </c>
      <c r="E66" s="111" t="s">
        <v>211</v>
      </c>
      <c r="F66" s="111" t="s">
        <v>243</v>
      </c>
      <c r="G66" s="111" t="s">
        <v>244</v>
      </c>
      <c r="H66" s="163">
        <v>2300</v>
      </c>
      <c r="I66" s="163">
        <v>2300</v>
      </c>
      <c r="J66" s="163"/>
      <c r="K66" s="163"/>
      <c r="L66" s="163"/>
      <c r="M66" s="163">
        <v>2300</v>
      </c>
      <c r="N66" s="162"/>
      <c r="O66" s="163"/>
      <c r="P66" s="163"/>
      <c r="Q66" s="163"/>
      <c r="R66" s="163"/>
      <c r="S66" s="163"/>
      <c r="T66" s="163"/>
      <c r="U66" s="163"/>
      <c r="V66" s="163"/>
      <c r="W66" s="163"/>
      <c r="X66" s="163"/>
    </row>
    <row r="67" ht="27.75" customHeight="1" spans="1:24">
      <c r="A67" s="111" t="s">
        <v>257</v>
      </c>
      <c r="B67" s="162"/>
      <c r="C67" s="111" t="s">
        <v>235</v>
      </c>
      <c r="D67" s="111" t="s">
        <v>134</v>
      </c>
      <c r="E67" s="111" t="s">
        <v>259</v>
      </c>
      <c r="F67" s="111" t="s">
        <v>243</v>
      </c>
      <c r="G67" s="111" t="s">
        <v>244</v>
      </c>
      <c r="H67" s="163">
        <v>20700</v>
      </c>
      <c r="I67" s="163">
        <v>20700</v>
      </c>
      <c r="J67" s="163"/>
      <c r="K67" s="163"/>
      <c r="L67" s="163"/>
      <c r="M67" s="163">
        <v>20700</v>
      </c>
      <c r="N67" s="162"/>
      <c r="O67" s="163"/>
      <c r="P67" s="163"/>
      <c r="Q67" s="163"/>
      <c r="R67" s="163"/>
      <c r="S67" s="163"/>
      <c r="T67" s="163"/>
      <c r="U67" s="163"/>
      <c r="V67" s="163"/>
      <c r="W67" s="163"/>
      <c r="X67" s="163"/>
    </row>
    <row r="68" ht="27.75" customHeight="1" spans="1:24">
      <c r="A68" s="111" t="s">
        <v>257</v>
      </c>
      <c r="B68" s="162"/>
      <c r="C68" s="111" t="s">
        <v>245</v>
      </c>
      <c r="D68" s="111" t="s">
        <v>134</v>
      </c>
      <c r="E68" s="111" t="s">
        <v>259</v>
      </c>
      <c r="F68" s="111" t="s">
        <v>246</v>
      </c>
      <c r="G68" s="111" t="s">
        <v>245</v>
      </c>
      <c r="H68" s="163">
        <v>14000</v>
      </c>
      <c r="I68" s="163">
        <v>14000</v>
      </c>
      <c r="J68" s="163"/>
      <c r="K68" s="163"/>
      <c r="L68" s="163"/>
      <c r="M68" s="163">
        <v>14000</v>
      </c>
      <c r="N68" s="162"/>
      <c r="O68" s="163"/>
      <c r="P68" s="163"/>
      <c r="Q68" s="163"/>
      <c r="R68" s="163"/>
      <c r="S68" s="163"/>
      <c r="T68" s="163"/>
      <c r="U68" s="163"/>
      <c r="V68" s="163"/>
      <c r="W68" s="163"/>
      <c r="X68" s="163"/>
    </row>
    <row r="69" ht="27.75" customHeight="1" spans="1:24">
      <c r="A69" s="111" t="s">
        <v>257</v>
      </c>
      <c r="B69" s="162"/>
      <c r="C69" s="111" t="s">
        <v>247</v>
      </c>
      <c r="D69" s="111" t="s">
        <v>132</v>
      </c>
      <c r="E69" s="111" t="s">
        <v>211</v>
      </c>
      <c r="F69" s="111" t="s">
        <v>248</v>
      </c>
      <c r="G69" s="111" t="s">
        <v>249</v>
      </c>
      <c r="H69" s="163">
        <v>7800</v>
      </c>
      <c r="I69" s="163">
        <v>7800</v>
      </c>
      <c r="J69" s="163"/>
      <c r="K69" s="163"/>
      <c r="L69" s="163"/>
      <c r="M69" s="163">
        <v>7800</v>
      </c>
      <c r="N69" s="162"/>
      <c r="O69" s="163"/>
      <c r="P69" s="163"/>
      <c r="Q69" s="163"/>
      <c r="R69" s="163"/>
      <c r="S69" s="163"/>
      <c r="T69" s="163"/>
      <c r="U69" s="163"/>
      <c r="V69" s="163"/>
      <c r="W69" s="163"/>
      <c r="X69" s="163"/>
    </row>
    <row r="70" ht="27.75" customHeight="1" spans="1:24">
      <c r="A70" s="111" t="s">
        <v>257</v>
      </c>
      <c r="B70" s="162"/>
      <c r="C70" s="111" t="s">
        <v>235</v>
      </c>
      <c r="D70" s="111" t="s">
        <v>132</v>
      </c>
      <c r="E70" s="111" t="s">
        <v>211</v>
      </c>
      <c r="F70" s="111" t="s">
        <v>248</v>
      </c>
      <c r="G70" s="111" t="s">
        <v>249</v>
      </c>
      <c r="H70" s="163">
        <v>780</v>
      </c>
      <c r="I70" s="163">
        <v>780</v>
      </c>
      <c r="J70" s="163"/>
      <c r="K70" s="163"/>
      <c r="L70" s="163"/>
      <c r="M70" s="163">
        <v>780</v>
      </c>
      <c r="N70" s="162"/>
      <c r="O70" s="163"/>
      <c r="P70" s="163"/>
      <c r="Q70" s="163"/>
      <c r="R70" s="163"/>
      <c r="S70" s="163"/>
      <c r="T70" s="163"/>
      <c r="U70" s="163"/>
      <c r="V70" s="163"/>
      <c r="W70" s="163"/>
      <c r="X70" s="163"/>
    </row>
    <row r="71" ht="27.75" customHeight="1" spans="1:24">
      <c r="A71" s="111" t="s">
        <v>257</v>
      </c>
      <c r="B71" s="162"/>
      <c r="C71" s="111" t="s">
        <v>250</v>
      </c>
      <c r="D71" s="111" t="s">
        <v>108</v>
      </c>
      <c r="E71" s="111" t="s">
        <v>265</v>
      </c>
      <c r="F71" s="111" t="s">
        <v>252</v>
      </c>
      <c r="G71" s="111" t="s">
        <v>253</v>
      </c>
      <c r="H71" s="163">
        <v>135864</v>
      </c>
      <c r="I71" s="163">
        <v>135864</v>
      </c>
      <c r="J71" s="163"/>
      <c r="K71" s="163"/>
      <c r="L71" s="163"/>
      <c r="M71" s="163">
        <v>135864</v>
      </c>
      <c r="N71" s="162"/>
      <c r="O71" s="163"/>
      <c r="P71" s="163"/>
      <c r="Q71" s="163"/>
      <c r="R71" s="163"/>
      <c r="S71" s="163"/>
      <c r="T71" s="163"/>
      <c r="U71" s="163"/>
      <c r="V71" s="163"/>
      <c r="W71" s="163"/>
      <c r="X71" s="163"/>
    </row>
    <row r="72" ht="27.75" customHeight="1" spans="1:24">
      <c r="A72" s="111" t="s">
        <v>257</v>
      </c>
      <c r="B72" s="162"/>
      <c r="C72" s="111" t="s">
        <v>250</v>
      </c>
      <c r="D72" s="111" t="s">
        <v>134</v>
      </c>
      <c r="E72" s="111" t="s">
        <v>259</v>
      </c>
      <c r="F72" s="111" t="s">
        <v>254</v>
      </c>
      <c r="G72" s="111" t="s">
        <v>255</v>
      </c>
      <c r="H72" s="163">
        <v>16536</v>
      </c>
      <c r="I72" s="163">
        <v>16536</v>
      </c>
      <c r="J72" s="163"/>
      <c r="K72" s="163"/>
      <c r="L72" s="163"/>
      <c r="M72" s="163">
        <v>16536</v>
      </c>
      <c r="N72" s="162"/>
      <c r="O72" s="163"/>
      <c r="P72" s="163"/>
      <c r="Q72" s="163"/>
      <c r="R72" s="163"/>
      <c r="S72" s="163"/>
      <c r="T72" s="163"/>
      <c r="U72" s="163"/>
      <c r="V72" s="163"/>
      <c r="W72" s="163"/>
      <c r="X72" s="163"/>
    </row>
    <row r="73" ht="27.75" customHeight="1" spans="1:24">
      <c r="A73" s="111" t="s">
        <v>257</v>
      </c>
      <c r="B73" s="162"/>
      <c r="C73" s="111" t="s">
        <v>250</v>
      </c>
      <c r="D73" s="111" t="s">
        <v>134</v>
      </c>
      <c r="E73" s="111" t="s">
        <v>259</v>
      </c>
      <c r="F73" s="111" t="s">
        <v>254</v>
      </c>
      <c r="G73" s="111" t="s">
        <v>255</v>
      </c>
      <c r="H73" s="163">
        <v>7300</v>
      </c>
      <c r="I73" s="163">
        <v>7300</v>
      </c>
      <c r="J73" s="163"/>
      <c r="K73" s="163"/>
      <c r="L73" s="163"/>
      <c r="M73" s="163">
        <v>7300</v>
      </c>
      <c r="N73" s="162"/>
      <c r="O73" s="163"/>
      <c r="P73" s="163"/>
      <c r="Q73" s="163"/>
      <c r="R73" s="163"/>
      <c r="S73" s="163"/>
      <c r="T73" s="163"/>
      <c r="U73" s="163"/>
      <c r="V73" s="163"/>
      <c r="W73" s="163"/>
      <c r="X73" s="163"/>
    </row>
    <row r="74" ht="27.75" customHeight="1" spans="1:24">
      <c r="A74" s="111" t="s">
        <v>257</v>
      </c>
      <c r="B74" s="162"/>
      <c r="C74" s="111" t="s">
        <v>250</v>
      </c>
      <c r="D74" s="111" t="s">
        <v>134</v>
      </c>
      <c r="E74" s="111" t="s">
        <v>259</v>
      </c>
      <c r="F74" s="111" t="s">
        <v>254</v>
      </c>
      <c r="G74" s="111" t="s">
        <v>255</v>
      </c>
      <c r="H74" s="163">
        <v>377637.12</v>
      </c>
      <c r="I74" s="163">
        <v>377637.12</v>
      </c>
      <c r="J74" s="163"/>
      <c r="K74" s="163"/>
      <c r="L74" s="163"/>
      <c r="M74" s="163">
        <v>377637.12</v>
      </c>
      <c r="N74" s="162"/>
      <c r="O74" s="163"/>
      <c r="P74" s="163"/>
      <c r="Q74" s="163"/>
      <c r="R74" s="163"/>
      <c r="S74" s="163"/>
      <c r="T74" s="163"/>
      <c r="U74" s="163"/>
      <c r="V74" s="163"/>
      <c r="W74" s="163"/>
      <c r="X74" s="163"/>
    </row>
    <row r="75" ht="26.25" customHeight="1" spans="1:24">
      <c r="A75" s="106" t="s">
        <v>82</v>
      </c>
      <c r="B75" s="162"/>
      <c r="C75" s="162"/>
      <c r="D75" s="162"/>
      <c r="E75" s="162"/>
      <c r="F75" s="162"/>
      <c r="G75" s="162"/>
      <c r="H75" s="163">
        <v>1052019.11</v>
      </c>
      <c r="I75" s="163">
        <v>1052019.11</v>
      </c>
      <c r="J75" s="163"/>
      <c r="K75" s="163"/>
      <c r="L75" s="163"/>
      <c r="M75" s="163">
        <v>1052019.11</v>
      </c>
      <c r="N75" s="162"/>
      <c r="O75" s="163"/>
      <c r="P75" s="163"/>
      <c r="Q75" s="163"/>
      <c r="R75" s="163"/>
      <c r="S75" s="163"/>
      <c r="T75" s="163"/>
      <c r="U75" s="163"/>
      <c r="V75" s="163"/>
      <c r="W75" s="163"/>
      <c r="X75" s="163"/>
    </row>
    <row r="76" ht="27.75" customHeight="1" spans="1:24">
      <c r="A76" s="111" t="s">
        <v>266</v>
      </c>
      <c r="B76" s="162"/>
      <c r="C76" s="111" t="s">
        <v>258</v>
      </c>
      <c r="D76" s="111" t="s">
        <v>134</v>
      </c>
      <c r="E76" s="111" t="s">
        <v>259</v>
      </c>
      <c r="F76" s="111" t="s">
        <v>212</v>
      </c>
      <c r="G76" s="111" t="s">
        <v>213</v>
      </c>
      <c r="H76" s="163">
        <v>260712</v>
      </c>
      <c r="I76" s="163">
        <v>260712</v>
      </c>
      <c r="J76" s="163"/>
      <c r="K76" s="163"/>
      <c r="L76" s="163"/>
      <c r="M76" s="163">
        <v>260712</v>
      </c>
      <c r="N76" s="162"/>
      <c r="O76" s="163"/>
      <c r="P76" s="163"/>
      <c r="Q76" s="163"/>
      <c r="R76" s="163"/>
      <c r="S76" s="163"/>
      <c r="T76" s="163"/>
      <c r="U76" s="163"/>
      <c r="V76" s="163"/>
      <c r="W76" s="163"/>
      <c r="X76" s="163"/>
    </row>
    <row r="77" ht="27.75" customHeight="1" spans="1:24">
      <c r="A77" s="111" t="s">
        <v>266</v>
      </c>
      <c r="B77" s="162"/>
      <c r="C77" s="111" t="s">
        <v>258</v>
      </c>
      <c r="D77" s="111" t="s">
        <v>134</v>
      </c>
      <c r="E77" s="111" t="s">
        <v>259</v>
      </c>
      <c r="F77" s="111" t="s">
        <v>214</v>
      </c>
      <c r="G77" s="111" t="s">
        <v>215</v>
      </c>
      <c r="H77" s="163">
        <v>121752</v>
      </c>
      <c r="I77" s="163">
        <v>121752</v>
      </c>
      <c r="J77" s="163"/>
      <c r="K77" s="163"/>
      <c r="L77" s="163"/>
      <c r="M77" s="163">
        <v>121752</v>
      </c>
      <c r="N77" s="162"/>
      <c r="O77" s="163"/>
      <c r="P77" s="163"/>
      <c r="Q77" s="163"/>
      <c r="R77" s="163"/>
      <c r="S77" s="163"/>
      <c r="T77" s="163"/>
      <c r="U77" s="163"/>
      <c r="V77" s="163"/>
      <c r="W77" s="163"/>
      <c r="X77" s="163"/>
    </row>
    <row r="78" ht="27.75" customHeight="1" spans="1:24">
      <c r="A78" s="111" t="s">
        <v>266</v>
      </c>
      <c r="B78" s="162"/>
      <c r="C78" s="111" t="s">
        <v>258</v>
      </c>
      <c r="D78" s="111" t="s">
        <v>134</v>
      </c>
      <c r="E78" s="111" t="s">
        <v>259</v>
      </c>
      <c r="F78" s="111" t="s">
        <v>216</v>
      </c>
      <c r="G78" s="111" t="s">
        <v>217</v>
      </c>
      <c r="H78" s="163">
        <v>21726</v>
      </c>
      <c r="I78" s="163">
        <v>21726</v>
      </c>
      <c r="J78" s="163"/>
      <c r="K78" s="163"/>
      <c r="L78" s="163"/>
      <c r="M78" s="163">
        <v>21726</v>
      </c>
      <c r="N78" s="162"/>
      <c r="O78" s="163"/>
      <c r="P78" s="163"/>
      <c r="Q78" s="163"/>
      <c r="R78" s="163"/>
      <c r="S78" s="163"/>
      <c r="T78" s="163"/>
      <c r="U78" s="163"/>
      <c r="V78" s="163"/>
      <c r="W78" s="163"/>
      <c r="X78" s="163"/>
    </row>
    <row r="79" ht="27.75" customHeight="1" spans="1:24">
      <c r="A79" s="111" t="s">
        <v>266</v>
      </c>
      <c r="B79" s="162"/>
      <c r="C79" s="111" t="s">
        <v>258</v>
      </c>
      <c r="D79" s="111" t="s">
        <v>134</v>
      </c>
      <c r="E79" s="111" t="s">
        <v>259</v>
      </c>
      <c r="F79" s="111" t="s">
        <v>260</v>
      </c>
      <c r="G79" s="111" t="s">
        <v>261</v>
      </c>
      <c r="H79" s="163">
        <v>98640</v>
      </c>
      <c r="I79" s="163">
        <v>98640</v>
      </c>
      <c r="J79" s="163"/>
      <c r="K79" s="163"/>
      <c r="L79" s="163"/>
      <c r="M79" s="163">
        <v>98640</v>
      </c>
      <c r="N79" s="162"/>
      <c r="O79" s="163"/>
      <c r="P79" s="163"/>
      <c r="Q79" s="163"/>
      <c r="R79" s="163"/>
      <c r="S79" s="163"/>
      <c r="T79" s="163"/>
      <c r="U79" s="163"/>
      <c r="V79" s="163"/>
      <c r="W79" s="163"/>
      <c r="X79" s="163"/>
    </row>
    <row r="80" ht="27.75" customHeight="1" spans="1:24">
      <c r="A80" s="111" t="s">
        <v>266</v>
      </c>
      <c r="B80" s="162"/>
      <c r="C80" s="111" t="s">
        <v>258</v>
      </c>
      <c r="D80" s="111" t="s">
        <v>134</v>
      </c>
      <c r="E80" s="111" t="s">
        <v>259</v>
      </c>
      <c r="F80" s="111" t="s">
        <v>260</v>
      </c>
      <c r="G80" s="111" t="s">
        <v>261</v>
      </c>
      <c r="H80" s="163">
        <v>51780</v>
      </c>
      <c r="I80" s="163">
        <v>51780</v>
      </c>
      <c r="J80" s="163"/>
      <c r="K80" s="163"/>
      <c r="L80" s="163"/>
      <c r="M80" s="163">
        <v>51780</v>
      </c>
      <c r="N80" s="162"/>
      <c r="O80" s="163"/>
      <c r="P80" s="163"/>
      <c r="Q80" s="163"/>
      <c r="R80" s="163"/>
      <c r="S80" s="163"/>
      <c r="T80" s="163"/>
      <c r="U80" s="163"/>
      <c r="V80" s="163"/>
      <c r="W80" s="163"/>
      <c r="X80" s="163"/>
    </row>
    <row r="81" ht="27.75" customHeight="1" spans="1:24">
      <c r="A81" s="111" t="s">
        <v>266</v>
      </c>
      <c r="B81" s="162"/>
      <c r="C81" s="111" t="s">
        <v>258</v>
      </c>
      <c r="D81" s="111" t="s">
        <v>134</v>
      </c>
      <c r="E81" s="111" t="s">
        <v>259</v>
      </c>
      <c r="F81" s="111" t="s">
        <v>260</v>
      </c>
      <c r="G81" s="111" t="s">
        <v>261</v>
      </c>
      <c r="H81" s="163">
        <v>42000</v>
      </c>
      <c r="I81" s="163">
        <v>42000</v>
      </c>
      <c r="J81" s="163"/>
      <c r="K81" s="163"/>
      <c r="L81" s="163"/>
      <c r="M81" s="163">
        <v>42000</v>
      </c>
      <c r="N81" s="162"/>
      <c r="O81" s="163"/>
      <c r="P81" s="163"/>
      <c r="Q81" s="163"/>
      <c r="R81" s="163"/>
      <c r="S81" s="163"/>
      <c r="T81" s="163"/>
      <c r="U81" s="163"/>
      <c r="V81" s="163"/>
      <c r="W81" s="163"/>
      <c r="X81" s="163"/>
    </row>
    <row r="82" ht="27.75" customHeight="1" spans="1:24">
      <c r="A82" s="111" t="s">
        <v>266</v>
      </c>
      <c r="B82" s="162"/>
      <c r="C82" s="111" t="s">
        <v>218</v>
      </c>
      <c r="D82" s="111" t="s">
        <v>110</v>
      </c>
      <c r="E82" s="111" t="s">
        <v>219</v>
      </c>
      <c r="F82" s="111" t="s">
        <v>220</v>
      </c>
      <c r="G82" s="111" t="s">
        <v>221</v>
      </c>
      <c r="H82" s="163">
        <v>88737.6</v>
      </c>
      <c r="I82" s="163">
        <v>88737.6</v>
      </c>
      <c r="J82" s="163"/>
      <c r="K82" s="163"/>
      <c r="L82" s="163"/>
      <c r="M82" s="163">
        <v>88737.6</v>
      </c>
      <c r="N82" s="162"/>
      <c r="O82" s="163"/>
      <c r="P82" s="163"/>
      <c r="Q82" s="163"/>
      <c r="R82" s="163"/>
      <c r="S82" s="163"/>
      <c r="T82" s="163"/>
      <c r="U82" s="163"/>
      <c r="V82" s="163"/>
      <c r="W82" s="163"/>
      <c r="X82" s="163"/>
    </row>
    <row r="83" ht="27.75" customHeight="1" spans="1:24">
      <c r="A83" s="111" t="s">
        <v>266</v>
      </c>
      <c r="B83" s="162"/>
      <c r="C83" s="111" t="s">
        <v>218</v>
      </c>
      <c r="D83" s="111" t="s">
        <v>112</v>
      </c>
      <c r="E83" s="111" t="s">
        <v>222</v>
      </c>
      <c r="F83" s="111" t="s">
        <v>223</v>
      </c>
      <c r="G83" s="111" t="s">
        <v>224</v>
      </c>
      <c r="H83" s="163">
        <v>130024.98</v>
      </c>
      <c r="I83" s="163">
        <v>130024.98</v>
      </c>
      <c r="J83" s="163"/>
      <c r="K83" s="163"/>
      <c r="L83" s="163"/>
      <c r="M83" s="163">
        <v>130024.98</v>
      </c>
      <c r="N83" s="162"/>
      <c r="O83" s="163"/>
      <c r="P83" s="163"/>
      <c r="Q83" s="163"/>
      <c r="R83" s="163"/>
      <c r="S83" s="163"/>
      <c r="T83" s="163"/>
      <c r="U83" s="163"/>
      <c r="V83" s="163"/>
      <c r="W83" s="163"/>
      <c r="X83" s="163"/>
    </row>
    <row r="84" ht="27.75" customHeight="1" spans="1:24">
      <c r="A84" s="111" t="s">
        <v>266</v>
      </c>
      <c r="B84" s="162"/>
      <c r="C84" s="111" t="s">
        <v>218</v>
      </c>
      <c r="D84" s="111" t="s">
        <v>120</v>
      </c>
      <c r="E84" s="111" t="s">
        <v>262</v>
      </c>
      <c r="F84" s="111" t="s">
        <v>226</v>
      </c>
      <c r="G84" s="111" t="s">
        <v>227</v>
      </c>
      <c r="H84" s="163">
        <v>54906.39</v>
      </c>
      <c r="I84" s="163">
        <v>54906.39</v>
      </c>
      <c r="J84" s="163"/>
      <c r="K84" s="163"/>
      <c r="L84" s="163"/>
      <c r="M84" s="163">
        <v>54906.39</v>
      </c>
      <c r="N84" s="162"/>
      <c r="O84" s="163"/>
      <c r="P84" s="163"/>
      <c r="Q84" s="163"/>
      <c r="R84" s="163"/>
      <c r="S84" s="163"/>
      <c r="T84" s="163"/>
      <c r="U84" s="163"/>
      <c r="V84" s="163"/>
      <c r="W84" s="163"/>
      <c r="X84" s="163"/>
    </row>
    <row r="85" ht="27.75" customHeight="1" spans="1:24">
      <c r="A85" s="111" t="s">
        <v>266</v>
      </c>
      <c r="B85" s="162"/>
      <c r="C85" s="111" t="s">
        <v>218</v>
      </c>
      <c r="D85" s="111" t="s">
        <v>122</v>
      </c>
      <c r="E85" s="111" t="s">
        <v>228</v>
      </c>
      <c r="F85" s="111" t="s">
        <v>229</v>
      </c>
      <c r="G85" s="111" t="s">
        <v>230</v>
      </c>
      <c r="H85" s="163">
        <v>27730.5</v>
      </c>
      <c r="I85" s="163">
        <v>27730.5</v>
      </c>
      <c r="J85" s="163"/>
      <c r="K85" s="163"/>
      <c r="L85" s="163"/>
      <c r="M85" s="163">
        <v>27730.5</v>
      </c>
      <c r="N85" s="162"/>
      <c r="O85" s="163"/>
      <c r="P85" s="163"/>
      <c r="Q85" s="163"/>
      <c r="R85" s="163"/>
      <c r="S85" s="163"/>
      <c r="T85" s="163"/>
      <c r="U85" s="163"/>
      <c r="V85" s="163"/>
      <c r="W85" s="163"/>
      <c r="X85" s="163"/>
    </row>
    <row r="86" ht="27.75" customHeight="1" spans="1:24">
      <c r="A86" s="111" t="s">
        <v>266</v>
      </c>
      <c r="B86" s="162"/>
      <c r="C86" s="111" t="s">
        <v>218</v>
      </c>
      <c r="D86" s="111" t="s">
        <v>122</v>
      </c>
      <c r="E86" s="111" t="s">
        <v>228</v>
      </c>
      <c r="F86" s="111" t="s">
        <v>229</v>
      </c>
      <c r="G86" s="111" t="s">
        <v>230</v>
      </c>
      <c r="H86" s="163">
        <v>16978.07</v>
      </c>
      <c r="I86" s="163">
        <v>16978.07</v>
      </c>
      <c r="J86" s="163"/>
      <c r="K86" s="163"/>
      <c r="L86" s="163"/>
      <c r="M86" s="163">
        <v>16978.07</v>
      </c>
      <c r="N86" s="162"/>
      <c r="O86" s="163"/>
      <c r="P86" s="163"/>
      <c r="Q86" s="163"/>
      <c r="R86" s="163"/>
      <c r="S86" s="163"/>
      <c r="T86" s="163"/>
      <c r="U86" s="163"/>
      <c r="V86" s="163"/>
      <c r="W86" s="163"/>
      <c r="X86" s="163"/>
    </row>
    <row r="87" ht="27.75" customHeight="1" spans="1:24">
      <c r="A87" s="111" t="s">
        <v>266</v>
      </c>
      <c r="B87" s="162"/>
      <c r="C87" s="111" t="s">
        <v>218</v>
      </c>
      <c r="D87" s="111" t="s">
        <v>134</v>
      </c>
      <c r="E87" s="111" t="s">
        <v>259</v>
      </c>
      <c r="F87" s="111" t="s">
        <v>231</v>
      </c>
      <c r="G87" s="111" t="s">
        <v>232</v>
      </c>
      <c r="H87" s="163">
        <v>998.3</v>
      </c>
      <c r="I87" s="163">
        <v>998.3</v>
      </c>
      <c r="J87" s="163"/>
      <c r="K87" s="163"/>
      <c r="L87" s="163"/>
      <c r="M87" s="163">
        <v>998.3</v>
      </c>
      <c r="N87" s="162"/>
      <c r="O87" s="163"/>
      <c r="P87" s="163"/>
      <c r="Q87" s="163"/>
      <c r="R87" s="163"/>
      <c r="S87" s="163"/>
      <c r="T87" s="163"/>
      <c r="U87" s="163"/>
      <c r="V87" s="163"/>
      <c r="W87" s="163"/>
      <c r="X87" s="163"/>
    </row>
    <row r="88" ht="27.75" customHeight="1" spans="1:24">
      <c r="A88" s="111" t="s">
        <v>266</v>
      </c>
      <c r="B88" s="162"/>
      <c r="C88" s="111" t="s">
        <v>218</v>
      </c>
      <c r="D88" s="111" t="s">
        <v>134</v>
      </c>
      <c r="E88" s="111" t="s">
        <v>259</v>
      </c>
      <c r="F88" s="111" t="s">
        <v>231</v>
      </c>
      <c r="G88" s="111" t="s">
        <v>232</v>
      </c>
      <c r="H88" s="163">
        <v>3882.27</v>
      </c>
      <c r="I88" s="163">
        <v>3882.27</v>
      </c>
      <c r="J88" s="163"/>
      <c r="K88" s="163"/>
      <c r="L88" s="163"/>
      <c r="M88" s="163">
        <v>3882.27</v>
      </c>
      <c r="N88" s="162"/>
      <c r="O88" s="163"/>
      <c r="P88" s="163"/>
      <c r="Q88" s="163"/>
      <c r="R88" s="163"/>
      <c r="S88" s="163"/>
      <c r="T88" s="163"/>
      <c r="U88" s="163"/>
      <c r="V88" s="163"/>
      <c r="W88" s="163"/>
      <c r="X88" s="163"/>
    </row>
    <row r="89" ht="27.75" customHeight="1" spans="1:24">
      <c r="A89" s="111" t="s">
        <v>266</v>
      </c>
      <c r="B89" s="162"/>
      <c r="C89" s="111" t="s">
        <v>218</v>
      </c>
      <c r="D89" s="111" t="s">
        <v>120</v>
      </c>
      <c r="E89" s="111" t="s">
        <v>262</v>
      </c>
      <c r="F89" s="111" t="s">
        <v>231</v>
      </c>
      <c r="G89" s="111" t="s">
        <v>232</v>
      </c>
      <c r="H89" s="163">
        <v>2208</v>
      </c>
      <c r="I89" s="163">
        <v>2208</v>
      </c>
      <c r="J89" s="163"/>
      <c r="K89" s="163"/>
      <c r="L89" s="163"/>
      <c r="M89" s="163">
        <v>2208</v>
      </c>
      <c r="N89" s="162"/>
      <c r="O89" s="163"/>
      <c r="P89" s="163"/>
      <c r="Q89" s="163"/>
      <c r="R89" s="163"/>
      <c r="S89" s="163"/>
      <c r="T89" s="163"/>
      <c r="U89" s="163"/>
      <c r="V89" s="163"/>
      <c r="W89" s="163"/>
      <c r="X89" s="163"/>
    </row>
    <row r="90" ht="27.75" customHeight="1" spans="1:24">
      <c r="A90" s="111" t="s">
        <v>266</v>
      </c>
      <c r="B90" s="162"/>
      <c r="C90" s="111" t="s">
        <v>218</v>
      </c>
      <c r="D90" s="111" t="s">
        <v>120</v>
      </c>
      <c r="E90" s="111" t="s">
        <v>262</v>
      </c>
      <c r="F90" s="111" t="s">
        <v>231</v>
      </c>
      <c r="G90" s="111" t="s">
        <v>232</v>
      </c>
      <c r="H90" s="163">
        <v>2208</v>
      </c>
      <c r="I90" s="163">
        <v>2208</v>
      </c>
      <c r="J90" s="163"/>
      <c r="K90" s="163"/>
      <c r="L90" s="163"/>
      <c r="M90" s="163">
        <v>2208</v>
      </c>
      <c r="N90" s="162"/>
      <c r="O90" s="163"/>
      <c r="P90" s="163"/>
      <c r="Q90" s="163"/>
      <c r="R90" s="163"/>
      <c r="S90" s="163"/>
      <c r="T90" s="163"/>
      <c r="U90" s="163"/>
      <c r="V90" s="163"/>
      <c r="W90" s="163"/>
      <c r="X90" s="163"/>
    </row>
    <row r="91" ht="27.75" customHeight="1" spans="1:24">
      <c r="A91" s="111" t="s">
        <v>266</v>
      </c>
      <c r="B91" s="162"/>
      <c r="C91" s="111" t="s">
        <v>218</v>
      </c>
      <c r="D91" s="111" t="s">
        <v>134</v>
      </c>
      <c r="E91" s="111" t="s">
        <v>259</v>
      </c>
      <c r="F91" s="111" t="s">
        <v>231</v>
      </c>
      <c r="G91" s="111" t="s">
        <v>232</v>
      </c>
      <c r="H91" s="163">
        <v>8921</v>
      </c>
      <c r="I91" s="163">
        <v>8921</v>
      </c>
      <c r="J91" s="163"/>
      <c r="K91" s="163"/>
      <c r="L91" s="163"/>
      <c r="M91" s="163">
        <v>8921</v>
      </c>
      <c r="N91" s="162"/>
      <c r="O91" s="163"/>
      <c r="P91" s="163"/>
      <c r="Q91" s="163"/>
      <c r="R91" s="163"/>
      <c r="S91" s="163"/>
      <c r="T91" s="163"/>
      <c r="U91" s="163"/>
      <c r="V91" s="163"/>
      <c r="W91" s="163"/>
      <c r="X91" s="163"/>
    </row>
    <row r="92" ht="27.75" customHeight="1" spans="1:24">
      <c r="A92" s="111" t="s">
        <v>266</v>
      </c>
      <c r="B92" s="162"/>
      <c r="C92" s="111" t="s">
        <v>233</v>
      </c>
      <c r="D92" s="111" t="s">
        <v>152</v>
      </c>
      <c r="E92" s="111" t="s">
        <v>233</v>
      </c>
      <c r="F92" s="111" t="s">
        <v>234</v>
      </c>
      <c r="G92" s="111" t="s">
        <v>233</v>
      </c>
      <c r="H92" s="163">
        <v>72310</v>
      </c>
      <c r="I92" s="163">
        <v>72310</v>
      </c>
      <c r="J92" s="163"/>
      <c r="K92" s="163"/>
      <c r="L92" s="163"/>
      <c r="M92" s="163">
        <v>72310</v>
      </c>
      <c r="N92" s="162"/>
      <c r="O92" s="163"/>
      <c r="P92" s="163"/>
      <c r="Q92" s="163"/>
      <c r="R92" s="163"/>
      <c r="S92" s="163"/>
      <c r="T92" s="163"/>
      <c r="U92" s="163"/>
      <c r="V92" s="163"/>
      <c r="W92" s="163"/>
      <c r="X92" s="163"/>
    </row>
    <row r="93" ht="27.75" customHeight="1" spans="1:24">
      <c r="A93" s="111" t="s">
        <v>266</v>
      </c>
      <c r="B93" s="162"/>
      <c r="C93" s="111" t="s">
        <v>235</v>
      </c>
      <c r="D93" s="111" t="s">
        <v>134</v>
      </c>
      <c r="E93" s="111" t="s">
        <v>259</v>
      </c>
      <c r="F93" s="111" t="s">
        <v>238</v>
      </c>
      <c r="G93" s="111" t="s">
        <v>239</v>
      </c>
      <c r="H93" s="163">
        <v>600</v>
      </c>
      <c r="I93" s="163">
        <v>600</v>
      </c>
      <c r="J93" s="163"/>
      <c r="K93" s="163"/>
      <c r="L93" s="163"/>
      <c r="M93" s="163">
        <v>600</v>
      </c>
      <c r="N93" s="162"/>
      <c r="O93" s="163"/>
      <c r="P93" s="163"/>
      <c r="Q93" s="163"/>
      <c r="R93" s="163"/>
      <c r="S93" s="163"/>
      <c r="T93" s="163"/>
      <c r="U93" s="163"/>
      <c r="V93" s="163"/>
      <c r="W93" s="163"/>
      <c r="X93" s="163"/>
    </row>
    <row r="94" ht="27.75" customHeight="1" spans="1:24">
      <c r="A94" s="111" t="s">
        <v>266</v>
      </c>
      <c r="B94" s="162"/>
      <c r="C94" s="111" t="s">
        <v>235</v>
      </c>
      <c r="D94" s="111" t="s">
        <v>134</v>
      </c>
      <c r="E94" s="111" t="s">
        <v>259</v>
      </c>
      <c r="F94" s="111" t="s">
        <v>263</v>
      </c>
      <c r="G94" s="111" t="s">
        <v>264</v>
      </c>
      <c r="H94" s="163">
        <v>1400</v>
      </c>
      <c r="I94" s="163">
        <v>1400</v>
      </c>
      <c r="J94" s="163"/>
      <c r="K94" s="163"/>
      <c r="L94" s="163"/>
      <c r="M94" s="163">
        <v>1400</v>
      </c>
      <c r="N94" s="162"/>
      <c r="O94" s="163"/>
      <c r="P94" s="163"/>
      <c r="Q94" s="163"/>
      <c r="R94" s="163"/>
      <c r="S94" s="163"/>
      <c r="T94" s="163"/>
      <c r="U94" s="163"/>
      <c r="V94" s="163"/>
      <c r="W94" s="163"/>
      <c r="X94" s="163"/>
    </row>
    <row r="95" ht="27.75" customHeight="1" spans="1:24">
      <c r="A95" s="111" t="s">
        <v>266</v>
      </c>
      <c r="B95" s="162"/>
      <c r="C95" s="111" t="s">
        <v>235</v>
      </c>
      <c r="D95" s="111" t="s">
        <v>134</v>
      </c>
      <c r="E95" s="111" t="s">
        <v>259</v>
      </c>
      <c r="F95" s="111" t="s">
        <v>240</v>
      </c>
      <c r="G95" s="111" t="s">
        <v>241</v>
      </c>
      <c r="H95" s="163">
        <v>1800</v>
      </c>
      <c r="I95" s="163">
        <v>1800</v>
      </c>
      <c r="J95" s="163"/>
      <c r="K95" s="163"/>
      <c r="L95" s="163"/>
      <c r="M95" s="163">
        <v>1800</v>
      </c>
      <c r="N95" s="162"/>
      <c r="O95" s="163"/>
      <c r="P95" s="163"/>
      <c r="Q95" s="163"/>
      <c r="R95" s="163"/>
      <c r="S95" s="163"/>
      <c r="T95" s="163"/>
      <c r="U95" s="163"/>
      <c r="V95" s="163"/>
      <c r="W95" s="163"/>
      <c r="X95" s="163"/>
    </row>
    <row r="96" ht="27.75" customHeight="1" spans="1:24">
      <c r="A96" s="111" t="s">
        <v>266</v>
      </c>
      <c r="B96" s="162"/>
      <c r="C96" s="111" t="s">
        <v>235</v>
      </c>
      <c r="D96" s="111" t="s">
        <v>134</v>
      </c>
      <c r="E96" s="111" t="s">
        <v>259</v>
      </c>
      <c r="F96" s="111" t="s">
        <v>267</v>
      </c>
      <c r="G96" s="111" t="s">
        <v>268</v>
      </c>
      <c r="H96" s="163">
        <v>1000</v>
      </c>
      <c r="I96" s="163">
        <v>1000</v>
      </c>
      <c r="J96" s="163"/>
      <c r="K96" s="163"/>
      <c r="L96" s="163"/>
      <c r="M96" s="163">
        <v>1000</v>
      </c>
      <c r="N96" s="162"/>
      <c r="O96" s="163"/>
      <c r="P96" s="163"/>
      <c r="Q96" s="163"/>
      <c r="R96" s="163"/>
      <c r="S96" s="163"/>
      <c r="T96" s="163"/>
      <c r="U96" s="163"/>
      <c r="V96" s="163"/>
      <c r="W96" s="163"/>
      <c r="X96" s="163"/>
    </row>
    <row r="97" ht="27.75" customHeight="1" spans="1:24">
      <c r="A97" s="111" t="s">
        <v>266</v>
      </c>
      <c r="B97" s="162"/>
      <c r="C97" s="111" t="s">
        <v>235</v>
      </c>
      <c r="D97" s="111" t="s">
        <v>134</v>
      </c>
      <c r="E97" s="111" t="s">
        <v>259</v>
      </c>
      <c r="F97" s="111" t="s">
        <v>269</v>
      </c>
      <c r="G97" s="111" t="s">
        <v>270</v>
      </c>
      <c r="H97" s="163">
        <v>500</v>
      </c>
      <c r="I97" s="163">
        <v>500</v>
      </c>
      <c r="J97" s="163"/>
      <c r="K97" s="163"/>
      <c r="L97" s="163"/>
      <c r="M97" s="163">
        <v>500</v>
      </c>
      <c r="N97" s="162"/>
      <c r="O97" s="163"/>
      <c r="P97" s="163"/>
      <c r="Q97" s="163"/>
      <c r="R97" s="163"/>
      <c r="S97" s="163"/>
      <c r="T97" s="163"/>
      <c r="U97" s="163"/>
      <c r="V97" s="163"/>
      <c r="W97" s="163"/>
      <c r="X97" s="163"/>
    </row>
    <row r="98" ht="27.75" customHeight="1" spans="1:24">
      <c r="A98" s="111" t="s">
        <v>266</v>
      </c>
      <c r="B98" s="162"/>
      <c r="C98" s="111" t="s">
        <v>235</v>
      </c>
      <c r="D98" s="111" t="s">
        <v>134</v>
      </c>
      <c r="E98" s="111" t="s">
        <v>259</v>
      </c>
      <c r="F98" s="111" t="s">
        <v>236</v>
      </c>
      <c r="G98" s="111" t="s">
        <v>237</v>
      </c>
      <c r="H98" s="163">
        <v>7700</v>
      </c>
      <c r="I98" s="163">
        <v>7700</v>
      </c>
      <c r="J98" s="163"/>
      <c r="K98" s="163"/>
      <c r="L98" s="163"/>
      <c r="M98" s="163">
        <v>7700</v>
      </c>
      <c r="N98" s="162"/>
      <c r="O98" s="163"/>
      <c r="P98" s="163"/>
      <c r="Q98" s="163"/>
      <c r="R98" s="163"/>
      <c r="S98" s="163"/>
      <c r="T98" s="163"/>
      <c r="U98" s="163"/>
      <c r="V98" s="163"/>
      <c r="W98" s="163"/>
      <c r="X98" s="163"/>
    </row>
    <row r="99" ht="27.75" customHeight="1" spans="1:24">
      <c r="A99" s="111" t="s">
        <v>266</v>
      </c>
      <c r="B99" s="162"/>
      <c r="C99" s="111" t="s">
        <v>183</v>
      </c>
      <c r="D99" s="111" t="s">
        <v>134</v>
      </c>
      <c r="E99" s="111" t="s">
        <v>259</v>
      </c>
      <c r="F99" s="111" t="s">
        <v>242</v>
      </c>
      <c r="G99" s="111" t="s">
        <v>183</v>
      </c>
      <c r="H99" s="163">
        <v>5000</v>
      </c>
      <c r="I99" s="163">
        <v>5000</v>
      </c>
      <c r="J99" s="163"/>
      <c r="K99" s="163"/>
      <c r="L99" s="163"/>
      <c r="M99" s="163">
        <v>5000</v>
      </c>
      <c r="N99" s="162"/>
      <c r="O99" s="163"/>
      <c r="P99" s="163"/>
      <c r="Q99" s="163"/>
      <c r="R99" s="163"/>
      <c r="S99" s="163"/>
      <c r="T99" s="163"/>
      <c r="U99" s="163"/>
      <c r="V99" s="163"/>
      <c r="W99" s="163"/>
      <c r="X99" s="163"/>
    </row>
    <row r="100" ht="27.75" customHeight="1" spans="1:24">
      <c r="A100" s="111" t="s">
        <v>266</v>
      </c>
      <c r="B100" s="162"/>
      <c r="C100" s="111" t="s">
        <v>235</v>
      </c>
      <c r="D100" s="111" t="s">
        <v>134</v>
      </c>
      <c r="E100" s="111" t="s">
        <v>259</v>
      </c>
      <c r="F100" s="111" t="s">
        <v>243</v>
      </c>
      <c r="G100" s="111" t="s">
        <v>244</v>
      </c>
      <c r="H100" s="163">
        <v>11500</v>
      </c>
      <c r="I100" s="163">
        <v>11500</v>
      </c>
      <c r="J100" s="163"/>
      <c r="K100" s="163"/>
      <c r="L100" s="163"/>
      <c r="M100" s="163">
        <v>11500</v>
      </c>
      <c r="N100" s="162"/>
      <c r="O100" s="163"/>
      <c r="P100" s="163"/>
      <c r="Q100" s="163"/>
      <c r="R100" s="163"/>
      <c r="S100" s="163"/>
      <c r="T100" s="163"/>
      <c r="U100" s="163"/>
      <c r="V100" s="163"/>
      <c r="W100" s="163"/>
      <c r="X100" s="163"/>
    </row>
    <row r="101" ht="27.75" customHeight="1" spans="1:24">
      <c r="A101" s="111" t="s">
        <v>266</v>
      </c>
      <c r="B101" s="162"/>
      <c r="C101" s="111" t="s">
        <v>250</v>
      </c>
      <c r="D101" s="111" t="s">
        <v>134</v>
      </c>
      <c r="E101" s="111" t="s">
        <v>259</v>
      </c>
      <c r="F101" s="111" t="s">
        <v>254</v>
      </c>
      <c r="G101" s="111" t="s">
        <v>255</v>
      </c>
      <c r="H101" s="163">
        <v>17004</v>
      </c>
      <c r="I101" s="163">
        <v>17004</v>
      </c>
      <c r="J101" s="163"/>
      <c r="K101" s="163"/>
      <c r="L101" s="163"/>
      <c r="M101" s="163">
        <v>17004</v>
      </c>
      <c r="N101" s="162"/>
      <c r="O101" s="163"/>
      <c r="P101" s="163"/>
      <c r="Q101" s="163"/>
      <c r="R101" s="163"/>
      <c r="S101" s="163"/>
      <c r="T101" s="163"/>
      <c r="U101" s="163"/>
      <c r="V101" s="163"/>
      <c r="W101" s="163"/>
      <c r="X101" s="163"/>
    </row>
    <row r="102" ht="21" customHeight="1" spans="1:24">
      <c r="A102" s="106" t="s">
        <v>84</v>
      </c>
      <c r="B102" s="162"/>
      <c r="C102" s="162"/>
      <c r="D102" s="162"/>
      <c r="E102" s="162"/>
      <c r="F102" s="162"/>
      <c r="G102" s="162"/>
      <c r="H102" s="163">
        <v>3267644.41</v>
      </c>
      <c r="I102" s="163">
        <v>3267644.41</v>
      </c>
      <c r="J102" s="163"/>
      <c r="K102" s="163"/>
      <c r="L102" s="163"/>
      <c r="M102" s="163">
        <v>3267644.41</v>
      </c>
      <c r="N102" s="162"/>
      <c r="O102" s="163"/>
      <c r="P102" s="163"/>
      <c r="Q102" s="163"/>
      <c r="R102" s="163"/>
      <c r="S102" s="163"/>
      <c r="T102" s="163"/>
      <c r="U102" s="163"/>
      <c r="V102" s="163"/>
      <c r="W102" s="163"/>
      <c r="X102" s="163"/>
    </row>
    <row r="103" ht="27.75" customHeight="1" spans="1:24">
      <c r="A103" s="111" t="s">
        <v>271</v>
      </c>
      <c r="B103" s="162"/>
      <c r="C103" s="111" t="s">
        <v>258</v>
      </c>
      <c r="D103" s="111" t="s">
        <v>134</v>
      </c>
      <c r="E103" s="111" t="s">
        <v>259</v>
      </c>
      <c r="F103" s="111" t="s">
        <v>212</v>
      </c>
      <c r="G103" s="111" t="s">
        <v>213</v>
      </c>
      <c r="H103" s="163">
        <v>892056</v>
      </c>
      <c r="I103" s="163">
        <v>892056</v>
      </c>
      <c r="J103" s="163"/>
      <c r="K103" s="163"/>
      <c r="L103" s="163"/>
      <c r="M103" s="163">
        <v>892056</v>
      </c>
      <c r="N103" s="162"/>
      <c r="O103" s="163"/>
      <c r="P103" s="163"/>
      <c r="Q103" s="163"/>
      <c r="R103" s="163"/>
      <c r="S103" s="163"/>
      <c r="T103" s="163"/>
      <c r="U103" s="163"/>
      <c r="V103" s="163"/>
      <c r="W103" s="163"/>
      <c r="X103" s="163"/>
    </row>
    <row r="104" ht="27.75" customHeight="1" spans="1:24">
      <c r="A104" s="111" t="s">
        <v>271</v>
      </c>
      <c r="B104" s="162"/>
      <c r="C104" s="111" t="s">
        <v>258</v>
      </c>
      <c r="D104" s="111" t="s">
        <v>134</v>
      </c>
      <c r="E104" s="111" t="s">
        <v>259</v>
      </c>
      <c r="F104" s="111" t="s">
        <v>214</v>
      </c>
      <c r="G104" s="111" t="s">
        <v>215</v>
      </c>
      <c r="H104" s="163">
        <v>440724</v>
      </c>
      <c r="I104" s="163">
        <v>440724</v>
      </c>
      <c r="J104" s="163"/>
      <c r="K104" s="163"/>
      <c r="L104" s="163"/>
      <c r="M104" s="163">
        <v>440724</v>
      </c>
      <c r="N104" s="162"/>
      <c r="O104" s="163"/>
      <c r="P104" s="163"/>
      <c r="Q104" s="163"/>
      <c r="R104" s="163"/>
      <c r="S104" s="163"/>
      <c r="T104" s="163"/>
      <c r="U104" s="163"/>
      <c r="V104" s="163"/>
      <c r="W104" s="163"/>
      <c r="X104" s="163"/>
    </row>
    <row r="105" ht="27.75" customHeight="1" spans="1:24">
      <c r="A105" s="111" t="s">
        <v>271</v>
      </c>
      <c r="B105" s="162"/>
      <c r="C105" s="111" t="s">
        <v>258</v>
      </c>
      <c r="D105" s="111" t="s">
        <v>134</v>
      </c>
      <c r="E105" s="111" t="s">
        <v>259</v>
      </c>
      <c r="F105" s="111" t="s">
        <v>216</v>
      </c>
      <c r="G105" s="111" t="s">
        <v>217</v>
      </c>
      <c r="H105" s="163">
        <v>74338</v>
      </c>
      <c r="I105" s="163">
        <v>74338</v>
      </c>
      <c r="J105" s="163"/>
      <c r="K105" s="163"/>
      <c r="L105" s="163"/>
      <c r="M105" s="163">
        <v>74338</v>
      </c>
      <c r="N105" s="162"/>
      <c r="O105" s="163"/>
      <c r="P105" s="163"/>
      <c r="Q105" s="163"/>
      <c r="R105" s="163"/>
      <c r="S105" s="163"/>
      <c r="T105" s="163"/>
      <c r="U105" s="163"/>
      <c r="V105" s="163"/>
      <c r="W105" s="163"/>
      <c r="X105" s="163"/>
    </row>
    <row r="106" ht="27.75" customHeight="1" spans="1:24">
      <c r="A106" s="111" t="s">
        <v>271</v>
      </c>
      <c r="B106" s="162"/>
      <c r="C106" s="111" t="s">
        <v>258</v>
      </c>
      <c r="D106" s="111" t="s">
        <v>134</v>
      </c>
      <c r="E106" s="111" t="s">
        <v>259</v>
      </c>
      <c r="F106" s="111" t="s">
        <v>260</v>
      </c>
      <c r="G106" s="111" t="s">
        <v>261</v>
      </c>
      <c r="H106" s="163">
        <v>347700</v>
      </c>
      <c r="I106" s="163">
        <v>347700</v>
      </c>
      <c r="J106" s="163"/>
      <c r="K106" s="163"/>
      <c r="L106" s="163"/>
      <c r="M106" s="163">
        <v>347700</v>
      </c>
      <c r="N106" s="162"/>
      <c r="O106" s="163"/>
      <c r="P106" s="163"/>
      <c r="Q106" s="163"/>
      <c r="R106" s="163"/>
      <c r="S106" s="163"/>
      <c r="T106" s="163"/>
      <c r="U106" s="163"/>
      <c r="V106" s="163"/>
      <c r="W106" s="163"/>
      <c r="X106" s="163"/>
    </row>
    <row r="107" ht="27.75" customHeight="1" spans="1:24">
      <c r="A107" s="111" t="s">
        <v>271</v>
      </c>
      <c r="B107" s="162"/>
      <c r="C107" s="111" t="s">
        <v>258</v>
      </c>
      <c r="D107" s="111" t="s">
        <v>134</v>
      </c>
      <c r="E107" s="111" t="s">
        <v>259</v>
      </c>
      <c r="F107" s="111" t="s">
        <v>260</v>
      </c>
      <c r="G107" s="111" t="s">
        <v>261</v>
      </c>
      <c r="H107" s="163">
        <v>183900</v>
      </c>
      <c r="I107" s="163">
        <v>183900</v>
      </c>
      <c r="J107" s="163"/>
      <c r="K107" s="163"/>
      <c r="L107" s="163"/>
      <c r="M107" s="163">
        <v>183900</v>
      </c>
      <c r="N107" s="162"/>
      <c r="O107" s="163"/>
      <c r="P107" s="163"/>
      <c r="Q107" s="163"/>
      <c r="R107" s="163"/>
      <c r="S107" s="163"/>
      <c r="T107" s="163"/>
      <c r="U107" s="163"/>
      <c r="V107" s="163"/>
      <c r="W107" s="163"/>
      <c r="X107" s="163"/>
    </row>
    <row r="108" ht="27.75" customHeight="1" spans="1:24">
      <c r="A108" s="111" t="s">
        <v>271</v>
      </c>
      <c r="B108" s="162"/>
      <c r="C108" s="111" t="s">
        <v>258</v>
      </c>
      <c r="D108" s="111" t="s">
        <v>134</v>
      </c>
      <c r="E108" s="111" t="s">
        <v>259</v>
      </c>
      <c r="F108" s="111" t="s">
        <v>260</v>
      </c>
      <c r="G108" s="111" t="s">
        <v>261</v>
      </c>
      <c r="H108" s="163">
        <v>151200</v>
      </c>
      <c r="I108" s="163">
        <v>151200</v>
      </c>
      <c r="J108" s="163"/>
      <c r="K108" s="163"/>
      <c r="L108" s="163"/>
      <c r="M108" s="163">
        <v>151200</v>
      </c>
      <c r="N108" s="162"/>
      <c r="O108" s="163"/>
      <c r="P108" s="163"/>
      <c r="Q108" s="163"/>
      <c r="R108" s="163"/>
      <c r="S108" s="163"/>
      <c r="T108" s="163"/>
      <c r="U108" s="163"/>
      <c r="V108" s="163"/>
      <c r="W108" s="163"/>
      <c r="X108" s="163"/>
    </row>
    <row r="109" ht="27.75" customHeight="1" spans="1:24">
      <c r="A109" s="111" t="s">
        <v>271</v>
      </c>
      <c r="B109" s="162"/>
      <c r="C109" s="111" t="s">
        <v>218</v>
      </c>
      <c r="D109" s="111" t="s">
        <v>110</v>
      </c>
      <c r="E109" s="111" t="s">
        <v>219</v>
      </c>
      <c r="F109" s="111" t="s">
        <v>220</v>
      </c>
      <c r="G109" s="111" t="s">
        <v>221</v>
      </c>
      <c r="H109" s="163">
        <v>310194.88</v>
      </c>
      <c r="I109" s="163">
        <v>310194.88</v>
      </c>
      <c r="J109" s="163"/>
      <c r="K109" s="163"/>
      <c r="L109" s="163"/>
      <c r="M109" s="163">
        <v>310194.88</v>
      </c>
      <c r="N109" s="162"/>
      <c r="O109" s="163"/>
      <c r="P109" s="163"/>
      <c r="Q109" s="163"/>
      <c r="R109" s="163"/>
      <c r="S109" s="163"/>
      <c r="T109" s="163"/>
      <c r="U109" s="163"/>
      <c r="V109" s="163"/>
      <c r="W109" s="163"/>
      <c r="X109" s="163"/>
    </row>
    <row r="110" ht="27.75" customHeight="1" spans="1:24">
      <c r="A110" s="111" t="s">
        <v>271</v>
      </c>
      <c r="B110" s="162"/>
      <c r="C110" s="111" t="s">
        <v>218</v>
      </c>
      <c r="D110" s="111" t="s">
        <v>120</v>
      </c>
      <c r="E110" s="111" t="s">
        <v>262</v>
      </c>
      <c r="F110" s="111" t="s">
        <v>226</v>
      </c>
      <c r="G110" s="111" t="s">
        <v>227</v>
      </c>
      <c r="H110" s="163">
        <v>191933.08</v>
      </c>
      <c r="I110" s="163">
        <v>191933.08</v>
      </c>
      <c r="J110" s="163"/>
      <c r="K110" s="163"/>
      <c r="L110" s="163"/>
      <c r="M110" s="163">
        <v>191933.08</v>
      </c>
      <c r="N110" s="162"/>
      <c r="O110" s="163"/>
      <c r="P110" s="163"/>
      <c r="Q110" s="163"/>
      <c r="R110" s="163"/>
      <c r="S110" s="163"/>
      <c r="T110" s="163"/>
      <c r="U110" s="163"/>
      <c r="V110" s="163"/>
      <c r="W110" s="163"/>
      <c r="X110" s="163"/>
    </row>
    <row r="111" ht="27.75" customHeight="1" spans="1:24">
      <c r="A111" s="111" t="s">
        <v>271</v>
      </c>
      <c r="B111" s="162"/>
      <c r="C111" s="111" t="s">
        <v>218</v>
      </c>
      <c r="D111" s="111" t="s">
        <v>122</v>
      </c>
      <c r="E111" s="111" t="s">
        <v>228</v>
      </c>
      <c r="F111" s="111" t="s">
        <v>229</v>
      </c>
      <c r="G111" s="111" t="s">
        <v>230</v>
      </c>
      <c r="H111" s="163">
        <v>96935.9</v>
      </c>
      <c r="I111" s="163">
        <v>96935.9</v>
      </c>
      <c r="J111" s="163"/>
      <c r="K111" s="163"/>
      <c r="L111" s="163"/>
      <c r="M111" s="163">
        <v>96935.9</v>
      </c>
      <c r="N111" s="162"/>
      <c r="O111" s="163"/>
      <c r="P111" s="163"/>
      <c r="Q111" s="163"/>
      <c r="R111" s="163"/>
      <c r="S111" s="163"/>
      <c r="T111" s="163"/>
      <c r="U111" s="163"/>
      <c r="V111" s="163"/>
      <c r="W111" s="163"/>
      <c r="X111" s="163"/>
    </row>
    <row r="112" ht="27.75" customHeight="1" spans="1:24">
      <c r="A112" s="111" t="s">
        <v>271</v>
      </c>
      <c r="B112" s="162"/>
      <c r="C112" s="111" t="s">
        <v>218</v>
      </c>
      <c r="D112" s="111" t="s">
        <v>122</v>
      </c>
      <c r="E112" s="111" t="s">
        <v>228</v>
      </c>
      <c r="F112" s="111" t="s">
        <v>229</v>
      </c>
      <c r="G112" s="111" t="s">
        <v>230</v>
      </c>
      <c r="H112" s="163">
        <v>81453.83</v>
      </c>
      <c r="I112" s="163">
        <v>81453.83</v>
      </c>
      <c r="J112" s="163"/>
      <c r="K112" s="163"/>
      <c r="L112" s="163"/>
      <c r="M112" s="163">
        <v>81453.83</v>
      </c>
      <c r="N112" s="162"/>
      <c r="O112" s="163"/>
      <c r="P112" s="163"/>
      <c r="Q112" s="163"/>
      <c r="R112" s="163"/>
      <c r="S112" s="163"/>
      <c r="T112" s="163"/>
      <c r="U112" s="163"/>
      <c r="V112" s="163"/>
      <c r="W112" s="163"/>
      <c r="X112" s="163"/>
    </row>
    <row r="113" ht="27.75" customHeight="1" spans="1:24">
      <c r="A113" s="111" t="s">
        <v>271</v>
      </c>
      <c r="B113" s="162"/>
      <c r="C113" s="111" t="s">
        <v>218</v>
      </c>
      <c r="D113" s="111" t="s">
        <v>134</v>
      </c>
      <c r="E113" s="111" t="s">
        <v>259</v>
      </c>
      <c r="F113" s="111" t="s">
        <v>231</v>
      </c>
      <c r="G113" s="111" t="s">
        <v>232</v>
      </c>
      <c r="H113" s="163">
        <v>3489.69</v>
      </c>
      <c r="I113" s="163">
        <v>3489.69</v>
      </c>
      <c r="J113" s="163"/>
      <c r="K113" s="163"/>
      <c r="L113" s="163"/>
      <c r="M113" s="163">
        <v>3489.69</v>
      </c>
      <c r="N113" s="162"/>
      <c r="O113" s="163"/>
      <c r="P113" s="163"/>
      <c r="Q113" s="163"/>
      <c r="R113" s="163"/>
      <c r="S113" s="163"/>
      <c r="T113" s="163"/>
      <c r="U113" s="163"/>
      <c r="V113" s="163"/>
      <c r="W113" s="163"/>
      <c r="X113" s="163"/>
    </row>
    <row r="114" ht="27.75" customHeight="1" spans="1:24">
      <c r="A114" s="111" t="s">
        <v>271</v>
      </c>
      <c r="B114" s="162"/>
      <c r="C114" s="111" t="s">
        <v>218</v>
      </c>
      <c r="D114" s="111" t="s">
        <v>134</v>
      </c>
      <c r="E114" s="111" t="s">
        <v>259</v>
      </c>
      <c r="F114" s="111" t="s">
        <v>231</v>
      </c>
      <c r="G114" s="111" t="s">
        <v>232</v>
      </c>
      <c r="H114" s="163">
        <v>13571.03</v>
      </c>
      <c r="I114" s="163">
        <v>13571.03</v>
      </c>
      <c r="J114" s="163"/>
      <c r="K114" s="163"/>
      <c r="L114" s="163"/>
      <c r="M114" s="163">
        <v>13571.03</v>
      </c>
      <c r="N114" s="162"/>
      <c r="O114" s="163"/>
      <c r="P114" s="163"/>
      <c r="Q114" s="163"/>
      <c r="R114" s="163"/>
      <c r="S114" s="163"/>
      <c r="T114" s="163"/>
      <c r="U114" s="163"/>
      <c r="V114" s="163"/>
      <c r="W114" s="163"/>
      <c r="X114" s="163"/>
    </row>
    <row r="115" ht="27.75" customHeight="1" spans="1:24">
      <c r="A115" s="111" t="s">
        <v>271</v>
      </c>
      <c r="B115" s="162"/>
      <c r="C115" s="111" t="s">
        <v>218</v>
      </c>
      <c r="D115" s="111" t="s">
        <v>120</v>
      </c>
      <c r="E115" s="111" t="s">
        <v>262</v>
      </c>
      <c r="F115" s="111" t="s">
        <v>231</v>
      </c>
      <c r="G115" s="111" t="s">
        <v>232</v>
      </c>
      <c r="H115" s="163">
        <v>7948.8</v>
      </c>
      <c r="I115" s="163">
        <v>7948.8</v>
      </c>
      <c r="J115" s="163"/>
      <c r="K115" s="163"/>
      <c r="L115" s="163"/>
      <c r="M115" s="163">
        <v>7948.8</v>
      </c>
      <c r="N115" s="162"/>
      <c r="O115" s="163"/>
      <c r="P115" s="163"/>
      <c r="Q115" s="163"/>
      <c r="R115" s="163"/>
      <c r="S115" s="163"/>
      <c r="T115" s="163"/>
      <c r="U115" s="163"/>
      <c r="V115" s="163"/>
      <c r="W115" s="163"/>
      <c r="X115" s="163"/>
    </row>
    <row r="116" ht="27.75" customHeight="1" spans="1:24">
      <c r="A116" s="111" t="s">
        <v>271</v>
      </c>
      <c r="B116" s="162"/>
      <c r="C116" s="111" t="s">
        <v>218</v>
      </c>
      <c r="D116" s="111" t="s">
        <v>120</v>
      </c>
      <c r="E116" s="111" t="s">
        <v>262</v>
      </c>
      <c r="F116" s="111" t="s">
        <v>231</v>
      </c>
      <c r="G116" s="111" t="s">
        <v>232</v>
      </c>
      <c r="H116" s="163">
        <v>9715.2</v>
      </c>
      <c r="I116" s="163">
        <v>9715.2</v>
      </c>
      <c r="J116" s="163"/>
      <c r="K116" s="163"/>
      <c r="L116" s="163"/>
      <c r="M116" s="163">
        <v>9715.2</v>
      </c>
      <c r="N116" s="162"/>
      <c r="O116" s="163"/>
      <c r="P116" s="163"/>
      <c r="Q116" s="163"/>
      <c r="R116" s="163"/>
      <c r="S116" s="163"/>
      <c r="T116" s="163"/>
      <c r="U116" s="163"/>
      <c r="V116" s="163"/>
      <c r="W116" s="163"/>
      <c r="X116" s="163"/>
    </row>
    <row r="117" ht="27.75" customHeight="1" spans="1:24">
      <c r="A117" s="111" t="s">
        <v>271</v>
      </c>
      <c r="B117" s="162"/>
      <c r="C117" s="111" t="s">
        <v>218</v>
      </c>
      <c r="D117" s="111" t="s">
        <v>134</v>
      </c>
      <c r="E117" s="111" t="s">
        <v>259</v>
      </c>
      <c r="F117" s="111" t="s">
        <v>231</v>
      </c>
      <c r="G117" s="111" t="s">
        <v>232</v>
      </c>
      <c r="H117" s="163">
        <v>29080</v>
      </c>
      <c r="I117" s="163">
        <v>29080</v>
      </c>
      <c r="J117" s="163"/>
      <c r="K117" s="163"/>
      <c r="L117" s="163"/>
      <c r="M117" s="163">
        <v>29080</v>
      </c>
      <c r="N117" s="162"/>
      <c r="O117" s="163"/>
      <c r="P117" s="163"/>
      <c r="Q117" s="163"/>
      <c r="R117" s="163"/>
      <c r="S117" s="163"/>
      <c r="T117" s="163"/>
      <c r="U117" s="163"/>
      <c r="V117" s="163"/>
      <c r="W117" s="163"/>
      <c r="X117" s="163"/>
    </row>
    <row r="118" ht="27.75" customHeight="1" spans="1:24">
      <c r="A118" s="111" t="s">
        <v>271</v>
      </c>
      <c r="B118" s="162"/>
      <c r="C118" s="111" t="s">
        <v>233</v>
      </c>
      <c r="D118" s="111" t="s">
        <v>152</v>
      </c>
      <c r="E118" s="111" t="s">
        <v>233</v>
      </c>
      <c r="F118" s="111" t="s">
        <v>234</v>
      </c>
      <c r="G118" s="111" t="s">
        <v>233</v>
      </c>
      <c r="H118" s="163">
        <v>255908</v>
      </c>
      <c r="I118" s="163">
        <v>255908</v>
      </c>
      <c r="J118" s="163"/>
      <c r="K118" s="163"/>
      <c r="L118" s="163"/>
      <c r="M118" s="163">
        <v>255908</v>
      </c>
      <c r="N118" s="162"/>
      <c r="O118" s="163"/>
      <c r="P118" s="163"/>
      <c r="Q118" s="163"/>
      <c r="R118" s="163"/>
      <c r="S118" s="163"/>
      <c r="T118" s="163"/>
      <c r="U118" s="163"/>
      <c r="V118" s="163"/>
      <c r="W118" s="163"/>
      <c r="X118" s="163"/>
    </row>
    <row r="119" ht="27.75" customHeight="1" spans="1:24">
      <c r="A119" s="111" t="s">
        <v>271</v>
      </c>
      <c r="B119" s="162"/>
      <c r="C119" s="111" t="s">
        <v>235</v>
      </c>
      <c r="D119" s="111" t="s">
        <v>134</v>
      </c>
      <c r="E119" s="111" t="s">
        <v>259</v>
      </c>
      <c r="F119" s="111" t="s">
        <v>238</v>
      </c>
      <c r="G119" s="111" t="s">
        <v>239</v>
      </c>
      <c r="H119" s="163">
        <v>6320</v>
      </c>
      <c r="I119" s="163">
        <v>6320</v>
      </c>
      <c r="J119" s="163"/>
      <c r="K119" s="163"/>
      <c r="L119" s="163"/>
      <c r="M119" s="163">
        <v>6320</v>
      </c>
      <c r="N119" s="162"/>
      <c r="O119" s="163"/>
      <c r="P119" s="163"/>
      <c r="Q119" s="163"/>
      <c r="R119" s="163"/>
      <c r="S119" s="163"/>
      <c r="T119" s="163"/>
      <c r="U119" s="163"/>
      <c r="V119" s="163"/>
      <c r="W119" s="163"/>
      <c r="X119" s="163"/>
    </row>
    <row r="120" ht="27.75" customHeight="1" spans="1:24">
      <c r="A120" s="111" t="s">
        <v>271</v>
      </c>
      <c r="B120" s="162"/>
      <c r="C120" s="111" t="s">
        <v>235</v>
      </c>
      <c r="D120" s="111" t="s">
        <v>134</v>
      </c>
      <c r="E120" s="111" t="s">
        <v>259</v>
      </c>
      <c r="F120" s="111" t="s">
        <v>240</v>
      </c>
      <c r="G120" s="111" t="s">
        <v>241</v>
      </c>
      <c r="H120" s="163">
        <v>7000</v>
      </c>
      <c r="I120" s="163">
        <v>7000</v>
      </c>
      <c r="J120" s="163"/>
      <c r="K120" s="163"/>
      <c r="L120" s="163"/>
      <c r="M120" s="163">
        <v>7000</v>
      </c>
      <c r="N120" s="162"/>
      <c r="O120" s="163"/>
      <c r="P120" s="163"/>
      <c r="Q120" s="163"/>
      <c r="R120" s="163"/>
      <c r="S120" s="163"/>
      <c r="T120" s="163"/>
      <c r="U120" s="163"/>
      <c r="V120" s="163"/>
      <c r="W120" s="163"/>
      <c r="X120" s="163"/>
    </row>
    <row r="121" ht="27.75" customHeight="1" spans="1:24">
      <c r="A121" s="111" t="s">
        <v>271</v>
      </c>
      <c r="B121" s="162"/>
      <c r="C121" s="111" t="s">
        <v>235</v>
      </c>
      <c r="D121" s="111" t="s">
        <v>134</v>
      </c>
      <c r="E121" s="111" t="s">
        <v>259</v>
      </c>
      <c r="F121" s="111" t="s">
        <v>263</v>
      </c>
      <c r="G121" s="111" t="s">
        <v>264</v>
      </c>
      <c r="H121" s="163">
        <v>10800</v>
      </c>
      <c r="I121" s="163">
        <v>10800</v>
      </c>
      <c r="J121" s="163"/>
      <c r="K121" s="163"/>
      <c r="L121" s="163"/>
      <c r="M121" s="163">
        <v>10800</v>
      </c>
      <c r="N121" s="162"/>
      <c r="O121" s="163"/>
      <c r="P121" s="163"/>
      <c r="Q121" s="163"/>
      <c r="R121" s="163"/>
      <c r="S121" s="163"/>
      <c r="T121" s="163"/>
      <c r="U121" s="163"/>
      <c r="V121" s="163"/>
      <c r="W121" s="163"/>
      <c r="X121" s="163"/>
    </row>
    <row r="122" ht="27.75" customHeight="1" spans="1:24">
      <c r="A122" s="111" t="s">
        <v>271</v>
      </c>
      <c r="B122" s="162"/>
      <c r="C122" s="111" t="s">
        <v>235</v>
      </c>
      <c r="D122" s="111" t="s">
        <v>134</v>
      </c>
      <c r="E122" s="111" t="s">
        <v>259</v>
      </c>
      <c r="F122" s="111" t="s">
        <v>236</v>
      </c>
      <c r="G122" s="111" t="s">
        <v>237</v>
      </c>
      <c r="H122" s="163">
        <v>7000</v>
      </c>
      <c r="I122" s="163">
        <v>7000</v>
      </c>
      <c r="J122" s="163"/>
      <c r="K122" s="163"/>
      <c r="L122" s="163"/>
      <c r="M122" s="163">
        <v>7000</v>
      </c>
      <c r="N122" s="162"/>
      <c r="O122" s="163"/>
      <c r="P122" s="163"/>
      <c r="Q122" s="163"/>
      <c r="R122" s="163"/>
      <c r="S122" s="163"/>
      <c r="T122" s="163"/>
      <c r="U122" s="163"/>
      <c r="V122" s="163"/>
      <c r="W122" s="163"/>
      <c r="X122" s="163"/>
    </row>
    <row r="123" ht="27.75" customHeight="1" spans="1:24">
      <c r="A123" s="111" t="s">
        <v>271</v>
      </c>
      <c r="B123" s="162"/>
      <c r="C123" s="111" t="s">
        <v>245</v>
      </c>
      <c r="D123" s="111" t="s">
        <v>134</v>
      </c>
      <c r="E123" s="111" t="s">
        <v>259</v>
      </c>
      <c r="F123" s="111" t="s">
        <v>246</v>
      </c>
      <c r="G123" s="111" t="s">
        <v>245</v>
      </c>
      <c r="H123" s="163">
        <v>15680</v>
      </c>
      <c r="I123" s="163">
        <v>15680</v>
      </c>
      <c r="J123" s="163"/>
      <c r="K123" s="163"/>
      <c r="L123" s="163"/>
      <c r="M123" s="163">
        <v>15680</v>
      </c>
      <c r="N123" s="162"/>
      <c r="O123" s="163"/>
      <c r="P123" s="163"/>
      <c r="Q123" s="163"/>
      <c r="R123" s="163"/>
      <c r="S123" s="163"/>
      <c r="T123" s="163"/>
      <c r="U123" s="163"/>
      <c r="V123" s="163"/>
      <c r="W123" s="163"/>
      <c r="X123" s="163"/>
    </row>
    <row r="124" ht="27.75" customHeight="1" spans="1:24">
      <c r="A124" s="111" t="s">
        <v>271</v>
      </c>
      <c r="B124" s="162"/>
      <c r="C124" s="111" t="s">
        <v>183</v>
      </c>
      <c r="D124" s="111" t="s">
        <v>134</v>
      </c>
      <c r="E124" s="111" t="s">
        <v>259</v>
      </c>
      <c r="F124" s="111" t="s">
        <v>242</v>
      </c>
      <c r="G124" s="111" t="s">
        <v>183</v>
      </c>
      <c r="H124" s="163">
        <v>10000</v>
      </c>
      <c r="I124" s="163">
        <v>10000</v>
      </c>
      <c r="J124" s="163"/>
      <c r="K124" s="163"/>
      <c r="L124" s="163"/>
      <c r="M124" s="163">
        <v>10000</v>
      </c>
      <c r="N124" s="162"/>
      <c r="O124" s="163"/>
      <c r="P124" s="163"/>
      <c r="Q124" s="163"/>
      <c r="R124" s="163"/>
      <c r="S124" s="163"/>
      <c r="T124" s="163"/>
      <c r="U124" s="163"/>
      <c r="V124" s="163"/>
      <c r="W124" s="163"/>
      <c r="X124" s="163"/>
    </row>
    <row r="125" ht="27.75" customHeight="1" spans="1:24">
      <c r="A125" s="111" t="s">
        <v>271</v>
      </c>
      <c r="B125" s="162"/>
      <c r="C125" s="111" t="s">
        <v>235</v>
      </c>
      <c r="D125" s="111" t="s">
        <v>134</v>
      </c>
      <c r="E125" s="111" t="s">
        <v>259</v>
      </c>
      <c r="F125" s="111" t="s">
        <v>243</v>
      </c>
      <c r="G125" s="111" t="s">
        <v>244</v>
      </c>
      <c r="H125" s="163">
        <v>41400</v>
      </c>
      <c r="I125" s="163">
        <v>41400</v>
      </c>
      <c r="J125" s="163"/>
      <c r="K125" s="163"/>
      <c r="L125" s="163"/>
      <c r="M125" s="163">
        <v>41400</v>
      </c>
      <c r="N125" s="162"/>
      <c r="O125" s="163"/>
      <c r="P125" s="163"/>
      <c r="Q125" s="163"/>
      <c r="R125" s="163"/>
      <c r="S125" s="163"/>
      <c r="T125" s="163"/>
      <c r="U125" s="163"/>
      <c r="V125" s="163"/>
      <c r="W125" s="163"/>
      <c r="X125" s="163"/>
    </row>
    <row r="126" ht="27.75" customHeight="1" spans="1:24">
      <c r="A126" s="111" t="s">
        <v>271</v>
      </c>
      <c r="B126" s="162"/>
      <c r="C126" s="111" t="s">
        <v>250</v>
      </c>
      <c r="D126" s="111" t="s">
        <v>134</v>
      </c>
      <c r="E126" s="111" t="s">
        <v>259</v>
      </c>
      <c r="F126" s="111" t="s">
        <v>254</v>
      </c>
      <c r="G126" s="111" t="s">
        <v>255</v>
      </c>
      <c r="H126" s="163">
        <v>18096</v>
      </c>
      <c r="I126" s="163">
        <v>18096</v>
      </c>
      <c r="J126" s="163"/>
      <c r="K126" s="163"/>
      <c r="L126" s="163"/>
      <c r="M126" s="163">
        <v>18096</v>
      </c>
      <c r="N126" s="162"/>
      <c r="O126" s="163"/>
      <c r="P126" s="163"/>
      <c r="Q126" s="163"/>
      <c r="R126" s="163"/>
      <c r="S126" s="163"/>
      <c r="T126" s="163"/>
      <c r="U126" s="163"/>
      <c r="V126" s="163"/>
      <c r="W126" s="163"/>
      <c r="X126" s="163"/>
    </row>
    <row r="127" ht="27.75" customHeight="1" spans="1:24">
      <c r="A127" s="111" t="s">
        <v>271</v>
      </c>
      <c r="B127" s="162"/>
      <c r="C127" s="111" t="s">
        <v>250</v>
      </c>
      <c r="D127" s="111" t="s">
        <v>134</v>
      </c>
      <c r="E127" s="111" t="s">
        <v>259</v>
      </c>
      <c r="F127" s="111" t="s">
        <v>254</v>
      </c>
      <c r="G127" s="111" t="s">
        <v>255</v>
      </c>
      <c r="H127" s="163">
        <v>61200</v>
      </c>
      <c r="I127" s="163">
        <v>61200</v>
      </c>
      <c r="J127" s="163"/>
      <c r="K127" s="163"/>
      <c r="L127" s="163"/>
      <c r="M127" s="163">
        <v>61200</v>
      </c>
      <c r="N127" s="162"/>
      <c r="O127" s="163"/>
      <c r="P127" s="163"/>
      <c r="Q127" s="163"/>
      <c r="R127" s="163"/>
      <c r="S127" s="163"/>
      <c r="T127" s="163"/>
      <c r="U127" s="163"/>
      <c r="V127" s="163"/>
      <c r="W127" s="163"/>
      <c r="X127" s="163"/>
    </row>
    <row r="128" ht="21" customHeight="1" spans="1:24">
      <c r="A128" s="106" t="s">
        <v>86</v>
      </c>
      <c r="B128" s="162"/>
      <c r="C128" s="162"/>
      <c r="D128" s="162"/>
      <c r="E128" s="162"/>
      <c r="F128" s="162"/>
      <c r="G128" s="162"/>
      <c r="H128" s="163">
        <v>2515829.88</v>
      </c>
      <c r="I128" s="163">
        <v>2515829.88</v>
      </c>
      <c r="J128" s="163"/>
      <c r="K128" s="163"/>
      <c r="L128" s="163"/>
      <c r="M128" s="163">
        <v>2515829.88</v>
      </c>
      <c r="N128" s="162"/>
      <c r="O128" s="163"/>
      <c r="P128" s="163"/>
      <c r="Q128" s="163"/>
      <c r="R128" s="163"/>
      <c r="S128" s="163"/>
      <c r="T128" s="163"/>
      <c r="U128" s="163"/>
      <c r="V128" s="163"/>
      <c r="W128" s="163"/>
      <c r="X128" s="163"/>
    </row>
    <row r="129" ht="27.75" customHeight="1" spans="1:24">
      <c r="A129" s="111" t="s">
        <v>272</v>
      </c>
      <c r="B129" s="162"/>
      <c r="C129" s="111" t="s">
        <v>210</v>
      </c>
      <c r="D129" s="111" t="s">
        <v>132</v>
      </c>
      <c r="E129" s="111" t="s">
        <v>211</v>
      </c>
      <c r="F129" s="111" t="s">
        <v>212</v>
      </c>
      <c r="G129" s="111" t="s">
        <v>213</v>
      </c>
      <c r="H129" s="163">
        <v>80100</v>
      </c>
      <c r="I129" s="163">
        <v>80100</v>
      </c>
      <c r="J129" s="163"/>
      <c r="K129" s="163"/>
      <c r="L129" s="163"/>
      <c r="M129" s="163">
        <v>80100</v>
      </c>
      <c r="N129" s="162"/>
      <c r="O129" s="163"/>
      <c r="P129" s="163"/>
      <c r="Q129" s="163"/>
      <c r="R129" s="163"/>
      <c r="S129" s="163"/>
      <c r="T129" s="163"/>
      <c r="U129" s="163"/>
      <c r="V129" s="163"/>
      <c r="W129" s="163"/>
      <c r="X129" s="163"/>
    </row>
    <row r="130" ht="27.75" customHeight="1" spans="1:24">
      <c r="A130" s="111" t="s">
        <v>272</v>
      </c>
      <c r="B130" s="162"/>
      <c r="C130" s="111" t="s">
        <v>258</v>
      </c>
      <c r="D130" s="111" t="s">
        <v>134</v>
      </c>
      <c r="E130" s="111" t="s">
        <v>259</v>
      </c>
      <c r="F130" s="111" t="s">
        <v>212</v>
      </c>
      <c r="G130" s="111" t="s">
        <v>213</v>
      </c>
      <c r="H130" s="163">
        <v>519660</v>
      </c>
      <c r="I130" s="163">
        <v>519660</v>
      </c>
      <c r="J130" s="163"/>
      <c r="K130" s="163"/>
      <c r="L130" s="163"/>
      <c r="M130" s="163">
        <v>519660</v>
      </c>
      <c r="N130" s="162"/>
      <c r="O130" s="163"/>
      <c r="P130" s="163"/>
      <c r="Q130" s="163"/>
      <c r="R130" s="163"/>
      <c r="S130" s="163"/>
      <c r="T130" s="163"/>
      <c r="U130" s="163"/>
      <c r="V130" s="163"/>
      <c r="W130" s="163"/>
      <c r="X130" s="163"/>
    </row>
    <row r="131" ht="27.75" customHeight="1" spans="1:24">
      <c r="A131" s="111" t="s">
        <v>272</v>
      </c>
      <c r="B131" s="162"/>
      <c r="C131" s="111" t="s">
        <v>258</v>
      </c>
      <c r="D131" s="111" t="s">
        <v>134</v>
      </c>
      <c r="E131" s="111" t="s">
        <v>259</v>
      </c>
      <c r="F131" s="111" t="s">
        <v>212</v>
      </c>
      <c r="G131" s="111" t="s">
        <v>213</v>
      </c>
      <c r="H131" s="163">
        <v>84780</v>
      </c>
      <c r="I131" s="163">
        <v>84780</v>
      </c>
      <c r="J131" s="163"/>
      <c r="K131" s="163"/>
      <c r="L131" s="163"/>
      <c r="M131" s="163">
        <v>84780</v>
      </c>
      <c r="N131" s="162"/>
      <c r="O131" s="163"/>
      <c r="P131" s="163"/>
      <c r="Q131" s="163"/>
      <c r="R131" s="163"/>
      <c r="S131" s="163"/>
      <c r="T131" s="163"/>
      <c r="U131" s="163"/>
      <c r="V131" s="163"/>
      <c r="W131" s="163"/>
      <c r="X131" s="163"/>
    </row>
    <row r="132" ht="27.75" customHeight="1" spans="1:24">
      <c r="A132" s="111" t="s">
        <v>272</v>
      </c>
      <c r="B132" s="162"/>
      <c r="C132" s="111" t="s">
        <v>210</v>
      </c>
      <c r="D132" s="111" t="s">
        <v>132</v>
      </c>
      <c r="E132" s="111" t="s">
        <v>211</v>
      </c>
      <c r="F132" s="111" t="s">
        <v>214</v>
      </c>
      <c r="G132" s="111" t="s">
        <v>215</v>
      </c>
      <c r="H132" s="163">
        <v>122052</v>
      </c>
      <c r="I132" s="163">
        <v>122052</v>
      </c>
      <c r="J132" s="163"/>
      <c r="K132" s="163"/>
      <c r="L132" s="163"/>
      <c r="M132" s="163">
        <v>122052</v>
      </c>
      <c r="N132" s="162"/>
      <c r="O132" s="163"/>
      <c r="P132" s="163"/>
      <c r="Q132" s="163"/>
      <c r="R132" s="163"/>
      <c r="S132" s="163"/>
      <c r="T132" s="163"/>
      <c r="U132" s="163"/>
      <c r="V132" s="163"/>
      <c r="W132" s="163"/>
      <c r="X132" s="163"/>
    </row>
    <row r="133" ht="27.75" customHeight="1" spans="1:24">
      <c r="A133" s="111" t="s">
        <v>272</v>
      </c>
      <c r="B133" s="162"/>
      <c r="C133" s="111" t="s">
        <v>258</v>
      </c>
      <c r="D133" s="111" t="s">
        <v>134</v>
      </c>
      <c r="E133" s="111" t="s">
        <v>259</v>
      </c>
      <c r="F133" s="111" t="s">
        <v>214</v>
      </c>
      <c r="G133" s="111" t="s">
        <v>215</v>
      </c>
      <c r="H133" s="163">
        <v>243204</v>
      </c>
      <c r="I133" s="163">
        <v>243204</v>
      </c>
      <c r="J133" s="163"/>
      <c r="K133" s="163"/>
      <c r="L133" s="163"/>
      <c r="M133" s="163">
        <v>243204</v>
      </c>
      <c r="N133" s="162"/>
      <c r="O133" s="163"/>
      <c r="P133" s="163"/>
      <c r="Q133" s="163"/>
      <c r="R133" s="163"/>
      <c r="S133" s="163"/>
      <c r="T133" s="163"/>
      <c r="U133" s="163"/>
      <c r="V133" s="163"/>
      <c r="W133" s="163"/>
      <c r="X133" s="163"/>
    </row>
    <row r="134" ht="27.75" customHeight="1" spans="1:24">
      <c r="A134" s="111" t="s">
        <v>272</v>
      </c>
      <c r="B134" s="162"/>
      <c r="C134" s="111" t="s">
        <v>258</v>
      </c>
      <c r="D134" s="111" t="s">
        <v>134</v>
      </c>
      <c r="E134" s="111" t="s">
        <v>259</v>
      </c>
      <c r="F134" s="111" t="s">
        <v>214</v>
      </c>
      <c r="G134" s="111" t="s">
        <v>215</v>
      </c>
      <c r="H134" s="163">
        <v>46116</v>
      </c>
      <c r="I134" s="163">
        <v>46116</v>
      </c>
      <c r="J134" s="163"/>
      <c r="K134" s="163"/>
      <c r="L134" s="163"/>
      <c r="M134" s="163">
        <v>46116</v>
      </c>
      <c r="N134" s="162"/>
      <c r="O134" s="163"/>
      <c r="P134" s="163"/>
      <c r="Q134" s="163"/>
      <c r="R134" s="163"/>
      <c r="S134" s="163"/>
      <c r="T134" s="163"/>
      <c r="U134" s="163"/>
      <c r="V134" s="163"/>
      <c r="W134" s="163"/>
      <c r="X134" s="163"/>
    </row>
    <row r="135" ht="27.75" customHeight="1" spans="1:24">
      <c r="A135" s="111" t="s">
        <v>272</v>
      </c>
      <c r="B135" s="162"/>
      <c r="C135" s="111" t="s">
        <v>210</v>
      </c>
      <c r="D135" s="111" t="s">
        <v>132</v>
      </c>
      <c r="E135" s="111" t="s">
        <v>211</v>
      </c>
      <c r="F135" s="111" t="s">
        <v>216</v>
      </c>
      <c r="G135" s="111" t="s">
        <v>217</v>
      </c>
      <c r="H135" s="163">
        <v>6675</v>
      </c>
      <c r="I135" s="163">
        <v>6675</v>
      </c>
      <c r="J135" s="163"/>
      <c r="K135" s="163"/>
      <c r="L135" s="163"/>
      <c r="M135" s="163">
        <v>6675</v>
      </c>
      <c r="N135" s="162"/>
      <c r="O135" s="163"/>
      <c r="P135" s="163"/>
      <c r="Q135" s="163"/>
      <c r="R135" s="163"/>
      <c r="S135" s="163"/>
      <c r="T135" s="163"/>
      <c r="U135" s="163"/>
      <c r="V135" s="163"/>
      <c r="W135" s="163"/>
      <c r="X135" s="163"/>
    </row>
    <row r="136" ht="27.75" customHeight="1" spans="1:24">
      <c r="A136" s="111" t="s">
        <v>272</v>
      </c>
      <c r="B136" s="162"/>
      <c r="C136" s="111" t="s">
        <v>258</v>
      </c>
      <c r="D136" s="111" t="s">
        <v>134</v>
      </c>
      <c r="E136" s="111" t="s">
        <v>259</v>
      </c>
      <c r="F136" s="111" t="s">
        <v>216</v>
      </c>
      <c r="G136" s="111" t="s">
        <v>217</v>
      </c>
      <c r="H136" s="163">
        <v>43305</v>
      </c>
      <c r="I136" s="163">
        <v>43305</v>
      </c>
      <c r="J136" s="163"/>
      <c r="K136" s="163"/>
      <c r="L136" s="163"/>
      <c r="M136" s="163">
        <v>43305</v>
      </c>
      <c r="N136" s="162"/>
      <c r="O136" s="163"/>
      <c r="P136" s="163"/>
      <c r="Q136" s="163"/>
      <c r="R136" s="163"/>
      <c r="S136" s="163"/>
      <c r="T136" s="163"/>
      <c r="U136" s="163"/>
      <c r="V136" s="163"/>
      <c r="W136" s="163"/>
      <c r="X136" s="163"/>
    </row>
    <row r="137" ht="27.75" customHeight="1" spans="1:24">
      <c r="A137" s="111" t="s">
        <v>272</v>
      </c>
      <c r="B137" s="162"/>
      <c r="C137" s="111" t="s">
        <v>258</v>
      </c>
      <c r="D137" s="111" t="s">
        <v>134</v>
      </c>
      <c r="E137" s="111" t="s">
        <v>259</v>
      </c>
      <c r="F137" s="111" t="s">
        <v>216</v>
      </c>
      <c r="G137" s="111" t="s">
        <v>217</v>
      </c>
      <c r="H137" s="163">
        <v>7065</v>
      </c>
      <c r="I137" s="163">
        <v>7065</v>
      </c>
      <c r="J137" s="163"/>
      <c r="K137" s="163"/>
      <c r="L137" s="163"/>
      <c r="M137" s="163">
        <v>7065</v>
      </c>
      <c r="N137" s="162"/>
      <c r="O137" s="163"/>
      <c r="P137" s="163"/>
      <c r="Q137" s="163"/>
      <c r="R137" s="163"/>
      <c r="S137" s="163"/>
      <c r="T137" s="163"/>
      <c r="U137" s="163"/>
      <c r="V137" s="163"/>
      <c r="W137" s="163"/>
      <c r="X137" s="163"/>
    </row>
    <row r="138" ht="27.75" customHeight="1" spans="1:24">
      <c r="A138" s="111" t="s">
        <v>272</v>
      </c>
      <c r="B138" s="162"/>
      <c r="C138" s="111" t="s">
        <v>258</v>
      </c>
      <c r="D138" s="111" t="s">
        <v>134</v>
      </c>
      <c r="E138" s="111" t="s">
        <v>259</v>
      </c>
      <c r="F138" s="111" t="s">
        <v>260</v>
      </c>
      <c r="G138" s="111" t="s">
        <v>261</v>
      </c>
      <c r="H138" s="163">
        <v>193500</v>
      </c>
      <c r="I138" s="163">
        <v>193500</v>
      </c>
      <c r="J138" s="163"/>
      <c r="K138" s="163"/>
      <c r="L138" s="163"/>
      <c r="M138" s="163">
        <v>193500</v>
      </c>
      <c r="N138" s="162"/>
      <c r="O138" s="163"/>
      <c r="P138" s="163"/>
      <c r="Q138" s="163"/>
      <c r="R138" s="163"/>
      <c r="S138" s="163"/>
      <c r="T138" s="163"/>
      <c r="U138" s="163"/>
      <c r="V138" s="163"/>
      <c r="W138" s="163"/>
      <c r="X138" s="163"/>
    </row>
    <row r="139" ht="27.75" customHeight="1" spans="1:24">
      <c r="A139" s="111" t="s">
        <v>272</v>
      </c>
      <c r="B139" s="162"/>
      <c r="C139" s="111" t="s">
        <v>258</v>
      </c>
      <c r="D139" s="111" t="s">
        <v>134</v>
      </c>
      <c r="E139" s="111" t="s">
        <v>259</v>
      </c>
      <c r="F139" s="111" t="s">
        <v>260</v>
      </c>
      <c r="G139" s="111" t="s">
        <v>261</v>
      </c>
      <c r="H139" s="163">
        <v>101700</v>
      </c>
      <c r="I139" s="163">
        <v>101700</v>
      </c>
      <c r="J139" s="163"/>
      <c r="K139" s="163"/>
      <c r="L139" s="163"/>
      <c r="M139" s="163">
        <v>101700</v>
      </c>
      <c r="N139" s="162"/>
      <c r="O139" s="163"/>
      <c r="P139" s="163"/>
      <c r="Q139" s="163"/>
      <c r="R139" s="163"/>
      <c r="S139" s="163"/>
      <c r="T139" s="163"/>
      <c r="U139" s="163"/>
      <c r="V139" s="163"/>
      <c r="W139" s="163"/>
      <c r="X139" s="163"/>
    </row>
    <row r="140" ht="27.75" customHeight="1" spans="1:24">
      <c r="A140" s="111" t="s">
        <v>272</v>
      </c>
      <c r="B140" s="162"/>
      <c r="C140" s="111" t="s">
        <v>258</v>
      </c>
      <c r="D140" s="111" t="s">
        <v>134</v>
      </c>
      <c r="E140" s="111" t="s">
        <v>259</v>
      </c>
      <c r="F140" s="111" t="s">
        <v>260</v>
      </c>
      <c r="G140" s="111" t="s">
        <v>261</v>
      </c>
      <c r="H140" s="163">
        <v>84000</v>
      </c>
      <c r="I140" s="163">
        <v>84000</v>
      </c>
      <c r="J140" s="163"/>
      <c r="K140" s="163"/>
      <c r="L140" s="163"/>
      <c r="M140" s="163">
        <v>84000</v>
      </c>
      <c r="N140" s="162"/>
      <c r="O140" s="163"/>
      <c r="P140" s="163"/>
      <c r="Q140" s="163"/>
      <c r="R140" s="163"/>
      <c r="S140" s="163"/>
      <c r="T140" s="163"/>
      <c r="U140" s="163"/>
      <c r="V140" s="163"/>
      <c r="W140" s="163"/>
      <c r="X140" s="163"/>
    </row>
    <row r="141" ht="27.75" customHeight="1" spans="1:24">
      <c r="A141" s="111" t="s">
        <v>272</v>
      </c>
      <c r="B141" s="162"/>
      <c r="C141" s="111" t="s">
        <v>258</v>
      </c>
      <c r="D141" s="111" t="s">
        <v>134</v>
      </c>
      <c r="E141" s="111" t="s">
        <v>259</v>
      </c>
      <c r="F141" s="111" t="s">
        <v>260</v>
      </c>
      <c r="G141" s="111" t="s">
        <v>261</v>
      </c>
      <c r="H141" s="163">
        <v>75240</v>
      </c>
      <c r="I141" s="163">
        <v>75240</v>
      </c>
      <c r="J141" s="163"/>
      <c r="K141" s="163"/>
      <c r="L141" s="163"/>
      <c r="M141" s="163">
        <v>75240</v>
      </c>
      <c r="N141" s="162"/>
      <c r="O141" s="163"/>
      <c r="P141" s="163"/>
      <c r="Q141" s="163"/>
      <c r="R141" s="163"/>
      <c r="S141" s="163"/>
      <c r="T141" s="163"/>
      <c r="U141" s="163"/>
      <c r="V141" s="163"/>
      <c r="W141" s="163"/>
      <c r="X141" s="163"/>
    </row>
    <row r="142" ht="27.75" customHeight="1" spans="1:24">
      <c r="A142" s="111" t="s">
        <v>272</v>
      </c>
      <c r="B142" s="162"/>
      <c r="C142" s="111" t="s">
        <v>218</v>
      </c>
      <c r="D142" s="111" t="s">
        <v>110</v>
      </c>
      <c r="E142" s="111" t="s">
        <v>219</v>
      </c>
      <c r="F142" s="111" t="s">
        <v>220</v>
      </c>
      <c r="G142" s="111" t="s">
        <v>221</v>
      </c>
      <c r="H142" s="163">
        <v>206319.36</v>
      </c>
      <c r="I142" s="163">
        <v>206319.36</v>
      </c>
      <c r="J142" s="163"/>
      <c r="K142" s="163"/>
      <c r="L142" s="163"/>
      <c r="M142" s="163">
        <v>206319.36</v>
      </c>
      <c r="N142" s="162"/>
      <c r="O142" s="163"/>
      <c r="P142" s="163"/>
      <c r="Q142" s="163"/>
      <c r="R142" s="163"/>
      <c r="S142" s="163"/>
      <c r="T142" s="163"/>
      <c r="U142" s="163"/>
      <c r="V142" s="163"/>
      <c r="W142" s="163"/>
      <c r="X142" s="163"/>
    </row>
    <row r="143" ht="27.75" customHeight="1" spans="1:24">
      <c r="A143" s="111" t="s">
        <v>272</v>
      </c>
      <c r="B143" s="162"/>
      <c r="C143" s="111" t="s">
        <v>218</v>
      </c>
      <c r="D143" s="111" t="s">
        <v>110</v>
      </c>
      <c r="E143" s="111" t="s">
        <v>219</v>
      </c>
      <c r="F143" s="111" t="s">
        <v>220</v>
      </c>
      <c r="G143" s="111" t="s">
        <v>221</v>
      </c>
      <c r="H143" s="163">
        <v>31424.16</v>
      </c>
      <c r="I143" s="163">
        <v>31424.16</v>
      </c>
      <c r="J143" s="163"/>
      <c r="K143" s="163"/>
      <c r="L143" s="163"/>
      <c r="M143" s="163">
        <v>31424.16</v>
      </c>
      <c r="N143" s="162"/>
      <c r="O143" s="163"/>
      <c r="P143" s="163"/>
      <c r="Q143" s="163"/>
      <c r="R143" s="163"/>
      <c r="S143" s="163"/>
      <c r="T143" s="163"/>
      <c r="U143" s="163"/>
      <c r="V143" s="163"/>
      <c r="W143" s="163"/>
      <c r="X143" s="163"/>
    </row>
    <row r="144" ht="27.75" customHeight="1" spans="1:24">
      <c r="A144" s="111" t="s">
        <v>272</v>
      </c>
      <c r="B144" s="162"/>
      <c r="C144" s="111" t="s">
        <v>218</v>
      </c>
      <c r="D144" s="111" t="s">
        <v>112</v>
      </c>
      <c r="E144" s="111" t="s">
        <v>222</v>
      </c>
      <c r="F144" s="111" t="s">
        <v>223</v>
      </c>
      <c r="G144" s="111" t="s">
        <v>224</v>
      </c>
      <c r="H144" s="163">
        <v>53251</v>
      </c>
      <c r="I144" s="163">
        <v>53251</v>
      </c>
      <c r="J144" s="163"/>
      <c r="K144" s="163"/>
      <c r="L144" s="163"/>
      <c r="M144" s="163">
        <v>53251</v>
      </c>
      <c r="N144" s="162"/>
      <c r="O144" s="163"/>
      <c r="P144" s="163"/>
      <c r="Q144" s="163"/>
      <c r="R144" s="163"/>
      <c r="S144" s="163"/>
      <c r="T144" s="163"/>
      <c r="U144" s="163"/>
      <c r="V144" s="163"/>
      <c r="W144" s="163"/>
      <c r="X144" s="163"/>
    </row>
    <row r="145" ht="27.75" customHeight="1" spans="1:24">
      <c r="A145" s="111" t="s">
        <v>272</v>
      </c>
      <c r="B145" s="162"/>
      <c r="C145" s="111" t="s">
        <v>218</v>
      </c>
      <c r="D145" s="111" t="s">
        <v>118</v>
      </c>
      <c r="E145" s="111" t="s">
        <v>225</v>
      </c>
      <c r="F145" s="111" t="s">
        <v>226</v>
      </c>
      <c r="G145" s="111" t="s">
        <v>227</v>
      </c>
      <c r="H145" s="163">
        <v>18624.57</v>
      </c>
      <c r="I145" s="163">
        <v>18624.57</v>
      </c>
      <c r="J145" s="163"/>
      <c r="K145" s="163"/>
      <c r="L145" s="163"/>
      <c r="M145" s="163">
        <v>18624.57</v>
      </c>
      <c r="N145" s="162"/>
      <c r="O145" s="163"/>
      <c r="P145" s="163"/>
      <c r="Q145" s="163"/>
      <c r="R145" s="163"/>
      <c r="S145" s="163"/>
      <c r="T145" s="163"/>
      <c r="U145" s="163"/>
      <c r="V145" s="163"/>
      <c r="W145" s="163"/>
      <c r="X145" s="163"/>
    </row>
    <row r="146" ht="27.75" customHeight="1" spans="1:24">
      <c r="A146" s="111" t="s">
        <v>272</v>
      </c>
      <c r="B146" s="162"/>
      <c r="C146" s="111" t="s">
        <v>218</v>
      </c>
      <c r="D146" s="111" t="s">
        <v>120</v>
      </c>
      <c r="E146" s="111" t="s">
        <v>262</v>
      </c>
      <c r="F146" s="111" t="s">
        <v>226</v>
      </c>
      <c r="G146" s="111" t="s">
        <v>227</v>
      </c>
      <c r="H146" s="163">
        <v>109035.53</v>
      </c>
      <c r="I146" s="163">
        <v>109035.53</v>
      </c>
      <c r="J146" s="163"/>
      <c r="K146" s="163"/>
      <c r="L146" s="163"/>
      <c r="M146" s="163">
        <v>109035.53</v>
      </c>
      <c r="N146" s="162"/>
      <c r="O146" s="163"/>
      <c r="P146" s="163"/>
      <c r="Q146" s="163"/>
      <c r="R146" s="163"/>
      <c r="S146" s="163"/>
      <c r="T146" s="163"/>
      <c r="U146" s="163"/>
      <c r="V146" s="163"/>
      <c r="W146" s="163"/>
      <c r="X146" s="163"/>
    </row>
    <row r="147" ht="27.75" customHeight="1" spans="1:24">
      <c r="A147" s="111" t="s">
        <v>272</v>
      </c>
      <c r="B147" s="162"/>
      <c r="C147" s="111" t="s">
        <v>218</v>
      </c>
      <c r="D147" s="111" t="s">
        <v>120</v>
      </c>
      <c r="E147" s="111" t="s">
        <v>262</v>
      </c>
      <c r="F147" s="111" t="s">
        <v>231</v>
      </c>
      <c r="G147" s="111" t="s">
        <v>232</v>
      </c>
      <c r="H147" s="163">
        <v>883.2</v>
      </c>
      <c r="I147" s="163">
        <v>883.2</v>
      </c>
      <c r="J147" s="163"/>
      <c r="K147" s="163"/>
      <c r="L147" s="163"/>
      <c r="M147" s="163">
        <v>883.2</v>
      </c>
      <c r="N147" s="162"/>
      <c r="O147" s="163"/>
      <c r="P147" s="163"/>
      <c r="Q147" s="163"/>
      <c r="R147" s="163"/>
      <c r="S147" s="163"/>
      <c r="T147" s="163"/>
      <c r="U147" s="163"/>
      <c r="V147" s="163"/>
      <c r="W147" s="163"/>
      <c r="X147" s="163"/>
    </row>
    <row r="148" ht="27.75" customHeight="1" spans="1:24">
      <c r="A148" s="111" t="s">
        <v>272</v>
      </c>
      <c r="B148" s="162"/>
      <c r="C148" s="111" t="s">
        <v>218</v>
      </c>
      <c r="D148" s="111" t="s">
        <v>120</v>
      </c>
      <c r="E148" s="111" t="s">
        <v>262</v>
      </c>
      <c r="F148" s="111" t="s">
        <v>226</v>
      </c>
      <c r="G148" s="111" t="s">
        <v>227</v>
      </c>
      <c r="H148" s="163">
        <v>19443.7</v>
      </c>
      <c r="I148" s="163">
        <v>19443.7</v>
      </c>
      <c r="J148" s="163"/>
      <c r="K148" s="163"/>
      <c r="L148" s="163"/>
      <c r="M148" s="163">
        <v>19443.7</v>
      </c>
      <c r="N148" s="162"/>
      <c r="O148" s="163"/>
      <c r="P148" s="163"/>
      <c r="Q148" s="163"/>
      <c r="R148" s="163"/>
      <c r="S148" s="163"/>
      <c r="T148" s="163"/>
      <c r="U148" s="163"/>
      <c r="V148" s="163"/>
      <c r="W148" s="163"/>
      <c r="X148" s="163"/>
    </row>
    <row r="149" ht="27.75" customHeight="1" spans="1:24">
      <c r="A149" s="111" t="s">
        <v>272</v>
      </c>
      <c r="B149" s="162"/>
      <c r="C149" s="111" t="s">
        <v>218</v>
      </c>
      <c r="D149" s="111" t="s">
        <v>122</v>
      </c>
      <c r="E149" s="111" t="s">
        <v>228</v>
      </c>
      <c r="F149" s="111" t="s">
        <v>229</v>
      </c>
      <c r="G149" s="111" t="s">
        <v>230</v>
      </c>
      <c r="H149" s="163">
        <v>64474.8</v>
      </c>
      <c r="I149" s="163">
        <v>64474.8</v>
      </c>
      <c r="J149" s="163"/>
      <c r="K149" s="163"/>
      <c r="L149" s="163"/>
      <c r="M149" s="163">
        <v>64474.8</v>
      </c>
      <c r="N149" s="162"/>
      <c r="O149" s="163"/>
      <c r="P149" s="163"/>
      <c r="Q149" s="163"/>
      <c r="R149" s="163"/>
      <c r="S149" s="163"/>
      <c r="T149" s="163"/>
      <c r="U149" s="163"/>
      <c r="V149" s="163"/>
      <c r="W149" s="163"/>
      <c r="X149" s="163"/>
    </row>
    <row r="150" ht="27.75" customHeight="1" spans="1:24">
      <c r="A150" s="111" t="s">
        <v>272</v>
      </c>
      <c r="B150" s="162"/>
      <c r="C150" s="111" t="s">
        <v>218</v>
      </c>
      <c r="D150" s="111" t="s">
        <v>122</v>
      </c>
      <c r="E150" s="111" t="s">
        <v>228</v>
      </c>
      <c r="F150" s="111" t="s">
        <v>229</v>
      </c>
      <c r="G150" s="111" t="s">
        <v>230</v>
      </c>
      <c r="H150" s="163">
        <v>27701.51</v>
      </c>
      <c r="I150" s="163">
        <v>27701.51</v>
      </c>
      <c r="J150" s="163"/>
      <c r="K150" s="163"/>
      <c r="L150" s="163"/>
      <c r="M150" s="163">
        <v>27701.51</v>
      </c>
      <c r="N150" s="162"/>
      <c r="O150" s="163"/>
      <c r="P150" s="163"/>
      <c r="Q150" s="163"/>
      <c r="R150" s="163"/>
      <c r="S150" s="163"/>
      <c r="T150" s="163"/>
      <c r="U150" s="163"/>
      <c r="V150" s="163"/>
      <c r="W150" s="163"/>
      <c r="X150" s="163"/>
    </row>
    <row r="151" ht="27.75" customHeight="1" spans="1:24">
      <c r="A151" s="111" t="s">
        <v>272</v>
      </c>
      <c r="B151" s="162"/>
      <c r="C151" s="111" t="s">
        <v>218</v>
      </c>
      <c r="D151" s="111" t="s">
        <v>122</v>
      </c>
      <c r="E151" s="111" t="s">
        <v>228</v>
      </c>
      <c r="F151" s="111" t="s">
        <v>229</v>
      </c>
      <c r="G151" s="111" t="s">
        <v>230</v>
      </c>
      <c r="H151" s="163">
        <v>9820.05</v>
      </c>
      <c r="I151" s="163">
        <v>9820.05</v>
      </c>
      <c r="J151" s="163"/>
      <c r="K151" s="163"/>
      <c r="L151" s="163"/>
      <c r="M151" s="163">
        <v>9820.05</v>
      </c>
      <c r="N151" s="162"/>
      <c r="O151" s="163"/>
      <c r="P151" s="163"/>
      <c r="Q151" s="163"/>
      <c r="R151" s="163"/>
      <c r="S151" s="163"/>
      <c r="T151" s="163"/>
      <c r="U151" s="163"/>
      <c r="V151" s="163"/>
      <c r="W151" s="163"/>
      <c r="X151" s="163"/>
    </row>
    <row r="152" ht="27.75" customHeight="1" spans="1:24">
      <c r="A152" s="111" t="s">
        <v>272</v>
      </c>
      <c r="B152" s="162"/>
      <c r="C152" s="111" t="s">
        <v>218</v>
      </c>
      <c r="D152" s="111" t="s">
        <v>132</v>
      </c>
      <c r="E152" s="111" t="s">
        <v>211</v>
      </c>
      <c r="F152" s="111" t="s">
        <v>231</v>
      </c>
      <c r="G152" s="111" t="s">
        <v>232</v>
      </c>
      <c r="H152" s="163">
        <v>338.63</v>
      </c>
      <c r="I152" s="163">
        <v>338.63</v>
      </c>
      <c r="J152" s="163"/>
      <c r="K152" s="163"/>
      <c r="L152" s="163"/>
      <c r="M152" s="163">
        <v>338.63</v>
      </c>
      <c r="N152" s="162"/>
      <c r="O152" s="163"/>
      <c r="P152" s="163"/>
      <c r="Q152" s="163"/>
      <c r="R152" s="163"/>
      <c r="S152" s="163"/>
      <c r="T152" s="163"/>
      <c r="U152" s="163"/>
      <c r="V152" s="163"/>
      <c r="W152" s="163"/>
      <c r="X152" s="163"/>
    </row>
    <row r="153" ht="27.75" customHeight="1" spans="1:24">
      <c r="A153" s="111" t="s">
        <v>272</v>
      </c>
      <c r="B153" s="162"/>
      <c r="C153" s="111" t="s">
        <v>218</v>
      </c>
      <c r="D153" s="111" t="s">
        <v>134</v>
      </c>
      <c r="E153" s="111" t="s">
        <v>259</v>
      </c>
      <c r="F153" s="111" t="s">
        <v>231</v>
      </c>
      <c r="G153" s="111" t="s">
        <v>232</v>
      </c>
      <c r="H153" s="163">
        <v>1982.46</v>
      </c>
      <c r="I153" s="163">
        <v>1982.46</v>
      </c>
      <c r="J153" s="163"/>
      <c r="K153" s="163"/>
      <c r="L153" s="163"/>
      <c r="M153" s="163">
        <v>1982.46</v>
      </c>
      <c r="N153" s="162"/>
      <c r="O153" s="163"/>
      <c r="P153" s="163"/>
      <c r="Q153" s="163"/>
      <c r="R153" s="163"/>
      <c r="S153" s="163"/>
      <c r="T153" s="163"/>
      <c r="U153" s="163"/>
      <c r="V153" s="163"/>
      <c r="W153" s="163"/>
      <c r="X153" s="163"/>
    </row>
    <row r="154" ht="27.75" customHeight="1" spans="1:24">
      <c r="A154" s="111" t="s">
        <v>272</v>
      </c>
      <c r="B154" s="162"/>
      <c r="C154" s="111" t="s">
        <v>218</v>
      </c>
      <c r="D154" s="111" t="s">
        <v>134</v>
      </c>
      <c r="E154" s="111" t="s">
        <v>259</v>
      </c>
      <c r="F154" s="111" t="s">
        <v>231</v>
      </c>
      <c r="G154" s="111" t="s">
        <v>232</v>
      </c>
      <c r="H154" s="163">
        <v>353.52</v>
      </c>
      <c r="I154" s="163">
        <v>353.52</v>
      </c>
      <c r="J154" s="163"/>
      <c r="K154" s="163"/>
      <c r="L154" s="163"/>
      <c r="M154" s="163">
        <v>353.52</v>
      </c>
      <c r="N154" s="162"/>
      <c r="O154" s="163"/>
      <c r="P154" s="163"/>
      <c r="Q154" s="163"/>
      <c r="R154" s="163"/>
      <c r="S154" s="163"/>
      <c r="T154" s="163"/>
      <c r="U154" s="163"/>
      <c r="V154" s="163"/>
      <c r="W154" s="163"/>
      <c r="X154" s="163"/>
    </row>
    <row r="155" ht="27.75" customHeight="1" spans="1:24">
      <c r="A155" s="111" t="s">
        <v>272</v>
      </c>
      <c r="B155" s="162"/>
      <c r="C155" s="111" t="s">
        <v>218</v>
      </c>
      <c r="D155" s="111" t="s">
        <v>134</v>
      </c>
      <c r="E155" s="111" t="s">
        <v>259</v>
      </c>
      <c r="F155" s="111" t="s">
        <v>231</v>
      </c>
      <c r="G155" s="111" t="s">
        <v>232</v>
      </c>
      <c r="H155" s="163">
        <v>7709.58</v>
      </c>
      <c r="I155" s="163">
        <v>7709.58</v>
      </c>
      <c r="J155" s="163"/>
      <c r="K155" s="163"/>
      <c r="L155" s="163"/>
      <c r="M155" s="163">
        <v>7709.58</v>
      </c>
      <c r="N155" s="162"/>
      <c r="O155" s="163"/>
      <c r="P155" s="163"/>
      <c r="Q155" s="163"/>
      <c r="R155" s="163"/>
      <c r="S155" s="163"/>
      <c r="T155" s="163"/>
      <c r="U155" s="163"/>
      <c r="V155" s="163"/>
      <c r="W155" s="163"/>
      <c r="X155" s="163"/>
    </row>
    <row r="156" ht="27.75" customHeight="1" spans="1:24">
      <c r="A156" s="111" t="s">
        <v>272</v>
      </c>
      <c r="B156" s="162"/>
      <c r="C156" s="111" t="s">
        <v>218</v>
      </c>
      <c r="D156" s="111" t="s">
        <v>134</v>
      </c>
      <c r="E156" s="111" t="s">
        <v>259</v>
      </c>
      <c r="F156" s="111" t="s">
        <v>231</v>
      </c>
      <c r="G156" s="111" t="s">
        <v>232</v>
      </c>
      <c r="H156" s="163">
        <v>1374.81</v>
      </c>
      <c r="I156" s="163">
        <v>1374.81</v>
      </c>
      <c r="J156" s="163"/>
      <c r="K156" s="163"/>
      <c r="L156" s="163"/>
      <c r="M156" s="163">
        <v>1374.81</v>
      </c>
      <c r="N156" s="162"/>
      <c r="O156" s="163"/>
      <c r="P156" s="163"/>
      <c r="Q156" s="163"/>
      <c r="R156" s="163"/>
      <c r="S156" s="163"/>
      <c r="T156" s="163"/>
      <c r="U156" s="163"/>
      <c r="V156" s="163"/>
      <c r="W156" s="163"/>
      <c r="X156" s="163"/>
    </row>
    <row r="157" ht="27.75" customHeight="1" spans="1:24">
      <c r="A157" s="111" t="s">
        <v>272</v>
      </c>
      <c r="B157" s="162"/>
      <c r="C157" s="111" t="s">
        <v>218</v>
      </c>
      <c r="D157" s="111" t="s">
        <v>120</v>
      </c>
      <c r="E157" s="111" t="s">
        <v>262</v>
      </c>
      <c r="F157" s="111" t="s">
        <v>231</v>
      </c>
      <c r="G157" s="111" t="s">
        <v>232</v>
      </c>
      <c r="H157" s="163">
        <v>5299.2</v>
      </c>
      <c r="I157" s="163">
        <v>5299.2</v>
      </c>
      <c r="J157" s="163"/>
      <c r="K157" s="163"/>
      <c r="L157" s="163"/>
      <c r="M157" s="163">
        <v>5299.2</v>
      </c>
      <c r="N157" s="162"/>
      <c r="O157" s="163"/>
      <c r="P157" s="163"/>
      <c r="Q157" s="163"/>
      <c r="R157" s="163"/>
      <c r="S157" s="163"/>
      <c r="T157" s="163"/>
      <c r="U157" s="163"/>
      <c r="V157" s="163"/>
      <c r="W157" s="163"/>
      <c r="X157" s="163"/>
    </row>
    <row r="158" ht="27.75" customHeight="1" spans="1:24">
      <c r="A158" s="111" t="s">
        <v>272</v>
      </c>
      <c r="B158" s="162"/>
      <c r="C158" s="111" t="s">
        <v>218</v>
      </c>
      <c r="D158" s="111" t="s">
        <v>120</v>
      </c>
      <c r="E158" s="111" t="s">
        <v>262</v>
      </c>
      <c r="F158" s="111" t="s">
        <v>231</v>
      </c>
      <c r="G158" s="111" t="s">
        <v>232</v>
      </c>
      <c r="H158" s="163">
        <v>3532.8</v>
      </c>
      <c r="I158" s="163">
        <v>3532.8</v>
      </c>
      <c r="J158" s="163"/>
      <c r="K158" s="163"/>
      <c r="L158" s="163"/>
      <c r="M158" s="163">
        <v>3532.8</v>
      </c>
      <c r="N158" s="162"/>
      <c r="O158" s="163"/>
      <c r="P158" s="163"/>
      <c r="Q158" s="163"/>
      <c r="R158" s="163"/>
      <c r="S158" s="163"/>
      <c r="T158" s="163"/>
      <c r="U158" s="163"/>
      <c r="V158" s="163"/>
      <c r="W158" s="163"/>
      <c r="X158" s="163"/>
    </row>
    <row r="159" ht="27.75" customHeight="1" spans="1:24">
      <c r="A159" s="111" t="s">
        <v>272</v>
      </c>
      <c r="B159" s="162"/>
      <c r="C159" s="111" t="s">
        <v>218</v>
      </c>
      <c r="D159" s="111" t="s">
        <v>134</v>
      </c>
      <c r="E159" s="111" t="s">
        <v>259</v>
      </c>
      <c r="F159" s="111" t="s">
        <v>231</v>
      </c>
      <c r="G159" s="111" t="s">
        <v>232</v>
      </c>
      <c r="H159" s="163">
        <v>22289</v>
      </c>
      <c r="I159" s="163">
        <v>22289</v>
      </c>
      <c r="J159" s="163"/>
      <c r="K159" s="163"/>
      <c r="L159" s="163"/>
      <c r="M159" s="163">
        <v>22289</v>
      </c>
      <c r="N159" s="162"/>
      <c r="O159" s="163"/>
      <c r="P159" s="163"/>
      <c r="Q159" s="163"/>
      <c r="R159" s="163"/>
      <c r="S159" s="163"/>
      <c r="T159" s="163"/>
      <c r="U159" s="163"/>
      <c r="V159" s="163"/>
      <c r="W159" s="163"/>
      <c r="X159" s="163"/>
    </row>
    <row r="160" ht="27.75" customHeight="1" spans="1:24">
      <c r="A160" s="111" t="s">
        <v>272</v>
      </c>
      <c r="B160" s="162"/>
      <c r="C160" s="111" t="s">
        <v>233</v>
      </c>
      <c r="D160" s="111" t="s">
        <v>152</v>
      </c>
      <c r="E160" s="111" t="s">
        <v>233</v>
      </c>
      <c r="F160" s="111" t="s">
        <v>234</v>
      </c>
      <c r="G160" s="111" t="s">
        <v>233</v>
      </c>
      <c r="H160" s="163">
        <v>170600</v>
      </c>
      <c r="I160" s="163">
        <v>170600</v>
      </c>
      <c r="J160" s="163"/>
      <c r="K160" s="163"/>
      <c r="L160" s="163"/>
      <c r="M160" s="163">
        <v>170600</v>
      </c>
      <c r="N160" s="162"/>
      <c r="O160" s="163"/>
      <c r="P160" s="163"/>
      <c r="Q160" s="163"/>
      <c r="R160" s="163"/>
      <c r="S160" s="163"/>
      <c r="T160" s="163"/>
      <c r="U160" s="163"/>
      <c r="V160" s="163"/>
      <c r="W160" s="163"/>
      <c r="X160" s="163"/>
    </row>
    <row r="161" ht="27.75" customHeight="1" spans="1:24">
      <c r="A161" s="111" t="s">
        <v>272</v>
      </c>
      <c r="B161" s="162"/>
      <c r="C161" s="111" t="s">
        <v>233</v>
      </c>
      <c r="D161" s="111" t="s">
        <v>152</v>
      </c>
      <c r="E161" s="111" t="s">
        <v>233</v>
      </c>
      <c r="F161" s="111" t="s">
        <v>234</v>
      </c>
      <c r="G161" s="111" t="s">
        <v>233</v>
      </c>
      <c r="H161" s="163">
        <v>26271</v>
      </c>
      <c r="I161" s="163">
        <v>26271</v>
      </c>
      <c r="J161" s="163"/>
      <c r="K161" s="163"/>
      <c r="L161" s="163"/>
      <c r="M161" s="163">
        <v>26271</v>
      </c>
      <c r="N161" s="162"/>
      <c r="O161" s="163"/>
      <c r="P161" s="163"/>
      <c r="Q161" s="163"/>
      <c r="R161" s="163"/>
      <c r="S161" s="163"/>
      <c r="T161" s="163"/>
      <c r="U161" s="163"/>
      <c r="V161" s="163"/>
      <c r="W161" s="163"/>
      <c r="X161" s="163"/>
    </row>
    <row r="162" ht="27.75" customHeight="1" spans="1:24">
      <c r="A162" s="111" t="s">
        <v>272</v>
      </c>
      <c r="B162" s="162"/>
      <c r="C162" s="111" t="s">
        <v>235</v>
      </c>
      <c r="D162" s="111" t="s">
        <v>132</v>
      </c>
      <c r="E162" s="111" t="s">
        <v>211</v>
      </c>
      <c r="F162" s="111" t="s">
        <v>240</v>
      </c>
      <c r="G162" s="111" t="s">
        <v>241</v>
      </c>
      <c r="H162" s="163">
        <v>5200</v>
      </c>
      <c r="I162" s="163">
        <v>5200</v>
      </c>
      <c r="J162" s="163"/>
      <c r="K162" s="163"/>
      <c r="L162" s="163"/>
      <c r="M162" s="163">
        <v>5200</v>
      </c>
      <c r="N162" s="162"/>
      <c r="O162" s="163"/>
      <c r="P162" s="163"/>
      <c r="Q162" s="163"/>
      <c r="R162" s="163"/>
      <c r="S162" s="163"/>
      <c r="T162" s="163"/>
      <c r="U162" s="163"/>
      <c r="V162" s="163"/>
      <c r="W162" s="163"/>
      <c r="X162" s="163"/>
    </row>
    <row r="163" ht="27.75" customHeight="1" spans="1:24">
      <c r="A163" s="111" t="s">
        <v>272</v>
      </c>
      <c r="B163" s="162"/>
      <c r="C163" s="111" t="s">
        <v>235</v>
      </c>
      <c r="D163" s="111" t="s">
        <v>134</v>
      </c>
      <c r="E163" s="111" t="s">
        <v>259</v>
      </c>
      <c r="F163" s="111" t="s">
        <v>236</v>
      </c>
      <c r="G163" s="111" t="s">
        <v>237</v>
      </c>
      <c r="H163" s="163">
        <v>17000</v>
      </c>
      <c r="I163" s="163">
        <v>17000</v>
      </c>
      <c r="J163" s="163"/>
      <c r="K163" s="163"/>
      <c r="L163" s="163"/>
      <c r="M163" s="163">
        <v>17000</v>
      </c>
      <c r="N163" s="162"/>
      <c r="O163" s="163"/>
      <c r="P163" s="163"/>
      <c r="Q163" s="163"/>
      <c r="R163" s="163"/>
      <c r="S163" s="163"/>
      <c r="T163" s="163"/>
      <c r="U163" s="163"/>
      <c r="V163" s="163"/>
      <c r="W163" s="163"/>
      <c r="X163" s="163"/>
    </row>
    <row r="164" ht="27.75" customHeight="1" spans="1:24">
      <c r="A164" s="111" t="s">
        <v>272</v>
      </c>
      <c r="B164" s="162"/>
      <c r="C164" s="111" t="s">
        <v>235</v>
      </c>
      <c r="D164" s="111" t="s">
        <v>134</v>
      </c>
      <c r="E164" s="111" t="s">
        <v>259</v>
      </c>
      <c r="F164" s="111" t="s">
        <v>238</v>
      </c>
      <c r="G164" s="111" t="s">
        <v>239</v>
      </c>
      <c r="H164" s="163">
        <v>2000</v>
      </c>
      <c r="I164" s="163">
        <v>2000</v>
      </c>
      <c r="J164" s="163"/>
      <c r="K164" s="163"/>
      <c r="L164" s="163"/>
      <c r="M164" s="163">
        <v>2000</v>
      </c>
      <c r="N164" s="162"/>
      <c r="O164" s="163"/>
      <c r="P164" s="163"/>
      <c r="Q164" s="163"/>
      <c r="R164" s="163"/>
      <c r="S164" s="163"/>
      <c r="T164" s="163"/>
      <c r="U164" s="163"/>
      <c r="V164" s="163"/>
      <c r="W164" s="163"/>
      <c r="X164" s="163"/>
    </row>
    <row r="165" ht="27.75" customHeight="1" spans="1:24">
      <c r="A165" s="111" t="s">
        <v>272</v>
      </c>
      <c r="B165" s="162"/>
      <c r="C165" s="111" t="s">
        <v>235</v>
      </c>
      <c r="D165" s="111" t="s">
        <v>134</v>
      </c>
      <c r="E165" s="111" t="s">
        <v>259</v>
      </c>
      <c r="F165" s="111" t="s">
        <v>263</v>
      </c>
      <c r="G165" s="111" t="s">
        <v>264</v>
      </c>
      <c r="H165" s="163">
        <v>2000</v>
      </c>
      <c r="I165" s="163">
        <v>2000</v>
      </c>
      <c r="J165" s="163"/>
      <c r="K165" s="163"/>
      <c r="L165" s="163"/>
      <c r="M165" s="163">
        <v>2000</v>
      </c>
      <c r="N165" s="162"/>
      <c r="O165" s="163"/>
      <c r="P165" s="163"/>
      <c r="Q165" s="163"/>
      <c r="R165" s="163"/>
      <c r="S165" s="163"/>
      <c r="T165" s="163"/>
      <c r="U165" s="163"/>
      <c r="V165" s="163"/>
      <c r="W165" s="163"/>
      <c r="X165" s="163"/>
    </row>
    <row r="166" ht="27.75" customHeight="1" spans="1:24">
      <c r="A166" s="111" t="s">
        <v>272</v>
      </c>
      <c r="B166" s="162"/>
      <c r="C166" s="111" t="s">
        <v>235</v>
      </c>
      <c r="D166" s="111" t="s">
        <v>134</v>
      </c>
      <c r="E166" s="111" t="s">
        <v>259</v>
      </c>
      <c r="F166" s="111" t="s">
        <v>267</v>
      </c>
      <c r="G166" s="111" t="s">
        <v>268</v>
      </c>
      <c r="H166" s="163">
        <v>3000</v>
      </c>
      <c r="I166" s="163">
        <v>3000</v>
      </c>
      <c r="J166" s="163"/>
      <c r="K166" s="163"/>
      <c r="L166" s="163"/>
      <c r="M166" s="163">
        <v>3000</v>
      </c>
      <c r="N166" s="162"/>
      <c r="O166" s="163"/>
      <c r="P166" s="163"/>
      <c r="Q166" s="163"/>
      <c r="R166" s="163"/>
      <c r="S166" s="163"/>
      <c r="T166" s="163"/>
      <c r="U166" s="163"/>
      <c r="V166" s="163"/>
      <c r="W166" s="163"/>
      <c r="X166" s="163"/>
    </row>
    <row r="167" ht="27.75" customHeight="1" spans="1:24">
      <c r="A167" s="111" t="s">
        <v>272</v>
      </c>
      <c r="B167" s="162"/>
      <c r="C167" s="111" t="s">
        <v>235</v>
      </c>
      <c r="D167" s="111" t="s">
        <v>134</v>
      </c>
      <c r="E167" s="111" t="s">
        <v>259</v>
      </c>
      <c r="F167" s="111" t="s">
        <v>273</v>
      </c>
      <c r="G167" s="111" t="s">
        <v>274</v>
      </c>
      <c r="H167" s="163">
        <v>1500</v>
      </c>
      <c r="I167" s="163">
        <v>1500</v>
      </c>
      <c r="J167" s="163"/>
      <c r="K167" s="163"/>
      <c r="L167" s="163"/>
      <c r="M167" s="163">
        <v>1500</v>
      </c>
      <c r="N167" s="162"/>
      <c r="O167" s="163"/>
      <c r="P167" s="163"/>
      <c r="Q167" s="163"/>
      <c r="R167" s="163"/>
      <c r="S167" s="163"/>
      <c r="T167" s="163"/>
      <c r="U167" s="163"/>
      <c r="V167" s="163"/>
      <c r="W167" s="163"/>
      <c r="X167" s="163"/>
    </row>
    <row r="168" ht="27.75" customHeight="1" spans="1:24">
      <c r="A168" s="111" t="s">
        <v>272</v>
      </c>
      <c r="B168" s="162"/>
      <c r="C168" s="111" t="s">
        <v>235</v>
      </c>
      <c r="D168" s="111" t="s">
        <v>134</v>
      </c>
      <c r="E168" s="111" t="s">
        <v>259</v>
      </c>
      <c r="F168" s="111" t="s">
        <v>275</v>
      </c>
      <c r="G168" s="111" t="s">
        <v>276</v>
      </c>
      <c r="H168" s="163">
        <v>500</v>
      </c>
      <c r="I168" s="163">
        <v>500</v>
      </c>
      <c r="J168" s="163"/>
      <c r="K168" s="163"/>
      <c r="L168" s="163"/>
      <c r="M168" s="163">
        <v>500</v>
      </c>
      <c r="N168" s="162"/>
      <c r="O168" s="163"/>
      <c r="P168" s="163"/>
      <c r="Q168" s="163"/>
      <c r="R168" s="163"/>
      <c r="S168" s="163"/>
      <c r="T168" s="163"/>
      <c r="U168" s="163"/>
      <c r="V168" s="163"/>
      <c r="W168" s="163"/>
      <c r="X168" s="163"/>
    </row>
    <row r="169" ht="27.75" customHeight="1" spans="1:24">
      <c r="A169" s="111" t="s">
        <v>272</v>
      </c>
      <c r="B169" s="162"/>
      <c r="C169" s="111" t="s">
        <v>235</v>
      </c>
      <c r="D169" s="111" t="s">
        <v>134</v>
      </c>
      <c r="E169" s="111" t="s">
        <v>259</v>
      </c>
      <c r="F169" s="111" t="s">
        <v>236</v>
      </c>
      <c r="G169" s="111" t="s">
        <v>237</v>
      </c>
      <c r="H169" s="163">
        <v>5200</v>
      </c>
      <c r="I169" s="163">
        <v>5200</v>
      </c>
      <c r="J169" s="163"/>
      <c r="K169" s="163"/>
      <c r="L169" s="163"/>
      <c r="M169" s="163">
        <v>5200</v>
      </c>
      <c r="N169" s="162"/>
      <c r="O169" s="163"/>
      <c r="P169" s="163"/>
      <c r="Q169" s="163"/>
      <c r="R169" s="163"/>
      <c r="S169" s="163"/>
      <c r="T169" s="163"/>
      <c r="U169" s="163"/>
      <c r="V169" s="163"/>
      <c r="W169" s="163"/>
      <c r="X169" s="163"/>
    </row>
    <row r="170" ht="27.75" customHeight="1" spans="1:24">
      <c r="A170" s="111" t="s">
        <v>272</v>
      </c>
      <c r="B170" s="162"/>
      <c r="C170" s="111" t="s">
        <v>183</v>
      </c>
      <c r="D170" s="111" t="s">
        <v>134</v>
      </c>
      <c r="E170" s="111" t="s">
        <v>259</v>
      </c>
      <c r="F170" s="111" t="s">
        <v>242</v>
      </c>
      <c r="G170" s="111" t="s">
        <v>183</v>
      </c>
      <c r="H170" s="163">
        <v>20000</v>
      </c>
      <c r="I170" s="163">
        <v>20000</v>
      </c>
      <c r="J170" s="163"/>
      <c r="K170" s="163"/>
      <c r="L170" s="163"/>
      <c r="M170" s="163">
        <v>20000</v>
      </c>
      <c r="N170" s="162"/>
      <c r="O170" s="163"/>
      <c r="P170" s="163"/>
      <c r="Q170" s="163"/>
      <c r="R170" s="163"/>
      <c r="S170" s="163"/>
      <c r="T170" s="163"/>
      <c r="U170" s="163"/>
      <c r="V170" s="163"/>
      <c r="W170" s="163"/>
      <c r="X170" s="163"/>
    </row>
    <row r="171" ht="27.75" customHeight="1" spans="1:24">
      <c r="A171" s="111" t="s">
        <v>272</v>
      </c>
      <c r="B171" s="162"/>
      <c r="C171" s="111" t="s">
        <v>235</v>
      </c>
      <c r="D171" s="111" t="s">
        <v>132</v>
      </c>
      <c r="E171" s="111" t="s">
        <v>211</v>
      </c>
      <c r="F171" s="111" t="s">
        <v>243</v>
      </c>
      <c r="G171" s="111" t="s">
        <v>244</v>
      </c>
      <c r="H171" s="163">
        <v>4600</v>
      </c>
      <c r="I171" s="163">
        <v>4600</v>
      </c>
      <c r="J171" s="163"/>
      <c r="K171" s="163"/>
      <c r="L171" s="163"/>
      <c r="M171" s="163">
        <v>4600</v>
      </c>
      <c r="N171" s="162"/>
      <c r="O171" s="163"/>
      <c r="P171" s="163"/>
      <c r="Q171" s="163"/>
      <c r="R171" s="163"/>
      <c r="S171" s="163"/>
      <c r="T171" s="163"/>
      <c r="U171" s="163"/>
      <c r="V171" s="163"/>
      <c r="W171" s="163"/>
      <c r="X171" s="163"/>
    </row>
    <row r="172" ht="27.75" customHeight="1" spans="1:24">
      <c r="A172" s="111" t="s">
        <v>272</v>
      </c>
      <c r="B172" s="162"/>
      <c r="C172" s="111" t="s">
        <v>235</v>
      </c>
      <c r="D172" s="111" t="s">
        <v>134</v>
      </c>
      <c r="E172" s="111" t="s">
        <v>259</v>
      </c>
      <c r="F172" s="111" t="s">
        <v>243</v>
      </c>
      <c r="G172" s="111" t="s">
        <v>244</v>
      </c>
      <c r="H172" s="163">
        <v>23000</v>
      </c>
      <c r="I172" s="163">
        <v>23000</v>
      </c>
      <c r="J172" s="163"/>
      <c r="K172" s="163"/>
      <c r="L172" s="163"/>
      <c r="M172" s="163">
        <v>23000</v>
      </c>
      <c r="N172" s="162"/>
      <c r="O172" s="163"/>
      <c r="P172" s="163"/>
      <c r="Q172" s="163"/>
      <c r="R172" s="163"/>
      <c r="S172" s="163"/>
      <c r="T172" s="163"/>
      <c r="U172" s="163"/>
      <c r="V172" s="163"/>
      <c r="W172" s="163"/>
      <c r="X172" s="163"/>
    </row>
    <row r="173" ht="27.75" customHeight="1" spans="1:24">
      <c r="A173" s="111" t="s">
        <v>272</v>
      </c>
      <c r="B173" s="162"/>
      <c r="C173" s="111" t="s">
        <v>235</v>
      </c>
      <c r="D173" s="111" t="s">
        <v>134</v>
      </c>
      <c r="E173" s="111" t="s">
        <v>259</v>
      </c>
      <c r="F173" s="111" t="s">
        <v>243</v>
      </c>
      <c r="G173" s="111" t="s">
        <v>244</v>
      </c>
      <c r="H173" s="163">
        <v>4600</v>
      </c>
      <c r="I173" s="163">
        <v>4600</v>
      </c>
      <c r="J173" s="163"/>
      <c r="K173" s="163"/>
      <c r="L173" s="163"/>
      <c r="M173" s="163">
        <v>4600</v>
      </c>
      <c r="N173" s="162"/>
      <c r="O173" s="163"/>
      <c r="P173" s="163"/>
      <c r="Q173" s="163"/>
      <c r="R173" s="163"/>
      <c r="S173" s="163"/>
      <c r="T173" s="163"/>
      <c r="U173" s="163"/>
      <c r="V173" s="163"/>
      <c r="W173" s="163"/>
      <c r="X173" s="163"/>
    </row>
    <row r="174" ht="27.75" customHeight="1" spans="1:24">
      <c r="A174" s="111" t="s">
        <v>272</v>
      </c>
      <c r="B174" s="162"/>
      <c r="C174" s="111" t="s">
        <v>245</v>
      </c>
      <c r="D174" s="111" t="s">
        <v>134</v>
      </c>
      <c r="E174" s="111" t="s">
        <v>259</v>
      </c>
      <c r="F174" s="111" t="s">
        <v>246</v>
      </c>
      <c r="G174" s="111" t="s">
        <v>245</v>
      </c>
      <c r="H174" s="163">
        <v>14000</v>
      </c>
      <c r="I174" s="163">
        <v>14000</v>
      </c>
      <c r="J174" s="163"/>
      <c r="K174" s="163"/>
      <c r="L174" s="163"/>
      <c r="M174" s="163">
        <v>14000</v>
      </c>
      <c r="N174" s="162"/>
      <c r="O174" s="163"/>
      <c r="P174" s="163"/>
      <c r="Q174" s="163"/>
      <c r="R174" s="163"/>
      <c r="S174" s="163"/>
      <c r="T174" s="163"/>
      <c r="U174" s="163"/>
      <c r="V174" s="163"/>
      <c r="W174" s="163"/>
      <c r="X174" s="163"/>
    </row>
    <row r="175" ht="27.75" customHeight="1" spans="1:24">
      <c r="A175" s="111" t="s">
        <v>272</v>
      </c>
      <c r="B175" s="162"/>
      <c r="C175" s="111" t="s">
        <v>247</v>
      </c>
      <c r="D175" s="111" t="s">
        <v>132</v>
      </c>
      <c r="E175" s="111" t="s">
        <v>211</v>
      </c>
      <c r="F175" s="111" t="s">
        <v>248</v>
      </c>
      <c r="G175" s="111" t="s">
        <v>249</v>
      </c>
      <c r="H175" s="163">
        <v>18000</v>
      </c>
      <c r="I175" s="163">
        <v>18000</v>
      </c>
      <c r="J175" s="163"/>
      <c r="K175" s="163"/>
      <c r="L175" s="163"/>
      <c r="M175" s="163">
        <v>18000</v>
      </c>
      <c r="N175" s="162"/>
      <c r="O175" s="163"/>
      <c r="P175" s="163"/>
      <c r="Q175" s="163"/>
      <c r="R175" s="163"/>
      <c r="S175" s="163"/>
      <c r="T175" s="163"/>
      <c r="U175" s="163"/>
      <c r="V175" s="163"/>
      <c r="W175" s="163"/>
      <c r="X175" s="163"/>
    </row>
    <row r="176" ht="27.75" customHeight="1" spans="1:24">
      <c r="A176" s="111" t="s">
        <v>272</v>
      </c>
      <c r="B176" s="162"/>
      <c r="C176" s="111" t="s">
        <v>235</v>
      </c>
      <c r="D176" s="111" t="s">
        <v>132</v>
      </c>
      <c r="E176" s="111" t="s">
        <v>211</v>
      </c>
      <c r="F176" s="111" t="s">
        <v>248</v>
      </c>
      <c r="G176" s="111" t="s">
        <v>249</v>
      </c>
      <c r="H176" s="163">
        <v>1800</v>
      </c>
      <c r="I176" s="163">
        <v>1800</v>
      </c>
      <c r="J176" s="163"/>
      <c r="K176" s="163"/>
      <c r="L176" s="163"/>
      <c r="M176" s="163">
        <v>1800</v>
      </c>
      <c r="N176" s="162"/>
      <c r="O176" s="163"/>
      <c r="P176" s="163"/>
      <c r="Q176" s="163"/>
      <c r="R176" s="163"/>
      <c r="S176" s="163"/>
      <c r="T176" s="163"/>
      <c r="U176" s="163"/>
      <c r="V176" s="163"/>
      <c r="W176" s="163"/>
      <c r="X176" s="163"/>
    </row>
    <row r="177" ht="27.75" customHeight="1" spans="1:24">
      <c r="A177" s="111" t="s">
        <v>272</v>
      </c>
      <c r="B177" s="162"/>
      <c r="C177" s="111" t="s">
        <v>250</v>
      </c>
      <c r="D177" s="111" t="s">
        <v>134</v>
      </c>
      <c r="E177" s="111" t="s">
        <v>259</v>
      </c>
      <c r="F177" s="111" t="s">
        <v>254</v>
      </c>
      <c r="G177" s="111" t="s">
        <v>255</v>
      </c>
      <c r="H177" s="163">
        <v>5304</v>
      </c>
      <c r="I177" s="163">
        <v>5304</v>
      </c>
      <c r="J177" s="163"/>
      <c r="K177" s="163"/>
      <c r="L177" s="163"/>
      <c r="M177" s="163">
        <v>5304</v>
      </c>
      <c r="N177" s="162"/>
      <c r="O177" s="163"/>
      <c r="P177" s="163"/>
      <c r="Q177" s="163"/>
      <c r="R177" s="163"/>
      <c r="S177" s="163"/>
      <c r="T177" s="163"/>
      <c r="U177" s="163"/>
      <c r="V177" s="163"/>
      <c r="W177" s="163"/>
      <c r="X177" s="163"/>
    </row>
    <row r="178" ht="21" customHeight="1" spans="1:24">
      <c r="A178" s="106" t="s">
        <v>88</v>
      </c>
      <c r="B178" s="162"/>
      <c r="C178" s="162"/>
      <c r="D178" s="162"/>
      <c r="E178" s="162"/>
      <c r="F178" s="162"/>
      <c r="G178" s="162"/>
      <c r="H178" s="163">
        <v>732515.19</v>
      </c>
      <c r="I178" s="163">
        <v>732515.19</v>
      </c>
      <c r="J178" s="163"/>
      <c r="K178" s="163"/>
      <c r="L178" s="163"/>
      <c r="M178" s="163">
        <v>732515.19</v>
      </c>
      <c r="N178" s="162"/>
      <c r="O178" s="163"/>
      <c r="P178" s="163"/>
      <c r="Q178" s="163"/>
      <c r="R178" s="163"/>
      <c r="S178" s="163"/>
      <c r="T178" s="163"/>
      <c r="U178" s="163"/>
      <c r="V178" s="163"/>
      <c r="W178" s="163"/>
      <c r="X178" s="163"/>
    </row>
    <row r="179" ht="27.75" customHeight="1" spans="1:24">
      <c r="A179" s="111" t="s">
        <v>277</v>
      </c>
      <c r="B179" s="162"/>
      <c r="C179" s="111" t="s">
        <v>258</v>
      </c>
      <c r="D179" s="111" t="s">
        <v>134</v>
      </c>
      <c r="E179" s="111" t="s">
        <v>259</v>
      </c>
      <c r="F179" s="111" t="s">
        <v>212</v>
      </c>
      <c r="G179" s="111" t="s">
        <v>213</v>
      </c>
      <c r="H179" s="163">
        <v>192108</v>
      </c>
      <c r="I179" s="163">
        <v>192108</v>
      </c>
      <c r="J179" s="163"/>
      <c r="K179" s="163"/>
      <c r="L179" s="163"/>
      <c r="M179" s="163">
        <v>192108</v>
      </c>
      <c r="N179" s="162"/>
      <c r="O179" s="163"/>
      <c r="P179" s="163"/>
      <c r="Q179" s="163"/>
      <c r="R179" s="163"/>
      <c r="S179" s="163"/>
      <c r="T179" s="163"/>
      <c r="U179" s="163"/>
      <c r="V179" s="163"/>
      <c r="W179" s="163"/>
      <c r="X179" s="163"/>
    </row>
    <row r="180" ht="27.75" customHeight="1" spans="1:24">
      <c r="A180" s="111" t="s">
        <v>277</v>
      </c>
      <c r="B180" s="162"/>
      <c r="C180" s="111" t="s">
        <v>258</v>
      </c>
      <c r="D180" s="111" t="s">
        <v>134</v>
      </c>
      <c r="E180" s="111" t="s">
        <v>259</v>
      </c>
      <c r="F180" s="111" t="s">
        <v>214</v>
      </c>
      <c r="G180" s="111" t="s">
        <v>215</v>
      </c>
      <c r="H180" s="163">
        <v>112656</v>
      </c>
      <c r="I180" s="163">
        <v>112656</v>
      </c>
      <c r="J180" s="163"/>
      <c r="K180" s="163"/>
      <c r="L180" s="163"/>
      <c r="M180" s="163">
        <v>112656</v>
      </c>
      <c r="N180" s="162"/>
      <c r="O180" s="163"/>
      <c r="P180" s="163"/>
      <c r="Q180" s="163"/>
      <c r="R180" s="163"/>
      <c r="S180" s="163"/>
      <c r="T180" s="163"/>
      <c r="U180" s="163"/>
      <c r="V180" s="163"/>
      <c r="W180" s="163"/>
      <c r="X180" s="163"/>
    </row>
    <row r="181" ht="27.75" customHeight="1" spans="1:24">
      <c r="A181" s="111" t="s">
        <v>277</v>
      </c>
      <c r="B181" s="162"/>
      <c r="C181" s="111" t="s">
        <v>258</v>
      </c>
      <c r="D181" s="111" t="s">
        <v>134</v>
      </c>
      <c r="E181" s="111" t="s">
        <v>259</v>
      </c>
      <c r="F181" s="111" t="s">
        <v>216</v>
      </c>
      <c r="G181" s="111" t="s">
        <v>217</v>
      </c>
      <c r="H181" s="163">
        <v>16009</v>
      </c>
      <c r="I181" s="163">
        <v>16009</v>
      </c>
      <c r="J181" s="163"/>
      <c r="K181" s="163"/>
      <c r="L181" s="163"/>
      <c r="M181" s="163">
        <v>16009</v>
      </c>
      <c r="N181" s="162"/>
      <c r="O181" s="163"/>
      <c r="P181" s="163"/>
      <c r="Q181" s="163"/>
      <c r="R181" s="163"/>
      <c r="S181" s="163"/>
      <c r="T181" s="163"/>
      <c r="U181" s="163"/>
      <c r="V181" s="163"/>
      <c r="W181" s="163"/>
      <c r="X181" s="163"/>
    </row>
    <row r="182" ht="27.75" customHeight="1" spans="1:24">
      <c r="A182" s="111" t="s">
        <v>277</v>
      </c>
      <c r="B182" s="162"/>
      <c r="C182" s="111" t="s">
        <v>258</v>
      </c>
      <c r="D182" s="111" t="s">
        <v>134</v>
      </c>
      <c r="E182" s="111" t="s">
        <v>259</v>
      </c>
      <c r="F182" s="111" t="s">
        <v>260</v>
      </c>
      <c r="G182" s="111" t="s">
        <v>261</v>
      </c>
      <c r="H182" s="163">
        <v>86880</v>
      </c>
      <c r="I182" s="163">
        <v>86880</v>
      </c>
      <c r="J182" s="163"/>
      <c r="K182" s="163"/>
      <c r="L182" s="163"/>
      <c r="M182" s="163">
        <v>86880</v>
      </c>
      <c r="N182" s="162"/>
      <c r="O182" s="163"/>
      <c r="P182" s="163"/>
      <c r="Q182" s="163"/>
      <c r="R182" s="163"/>
      <c r="S182" s="163"/>
      <c r="T182" s="163"/>
      <c r="U182" s="163"/>
      <c r="V182" s="163"/>
      <c r="W182" s="163"/>
      <c r="X182" s="163"/>
    </row>
    <row r="183" ht="27.75" customHeight="1" spans="1:24">
      <c r="A183" s="111" t="s">
        <v>277</v>
      </c>
      <c r="B183" s="162"/>
      <c r="C183" s="111" t="s">
        <v>258</v>
      </c>
      <c r="D183" s="111" t="s">
        <v>134</v>
      </c>
      <c r="E183" s="111" t="s">
        <v>259</v>
      </c>
      <c r="F183" s="111" t="s">
        <v>260</v>
      </c>
      <c r="G183" s="111" t="s">
        <v>261</v>
      </c>
      <c r="H183" s="163">
        <v>41700</v>
      </c>
      <c r="I183" s="163">
        <v>41700</v>
      </c>
      <c r="J183" s="163"/>
      <c r="K183" s="163"/>
      <c r="L183" s="163"/>
      <c r="M183" s="163">
        <v>41700</v>
      </c>
      <c r="N183" s="162"/>
      <c r="O183" s="163"/>
      <c r="P183" s="163"/>
      <c r="Q183" s="163"/>
      <c r="R183" s="163"/>
      <c r="S183" s="163"/>
      <c r="T183" s="163"/>
      <c r="U183" s="163"/>
      <c r="V183" s="163"/>
      <c r="W183" s="163"/>
      <c r="X183" s="163"/>
    </row>
    <row r="184" ht="27.75" customHeight="1" spans="1:24">
      <c r="A184" s="111" t="s">
        <v>277</v>
      </c>
      <c r="B184" s="162"/>
      <c r="C184" s="111" t="s">
        <v>258</v>
      </c>
      <c r="D184" s="111" t="s">
        <v>134</v>
      </c>
      <c r="E184" s="111" t="s">
        <v>259</v>
      </c>
      <c r="F184" s="111" t="s">
        <v>260</v>
      </c>
      <c r="G184" s="111" t="s">
        <v>261</v>
      </c>
      <c r="H184" s="163">
        <v>42000</v>
      </c>
      <c r="I184" s="163">
        <v>42000</v>
      </c>
      <c r="J184" s="163"/>
      <c r="K184" s="163"/>
      <c r="L184" s="163"/>
      <c r="M184" s="163">
        <v>42000</v>
      </c>
      <c r="N184" s="162"/>
      <c r="O184" s="163"/>
      <c r="P184" s="163"/>
      <c r="Q184" s="163"/>
      <c r="R184" s="163"/>
      <c r="S184" s="163"/>
      <c r="T184" s="163"/>
      <c r="U184" s="163"/>
      <c r="V184" s="163"/>
      <c r="W184" s="163"/>
      <c r="X184" s="163"/>
    </row>
    <row r="185" ht="27.75" customHeight="1" spans="1:24">
      <c r="A185" s="111" t="s">
        <v>277</v>
      </c>
      <c r="B185" s="162"/>
      <c r="C185" s="111" t="s">
        <v>218</v>
      </c>
      <c r="D185" s="111" t="s">
        <v>110</v>
      </c>
      <c r="E185" s="111" t="s">
        <v>219</v>
      </c>
      <c r="F185" s="111" t="s">
        <v>220</v>
      </c>
      <c r="G185" s="111" t="s">
        <v>221</v>
      </c>
      <c r="H185" s="163">
        <v>71896.48</v>
      </c>
      <c r="I185" s="163">
        <v>71896.48</v>
      </c>
      <c r="J185" s="163"/>
      <c r="K185" s="163"/>
      <c r="L185" s="163"/>
      <c r="M185" s="163">
        <v>71896.48</v>
      </c>
      <c r="N185" s="162"/>
      <c r="O185" s="163"/>
      <c r="P185" s="163"/>
      <c r="Q185" s="163"/>
      <c r="R185" s="163"/>
      <c r="S185" s="163"/>
      <c r="T185" s="163"/>
      <c r="U185" s="163"/>
      <c r="V185" s="163"/>
      <c r="W185" s="163"/>
      <c r="X185" s="163"/>
    </row>
    <row r="186" ht="27.75" customHeight="1" spans="1:24">
      <c r="A186" s="111" t="s">
        <v>277</v>
      </c>
      <c r="B186" s="162"/>
      <c r="C186" s="111" t="s">
        <v>218</v>
      </c>
      <c r="D186" s="111" t="s">
        <v>120</v>
      </c>
      <c r="E186" s="111" t="s">
        <v>262</v>
      </c>
      <c r="F186" s="111" t="s">
        <v>226</v>
      </c>
      <c r="G186" s="111" t="s">
        <v>227</v>
      </c>
      <c r="H186" s="163">
        <v>44485.95</v>
      </c>
      <c r="I186" s="163">
        <v>44485.95</v>
      </c>
      <c r="J186" s="163"/>
      <c r="K186" s="163"/>
      <c r="L186" s="163"/>
      <c r="M186" s="163">
        <v>44485.95</v>
      </c>
      <c r="N186" s="162"/>
      <c r="O186" s="163"/>
      <c r="P186" s="163"/>
      <c r="Q186" s="163"/>
      <c r="R186" s="163"/>
      <c r="S186" s="163"/>
      <c r="T186" s="163"/>
      <c r="U186" s="163"/>
      <c r="V186" s="163"/>
      <c r="W186" s="163"/>
      <c r="X186" s="163"/>
    </row>
    <row r="187" ht="27.75" customHeight="1" spans="1:24">
      <c r="A187" s="111" t="s">
        <v>277</v>
      </c>
      <c r="B187" s="162"/>
      <c r="C187" s="111" t="s">
        <v>218</v>
      </c>
      <c r="D187" s="111" t="s">
        <v>122</v>
      </c>
      <c r="E187" s="111" t="s">
        <v>228</v>
      </c>
      <c r="F187" s="111" t="s">
        <v>229</v>
      </c>
      <c r="G187" s="111" t="s">
        <v>230</v>
      </c>
      <c r="H187" s="163">
        <v>22467.65</v>
      </c>
      <c r="I187" s="163">
        <v>22467.65</v>
      </c>
      <c r="J187" s="163"/>
      <c r="K187" s="163"/>
      <c r="L187" s="163"/>
      <c r="M187" s="163">
        <v>22467.65</v>
      </c>
      <c r="N187" s="162"/>
      <c r="O187" s="163"/>
      <c r="P187" s="163"/>
      <c r="Q187" s="163"/>
      <c r="R187" s="163"/>
      <c r="S187" s="163"/>
      <c r="T187" s="163"/>
      <c r="U187" s="163"/>
      <c r="V187" s="163"/>
      <c r="W187" s="163"/>
      <c r="X187" s="163"/>
    </row>
    <row r="188" ht="27.75" customHeight="1" spans="1:24">
      <c r="A188" s="111" t="s">
        <v>277</v>
      </c>
      <c r="B188" s="162"/>
      <c r="C188" s="111" t="s">
        <v>218</v>
      </c>
      <c r="D188" s="111" t="s">
        <v>134</v>
      </c>
      <c r="E188" s="111" t="s">
        <v>259</v>
      </c>
      <c r="F188" s="111" t="s">
        <v>231</v>
      </c>
      <c r="G188" s="111" t="s">
        <v>232</v>
      </c>
      <c r="H188" s="163">
        <v>808.84</v>
      </c>
      <c r="I188" s="163">
        <v>808.84</v>
      </c>
      <c r="J188" s="163"/>
      <c r="K188" s="163"/>
      <c r="L188" s="163"/>
      <c r="M188" s="163">
        <v>808.84</v>
      </c>
      <c r="N188" s="162"/>
      <c r="O188" s="163"/>
      <c r="P188" s="163"/>
      <c r="Q188" s="163"/>
      <c r="R188" s="163"/>
      <c r="S188" s="163"/>
      <c r="T188" s="163"/>
      <c r="U188" s="163"/>
      <c r="V188" s="163"/>
      <c r="W188" s="163"/>
      <c r="X188" s="163"/>
    </row>
    <row r="189" ht="27.75" customHeight="1" spans="1:24">
      <c r="A189" s="111" t="s">
        <v>277</v>
      </c>
      <c r="B189" s="162"/>
      <c r="C189" s="111" t="s">
        <v>218</v>
      </c>
      <c r="D189" s="111" t="s">
        <v>134</v>
      </c>
      <c r="E189" s="111" t="s">
        <v>259</v>
      </c>
      <c r="F189" s="111" t="s">
        <v>231</v>
      </c>
      <c r="G189" s="111" t="s">
        <v>232</v>
      </c>
      <c r="H189" s="163">
        <v>3145.47</v>
      </c>
      <c r="I189" s="163">
        <v>3145.47</v>
      </c>
      <c r="J189" s="163"/>
      <c r="K189" s="163"/>
      <c r="L189" s="163"/>
      <c r="M189" s="163">
        <v>3145.47</v>
      </c>
      <c r="N189" s="162"/>
      <c r="O189" s="163"/>
      <c r="P189" s="163"/>
      <c r="Q189" s="163"/>
      <c r="R189" s="163"/>
      <c r="S189" s="163"/>
      <c r="T189" s="163"/>
      <c r="U189" s="163"/>
      <c r="V189" s="163"/>
      <c r="W189" s="163"/>
      <c r="X189" s="163"/>
    </row>
    <row r="190" ht="27.75" customHeight="1" spans="1:24">
      <c r="A190" s="111" t="s">
        <v>277</v>
      </c>
      <c r="B190" s="162"/>
      <c r="C190" s="111" t="s">
        <v>218</v>
      </c>
      <c r="D190" s="111" t="s">
        <v>120</v>
      </c>
      <c r="E190" s="111" t="s">
        <v>262</v>
      </c>
      <c r="F190" s="111" t="s">
        <v>231</v>
      </c>
      <c r="G190" s="111" t="s">
        <v>232</v>
      </c>
      <c r="H190" s="163">
        <v>2208</v>
      </c>
      <c r="I190" s="163">
        <v>2208</v>
      </c>
      <c r="J190" s="163"/>
      <c r="K190" s="163"/>
      <c r="L190" s="163"/>
      <c r="M190" s="163">
        <v>2208</v>
      </c>
      <c r="N190" s="162"/>
      <c r="O190" s="163"/>
      <c r="P190" s="163"/>
      <c r="Q190" s="163"/>
      <c r="R190" s="163"/>
      <c r="S190" s="163"/>
      <c r="T190" s="163"/>
      <c r="U190" s="163"/>
      <c r="V190" s="163"/>
      <c r="W190" s="163"/>
      <c r="X190" s="163"/>
    </row>
    <row r="191" ht="27.75" customHeight="1" spans="1:24">
      <c r="A191" s="111" t="s">
        <v>277</v>
      </c>
      <c r="B191" s="162"/>
      <c r="C191" s="111" t="s">
        <v>218</v>
      </c>
      <c r="D191" s="111" t="s">
        <v>134</v>
      </c>
      <c r="E191" s="111" t="s">
        <v>259</v>
      </c>
      <c r="F191" s="111" t="s">
        <v>231</v>
      </c>
      <c r="G191" s="111" t="s">
        <v>232</v>
      </c>
      <c r="H191" s="163">
        <v>6501</v>
      </c>
      <c r="I191" s="163">
        <v>6501</v>
      </c>
      <c r="J191" s="163"/>
      <c r="K191" s="163"/>
      <c r="L191" s="163"/>
      <c r="M191" s="163">
        <v>6501</v>
      </c>
      <c r="N191" s="162"/>
      <c r="O191" s="163"/>
      <c r="P191" s="163"/>
      <c r="Q191" s="163"/>
      <c r="R191" s="163"/>
      <c r="S191" s="163"/>
      <c r="T191" s="163"/>
      <c r="U191" s="163"/>
      <c r="V191" s="163"/>
      <c r="W191" s="163"/>
      <c r="X191" s="163"/>
    </row>
    <row r="192" ht="27.75" customHeight="1" spans="1:24">
      <c r="A192" s="111" t="s">
        <v>277</v>
      </c>
      <c r="B192" s="162"/>
      <c r="C192" s="111" t="s">
        <v>233</v>
      </c>
      <c r="D192" s="111" t="s">
        <v>152</v>
      </c>
      <c r="E192" s="111" t="s">
        <v>233</v>
      </c>
      <c r="F192" s="111" t="s">
        <v>234</v>
      </c>
      <c r="G192" s="111" t="s">
        <v>233</v>
      </c>
      <c r="H192" s="163">
        <v>60148.8</v>
      </c>
      <c r="I192" s="163">
        <v>60148.8</v>
      </c>
      <c r="J192" s="163"/>
      <c r="K192" s="163"/>
      <c r="L192" s="163"/>
      <c r="M192" s="163">
        <v>60148.8</v>
      </c>
      <c r="N192" s="162"/>
      <c r="O192" s="163"/>
      <c r="P192" s="163"/>
      <c r="Q192" s="163"/>
      <c r="R192" s="163"/>
      <c r="S192" s="163"/>
      <c r="T192" s="163"/>
      <c r="U192" s="163"/>
      <c r="V192" s="163"/>
      <c r="W192" s="163"/>
      <c r="X192" s="163"/>
    </row>
    <row r="193" ht="27.75" customHeight="1" spans="1:24">
      <c r="A193" s="111" t="s">
        <v>277</v>
      </c>
      <c r="B193" s="162"/>
      <c r="C193" s="111" t="s">
        <v>235</v>
      </c>
      <c r="D193" s="111" t="s">
        <v>134</v>
      </c>
      <c r="E193" s="111" t="s">
        <v>259</v>
      </c>
      <c r="F193" s="111" t="s">
        <v>240</v>
      </c>
      <c r="G193" s="111" t="s">
        <v>241</v>
      </c>
      <c r="H193" s="163">
        <v>10000</v>
      </c>
      <c r="I193" s="163">
        <v>10000</v>
      </c>
      <c r="J193" s="163"/>
      <c r="K193" s="163"/>
      <c r="L193" s="163"/>
      <c r="M193" s="163">
        <v>10000</v>
      </c>
      <c r="N193" s="162"/>
      <c r="O193" s="163"/>
      <c r="P193" s="163"/>
      <c r="Q193" s="163"/>
      <c r="R193" s="163"/>
      <c r="S193" s="163"/>
      <c r="T193" s="163"/>
      <c r="U193" s="163"/>
      <c r="V193" s="163"/>
      <c r="W193" s="163"/>
      <c r="X193" s="163"/>
    </row>
    <row r="194" ht="27.75" customHeight="1" spans="1:24">
      <c r="A194" s="111" t="s">
        <v>277</v>
      </c>
      <c r="B194" s="162"/>
      <c r="C194" s="111" t="s">
        <v>235</v>
      </c>
      <c r="D194" s="111" t="s">
        <v>134</v>
      </c>
      <c r="E194" s="111" t="s">
        <v>259</v>
      </c>
      <c r="F194" s="111" t="s">
        <v>236</v>
      </c>
      <c r="G194" s="111" t="s">
        <v>237</v>
      </c>
      <c r="H194" s="163">
        <v>3000</v>
      </c>
      <c r="I194" s="163">
        <v>3000</v>
      </c>
      <c r="J194" s="163"/>
      <c r="K194" s="163"/>
      <c r="L194" s="163"/>
      <c r="M194" s="163">
        <v>3000</v>
      </c>
      <c r="N194" s="162"/>
      <c r="O194" s="163"/>
      <c r="P194" s="163"/>
      <c r="Q194" s="163"/>
      <c r="R194" s="163"/>
      <c r="S194" s="163"/>
      <c r="T194" s="163"/>
      <c r="U194" s="163"/>
      <c r="V194" s="163"/>
      <c r="W194" s="163"/>
      <c r="X194" s="163"/>
    </row>
    <row r="195" ht="27.75" customHeight="1" spans="1:24">
      <c r="A195" s="111" t="s">
        <v>277</v>
      </c>
      <c r="B195" s="162"/>
      <c r="C195" s="111" t="s">
        <v>183</v>
      </c>
      <c r="D195" s="111" t="s">
        <v>134</v>
      </c>
      <c r="E195" s="111" t="s">
        <v>259</v>
      </c>
      <c r="F195" s="111" t="s">
        <v>242</v>
      </c>
      <c r="G195" s="111" t="s">
        <v>183</v>
      </c>
      <c r="H195" s="163">
        <v>5000</v>
      </c>
      <c r="I195" s="163">
        <v>5000</v>
      </c>
      <c r="J195" s="163"/>
      <c r="K195" s="163"/>
      <c r="L195" s="163"/>
      <c r="M195" s="163">
        <v>5000</v>
      </c>
      <c r="N195" s="162"/>
      <c r="O195" s="163"/>
      <c r="P195" s="163"/>
      <c r="Q195" s="163"/>
      <c r="R195" s="163"/>
      <c r="S195" s="163"/>
      <c r="T195" s="163"/>
      <c r="U195" s="163"/>
      <c r="V195" s="163"/>
      <c r="W195" s="163"/>
      <c r="X195" s="163"/>
    </row>
    <row r="196" ht="27.75" customHeight="1" spans="1:24">
      <c r="A196" s="111" t="s">
        <v>277</v>
      </c>
      <c r="B196" s="162"/>
      <c r="C196" s="111" t="s">
        <v>235</v>
      </c>
      <c r="D196" s="111" t="s">
        <v>134</v>
      </c>
      <c r="E196" s="111" t="s">
        <v>259</v>
      </c>
      <c r="F196" s="111" t="s">
        <v>243</v>
      </c>
      <c r="G196" s="111" t="s">
        <v>244</v>
      </c>
      <c r="H196" s="163">
        <v>11500</v>
      </c>
      <c r="I196" s="163">
        <v>11500</v>
      </c>
      <c r="J196" s="163"/>
      <c r="K196" s="163"/>
      <c r="L196" s="163"/>
      <c r="M196" s="163">
        <v>11500</v>
      </c>
      <c r="N196" s="162"/>
      <c r="O196" s="163"/>
      <c r="P196" s="163"/>
      <c r="Q196" s="163"/>
      <c r="R196" s="163"/>
      <c r="S196" s="163"/>
      <c r="T196" s="163"/>
      <c r="U196" s="163"/>
      <c r="V196" s="163"/>
      <c r="W196" s="163"/>
      <c r="X196" s="163"/>
    </row>
    <row r="197" ht="17.25" customHeight="1" spans="1:24">
      <c r="A197" s="235" t="s">
        <v>154</v>
      </c>
      <c r="B197" s="236"/>
      <c r="C197" s="236"/>
      <c r="D197" s="236"/>
      <c r="E197" s="236"/>
      <c r="F197" s="236"/>
      <c r="G197" s="237"/>
      <c r="H197" s="163">
        <v>15705445.07</v>
      </c>
      <c r="I197" s="163">
        <v>15705445.07</v>
      </c>
      <c r="J197" s="163"/>
      <c r="K197" s="163"/>
      <c r="L197" s="163"/>
      <c r="M197" s="163">
        <v>15705445.07</v>
      </c>
      <c r="N197" s="125"/>
      <c r="O197" s="163"/>
      <c r="P197" s="163"/>
      <c r="Q197" s="163"/>
      <c r="R197" s="163"/>
      <c r="S197" s="163"/>
      <c r="T197" s="163"/>
      <c r="U197" s="163"/>
      <c r="V197" s="163"/>
      <c r="W197" s="163"/>
      <c r="X197" s="163"/>
    </row>
  </sheetData>
  <mergeCells count="30">
    <mergeCell ref="A2:X2"/>
    <mergeCell ref="A3:G3"/>
    <mergeCell ref="H4:X4"/>
    <mergeCell ref="I5:N5"/>
    <mergeCell ref="O5:Q5"/>
    <mergeCell ref="S5:X5"/>
    <mergeCell ref="I6:J6"/>
    <mergeCell ref="A197:G19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3"/>
  <sheetViews>
    <sheetView tabSelected="1" topLeftCell="D1" workbookViewId="0">
      <selection activeCell="K15" sqref="K15"/>
    </sheetView>
  </sheetViews>
  <sheetFormatPr defaultColWidth="10.6666666666667" defaultRowHeight="14.25" customHeight="1"/>
  <cols>
    <col min="1" max="1" width="12" style="113" customWidth="1"/>
    <col min="2" max="2" width="15.6666666666667" style="113" customWidth="1"/>
    <col min="3" max="3" width="43.1666666666667" style="113" customWidth="1"/>
    <col min="4" max="4" width="27.8333333333333" style="113" customWidth="1"/>
    <col min="5" max="5" width="11" style="113" customWidth="1"/>
    <col min="6" max="6" width="17.6666666666667" style="113" customWidth="1"/>
    <col min="7" max="7" width="11.5" style="113" customWidth="1"/>
    <col min="8" max="8" width="18.1666666666667" style="113" customWidth="1"/>
    <col min="9" max="9" width="14.6666666666667" style="113" customWidth="1"/>
    <col min="10" max="10" width="12.5" style="113" customWidth="1"/>
    <col min="11" max="11" width="12.8333333333333" style="113" customWidth="1"/>
    <col min="12" max="12" width="10.1666666666667" style="113" customWidth="1"/>
    <col min="13" max="13" width="10.6666666666667" style="113" customWidth="1"/>
    <col min="14" max="14" width="15.3333333333333" style="113" customWidth="1"/>
    <col min="15" max="15" width="11.1666666666667" style="113" customWidth="1"/>
    <col min="16" max="16" width="9.5" style="113" customWidth="1"/>
    <col min="17" max="17" width="9.33333333333333" style="113" customWidth="1"/>
    <col min="18" max="18" width="15" style="113" customWidth="1"/>
    <col min="19" max="19" width="8.33333333333333" style="113" customWidth="1"/>
    <col min="20" max="20" width="8.16666666666667" style="113" customWidth="1"/>
    <col min="21" max="21" width="14.3333333333333" style="113" customWidth="1"/>
    <col min="22" max="22" width="7.66666666666667" style="113" customWidth="1"/>
    <col min="23" max="23" width="7.5" style="113" customWidth="1"/>
    <col min="24" max="24" width="10.6666666666667" style="113" customWidth="1"/>
    <col min="25" max="16384" width="10.6666666666667" style="113"/>
  </cols>
  <sheetData>
    <row r="1" ht="13.5" customHeight="1" spans="2:23">
      <c r="B1" s="192"/>
      <c r="E1" s="193"/>
      <c r="F1" s="193"/>
      <c r="G1" s="193"/>
      <c r="H1" s="193"/>
      <c r="I1" s="114"/>
      <c r="J1" s="114"/>
      <c r="K1" s="114"/>
      <c r="L1" s="114"/>
      <c r="M1" s="114"/>
      <c r="N1" s="114"/>
      <c r="O1" s="114"/>
      <c r="P1" s="114"/>
      <c r="Q1" s="114"/>
      <c r="U1" s="192"/>
      <c r="W1" s="83" t="s">
        <v>278</v>
      </c>
    </row>
    <row r="2" ht="27.75" customHeight="1" spans="1:23">
      <c r="A2" s="85" t="s">
        <v>279</v>
      </c>
      <c r="B2" s="85"/>
      <c r="C2" s="85"/>
      <c r="D2" s="85"/>
      <c r="E2" s="85"/>
      <c r="F2" s="85"/>
      <c r="G2" s="85"/>
      <c r="H2" s="85"/>
      <c r="I2" s="85"/>
      <c r="J2" s="85"/>
      <c r="K2" s="85"/>
      <c r="L2" s="85"/>
      <c r="M2" s="85"/>
      <c r="N2" s="85"/>
      <c r="O2" s="85"/>
      <c r="P2" s="85"/>
      <c r="Q2" s="85"/>
      <c r="R2" s="85"/>
      <c r="S2" s="85"/>
      <c r="T2" s="85"/>
      <c r="U2" s="85"/>
      <c r="V2" s="85"/>
      <c r="W2" s="85"/>
    </row>
    <row r="3" ht="13.5" customHeight="1" spans="1:23">
      <c r="A3" s="171" t="s">
        <v>2</v>
      </c>
      <c r="B3" s="87"/>
      <c r="C3" s="87"/>
      <c r="D3" s="87"/>
      <c r="E3" s="87"/>
      <c r="F3" s="87"/>
      <c r="G3" s="87"/>
      <c r="H3" s="87"/>
      <c r="I3" s="29"/>
      <c r="J3" s="29"/>
      <c r="K3" s="29"/>
      <c r="L3" s="29"/>
      <c r="M3" s="29"/>
      <c r="N3" s="29"/>
      <c r="O3" s="29"/>
      <c r="P3" s="29"/>
      <c r="Q3" s="29"/>
      <c r="U3" s="192"/>
      <c r="W3" s="88" t="s">
        <v>179</v>
      </c>
    </row>
    <row r="4" ht="21.75" customHeight="1" spans="1:23">
      <c r="A4" s="21" t="s">
        <v>280</v>
      </c>
      <c r="B4" s="89" t="s">
        <v>192</v>
      </c>
      <c r="C4" s="21" t="s">
        <v>193</v>
      </c>
      <c r="D4" s="21" t="s">
        <v>191</v>
      </c>
      <c r="E4" s="89" t="s">
        <v>194</v>
      </c>
      <c r="F4" s="89" t="s">
        <v>195</v>
      </c>
      <c r="G4" s="89" t="s">
        <v>281</v>
      </c>
      <c r="H4" s="89" t="s">
        <v>282</v>
      </c>
      <c r="I4" s="37" t="s">
        <v>62</v>
      </c>
      <c r="J4" s="35" t="s">
        <v>283</v>
      </c>
      <c r="K4" s="36"/>
      <c r="L4" s="36"/>
      <c r="M4" s="74"/>
      <c r="N4" s="35" t="s">
        <v>200</v>
      </c>
      <c r="O4" s="36"/>
      <c r="P4" s="74"/>
      <c r="Q4" s="89" t="s">
        <v>68</v>
      </c>
      <c r="R4" s="35" t="s">
        <v>69</v>
      </c>
      <c r="S4" s="36"/>
      <c r="T4" s="36"/>
      <c r="U4" s="36"/>
      <c r="V4" s="36"/>
      <c r="W4" s="74"/>
    </row>
    <row r="5" ht="21.75" customHeight="1" spans="1:23">
      <c r="A5" s="194"/>
      <c r="B5" s="120"/>
      <c r="C5" s="194"/>
      <c r="D5" s="194"/>
      <c r="E5" s="134"/>
      <c r="F5" s="134"/>
      <c r="G5" s="134"/>
      <c r="H5" s="134"/>
      <c r="I5" s="120"/>
      <c r="J5" s="49" t="s">
        <v>65</v>
      </c>
      <c r="K5" s="51"/>
      <c r="L5" s="89" t="s">
        <v>66</v>
      </c>
      <c r="M5" s="89" t="s">
        <v>67</v>
      </c>
      <c r="N5" s="89" t="s">
        <v>65</v>
      </c>
      <c r="O5" s="89" t="s">
        <v>66</v>
      </c>
      <c r="P5" s="89" t="s">
        <v>67</v>
      </c>
      <c r="Q5" s="134"/>
      <c r="R5" s="89" t="s">
        <v>64</v>
      </c>
      <c r="S5" s="89" t="s">
        <v>70</v>
      </c>
      <c r="T5" s="89" t="s">
        <v>207</v>
      </c>
      <c r="U5" s="89" t="s">
        <v>72</v>
      </c>
      <c r="V5" s="89" t="s">
        <v>73</v>
      </c>
      <c r="W5" s="89" t="s">
        <v>74</v>
      </c>
    </row>
    <row r="6" ht="21" customHeight="1" spans="1:23">
      <c r="A6" s="120"/>
      <c r="B6" s="120"/>
      <c r="C6" s="120"/>
      <c r="D6" s="120"/>
      <c r="E6" s="120"/>
      <c r="F6" s="120"/>
      <c r="G6" s="120"/>
      <c r="H6" s="120"/>
      <c r="I6" s="120"/>
      <c r="J6" s="207" t="s">
        <v>64</v>
      </c>
      <c r="K6" s="56"/>
      <c r="L6" s="120"/>
      <c r="M6" s="120"/>
      <c r="N6" s="120"/>
      <c r="O6" s="120"/>
      <c r="P6" s="120"/>
      <c r="Q6" s="120"/>
      <c r="R6" s="120"/>
      <c r="S6" s="120"/>
      <c r="T6" s="120"/>
      <c r="U6" s="120"/>
      <c r="V6" s="120"/>
      <c r="W6" s="120"/>
    </row>
    <row r="7" ht="39.75" customHeight="1" spans="1:23">
      <c r="A7" s="195"/>
      <c r="B7" s="41"/>
      <c r="C7" s="195"/>
      <c r="D7" s="195"/>
      <c r="E7" s="93"/>
      <c r="F7" s="93"/>
      <c r="G7" s="93"/>
      <c r="H7" s="93"/>
      <c r="I7" s="41"/>
      <c r="J7" s="42" t="s">
        <v>64</v>
      </c>
      <c r="K7" s="42" t="s">
        <v>284</v>
      </c>
      <c r="L7" s="93"/>
      <c r="M7" s="93"/>
      <c r="N7" s="93"/>
      <c r="O7" s="93"/>
      <c r="P7" s="93"/>
      <c r="Q7" s="93"/>
      <c r="R7" s="93"/>
      <c r="S7" s="93"/>
      <c r="T7" s="93"/>
      <c r="U7" s="41"/>
      <c r="V7" s="93"/>
      <c r="W7" s="93"/>
    </row>
    <row r="8" ht="15" customHeight="1" spans="1:23">
      <c r="A8" s="196">
        <v>1</v>
      </c>
      <c r="B8" s="196">
        <v>2</v>
      </c>
      <c r="C8" s="196">
        <v>3</v>
      </c>
      <c r="D8" s="196">
        <v>4</v>
      </c>
      <c r="E8" s="196">
        <v>5</v>
      </c>
      <c r="F8" s="196">
        <v>6</v>
      </c>
      <c r="G8" s="196">
        <v>7</v>
      </c>
      <c r="H8" s="196">
        <v>8</v>
      </c>
      <c r="I8" s="196">
        <v>9</v>
      </c>
      <c r="J8" s="196">
        <v>10</v>
      </c>
      <c r="K8" s="196">
        <v>11</v>
      </c>
      <c r="L8" s="208">
        <v>12</v>
      </c>
      <c r="M8" s="208">
        <v>13</v>
      </c>
      <c r="N8" s="208">
        <v>14</v>
      </c>
      <c r="O8" s="208">
        <v>15</v>
      </c>
      <c r="P8" s="208">
        <v>16</v>
      </c>
      <c r="Q8" s="208">
        <v>17</v>
      </c>
      <c r="R8" s="208">
        <v>18</v>
      </c>
      <c r="S8" s="208">
        <v>19</v>
      </c>
      <c r="T8" s="208">
        <v>20</v>
      </c>
      <c r="U8" s="196">
        <v>21</v>
      </c>
      <c r="V8" s="196">
        <v>22</v>
      </c>
      <c r="W8" s="196">
        <v>23</v>
      </c>
    </row>
    <row r="9" ht="21.75" customHeight="1" spans="1:23">
      <c r="A9" s="197" t="s">
        <v>285</v>
      </c>
      <c r="B9" s="197"/>
      <c r="C9" s="106" t="s">
        <v>286</v>
      </c>
      <c r="D9" s="197" t="s">
        <v>76</v>
      </c>
      <c r="E9" s="197" t="s">
        <v>146</v>
      </c>
      <c r="F9" s="197" t="s">
        <v>287</v>
      </c>
      <c r="G9" s="197" t="s">
        <v>288</v>
      </c>
      <c r="H9" s="197" t="s">
        <v>289</v>
      </c>
      <c r="I9" s="209">
        <v>640600</v>
      </c>
      <c r="J9" s="209">
        <v>640600</v>
      </c>
      <c r="K9" s="163">
        <v>640600</v>
      </c>
      <c r="L9" s="209"/>
      <c r="M9" s="209"/>
      <c r="N9" s="210"/>
      <c r="O9" s="210"/>
      <c r="P9" s="211"/>
      <c r="Q9" s="211"/>
      <c r="R9" s="221"/>
      <c r="S9" s="221"/>
      <c r="T9" s="221"/>
      <c r="U9" s="222"/>
      <c r="V9" s="211"/>
      <c r="W9" s="211"/>
    </row>
    <row r="10" ht="21.75" customHeight="1" spans="1:23">
      <c r="A10" s="197" t="s">
        <v>285</v>
      </c>
      <c r="B10" s="162"/>
      <c r="C10" s="106" t="s">
        <v>290</v>
      </c>
      <c r="D10" s="197" t="s">
        <v>76</v>
      </c>
      <c r="E10" s="197" t="s">
        <v>126</v>
      </c>
      <c r="F10" s="197" t="s">
        <v>291</v>
      </c>
      <c r="G10" s="197" t="s">
        <v>292</v>
      </c>
      <c r="H10" s="197" t="s">
        <v>293</v>
      </c>
      <c r="I10" s="209">
        <v>139800</v>
      </c>
      <c r="J10" s="209">
        <v>139800</v>
      </c>
      <c r="K10" s="163">
        <v>139800</v>
      </c>
      <c r="L10" s="209"/>
      <c r="M10" s="209"/>
      <c r="N10" s="162"/>
      <c r="O10" s="162"/>
      <c r="P10" s="162"/>
      <c r="Q10" s="162"/>
      <c r="R10" s="223"/>
      <c r="S10" s="223"/>
      <c r="T10" s="223"/>
      <c r="U10" s="223"/>
      <c r="V10" s="162"/>
      <c r="W10" s="162"/>
    </row>
    <row r="11" ht="21.75" customHeight="1" spans="1:23">
      <c r="A11" s="197" t="s">
        <v>294</v>
      </c>
      <c r="B11" s="162"/>
      <c r="C11" s="106" t="s">
        <v>295</v>
      </c>
      <c r="D11" s="197" t="s">
        <v>76</v>
      </c>
      <c r="E11" s="198" t="s">
        <v>132</v>
      </c>
      <c r="F11" s="198" t="s">
        <v>211</v>
      </c>
      <c r="G11" s="198" t="s">
        <v>236</v>
      </c>
      <c r="H11" s="198" t="s">
        <v>237</v>
      </c>
      <c r="I11" s="212">
        <v>99970</v>
      </c>
      <c r="J11" s="209"/>
      <c r="K11" s="163"/>
      <c r="L11" s="209"/>
      <c r="M11" s="209"/>
      <c r="N11" s="162"/>
      <c r="O11" s="162"/>
      <c r="P11" s="162"/>
      <c r="Q11" s="162"/>
      <c r="R11" s="223">
        <v>99970</v>
      </c>
      <c r="S11" s="223"/>
      <c r="T11" s="223"/>
      <c r="U11" s="223">
        <v>99970</v>
      </c>
      <c r="V11" s="162"/>
      <c r="W11" s="162"/>
    </row>
    <row r="12" s="191" customFormat="1" ht="21.75" customHeight="1" spans="1:23">
      <c r="A12" s="199" t="s">
        <v>296</v>
      </c>
      <c r="B12" s="200"/>
      <c r="C12" s="199" t="s">
        <v>297</v>
      </c>
      <c r="D12" s="201" t="s">
        <v>76</v>
      </c>
      <c r="E12" s="202">
        <v>2130199</v>
      </c>
      <c r="F12" s="202" t="s">
        <v>298</v>
      </c>
      <c r="G12" s="202">
        <v>30216</v>
      </c>
      <c r="H12" s="202" t="s">
        <v>299</v>
      </c>
      <c r="I12" s="213">
        <f>N12</f>
        <v>50000</v>
      </c>
      <c r="J12" s="214"/>
      <c r="K12" s="215"/>
      <c r="L12" s="216"/>
      <c r="M12" s="216"/>
      <c r="N12" s="217">
        <v>50000</v>
      </c>
      <c r="O12" s="200"/>
      <c r="P12" s="200"/>
      <c r="Q12" s="200"/>
      <c r="R12" s="224"/>
      <c r="S12" s="224"/>
      <c r="T12" s="224"/>
      <c r="U12" s="224"/>
      <c r="V12" s="200"/>
      <c r="W12" s="200"/>
    </row>
    <row r="13" s="191" customFormat="1" ht="21.75" customHeight="1" spans="1:23">
      <c r="A13" s="199" t="s">
        <v>296</v>
      </c>
      <c r="B13" s="200"/>
      <c r="C13" s="199" t="s">
        <v>300</v>
      </c>
      <c r="D13" s="201" t="s">
        <v>76</v>
      </c>
      <c r="E13" s="202">
        <v>2130199</v>
      </c>
      <c r="F13" s="202" t="s">
        <v>298</v>
      </c>
      <c r="G13" s="202">
        <v>30310</v>
      </c>
      <c r="H13" s="202" t="s">
        <v>289</v>
      </c>
      <c r="I13" s="213">
        <f>N13</f>
        <v>1811000</v>
      </c>
      <c r="J13" s="214"/>
      <c r="K13" s="215"/>
      <c r="L13" s="216"/>
      <c r="M13" s="216"/>
      <c r="N13" s="218">
        <v>1811000</v>
      </c>
      <c r="O13" s="200"/>
      <c r="P13" s="200"/>
      <c r="Q13" s="200"/>
      <c r="R13" s="224"/>
      <c r="S13" s="224"/>
      <c r="T13" s="224"/>
      <c r="U13" s="224"/>
      <c r="V13" s="200"/>
      <c r="W13" s="200"/>
    </row>
    <row r="14" s="191" customFormat="1" ht="21.75" customHeight="1" spans="1:23">
      <c r="A14" s="199" t="s">
        <v>296</v>
      </c>
      <c r="B14" s="200"/>
      <c r="C14" s="199" t="s">
        <v>301</v>
      </c>
      <c r="D14" s="203" t="s">
        <v>76</v>
      </c>
      <c r="E14" s="199">
        <v>2130153</v>
      </c>
      <c r="F14" s="199" t="s">
        <v>302</v>
      </c>
      <c r="G14" s="199">
        <v>31005</v>
      </c>
      <c r="H14" s="199" t="s">
        <v>303</v>
      </c>
      <c r="I14" s="219">
        <f>N14</f>
        <v>3082941.04</v>
      </c>
      <c r="J14" s="216"/>
      <c r="K14" s="215"/>
      <c r="L14" s="216"/>
      <c r="M14" s="216"/>
      <c r="N14" s="219">
        <v>3082941.04</v>
      </c>
      <c r="O14" s="200"/>
      <c r="P14" s="200"/>
      <c r="Q14" s="200"/>
      <c r="R14" s="224"/>
      <c r="S14" s="224"/>
      <c r="T14" s="224"/>
      <c r="U14" s="224"/>
      <c r="V14" s="200"/>
      <c r="W14" s="200"/>
    </row>
    <row r="15" ht="21.75" customHeight="1" spans="1:23">
      <c r="A15" s="197" t="s">
        <v>294</v>
      </c>
      <c r="B15" s="162"/>
      <c r="C15" s="106" t="s">
        <v>304</v>
      </c>
      <c r="D15" s="197" t="s">
        <v>305</v>
      </c>
      <c r="E15" s="197" t="s">
        <v>136</v>
      </c>
      <c r="F15" s="197" t="s">
        <v>306</v>
      </c>
      <c r="G15" s="197" t="s">
        <v>236</v>
      </c>
      <c r="H15" s="197" t="s">
        <v>237</v>
      </c>
      <c r="I15" s="209">
        <v>97000</v>
      </c>
      <c r="J15" s="209">
        <v>97000</v>
      </c>
      <c r="K15" s="163">
        <v>97000</v>
      </c>
      <c r="L15" s="209"/>
      <c r="M15" s="209"/>
      <c r="N15" s="162"/>
      <c r="O15" s="162"/>
      <c r="P15" s="162"/>
      <c r="Q15" s="162"/>
      <c r="R15" s="223"/>
      <c r="S15" s="223"/>
      <c r="T15" s="223"/>
      <c r="U15" s="223"/>
      <c r="V15" s="162"/>
      <c r="W15" s="162"/>
    </row>
    <row r="16" ht="21.75" customHeight="1" spans="1:23">
      <c r="A16" s="197" t="s">
        <v>294</v>
      </c>
      <c r="B16" s="162"/>
      <c r="C16" s="106" t="s">
        <v>295</v>
      </c>
      <c r="D16" s="197" t="s">
        <v>305</v>
      </c>
      <c r="E16" s="197" t="s">
        <v>134</v>
      </c>
      <c r="F16" s="197" t="s">
        <v>259</v>
      </c>
      <c r="G16" s="197" t="s">
        <v>236</v>
      </c>
      <c r="H16" s="197" t="s">
        <v>237</v>
      </c>
      <c r="I16" s="209">
        <v>108700</v>
      </c>
      <c r="J16" s="209"/>
      <c r="K16" s="163"/>
      <c r="L16" s="209"/>
      <c r="M16" s="209"/>
      <c r="N16" s="162"/>
      <c r="O16" s="162"/>
      <c r="P16" s="162"/>
      <c r="Q16" s="162"/>
      <c r="R16" s="223">
        <v>108700</v>
      </c>
      <c r="S16" s="223"/>
      <c r="T16" s="223"/>
      <c r="U16" s="223">
        <v>108700</v>
      </c>
      <c r="V16" s="162"/>
      <c r="W16" s="162"/>
    </row>
    <row r="17" ht="27.95" customHeight="1" spans="1:23">
      <c r="A17" s="197" t="s">
        <v>294</v>
      </c>
      <c r="B17" s="162"/>
      <c r="C17" s="106" t="s">
        <v>307</v>
      </c>
      <c r="D17" s="197" t="s">
        <v>308</v>
      </c>
      <c r="E17" s="197" t="s">
        <v>138</v>
      </c>
      <c r="F17" s="197" t="s">
        <v>309</v>
      </c>
      <c r="G17" s="197" t="s">
        <v>236</v>
      </c>
      <c r="H17" s="197" t="s">
        <v>237</v>
      </c>
      <c r="I17" s="209">
        <v>3000</v>
      </c>
      <c r="J17" s="209">
        <v>3000</v>
      </c>
      <c r="K17" s="163">
        <v>3000</v>
      </c>
      <c r="L17" s="209"/>
      <c r="M17" s="209"/>
      <c r="N17" s="162"/>
      <c r="O17" s="162"/>
      <c r="P17" s="162"/>
      <c r="Q17" s="162"/>
      <c r="R17" s="223"/>
      <c r="S17" s="223"/>
      <c r="T17" s="223"/>
      <c r="U17" s="223"/>
      <c r="V17" s="162"/>
      <c r="W17" s="162"/>
    </row>
    <row r="18" ht="30" customHeight="1" spans="1:23">
      <c r="A18" s="197" t="s">
        <v>294</v>
      </c>
      <c r="B18" s="162"/>
      <c r="C18" s="106" t="s">
        <v>310</v>
      </c>
      <c r="D18" s="197" t="s">
        <v>308</v>
      </c>
      <c r="E18" s="197" t="s">
        <v>138</v>
      </c>
      <c r="F18" s="197" t="s">
        <v>309</v>
      </c>
      <c r="G18" s="197" t="s">
        <v>236</v>
      </c>
      <c r="H18" s="197" t="s">
        <v>237</v>
      </c>
      <c r="I18" s="209">
        <v>30600</v>
      </c>
      <c r="J18" s="209">
        <v>30600</v>
      </c>
      <c r="K18" s="163">
        <v>30600</v>
      </c>
      <c r="L18" s="209"/>
      <c r="M18" s="209"/>
      <c r="N18" s="162"/>
      <c r="O18" s="162"/>
      <c r="P18" s="162"/>
      <c r="Q18" s="162"/>
      <c r="R18" s="223"/>
      <c r="S18" s="223"/>
      <c r="T18" s="223"/>
      <c r="U18" s="223"/>
      <c r="V18" s="162"/>
      <c r="W18" s="162"/>
    </row>
    <row r="19" ht="27.95" customHeight="1" spans="1:23">
      <c r="A19" s="197" t="s">
        <v>294</v>
      </c>
      <c r="B19" s="162"/>
      <c r="C19" s="106" t="s">
        <v>295</v>
      </c>
      <c r="D19" s="197" t="s">
        <v>308</v>
      </c>
      <c r="E19" s="197" t="s">
        <v>134</v>
      </c>
      <c r="F19" s="197" t="s">
        <v>259</v>
      </c>
      <c r="G19" s="197" t="s">
        <v>236</v>
      </c>
      <c r="H19" s="197" t="s">
        <v>237</v>
      </c>
      <c r="I19" s="209">
        <v>15200</v>
      </c>
      <c r="J19" s="209"/>
      <c r="K19" s="163"/>
      <c r="L19" s="209"/>
      <c r="M19" s="209"/>
      <c r="N19" s="162"/>
      <c r="O19" s="162"/>
      <c r="P19" s="162"/>
      <c r="Q19" s="162"/>
      <c r="R19" s="223">
        <v>15200</v>
      </c>
      <c r="S19" s="223"/>
      <c r="T19" s="223"/>
      <c r="U19" s="223">
        <v>15200</v>
      </c>
      <c r="V19" s="162"/>
      <c r="W19" s="162"/>
    </row>
    <row r="20" ht="21.75" customHeight="1" spans="1:23">
      <c r="A20" s="197" t="s">
        <v>294</v>
      </c>
      <c r="B20" s="162"/>
      <c r="C20" s="106" t="s">
        <v>295</v>
      </c>
      <c r="D20" s="197" t="s">
        <v>311</v>
      </c>
      <c r="E20" s="197" t="s">
        <v>134</v>
      </c>
      <c r="F20" s="197" t="s">
        <v>259</v>
      </c>
      <c r="G20" s="197" t="s">
        <v>236</v>
      </c>
      <c r="H20" s="197" t="s">
        <v>237</v>
      </c>
      <c r="I20" s="209">
        <v>23000</v>
      </c>
      <c r="J20" s="209"/>
      <c r="K20" s="163"/>
      <c r="L20" s="209"/>
      <c r="M20" s="209"/>
      <c r="N20" s="162"/>
      <c r="O20" s="162"/>
      <c r="P20" s="162"/>
      <c r="Q20" s="162"/>
      <c r="R20" s="223">
        <v>23000</v>
      </c>
      <c r="S20" s="223"/>
      <c r="T20" s="223"/>
      <c r="U20" s="223">
        <v>23000</v>
      </c>
      <c r="V20" s="162"/>
      <c r="W20" s="162"/>
    </row>
    <row r="21" ht="21.75" customHeight="1" spans="1:23">
      <c r="A21" s="197" t="s">
        <v>294</v>
      </c>
      <c r="B21" s="162"/>
      <c r="C21" s="106" t="s">
        <v>295</v>
      </c>
      <c r="D21" s="197" t="s">
        <v>312</v>
      </c>
      <c r="E21" s="197" t="s">
        <v>134</v>
      </c>
      <c r="F21" s="197" t="s">
        <v>259</v>
      </c>
      <c r="G21" s="197" t="s">
        <v>236</v>
      </c>
      <c r="H21" s="197" t="s">
        <v>237</v>
      </c>
      <c r="I21" s="209">
        <v>27500</v>
      </c>
      <c r="J21" s="209"/>
      <c r="K21" s="163"/>
      <c r="L21" s="209"/>
      <c r="M21" s="209"/>
      <c r="N21" s="162"/>
      <c r="O21" s="162"/>
      <c r="P21" s="162"/>
      <c r="Q21" s="162"/>
      <c r="R21" s="223">
        <v>27500</v>
      </c>
      <c r="S21" s="223"/>
      <c r="T21" s="223"/>
      <c r="U21" s="223">
        <v>27500</v>
      </c>
      <c r="V21" s="162"/>
      <c r="W21" s="162"/>
    </row>
    <row r="22" ht="30" customHeight="1" spans="1:23">
      <c r="A22" s="197" t="s">
        <v>294</v>
      </c>
      <c r="B22" s="162"/>
      <c r="C22" s="106" t="s">
        <v>295</v>
      </c>
      <c r="D22" s="197" t="s">
        <v>313</v>
      </c>
      <c r="E22" s="197" t="s">
        <v>134</v>
      </c>
      <c r="F22" s="197" t="s">
        <v>259</v>
      </c>
      <c r="G22" s="197" t="s">
        <v>236</v>
      </c>
      <c r="H22" s="197" t="s">
        <v>237</v>
      </c>
      <c r="I22" s="209">
        <v>3000</v>
      </c>
      <c r="J22" s="209"/>
      <c r="K22" s="163"/>
      <c r="L22" s="209"/>
      <c r="M22" s="209"/>
      <c r="N22" s="162"/>
      <c r="O22" s="162"/>
      <c r="P22" s="162"/>
      <c r="Q22" s="162"/>
      <c r="R22" s="223">
        <v>3000</v>
      </c>
      <c r="S22" s="223"/>
      <c r="T22" s="223"/>
      <c r="U22" s="223">
        <v>3000</v>
      </c>
      <c r="V22" s="162"/>
      <c r="W22" s="162"/>
    </row>
    <row r="23" s="191" customFormat="1" ht="18.75" customHeight="1" spans="1:23">
      <c r="A23" s="204" t="s">
        <v>154</v>
      </c>
      <c r="B23" s="205"/>
      <c r="C23" s="205"/>
      <c r="D23" s="205"/>
      <c r="E23" s="205"/>
      <c r="F23" s="205"/>
      <c r="G23" s="205"/>
      <c r="H23" s="206"/>
      <c r="I23" s="215">
        <f>SUM(I9:I22)</f>
        <v>6132311.04</v>
      </c>
      <c r="J23" s="215">
        <f t="shared" ref="J23:N23" si="0">J9+J10+J12+J13+J14+J15+J17+J18</f>
        <v>911000</v>
      </c>
      <c r="K23" s="215">
        <f t="shared" si="0"/>
        <v>911000</v>
      </c>
      <c r="L23" s="215"/>
      <c r="M23" s="215"/>
      <c r="N23" s="215">
        <f t="shared" si="0"/>
        <v>4943941.04</v>
      </c>
      <c r="O23" s="220"/>
      <c r="P23" s="220"/>
      <c r="Q23" s="220"/>
      <c r="R23" s="225">
        <f>SUM(R9:R22)</f>
        <v>277370</v>
      </c>
      <c r="S23" s="225"/>
      <c r="T23" s="225"/>
      <c r="U23" s="225">
        <f>SUM(U9:U22)</f>
        <v>277370</v>
      </c>
      <c r="V23" s="220"/>
      <c r="W23" s="220"/>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5"/>
  <sheetViews>
    <sheetView workbookViewId="0">
      <selection activeCell="D40" sqref="D40"/>
    </sheetView>
  </sheetViews>
  <sheetFormatPr defaultColWidth="10.6666666666667" defaultRowHeight="12" customHeight="1"/>
  <cols>
    <col min="1" max="1" width="18.6666666666667" style="183" customWidth="1"/>
    <col min="2" max="2" width="16.1666666666667" style="148" customWidth="1"/>
    <col min="3" max="3" width="27" style="183" customWidth="1"/>
    <col min="4" max="4" width="19.6666666666667" style="183" customWidth="1"/>
    <col min="5" max="5" width="15.5" style="183" customWidth="1"/>
    <col min="6" max="6" width="30.1666666666667" style="183" customWidth="1"/>
    <col min="7" max="7" width="7.16666666666667" style="148" customWidth="1"/>
    <col min="8" max="8" width="11.6666666666667" style="183" customWidth="1"/>
    <col min="9" max="9" width="9" style="148" customWidth="1"/>
    <col min="10" max="10" width="14.5" style="148" customWidth="1"/>
    <col min="11" max="11" width="38" style="183" customWidth="1"/>
    <col min="12" max="12" width="10.6666666666667" style="2" customWidth="1"/>
    <col min="13" max="16384" width="10.6666666666667" style="2"/>
  </cols>
  <sheetData>
    <row r="1" ht="15" customHeight="1" spans="11:11">
      <c r="K1" s="155" t="s">
        <v>314</v>
      </c>
    </row>
    <row r="2" ht="28.5" customHeight="1" spans="1:11">
      <c r="A2" s="84" t="s">
        <v>315</v>
      </c>
      <c r="B2" s="150"/>
      <c r="C2" s="130"/>
      <c r="D2" s="130"/>
      <c r="E2" s="130"/>
      <c r="F2" s="130"/>
      <c r="G2" s="150"/>
      <c r="H2" s="130"/>
      <c r="I2" s="150"/>
      <c r="J2" s="150"/>
      <c r="K2" s="130"/>
    </row>
    <row r="3" ht="17.25" customHeight="1" spans="1:2">
      <c r="A3" s="184" t="s">
        <v>2</v>
      </c>
      <c r="B3" s="185"/>
    </row>
    <row r="4" ht="44.25" customHeight="1" spans="1:11">
      <c r="A4" s="42" t="s">
        <v>316</v>
      </c>
      <c r="B4" s="23" t="s">
        <v>192</v>
      </c>
      <c r="C4" s="42" t="s">
        <v>317</v>
      </c>
      <c r="D4" s="42" t="s">
        <v>318</v>
      </c>
      <c r="E4" s="42" t="s">
        <v>319</v>
      </c>
      <c r="F4" s="42" t="s">
        <v>320</v>
      </c>
      <c r="G4" s="23" t="s">
        <v>321</v>
      </c>
      <c r="H4" s="42" t="s">
        <v>322</v>
      </c>
      <c r="I4" s="23" t="s">
        <v>323</v>
      </c>
      <c r="J4" s="23" t="s">
        <v>324</v>
      </c>
      <c r="K4" s="42" t="s">
        <v>325</v>
      </c>
    </row>
    <row r="5" ht="14.25" customHeight="1" spans="1:11">
      <c r="A5" s="42">
        <v>1</v>
      </c>
      <c r="B5" s="23">
        <v>2</v>
      </c>
      <c r="C5" s="42">
        <v>3</v>
      </c>
      <c r="D5" s="42">
        <v>4</v>
      </c>
      <c r="E5" s="42">
        <v>5</v>
      </c>
      <c r="F5" s="42">
        <v>6</v>
      </c>
      <c r="G5" s="23">
        <v>7</v>
      </c>
      <c r="H5" s="42">
        <v>8</v>
      </c>
      <c r="I5" s="23">
        <v>9</v>
      </c>
      <c r="J5" s="23">
        <v>10</v>
      </c>
      <c r="K5" s="42">
        <v>11</v>
      </c>
    </row>
    <row r="6" ht="54.75" customHeight="1" spans="1:11">
      <c r="A6" s="186" t="s">
        <v>326</v>
      </c>
      <c r="B6" s="186" t="s">
        <v>327</v>
      </c>
      <c r="C6" s="186" t="s">
        <v>328</v>
      </c>
      <c r="D6" s="111" t="s">
        <v>329</v>
      </c>
      <c r="E6" s="111" t="s">
        <v>330</v>
      </c>
      <c r="F6" s="106" t="s">
        <v>331</v>
      </c>
      <c r="G6" s="111" t="s">
        <v>332</v>
      </c>
      <c r="H6" s="106" t="s">
        <v>333</v>
      </c>
      <c r="I6" s="111" t="s">
        <v>334</v>
      </c>
      <c r="J6" s="111" t="s">
        <v>335</v>
      </c>
      <c r="K6" s="106" t="s">
        <v>331</v>
      </c>
    </row>
    <row r="7" ht="54.75" customHeight="1" spans="1:11">
      <c r="A7" s="187"/>
      <c r="B7" s="188"/>
      <c r="C7" s="187"/>
      <c r="D7" s="111" t="s">
        <v>329</v>
      </c>
      <c r="E7" s="111" t="s">
        <v>330</v>
      </c>
      <c r="F7" s="106" t="s">
        <v>336</v>
      </c>
      <c r="G7" s="111" t="s">
        <v>332</v>
      </c>
      <c r="H7" s="106" t="s">
        <v>337</v>
      </c>
      <c r="I7" s="111" t="s">
        <v>338</v>
      </c>
      <c r="J7" s="111" t="s">
        <v>335</v>
      </c>
      <c r="K7" s="106" t="s">
        <v>336</v>
      </c>
    </row>
    <row r="8" ht="54.75" customHeight="1" spans="1:11">
      <c r="A8" s="187"/>
      <c r="B8" s="188"/>
      <c r="C8" s="187"/>
      <c r="D8" s="111" t="s">
        <v>329</v>
      </c>
      <c r="E8" s="111" t="s">
        <v>339</v>
      </c>
      <c r="F8" s="106" t="s">
        <v>340</v>
      </c>
      <c r="G8" s="111" t="s">
        <v>341</v>
      </c>
      <c r="H8" s="106" t="s">
        <v>342</v>
      </c>
      <c r="I8" s="111" t="s">
        <v>343</v>
      </c>
      <c r="J8" s="111" t="s">
        <v>335</v>
      </c>
      <c r="K8" s="106" t="s">
        <v>344</v>
      </c>
    </row>
    <row r="9" ht="54.75" customHeight="1" spans="1:11">
      <c r="A9" s="187"/>
      <c r="B9" s="188"/>
      <c r="C9" s="187"/>
      <c r="D9" s="111" t="s">
        <v>329</v>
      </c>
      <c r="E9" s="111" t="s">
        <v>345</v>
      </c>
      <c r="F9" s="106" t="s">
        <v>346</v>
      </c>
      <c r="G9" s="111" t="s">
        <v>341</v>
      </c>
      <c r="H9" s="106" t="s">
        <v>347</v>
      </c>
      <c r="I9" s="111" t="s">
        <v>348</v>
      </c>
      <c r="J9" s="111" t="s">
        <v>349</v>
      </c>
      <c r="K9" s="106" t="s">
        <v>346</v>
      </c>
    </row>
    <row r="10" ht="54.75" customHeight="1" spans="1:11">
      <c r="A10" s="187"/>
      <c r="B10" s="188"/>
      <c r="C10" s="187"/>
      <c r="D10" s="111" t="s">
        <v>329</v>
      </c>
      <c r="E10" s="111" t="s">
        <v>350</v>
      </c>
      <c r="F10" s="106" t="s">
        <v>351</v>
      </c>
      <c r="G10" s="111" t="s">
        <v>352</v>
      </c>
      <c r="H10" s="106" t="s">
        <v>353</v>
      </c>
      <c r="I10" s="111" t="s">
        <v>343</v>
      </c>
      <c r="J10" s="111" t="s">
        <v>335</v>
      </c>
      <c r="K10" s="106" t="s">
        <v>351</v>
      </c>
    </row>
    <row r="11" ht="54.75" customHeight="1" spans="1:11">
      <c r="A11" s="187"/>
      <c r="B11" s="188"/>
      <c r="C11" s="187"/>
      <c r="D11" s="111" t="s">
        <v>354</v>
      </c>
      <c r="E11" s="111" t="s">
        <v>355</v>
      </c>
      <c r="F11" s="106" t="s">
        <v>356</v>
      </c>
      <c r="G11" s="111" t="s">
        <v>341</v>
      </c>
      <c r="H11" s="106" t="s">
        <v>357</v>
      </c>
      <c r="I11" s="111" t="s">
        <v>358</v>
      </c>
      <c r="J11" s="111" t="s">
        <v>349</v>
      </c>
      <c r="K11" s="106" t="s">
        <v>356</v>
      </c>
    </row>
    <row r="12" ht="54.75" customHeight="1" spans="1:11">
      <c r="A12" s="189"/>
      <c r="B12" s="190"/>
      <c r="C12" s="189"/>
      <c r="D12" s="111" t="s">
        <v>359</v>
      </c>
      <c r="E12" s="111" t="s">
        <v>360</v>
      </c>
      <c r="F12" s="106" t="s">
        <v>361</v>
      </c>
      <c r="G12" s="111" t="s">
        <v>341</v>
      </c>
      <c r="H12" s="106" t="s">
        <v>362</v>
      </c>
      <c r="I12" s="111" t="s">
        <v>358</v>
      </c>
      <c r="J12" s="111" t="s">
        <v>349</v>
      </c>
      <c r="K12" s="106" t="s">
        <v>363</v>
      </c>
    </row>
    <row r="13" ht="54.75" customHeight="1" spans="1:11">
      <c r="A13" s="186" t="s">
        <v>364</v>
      </c>
      <c r="B13" s="186" t="s">
        <v>365</v>
      </c>
      <c r="C13" s="186" t="s">
        <v>366</v>
      </c>
      <c r="D13" s="111" t="s">
        <v>329</v>
      </c>
      <c r="E13" s="111" t="s">
        <v>330</v>
      </c>
      <c r="F13" s="106" t="s">
        <v>367</v>
      </c>
      <c r="G13" s="111" t="s">
        <v>341</v>
      </c>
      <c r="H13" s="106" t="s">
        <v>368</v>
      </c>
      <c r="I13" s="111" t="s">
        <v>369</v>
      </c>
      <c r="J13" s="111" t="s">
        <v>335</v>
      </c>
      <c r="K13" s="106" t="s">
        <v>367</v>
      </c>
    </row>
    <row r="14" ht="54.75" customHeight="1" spans="1:11">
      <c r="A14" s="187"/>
      <c r="B14" s="188"/>
      <c r="C14" s="187"/>
      <c r="D14" s="111" t="s">
        <v>354</v>
      </c>
      <c r="E14" s="111" t="s">
        <v>370</v>
      </c>
      <c r="F14" s="106" t="s">
        <v>371</v>
      </c>
      <c r="G14" s="111" t="s">
        <v>341</v>
      </c>
      <c r="H14" s="106" t="s">
        <v>372</v>
      </c>
      <c r="I14" s="111" t="s">
        <v>343</v>
      </c>
      <c r="J14" s="111" t="s">
        <v>335</v>
      </c>
      <c r="K14" s="106" t="s">
        <v>373</v>
      </c>
    </row>
    <row r="15" ht="54.75" customHeight="1" spans="1:11">
      <c r="A15" s="189"/>
      <c r="B15" s="190"/>
      <c r="C15" s="189"/>
      <c r="D15" s="111" t="s">
        <v>359</v>
      </c>
      <c r="E15" s="111" t="s">
        <v>360</v>
      </c>
      <c r="F15" s="106" t="s">
        <v>374</v>
      </c>
      <c r="G15" s="111" t="s">
        <v>341</v>
      </c>
      <c r="H15" s="106" t="s">
        <v>375</v>
      </c>
      <c r="I15" s="111" t="s">
        <v>358</v>
      </c>
      <c r="J15" s="111" t="s">
        <v>335</v>
      </c>
      <c r="K15" s="106" t="s">
        <v>376</v>
      </c>
    </row>
    <row r="16" ht="54.75" customHeight="1" spans="1:11">
      <c r="A16" s="186" t="s">
        <v>377</v>
      </c>
      <c r="B16" s="186" t="s">
        <v>378</v>
      </c>
      <c r="C16" s="186" t="s">
        <v>379</v>
      </c>
      <c r="D16" s="111" t="s">
        <v>329</v>
      </c>
      <c r="E16" s="111" t="s">
        <v>330</v>
      </c>
      <c r="F16" s="106" t="s">
        <v>380</v>
      </c>
      <c r="G16" s="111" t="s">
        <v>341</v>
      </c>
      <c r="H16" s="106" t="s">
        <v>362</v>
      </c>
      <c r="I16" s="111" t="s">
        <v>358</v>
      </c>
      <c r="J16" s="111" t="s">
        <v>349</v>
      </c>
      <c r="K16" s="106" t="s">
        <v>381</v>
      </c>
    </row>
    <row r="17" ht="54.75" customHeight="1" spans="1:11">
      <c r="A17" s="187"/>
      <c r="B17" s="188"/>
      <c r="C17" s="187"/>
      <c r="D17" s="111" t="s">
        <v>329</v>
      </c>
      <c r="E17" s="111" t="s">
        <v>330</v>
      </c>
      <c r="F17" s="106" t="s">
        <v>382</v>
      </c>
      <c r="G17" s="111" t="s">
        <v>332</v>
      </c>
      <c r="H17" s="106" t="s">
        <v>383</v>
      </c>
      <c r="I17" s="111" t="s">
        <v>384</v>
      </c>
      <c r="J17" s="111" t="s">
        <v>335</v>
      </c>
      <c r="K17" s="106" t="s">
        <v>385</v>
      </c>
    </row>
    <row r="18" ht="54.75" customHeight="1" spans="1:11">
      <c r="A18" s="187"/>
      <c r="B18" s="188"/>
      <c r="C18" s="187"/>
      <c r="D18" s="111" t="s">
        <v>329</v>
      </c>
      <c r="E18" s="111" t="s">
        <v>339</v>
      </c>
      <c r="F18" s="106" t="s">
        <v>386</v>
      </c>
      <c r="G18" s="111" t="s">
        <v>341</v>
      </c>
      <c r="H18" s="106" t="s">
        <v>357</v>
      </c>
      <c r="I18" s="111" t="s">
        <v>358</v>
      </c>
      <c r="J18" s="111" t="s">
        <v>349</v>
      </c>
      <c r="K18" s="106" t="s">
        <v>387</v>
      </c>
    </row>
    <row r="19" ht="54.75" customHeight="1" spans="1:11">
      <c r="A19" s="187"/>
      <c r="B19" s="188"/>
      <c r="C19" s="187"/>
      <c r="D19" s="111" t="s">
        <v>329</v>
      </c>
      <c r="E19" s="111" t="s">
        <v>339</v>
      </c>
      <c r="F19" s="106" t="s">
        <v>388</v>
      </c>
      <c r="G19" s="111" t="s">
        <v>341</v>
      </c>
      <c r="H19" s="106" t="s">
        <v>357</v>
      </c>
      <c r="I19" s="111" t="s">
        <v>358</v>
      </c>
      <c r="J19" s="111" t="s">
        <v>349</v>
      </c>
      <c r="K19" s="106" t="s">
        <v>389</v>
      </c>
    </row>
    <row r="20" ht="54.75" customHeight="1" spans="1:11">
      <c r="A20" s="187"/>
      <c r="B20" s="188"/>
      <c r="C20" s="187"/>
      <c r="D20" s="111" t="s">
        <v>329</v>
      </c>
      <c r="E20" s="111" t="s">
        <v>345</v>
      </c>
      <c r="F20" s="106" t="s">
        <v>390</v>
      </c>
      <c r="G20" s="111" t="s">
        <v>341</v>
      </c>
      <c r="H20" s="106" t="s">
        <v>357</v>
      </c>
      <c r="I20" s="111" t="s">
        <v>358</v>
      </c>
      <c r="J20" s="111" t="s">
        <v>349</v>
      </c>
      <c r="K20" s="106" t="s">
        <v>391</v>
      </c>
    </row>
    <row r="21" ht="54.75" customHeight="1" spans="1:11">
      <c r="A21" s="187"/>
      <c r="B21" s="188"/>
      <c r="C21" s="187"/>
      <c r="D21" s="111" t="s">
        <v>354</v>
      </c>
      <c r="E21" s="111" t="s">
        <v>370</v>
      </c>
      <c r="F21" s="106" t="s">
        <v>392</v>
      </c>
      <c r="G21" s="111" t="s">
        <v>341</v>
      </c>
      <c r="H21" s="106" t="s">
        <v>393</v>
      </c>
      <c r="I21" s="111" t="s">
        <v>394</v>
      </c>
      <c r="J21" s="111" t="s">
        <v>335</v>
      </c>
      <c r="K21" s="106" t="s">
        <v>395</v>
      </c>
    </row>
    <row r="22" ht="54.75" customHeight="1" spans="1:11">
      <c r="A22" s="187"/>
      <c r="B22" s="188"/>
      <c r="C22" s="187"/>
      <c r="D22" s="111" t="s">
        <v>354</v>
      </c>
      <c r="E22" s="111" t="s">
        <v>396</v>
      </c>
      <c r="F22" s="106" t="s">
        <v>397</v>
      </c>
      <c r="G22" s="111" t="s">
        <v>332</v>
      </c>
      <c r="H22" s="106" t="s">
        <v>174</v>
      </c>
      <c r="I22" s="111" t="s">
        <v>398</v>
      </c>
      <c r="J22" s="111" t="s">
        <v>335</v>
      </c>
      <c r="K22" s="106" t="s">
        <v>399</v>
      </c>
    </row>
    <row r="23" ht="54.75" customHeight="1" spans="1:11">
      <c r="A23" s="189"/>
      <c r="B23" s="190"/>
      <c r="C23" s="189"/>
      <c r="D23" s="111" t="s">
        <v>359</v>
      </c>
      <c r="E23" s="111" t="s">
        <v>360</v>
      </c>
      <c r="F23" s="106" t="s">
        <v>400</v>
      </c>
      <c r="G23" s="111" t="s">
        <v>341</v>
      </c>
      <c r="H23" s="106" t="s">
        <v>362</v>
      </c>
      <c r="I23" s="111" t="s">
        <v>358</v>
      </c>
      <c r="J23" s="111" t="s">
        <v>349</v>
      </c>
      <c r="K23" s="106" t="s">
        <v>401</v>
      </c>
    </row>
    <row r="24" ht="54.75" customHeight="1" spans="1:11">
      <c r="A24" s="186" t="s">
        <v>402</v>
      </c>
      <c r="B24" s="186" t="s">
        <v>403</v>
      </c>
      <c r="C24" s="186" t="s">
        <v>404</v>
      </c>
      <c r="D24" s="111" t="s">
        <v>329</v>
      </c>
      <c r="E24" s="111" t="s">
        <v>350</v>
      </c>
      <c r="F24" s="106" t="s">
        <v>405</v>
      </c>
      <c r="G24" s="111" t="s">
        <v>341</v>
      </c>
      <c r="H24" s="106" t="s">
        <v>406</v>
      </c>
      <c r="I24" s="111" t="s">
        <v>394</v>
      </c>
      <c r="J24" s="111" t="s">
        <v>335</v>
      </c>
      <c r="K24" s="106" t="s">
        <v>407</v>
      </c>
    </row>
    <row r="25" ht="54.75" customHeight="1" spans="1:11">
      <c r="A25" s="187"/>
      <c r="B25" s="188"/>
      <c r="C25" s="187"/>
      <c r="D25" s="111" t="s">
        <v>354</v>
      </c>
      <c r="E25" s="111" t="s">
        <v>396</v>
      </c>
      <c r="F25" s="106" t="s">
        <v>408</v>
      </c>
      <c r="G25" s="111" t="s">
        <v>341</v>
      </c>
      <c r="H25" s="106" t="s">
        <v>409</v>
      </c>
      <c r="I25" s="111" t="s">
        <v>358</v>
      </c>
      <c r="J25" s="111" t="s">
        <v>349</v>
      </c>
      <c r="K25" s="106" t="s">
        <v>407</v>
      </c>
    </row>
    <row r="26" ht="54.75" customHeight="1" spans="1:11">
      <c r="A26" s="189"/>
      <c r="B26" s="190"/>
      <c r="C26" s="189"/>
      <c r="D26" s="111" t="s">
        <v>359</v>
      </c>
      <c r="E26" s="111" t="s">
        <v>360</v>
      </c>
      <c r="F26" s="106" t="s">
        <v>410</v>
      </c>
      <c r="G26" s="111" t="s">
        <v>332</v>
      </c>
      <c r="H26" s="106" t="s">
        <v>362</v>
      </c>
      <c r="I26" s="111" t="s">
        <v>358</v>
      </c>
      <c r="J26" s="111" t="s">
        <v>349</v>
      </c>
      <c r="K26" s="106" t="s">
        <v>407</v>
      </c>
    </row>
    <row r="27" ht="54.75" customHeight="1" spans="1:11">
      <c r="A27" s="186" t="s">
        <v>377</v>
      </c>
      <c r="B27" s="186" t="s">
        <v>411</v>
      </c>
      <c r="C27" s="186" t="s">
        <v>412</v>
      </c>
      <c r="D27" s="111" t="s">
        <v>329</v>
      </c>
      <c r="E27" s="111" t="s">
        <v>330</v>
      </c>
      <c r="F27" s="106" t="s">
        <v>382</v>
      </c>
      <c r="G27" s="111" t="s">
        <v>332</v>
      </c>
      <c r="H27" s="106" t="s">
        <v>413</v>
      </c>
      <c r="I27" s="111" t="s">
        <v>384</v>
      </c>
      <c r="J27" s="111" t="s">
        <v>335</v>
      </c>
      <c r="K27" s="106" t="s">
        <v>385</v>
      </c>
    </row>
    <row r="28" ht="54.75" customHeight="1" spans="1:11">
      <c r="A28" s="187"/>
      <c r="B28" s="188"/>
      <c r="C28" s="187"/>
      <c r="D28" s="111" t="s">
        <v>329</v>
      </c>
      <c r="E28" s="111" t="s">
        <v>330</v>
      </c>
      <c r="F28" s="106" t="s">
        <v>380</v>
      </c>
      <c r="G28" s="111" t="s">
        <v>332</v>
      </c>
      <c r="H28" s="106" t="s">
        <v>375</v>
      </c>
      <c r="I28" s="111" t="s">
        <v>358</v>
      </c>
      <c r="J28" s="111" t="s">
        <v>349</v>
      </c>
      <c r="K28" s="106" t="s">
        <v>381</v>
      </c>
    </row>
    <row r="29" ht="54.75" customHeight="1" spans="1:11">
      <c r="A29" s="187"/>
      <c r="B29" s="188"/>
      <c r="C29" s="187"/>
      <c r="D29" s="111" t="s">
        <v>329</v>
      </c>
      <c r="E29" s="111" t="s">
        <v>339</v>
      </c>
      <c r="F29" s="106" t="s">
        <v>386</v>
      </c>
      <c r="G29" s="111" t="s">
        <v>341</v>
      </c>
      <c r="H29" s="106" t="s">
        <v>357</v>
      </c>
      <c r="I29" s="111" t="s">
        <v>358</v>
      </c>
      <c r="J29" s="111" t="s">
        <v>349</v>
      </c>
      <c r="K29" s="106" t="s">
        <v>387</v>
      </c>
    </row>
    <row r="30" ht="54.75" customHeight="1" spans="1:11">
      <c r="A30" s="187"/>
      <c r="B30" s="188"/>
      <c r="C30" s="187"/>
      <c r="D30" s="111" t="s">
        <v>329</v>
      </c>
      <c r="E30" s="111" t="s">
        <v>339</v>
      </c>
      <c r="F30" s="106" t="s">
        <v>388</v>
      </c>
      <c r="G30" s="111" t="s">
        <v>332</v>
      </c>
      <c r="H30" s="106" t="s">
        <v>414</v>
      </c>
      <c r="I30" s="111" t="s">
        <v>358</v>
      </c>
      <c r="J30" s="111" t="s">
        <v>349</v>
      </c>
      <c r="K30" s="106" t="s">
        <v>389</v>
      </c>
    </row>
    <row r="31" ht="54.75" customHeight="1" spans="1:11">
      <c r="A31" s="187"/>
      <c r="B31" s="188"/>
      <c r="C31" s="187"/>
      <c r="D31" s="111" t="s">
        <v>329</v>
      </c>
      <c r="E31" s="111" t="s">
        <v>345</v>
      </c>
      <c r="F31" s="106" t="s">
        <v>390</v>
      </c>
      <c r="G31" s="111" t="s">
        <v>341</v>
      </c>
      <c r="H31" s="106" t="s">
        <v>357</v>
      </c>
      <c r="I31" s="111" t="s">
        <v>358</v>
      </c>
      <c r="J31" s="111" t="s">
        <v>349</v>
      </c>
      <c r="K31" s="106" t="s">
        <v>391</v>
      </c>
    </row>
    <row r="32" ht="54.75" customHeight="1" spans="1:11">
      <c r="A32" s="187"/>
      <c r="B32" s="188"/>
      <c r="C32" s="187"/>
      <c r="D32" s="111" t="s">
        <v>354</v>
      </c>
      <c r="E32" s="111" t="s">
        <v>396</v>
      </c>
      <c r="F32" s="106" t="s">
        <v>397</v>
      </c>
      <c r="G32" s="111" t="s">
        <v>332</v>
      </c>
      <c r="H32" s="106" t="s">
        <v>174</v>
      </c>
      <c r="I32" s="111" t="s">
        <v>398</v>
      </c>
      <c r="J32" s="111" t="s">
        <v>335</v>
      </c>
      <c r="K32" s="106" t="s">
        <v>399</v>
      </c>
    </row>
    <row r="33" ht="54.75" customHeight="1" spans="1:11">
      <c r="A33" s="189"/>
      <c r="B33" s="190"/>
      <c r="C33" s="189"/>
      <c r="D33" s="111" t="s">
        <v>359</v>
      </c>
      <c r="E33" s="111" t="s">
        <v>360</v>
      </c>
      <c r="F33" s="106" t="s">
        <v>400</v>
      </c>
      <c r="G33" s="111" t="s">
        <v>332</v>
      </c>
      <c r="H33" s="106" t="s">
        <v>375</v>
      </c>
      <c r="I33" s="111" t="s">
        <v>358</v>
      </c>
      <c r="J33" s="111" t="s">
        <v>349</v>
      </c>
      <c r="K33" s="106" t="s">
        <v>401</v>
      </c>
    </row>
    <row r="34" ht="54.75" customHeight="1" spans="1:11">
      <c r="A34" s="186" t="s">
        <v>415</v>
      </c>
      <c r="B34" s="186" t="s">
        <v>416</v>
      </c>
      <c r="C34" s="186" t="s">
        <v>417</v>
      </c>
      <c r="D34" s="111" t="s">
        <v>329</v>
      </c>
      <c r="E34" s="111" t="s">
        <v>330</v>
      </c>
      <c r="F34" s="106" t="s">
        <v>418</v>
      </c>
      <c r="G34" s="111" t="s">
        <v>419</v>
      </c>
      <c r="H34" s="106" t="s">
        <v>420</v>
      </c>
      <c r="I34" s="111" t="s">
        <v>394</v>
      </c>
      <c r="J34" s="111" t="s">
        <v>335</v>
      </c>
      <c r="K34" s="106" t="s">
        <v>421</v>
      </c>
    </row>
    <row r="35" ht="54.75" customHeight="1" spans="1:11">
      <c r="A35" s="187"/>
      <c r="B35" s="188"/>
      <c r="C35" s="187"/>
      <c r="D35" s="111" t="s">
        <v>329</v>
      </c>
      <c r="E35" s="111" t="s">
        <v>330</v>
      </c>
      <c r="F35" s="106" t="s">
        <v>422</v>
      </c>
      <c r="G35" s="111" t="s">
        <v>341</v>
      </c>
      <c r="H35" s="106" t="s">
        <v>423</v>
      </c>
      <c r="I35" s="111" t="s">
        <v>424</v>
      </c>
      <c r="J35" s="111" t="s">
        <v>335</v>
      </c>
      <c r="K35" s="106" t="s">
        <v>425</v>
      </c>
    </row>
    <row r="36" ht="54.75" customHeight="1" spans="1:11">
      <c r="A36" s="187"/>
      <c r="B36" s="188"/>
      <c r="C36" s="187"/>
      <c r="D36" s="111" t="s">
        <v>329</v>
      </c>
      <c r="E36" s="111" t="s">
        <v>339</v>
      </c>
      <c r="F36" s="106" t="s">
        <v>426</v>
      </c>
      <c r="G36" s="111" t="s">
        <v>341</v>
      </c>
      <c r="H36" s="106" t="s">
        <v>357</v>
      </c>
      <c r="I36" s="111" t="s">
        <v>358</v>
      </c>
      <c r="J36" s="111" t="s">
        <v>335</v>
      </c>
      <c r="K36" s="106" t="s">
        <v>427</v>
      </c>
    </row>
    <row r="37" ht="49" customHeight="1" spans="1:11">
      <c r="A37" s="187"/>
      <c r="B37" s="188"/>
      <c r="C37" s="187"/>
      <c r="D37" s="111" t="s">
        <v>329</v>
      </c>
      <c r="E37" s="111" t="s">
        <v>345</v>
      </c>
      <c r="F37" s="106" t="s">
        <v>346</v>
      </c>
      <c r="G37" s="111" t="s">
        <v>341</v>
      </c>
      <c r="H37" s="106" t="s">
        <v>428</v>
      </c>
      <c r="I37" s="111" t="s">
        <v>429</v>
      </c>
      <c r="J37" s="111" t="s">
        <v>349</v>
      </c>
      <c r="K37" s="106" t="s">
        <v>430</v>
      </c>
    </row>
    <row r="38" ht="54.75" customHeight="1" spans="1:11">
      <c r="A38" s="187"/>
      <c r="B38" s="188"/>
      <c r="C38" s="187"/>
      <c r="D38" s="111" t="s">
        <v>329</v>
      </c>
      <c r="E38" s="111" t="s">
        <v>350</v>
      </c>
      <c r="F38" s="106" t="s">
        <v>431</v>
      </c>
      <c r="G38" s="111" t="s">
        <v>341</v>
      </c>
      <c r="H38" s="106" t="s">
        <v>432</v>
      </c>
      <c r="I38" s="111" t="s">
        <v>394</v>
      </c>
      <c r="J38" s="111" t="s">
        <v>335</v>
      </c>
      <c r="K38" s="106" t="s">
        <v>433</v>
      </c>
    </row>
    <row r="39" ht="54.75" customHeight="1" spans="1:11">
      <c r="A39" s="187"/>
      <c r="B39" s="188"/>
      <c r="C39" s="187"/>
      <c r="D39" s="111" t="s">
        <v>329</v>
      </c>
      <c r="E39" s="111" t="s">
        <v>350</v>
      </c>
      <c r="F39" s="106" t="s">
        <v>434</v>
      </c>
      <c r="G39" s="111" t="s">
        <v>341</v>
      </c>
      <c r="H39" s="106" t="s">
        <v>435</v>
      </c>
      <c r="I39" s="111" t="s">
        <v>394</v>
      </c>
      <c r="J39" s="111" t="s">
        <v>335</v>
      </c>
      <c r="K39" s="106" t="s">
        <v>433</v>
      </c>
    </row>
    <row r="40" ht="54.75" customHeight="1" spans="1:11">
      <c r="A40" s="187"/>
      <c r="B40" s="188"/>
      <c r="C40" s="187"/>
      <c r="D40" s="111" t="s">
        <v>354</v>
      </c>
      <c r="E40" s="111" t="s">
        <v>370</v>
      </c>
      <c r="F40" s="106" t="s">
        <v>436</v>
      </c>
      <c r="G40" s="111" t="s">
        <v>332</v>
      </c>
      <c r="H40" s="106" t="s">
        <v>362</v>
      </c>
      <c r="I40" s="111" t="s">
        <v>358</v>
      </c>
      <c r="J40" s="111" t="s">
        <v>335</v>
      </c>
      <c r="K40" s="106" t="s">
        <v>437</v>
      </c>
    </row>
    <row r="41" ht="85" customHeight="1" spans="1:11">
      <c r="A41" s="187"/>
      <c r="B41" s="188"/>
      <c r="C41" s="187"/>
      <c r="D41" s="111" t="s">
        <v>354</v>
      </c>
      <c r="E41" s="111" t="s">
        <v>355</v>
      </c>
      <c r="F41" s="106" t="s">
        <v>438</v>
      </c>
      <c r="G41" s="111" t="s">
        <v>341</v>
      </c>
      <c r="H41" s="106" t="s">
        <v>439</v>
      </c>
      <c r="I41" s="111" t="s">
        <v>440</v>
      </c>
      <c r="J41" s="111" t="s">
        <v>349</v>
      </c>
      <c r="K41" s="106" t="s">
        <v>441</v>
      </c>
    </row>
    <row r="42" ht="54.75" customHeight="1" spans="1:11">
      <c r="A42" s="187"/>
      <c r="B42" s="188"/>
      <c r="C42" s="187"/>
      <c r="D42" s="111" t="s">
        <v>354</v>
      </c>
      <c r="E42" s="111" t="s">
        <v>396</v>
      </c>
      <c r="F42" s="106" t="s">
        <v>442</v>
      </c>
      <c r="G42" s="111" t="s">
        <v>341</v>
      </c>
      <c r="H42" s="106" t="s">
        <v>439</v>
      </c>
      <c r="I42" s="111" t="s">
        <v>440</v>
      </c>
      <c r="J42" s="111" t="s">
        <v>349</v>
      </c>
      <c r="K42" s="106" t="s">
        <v>441</v>
      </c>
    </row>
    <row r="43" ht="54.75" customHeight="1" spans="1:11">
      <c r="A43" s="189"/>
      <c r="B43" s="190"/>
      <c r="C43" s="189"/>
      <c r="D43" s="111" t="s">
        <v>359</v>
      </c>
      <c r="E43" s="111" t="s">
        <v>360</v>
      </c>
      <c r="F43" s="106" t="s">
        <v>443</v>
      </c>
      <c r="G43" s="111" t="s">
        <v>341</v>
      </c>
      <c r="H43" s="106" t="s">
        <v>362</v>
      </c>
      <c r="I43" s="111" t="s">
        <v>358</v>
      </c>
      <c r="J43" s="111" t="s">
        <v>335</v>
      </c>
      <c r="K43" s="106" t="s">
        <v>441</v>
      </c>
    </row>
    <row r="44" ht="54.75" customHeight="1" spans="1:11">
      <c r="A44" s="186" t="s">
        <v>377</v>
      </c>
      <c r="B44" s="186" t="s">
        <v>444</v>
      </c>
      <c r="C44" s="186" t="s">
        <v>445</v>
      </c>
      <c r="D44" s="111" t="s">
        <v>329</v>
      </c>
      <c r="E44" s="111" t="s">
        <v>330</v>
      </c>
      <c r="F44" s="106" t="s">
        <v>380</v>
      </c>
      <c r="G44" s="111" t="s">
        <v>341</v>
      </c>
      <c r="H44" s="106" t="s">
        <v>362</v>
      </c>
      <c r="I44" s="111" t="s">
        <v>358</v>
      </c>
      <c r="J44" s="111" t="s">
        <v>349</v>
      </c>
      <c r="K44" s="106" t="s">
        <v>381</v>
      </c>
    </row>
    <row r="45" ht="54.75" customHeight="1" spans="1:11">
      <c r="A45" s="187"/>
      <c r="B45" s="188"/>
      <c r="C45" s="187"/>
      <c r="D45" s="111" t="s">
        <v>329</v>
      </c>
      <c r="E45" s="111" t="s">
        <v>330</v>
      </c>
      <c r="F45" s="106" t="s">
        <v>382</v>
      </c>
      <c r="G45" s="111" t="s">
        <v>332</v>
      </c>
      <c r="H45" s="106" t="s">
        <v>171</v>
      </c>
      <c r="I45" s="111" t="s">
        <v>446</v>
      </c>
      <c r="J45" s="111" t="s">
        <v>335</v>
      </c>
      <c r="K45" s="106" t="s">
        <v>385</v>
      </c>
    </row>
    <row r="46" ht="54.75" customHeight="1" spans="1:11">
      <c r="A46" s="187"/>
      <c r="B46" s="188"/>
      <c r="C46" s="187"/>
      <c r="D46" s="111" t="s">
        <v>329</v>
      </c>
      <c r="E46" s="111" t="s">
        <v>330</v>
      </c>
      <c r="F46" s="106" t="s">
        <v>380</v>
      </c>
      <c r="G46" s="111" t="s">
        <v>341</v>
      </c>
      <c r="H46" s="106" t="s">
        <v>362</v>
      </c>
      <c r="I46" s="111" t="s">
        <v>358</v>
      </c>
      <c r="J46" s="111" t="s">
        <v>349</v>
      </c>
      <c r="K46" s="106" t="s">
        <v>381</v>
      </c>
    </row>
    <row r="47" ht="54.75" customHeight="1" spans="1:11">
      <c r="A47" s="187"/>
      <c r="B47" s="188"/>
      <c r="C47" s="187"/>
      <c r="D47" s="111" t="s">
        <v>329</v>
      </c>
      <c r="E47" s="111" t="s">
        <v>330</v>
      </c>
      <c r="F47" s="106" t="s">
        <v>382</v>
      </c>
      <c r="G47" s="111" t="s">
        <v>332</v>
      </c>
      <c r="H47" s="106" t="s">
        <v>171</v>
      </c>
      <c r="I47" s="111" t="s">
        <v>446</v>
      </c>
      <c r="J47" s="111" t="s">
        <v>335</v>
      </c>
      <c r="K47" s="106" t="s">
        <v>385</v>
      </c>
    </row>
    <row r="48" ht="54.75" customHeight="1" spans="1:11">
      <c r="A48" s="187"/>
      <c r="B48" s="188"/>
      <c r="C48" s="187"/>
      <c r="D48" s="111" t="s">
        <v>329</v>
      </c>
      <c r="E48" s="111" t="s">
        <v>339</v>
      </c>
      <c r="F48" s="106" t="s">
        <v>386</v>
      </c>
      <c r="G48" s="111" t="s">
        <v>341</v>
      </c>
      <c r="H48" s="106" t="s">
        <v>357</v>
      </c>
      <c r="I48" s="111" t="s">
        <v>358</v>
      </c>
      <c r="J48" s="111" t="s">
        <v>349</v>
      </c>
      <c r="K48" s="106" t="s">
        <v>387</v>
      </c>
    </row>
    <row r="49" ht="54.75" customHeight="1" spans="1:11">
      <c r="A49" s="187"/>
      <c r="B49" s="188"/>
      <c r="C49" s="187"/>
      <c r="D49" s="111" t="s">
        <v>329</v>
      </c>
      <c r="E49" s="111" t="s">
        <v>339</v>
      </c>
      <c r="F49" s="106" t="s">
        <v>388</v>
      </c>
      <c r="G49" s="111" t="s">
        <v>341</v>
      </c>
      <c r="H49" s="106" t="s">
        <v>357</v>
      </c>
      <c r="I49" s="111" t="s">
        <v>358</v>
      </c>
      <c r="J49" s="111" t="s">
        <v>349</v>
      </c>
      <c r="K49" s="106" t="s">
        <v>389</v>
      </c>
    </row>
    <row r="50" ht="54.75" customHeight="1" spans="1:11">
      <c r="A50" s="187"/>
      <c r="B50" s="188"/>
      <c r="C50" s="187"/>
      <c r="D50" s="111" t="s">
        <v>354</v>
      </c>
      <c r="E50" s="111" t="s">
        <v>370</v>
      </c>
      <c r="F50" s="106" t="s">
        <v>392</v>
      </c>
      <c r="G50" s="111" t="s">
        <v>341</v>
      </c>
      <c r="H50" s="106" t="s">
        <v>447</v>
      </c>
      <c r="I50" s="111" t="s">
        <v>343</v>
      </c>
      <c r="J50" s="111" t="s">
        <v>335</v>
      </c>
      <c r="K50" s="106" t="s">
        <v>395</v>
      </c>
    </row>
    <row r="51" ht="54.75" customHeight="1" spans="1:11">
      <c r="A51" s="187"/>
      <c r="B51" s="188"/>
      <c r="C51" s="187"/>
      <c r="D51" s="111" t="s">
        <v>354</v>
      </c>
      <c r="E51" s="111" t="s">
        <v>396</v>
      </c>
      <c r="F51" s="106" t="s">
        <v>397</v>
      </c>
      <c r="G51" s="111" t="s">
        <v>332</v>
      </c>
      <c r="H51" s="106" t="s">
        <v>174</v>
      </c>
      <c r="I51" s="111" t="s">
        <v>398</v>
      </c>
      <c r="J51" s="111" t="s">
        <v>335</v>
      </c>
      <c r="K51" s="106" t="s">
        <v>399</v>
      </c>
    </row>
    <row r="52" ht="54.75" customHeight="1" spans="1:11">
      <c r="A52" s="189"/>
      <c r="B52" s="190"/>
      <c r="C52" s="189"/>
      <c r="D52" s="111" t="s">
        <v>359</v>
      </c>
      <c r="E52" s="111" t="s">
        <v>360</v>
      </c>
      <c r="F52" s="106" t="s">
        <v>400</v>
      </c>
      <c r="G52" s="111" t="s">
        <v>341</v>
      </c>
      <c r="H52" s="106" t="s">
        <v>362</v>
      </c>
      <c r="I52" s="111" t="s">
        <v>358</v>
      </c>
      <c r="J52" s="111" t="s">
        <v>349</v>
      </c>
      <c r="K52" s="106" t="s">
        <v>401</v>
      </c>
    </row>
    <row r="53" ht="54.75" customHeight="1" spans="1:11">
      <c r="A53" s="186" t="s">
        <v>448</v>
      </c>
      <c r="B53" s="186" t="s">
        <v>449</v>
      </c>
      <c r="C53" s="186" t="s">
        <v>450</v>
      </c>
      <c r="D53" s="111" t="s">
        <v>329</v>
      </c>
      <c r="E53" s="111" t="s">
        <v>330</v>
      </c>
      <c r="F53" s="106" t="s">
        <v>451</v>
      </c>
      <c r="G53" s="111" t="s">
        <v>332</v>
      </c>
      <c r="H53" s="106" t="s">
        <v>169</v>
      </c>
      <c r="I53" s="111" t="s">
        <v>452</v>
      </c>
      <c r="J53" s="111" t="s">
        <v>335</v>
      </c>
      <c r="K53" s="106" t="s">
        <v>453</v>
      </c>
    </row>
    <row r="54" ht="54.75" customHeight="1" spans="1:11">
      <c r="A54" s="187"/>
      <c r="B54" s="188"/>
      <c r="C54" s="187"/>
      <c r="D54" s="111" t="s">
        <v>329</v>
      </c>
      <c r="E54" s="111" t="s">
        <v>330</v>
      </c>
      <c r="F54" s="106" t="s">
        <v>454</v>
      </c>
      <c r="G54" s="111" t="s">
        <v>332</v>
      </c>
      <c r="H54" s="106" t="s">
        <v>169</v>
      </c>
      <c r="I54" s="111" t="s">
        <v>455</v>
      </c>
      <c r="J54" s="111" t="s">
        <v>335</v>
      </c>
      <c r="K54" s="106" t="s">
        <v>453</v>
      </c>
    </row>
    <row r="55" ht="54.75" customHeight="1" spans="1:11">
      <c r="A55" s="187"/>
      <c r="B55" s="188"/>
      <c r="C55" s="187"/>
      <c r="D55" s="111" t="s">
        <v>329</v>
      </c>
      <c r="E55" s="111" t="s">
        <v>345</v>
      </c>
      <c r="F55" s="106" t="s">
        <v>456</v>
      </c>
      <c r="G55" s="111" t="s">
        <v>341</v>
      </c>
      <c r="H55" s="106" t="s">
        <v>457</v>
      </c>
      <c r="I55" s="111" t="s">
        <v>398</v>
      </c>
      <c r="J55" s="111" t="s">
        <v>335</v>
      </c>
      <c r="K55" s="106" t="s">
        <v>453</v>
      </c>
    </row>
    <row r="56" ht="54.75" customHeight="1" spans="1:11">
      <c r="A56" s="187"/>
      <c r="B56" s="188"/>
      <c r="C56" s="187"/>
      <c r="D56" s="111" t="s">
        <v>354</v>
      </c>
      <c r="E56" s="111" t="s">
        <v>355</v>
      </c>
      <c r="F56" s="106" t="s">
        <v>458</v>
      </c>
      <c r="G56" s="111" t="s">
        <v>341</v>
      </c>
      <c r="H56" s="106" t="s">
        <v>459</v>
      </c>
      <c r="I56" s="111" t="s">
        <v>460</v>
      </c>
      <c r="J56" s="111" t="s">
        <v>335</v>
      </c>
      <c r="K56" s="106" t="s">
        <v>453</v>
      </c>
    </row>
    <row r="57" ht="54.75" customHeight="1" spans="1:11">
      <c r="A57" s="187"/>
      <c r="B57" s="188"/>
      <c r="C57" s="187"/>
      <c r="D57" s="111" t="s">
        <v>359</v>
      </c>
      <c r="E57" s="111" t="s">
        <v>360</v>
      </c>
      <c r="F57" s="106" t="s">
        <v>461</v>
      </c>
      <c r="G57" s="111" t="s">
        <v>341</v>
      </c>
      <c r="H57" s="106" t="s">
        <v>462</v>
      </c>
      <c r="I57" s="111" t="s">
        <v>463</v>
      </c>
      <c r="J57" s="111" t="s">
        <v>349</v>
      </c>
      <c r="K57" s="106" t="s">
        <v>464</v>
      </c>
    </row>
    <row r="58" ht="54.75" customHeight="1" spans="1:11">
      <c r="A58" s="189"/>
      <c r="B58" s="190"/>
      <c r="C58" s="189"/>
      <c r="D58" s="111" t="s">
        <v>359</v>
      </c>
      <c r="E58" s="111" t="s">
        <v>360</v>
      </c>
      <c r="F58" s="106" t="s">
        <v>465</v>
      </c>
      <c r="G58" s="111" t="s">
        <v>332</v>
      </c>
      <c r="H58" s="106" t="s">
        <v>375</v>
      </c>
      <c r="I58" s="111" t="s">
        <v>358</v>
      </c>
      <c r="J58" s="111" t="s">
        <v>335</v>
      </c>
      <c r="K58" s="106" t="s">
        <v>453</v>
      </c>
    </row>
    <row r="59" ht="54.75" customHeight="1" spans="1:11">
      <c r="A59" s="186" t="s">
        <v>377</v>
      </c>
      <c r="B59" s="186" t="s">
        <v>466</v>
      </c>
      <c r="C59" s="186" t="s">
        <v>467</v>
      </c>
      <c r="D59" s="111" t="s">
        <v>329</v>
      </c>
      <c r="E59" s="111" t="s">
        <v>330</v>
      </c>
      <c r="F59" s="106" t="s">
        <v>380</v>
      </c>
      <c r="G59" s="111" t="s">
        <v>341</v>
      </c>
      <c r="H59" s="106" t="s">
        <v>362</v>
      </c>
      <c r="I59" s="111" t="s">
        <v>358</v>
      </c>
      <c r="J59" s="111" t="s">
        <v>349</v>
      </c>
      <c r="K59" s="106" t="s">
        <v>381</v>
      </c>
    </row>
    <row r="60" ht="54.75" customHeight="1" spans="1:11">
      <c r="A60" s="187"/>
      <c r="B60" s="188"/>
      <c r="C60" s="187"/>
      <c r="D60" s="111" t="s">
        <v>329</v>
      </c>
      <c r="E60" s="111" t="s">
        <v>330</v>
      </c>
      <c r="F60" s="106" t="s">
        <v>382</v>
      </c>
      <c r="G60" s="111" t="s">
        <v>332</v>
      </c>
      <c r="H60" s="106" t="s">
        <v>468</v>
      </c>
      <c r="I60" s="111" t="s">
        <v>384</v>
      </c>
      <c r="J60" s="111" t="s">
        <v>335</v>
      </c>
      <c r="K60" s="106" t="s">
        <v>385</v>
      </c>
    </row>
    <row r="61" ht="54.75" customHeight="1" spans="1:11">
      <c r="A61" s="187"/>
      <c r="B61" s="188"/>
      <c r="C61" s="187"/>
      <c r="D61" s="111" t="s">
        <v>329</v>
      </c>
      <c r="E61" s="111" t="s">
        <v>339</v>
      </c>
      <c r="F61" s="106" t="s">
        <v>386</v>
      </c>
      <c r="G61" s="111" t="s">
        <v>341</v>
      </c>
      <c r="H61" s="106" t="s">
        <v>357</v>
      </c>
      <c r="I61" s="111" t="s">
        <v>358</v>
      </c>
      <c r="J61" s="111" t="s">
        <v>349</v>
      </c>
      <c r="K61" s="106" t="s">
        <v>387</v>
      </c>
    </row>
    <row r="62" ht="54.75" customHeight="1" spans="1:11">
      <c r="A62" s="187"/>
      <c r="B62" s="188"/>
      <c r="C62" s="187"/>
      <c r="D62" s="111" t="s">
        <v>329</v>
      </c>
      <c r="E62" s="111" t="s">
        <v>339</v>
      </c>
      <c r="F62" s="106" t="s">
        <v>388</v>
      </c>
      <c r="G62" s="111" t="s">
        <v>341</v>
      </c>
      <c r="H62" s="106" t="s">
        <v>357</v>
      </c>
      <c r="I62" s="111" t="s">
        <v>358</v>
      </c>
      <c r="J62" s="111" t="s">
        <v>349</v>
      </c>
      <c r="K62" s="106" t="s">
        <v>389</v>
      </c>
    </row>
    <row r="63" ht="54.75" customHeight="1" spans="1:11">
      <c r="A63" s="187"/>
      <c r="B63" s="188"/>
      <c r="C63" s="187"/>
      <c r="D63" s="111" t="s">
        <v>329</v>
      </c>
      <c r="E63" s="111" t="s">
        <v>345</v>
      </c>
      <c r="F63" s="106" t="s">
        <v>390</v>
      </c>
      <c r="G63" s="111" t="s">
        <v>341</v>
      </c>
      <c r="H63" s="106" t="s">
        <v>357</v>
      </c>
      <c r="I63" s="111" t="s">
        <v>358</v>
      </c>
      <c r="J63" s="111" t="s">
        <v>349</v>
      </c>
      <c r="K63" s="106" t="s">
        <v>391</v>
      </c>
    </row>
    <row r="64" ht="54.75" customHeight="1" spans="1:11">
      <c r="A64" s="187"/>
      <c r="B64" s="188"/>
      <c r="C64" s="187"/>
      <c r="D64" s="111" t="s">
        <v>354</v>
      </c>
      <c r="E64" s="111" t="s">
        <v>396</v>
      </c>
      <c r="F64" s="106" t="s">
        <v>397</v>
      </c>
      <c r="G64" s="111" t="s">
        <v>332</v>
      </c>
      <c r="H64" s="106" t="s">
        <v>174</v>
      </c>
      <c r="I64" s="111" t="s">
        <v>398</v>
      </c>
      <c r="J64" s="111" t="s">
        <v>335</v>
      </c>
      <c r="K64" s="106" t="s">
        <v>399</v>
      </c>
    </row>
    <row r="65" ht="54.75" customHeight="1" spans="1:11">
      <c r="A65" s="189"/>
      <c r="B65" s="190"/>
      <c r="C65" s="189"/>
      <c r="D65" s="111" t="s">
        <v>359</v>
      </c>
      <c r="E65" s="111" t="s">
        <v>360</v>
      </c>
      <c r="F65" s="106" t="s">
        <v>400</v>
      </c>
      <c r="G65" s="111" t="s">
        <v>341</v>
      </c>
      <c r="H65" s="106" t="s">
        <v>375</v>
      </c>
      <c r="I65" s="111" t="s">
        <v>358</v>
      </c>
      <c r="J65" s="111" t="s">
        <v>349</v>
      </c>
      <c r="K65" s="106" t="s">
        <v>401</v>
      </c>
    </row>
  </sheetData>
  <mergeCells count="29">
    <mergeCell ref="A2:K2"/>
    <mergeCell ref="A3:I3"/>
    <mergeCell ref="A6:A12"/>
    <mergeCell ref="A13:A15"/>
    <mergeCell ref="A16:A23"/>
    <mergeCell ref="A24:A26"/>
    <mergeCell ref="A27:A33"/>
    <mergeCell ref="A34:A43"/>
    <mergeCell ref="A44:A52"/>
    <mergeCell ref="A53:A58"/>
    <mergeCell ref="A59:A65"/>
    <mergeCell ref="B6:B12"/>
    <mergeCell ref="B13:B15"/>
    <mergeCell ref="B16:B23"/>
    <mergeCell ref="B24:B26"/>
    <mergeCell ref="B27:B33"/>
    <mergeCell ref="B34:B43"/>
    <mergeCell ref="B44:B52"/>
    <mergeCell ref="B53:B58"/>
    <mergeCell ref="B59:B65"/>
    <mergeCell ref="C6:C12"/>
    <mergeCell ref="C13:C15"/>
    <mergeCell ref="C16:C23"/>
    <mergeCell ref="C24:C26"/>
    <mergeCell ref="C27:C33"/>
    <mergeCell ref="C34:C43"/>
    <mergeCell ref="C44:C52"/>
    <mergeCell ref="C53:C58"/>
    <mergeCell ref="C59:C65"/>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 </vt:lpstr>
      <vt:lpstr>部门基本信息表12</vt:lpstr>
      <vt:lpstr>行政事业单位资产情况表13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nyj</dc:creator>
  <cp:lastModifiedBy>lenovo</cp:lastModifiedBy>
  <dcterms:created xsi:type="dcterms:W3CDTF">2022-01-28T00:53:00Z</dcterms:created>
  <dcterms:modified xsi:type="dcterms:W3CDTF">2022-08-16T07:42:05Z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KSOReadingLayout">
    <vt:bool>true</vt:bool>
  </property>
  <property fmtid="{D5CDD505-2E9C-101B-9397-08002B2CF9AE}" pid="4" name="ICV">
    <vt:lpwstr>DBD50C7108494BFF808A09C6E67D6CC4</vt:lpwstr>
  </property>
</Properties>
</file>