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tabRatio="500" activeTab="1"/>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空表）" sheetId="10" r:id="rId10"/>
    <sheet name="政府性基金预算支出预算表06" sheetId="11" r:id="rId11"/>
    <sheet name="部门政府采购预算表07" sheetId="12" r:id="rId12"/>
    <sheet name="部门政府购买服务预算表08" sheetId="13" r:id="rId13"/>
    <sheet name="对下转移支付预算表09-1（空表）" sheetId="14" r:id="rId14"/>
    <sheet name="对下转移支付绩效目标表09-2（空表）" sheetId="15" r:id="rId15"/>
    <sheet name="新增资产配置表10" sheetId="16" r:id="rId16"/>
    <sheet name="部门整体支出绩效目标表11" sheetId="20" r:id="rId17"/>
    <sheet name="部门基本信息表12" sheetId="17" r:id="rId18"/>
    <sheet name="行政事业单位资产情况表" sheetId="18"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<sst xmlns="http://schemas.openxmlformats.org/spreadsheetml/2006/main" count="5037" uniqueCount="915">
  <si>
    <t>预算01-1表</t>
  </si>
  <si>
    <r>
      <rPr>
        <b/>
        <sz val="22"/>
        <color rgb="FF000000"/>
        <rFont val="宋体"/>
        <charset val="134"/>
      </rPr>
      <t>2</t>
    </r>
    <r>
      <rPr>
        <b/>
        <sz val="22"/>
        <color rgb="FF000000"/>
        <rFont val="宋体"/>
        <charset val="134"/>
      </rPr>
      <t>022年</t>
    </r>
    <r>
      <rPr>
        <b/>
        <sz val="22"/>
        <color rgb="FF000000"/>
        <rFont val="宋体"/>
        <charset val="134"/>
      </rPr>
      <t>财务收支预算总表</t>
    </r>
  </si>
  <si>
    <t>单位名称：富民县公安局</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</si>
  <si>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</si>
  <si>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</si>
  <si>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</si>
  <si>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</si>
  <si>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</si>
  <si>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</si>
  <si>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</si>
  <si>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</si>
  <si>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</si>
  <si>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</si>
  <si>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</si>
  <si>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</si>
  <si>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</si>
  <si>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</si>
  <si>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</si>
  <si>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</si>
  <si>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</si>
  <si>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</si>
  <si>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</si>
  <si>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</si>
  <si>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</si>
  <si>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</si>
  <si>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</si>
  <si>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</si>
  <si>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</si>
  <si>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</si>
  <si>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</si>
  <si>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</si>
  <si>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</si>
  <si>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</si>
  <si>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</si>
  <si>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</si>
  <si>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</si>
  <si>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</si>
  <si>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</si>
  <si>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</si>
  <si>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</si>
  <si>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</si>
  <si>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</si>
  <si>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</si>
  <si>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</si>
  <si>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</si>
  <si>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</si>
  <si>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</si>
  <si>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</si>
  <si>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</si>
  <si>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</si>
  <si>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</si>
  <si>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</si>
  <si>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</si>
  <si>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</si>
  <si>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</si>
  <si>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</si>
  <si>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</si>
  <si>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</si>
  <si>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</si>
  <si>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</si>
  <si>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</si>
  <si>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</si>
  <si>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</si>
  <si>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</si>
  <si>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</si>
  <si>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</si>
  <si>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</si>
  <si>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</si>
  <si>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</si>
  <si>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</si>
  <si>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</si>
  <si>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</si>
  <si>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</si>
  <si>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</si>
  <si>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111</t>
  </si>
  <si>
    <t>富民县公安局</t>
  </si>
  <si>
    <t>111001</t>
  </si>
  <si>
    <t xml:space="preserve">  富民县公安局</t>
  </si>
  <si>
    <t>111004</t>
  </si>
  <si>
    <t xml:space="preserve">  富民县公安局交通警察大队</t>
  </si>
  <si>
    <t>111005</t>
  </si>
  <si>
    <t xml:space="preserve">  云南省富民县看守所</t>
  </si>
  <si>
    <t>111006</t>
  </si>
  <si>
    <t xml:space="preserve">  富民县公安局森林警察大队</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</si>
  <si>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</si>
  <si>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</si>
  <si>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</si>
  <si>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</si>
  <si>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</si>
  <si>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</si>
  <si>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</si>
  <si>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</si>
  <si>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</si>
  <si>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</si>
  <si>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</si>
  <si>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</si>
  <si>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</si>
  <si>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204</t>
  </si>
  <si>
    <t>公共安全支出</t>
  </si>
  <si>
    <t>20401</t>
  </si>
  <si>
    <t xml:space="preserve">  武装警察部队</t>
  </si>
  <si>
    <t>2040101</t>
  </si>
  <si>
    <t xml:space="preserve">    武装警察部队</t>
  </si>
  <si>
    <t>20402</t>
  </si>
  <si>
    <t xml:space="preserve">  公安</t>
  </si>
  <si>
    <t>2040201</t>
  </si>
  <si>
    <t xml:space="preserve">    行政运行</t>
  </si>
  <si>
    <t>2040299</t>
  </si>
  <si>
    <t xml:space="preserve">    其他公安支出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</si>
  <si>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</si>
  <si>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</si>
  <si>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</si>
  <si>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</si>
  <si>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</si>
  <si>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</si>
  <si>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</si>
  <si>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</si>
  <si>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</si>
  <si>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</si>
  <si>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</si>
  <si>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</si>
  <si>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</si>
  <si>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</si>
  <si>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</si>
  <si>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</si>
  <si>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</si>
  <si>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</si>
  <si>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</si>
  <si>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</si>
  <si>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</si>
  <si>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</si>
  <si>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</si>
  <si>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</si>
  <si>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</si>
  <si>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</si>
  <si>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</si>
  <si>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</si>
  <si>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</si>
  <si>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</si>
  <si>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</si>
  <si>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</si>
  <si>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</si>
  <si>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</si>
  <si>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</si>
  <si>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</si>
  <si>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</si>
  <si>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</si>
  <si>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</si>
  <si>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</si>
  <si>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</si>
  <si>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</si>
  <si>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</si>
  <si>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</si>
  <si>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</si>
  <si>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</si>
  <si>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</si>
  <si>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</si>
  <si>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</si>
  <si>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</si>
  <si>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</si>
  <si>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</si>
  <si>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</si>
  <si>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</si>
  <si>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公务用车购置及运行维护费与上年相比减少101.6万元，下降57.82%,减少原因为2022年无购置执勤执法用车计划，公务用车运行维护费增加原因为2022年我单位租用政府新能源执勤执法用车增多，相应产生的车辆运行维护费增多.富民县公安局2022年度公务接待费预算为0.8万元，较上年增加0.8万元，增长100%，增长主要原因分析为上年我单位无公务接待费预算。2022年按照财政局要求经费细化，结合公安实际业务工作需求，我单位预算公务接待费。
</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</si>
  <si>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</si>
  <si>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</si>
  <si>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</si>
  <si>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</si>
  <si>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</si>
  <si>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</si>
  <si>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</si>
  <si>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</si>
  <si>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</si>
  <si>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</si>
  <si>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</si>
  <si>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</si>
  <si>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</si>
  <si>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</si>
  <si>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</si>
  <si>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</si>
  <si>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</si>
  <si>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</si>
  <si>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</si>
  <si>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</si>
  <si>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富民县公安局</t>
  </si>
  <si>
    <t>行政人员支出工资</t>
  </si>
  <si>
    <t>行政运行</t>
  </si>
  <si>
    <t>30101</t>
  </si>
  <si>
    <t>基本工资</t>
  </si>
  <si>
    <t>30102</t>
  </si>
  <si>
    <t>津贴补贴</t>
  </si>
  <si>
    <t>30103</t>
  </si>
  <si>
    <t>奖金</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</si>
  <si>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</si>
  <si>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</si>
  <si>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</si>
  <si>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</si>
  <si>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</si>
  <si>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</si>
  <si>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</si>
  <si>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</si>
  <si>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</si>
  <si>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</si>
  <si>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公务员医疗补助</t>
  </si>
  <si>
    <t>30111</t>
  </si>
  <si>
    <t>公务员医疗补助缴费</t>
  </si>
  <si>
    <t>30112</t>
  </si>
  <si>
    <t>其他社会保障缴费</t>
  </si>
  <si>
    <t>住房公积金</t>
  </si>
  <si>
    <t>30113</t>
  </si>
  <si>
    <t>一般公用经费</t>
  </si>
  <si>
    <t>30201</t>
  </si>
  <si>
    <t>办公费</t>
  </si>
  <si>
    <t>30202</t>
  </si>
  <si>
    <t>印刷费</t>
  </si>
  <si>
    <t>30204</t>
  </si>
  <si>
    <t>手续费</t>
  </si>
  <si>
    <t>30205</t>
  </si>
  <si>
    <t>水费</t>
  </si>
  <si>
    <t>30206</t>
  </si>
  <si>
    <t>电费</t>
  </si>
  <si>
    <t>30211</t>
  </si>
  <si>
    <t>差旅费</t>
  </si>
  <si>
    <t>30213</t>
  </si>
  <si>
    <t>维修（护）费</t>
  </si>
  <si>
    <t>30215</t>
  </si>
  <si>
    <t>会议费</t>
  </si>
  <si>
    <t>30216</t>
  </si>
  <si>
    <t>培训费</t>
  </si>
  <si>
    <t>30218</t>
  </si>
  <si>
    <t>专用材料费</t>
  </si>
  <si>
    <t>30224</t>
  </si>
  <si>
    <t>被装购置费</t>
  </si>
  <si>
    <t>30226</t>
  </si>
  <si>
    <t>劳务费</t>
  </si>
  <si>
    <t>30299</t>
  </si>
  <si>
    <t>其他商品和服务支出</t>
  </si>
  <si>
    <t>31002</t>
  </si>
  <si>
    <t>办公设备购置</t>
  </si>
  <si>
    <t>31003</t>
  </si>
  <si>
    <t>专用设备购置</t>
  </si>
  <si>
    <t>31007</t>
  </si>
  <si>
    <t>信息网络及软件购置更新</t>
  </si>
  <si>
    <t>公务用车运行维护费</t>
  </si>
  <si>
    <t>30231</t>
  </si>
  <si>
    <t>30207</t>
  </si>
  <si>
    <t>邮电费</t>
  </si>
  <si>
    <t>30217</t>
  </si>
  <si>
    <t>30209</t>
  </si>
  <si>
    <t>物业管理费</t>
  </si>
  <si>
    <t>30229</t>
  </si>
  <si>
    <t>福利费</t>
  </si>
  <si>
    <t>行政人员公务交通补贴</t>
  </si>
  <si>
    <t>30239</t>
  </si>
  <si>
    <t>其他交通费用</t>
  </si>
  <si>
    <t>对个人和家庭的补助</t>
  </si>
  <si>
    <t>30305</t>
  </si>
  <si>
    <t>生活补助</t>
  </si>
  <si>
    <t xml:space="preserve">    富民县公安局交通警察大队</t>
  </si>
  <si>
    <t>30214</t>
  </si>
  <si>
    <t>租赁费</t>
  </si>
  <si>
    <t xml:space="preserve">    云南省富民县看守所</t>
  </si>
  <si>
    <t>其他公安支出</t>
  </si>
  <si>
    <t xml:space="preserve">    富民县公安局森林警察大队</t>
  </si>
  <si>
    <t>30227</t>
  </si>
  <si>
    <t>委托业务费</t>
  </si>
  <si>
    <t>预算05-1表</t>
  </si>
  <si>
    <t>2022年项目支出预算表（其他运转类、特定目标类项目）</t>
  </si>
  <si>
    <t>项目分类</t>
  </si>
  <si>
    <t>经济科目编码</t>
  </si>
  <si>
    <t>经济科目名称</t>
  </si>
  <si>
    <t>本年拨款</t>
  </si>
  <si>
    <t>其中：本次下达</t>
  </si>
  <si>
    <t>富民县公安局2021年政府采购专项资金</t>
  </si>
  <si>
    <t>专项业务类</t>
  </si>
  <si>
    <t>31099</t>
  </si>
  <si>
    <t>其他资本性支出</t>
  </si>
  <si>
    <t>公安局2021年公安信息化建设补助资金</t>
  </si>
  <si>
    <t>公安局派出所执法办案区建设补助资金</t>
  </si>
  <si>
    <t>31005</t>
  </si>
  <si>
    <t>基础设施建设</t>
  </si>
  <si>
    <t>武警富民中队生活保障专项经费</t>
  </si>
  <si>
    <t>武装警察部队</t>
  </si>
  <si>
    <t>武警富民中队执勤设施“智慧磐石”系统运维专项经费</t>
  </si>
  <si>
    <t>秉航驾校考试成本经费</t>
  </si>
  <si>
    <t>富民县公安局交通警察大队</t>
  </si>
  <si>
    <t>电子警察运行维护经费</t>
  </si>
  <si>
    <t>交通标识标牌制作经费</t>
  </si>
  <si>
    <t>交通事故鉴定经费</t>
  </si>
  <si>
    <t>交通事故救援经费</t>
  </si>
  <si>
    <t>警务辅助人员装备和公用经费</t>
  </si>
  <si>
    <t>事业发展类</t>
  </si>
  <si>
    <t>劝导站补助经费</t>
  </si>
  <si>
    <t>涉案车辆停车经费</t>
  </si>
  <si>
    <t>推丘（交安委）工作经费</t>
  </si>
  <si>
    <t>政府采购专项经费</t>
  </si>
  <si>
    <t>富民县公安局森林警察大队2022年政府采购预算专项资金</t>
  </si>
  <si>
    <t>富民县公安局森林警察大队</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</si>
  <si>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</si>
  <si>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</si>
  <si>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</si>
  <si>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</si>
  <si>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</si>
  <si>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</si>
  <si>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</si>
  <si>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</si>
  <si>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</si>
  <si>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</si>
  <si>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</si>
  <si>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</si>
  <si>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公安局2021年公安信息化建设补助资金</t>
  </si>
  <si>
    <t>530124210000000000380</t>
  </si>
  <si>
    <t>促进公安信息的规范化管理，建设一定数量的具有重要应用意义的公安业务和办公信息系统，促进公安业务和办公的信息化，实现信心共享和综合利用；增强信息系统的网络通信能力，促进公安信息通信和业务办公的网络化。</t>
  </si>
  <si>
    <t xml:space="preserve">      产出指标</t>
  </si>
  <si>
    <t>数量指标</t>
  </si>
  <si>
    <t>公安信息化建设项目数量</t>
  </si>
  <si>
    <t>&gt;=</t>
  </si>
  <si>
    <t>个</t>
  </si>
  <si>
    <t>定量指标</t>
  </si>
  <si>
    <t>质量指标</t>
  </si>
  <si>
    <t>项目建设合格率</t>
  </si>
  <si>
    <t>=</t>
  </si>
  <si>
    <t>100</t>
  </si>
  <si>
    <t>%</t>
  </si>
  <si>
    <t>项目建设使用满足公安业务工作需求</t>
  </si>
  <si>
    <t>时效指标</t>
  </si>
  <si>
    <t>2021年内建设完成并投入使用</t>
  </si>
  <si>
    <t>12</t>
  </si>
  <si>
    <t>月</t>
  </si>
  <si>
    <t>项目建设完成时效</t>
  </si>
  <si>
    <t>资金拨付到位率</t>
  </si>
  <si>
    <t>2021年资金全额拨付到位</t>
  </si>
  <si>
    <t xml:space="preserve">      效益指标</t>
  </si>
  <si>
    <t>社会效益指标</t>
  </si>
  <si>
    <t>派出所执法办案水平和能力</t>
  </si>
  <si>
    <t>90</t>
  </si>
  <si>
    <t xml:space="preserve">      满意度指标</t>
  </si>
  <si>
    <t>服务对象满意度指标</t>
  </si>
  <si>
    <t>服务对象满意度</t>
  </si>
  <si>
    <t xml:space="preserve">    富民县公安局2021年政府采购专项资金</t>
  </si>
  <si>
    <t>530124210000000000695</t>
  </si>
  <si>
    <t>购置办公设备、公务用车、办公家具等保障业务工作需要</t>
  </si>
  <si>
    <t>购买办公设备、公务用车、办公家具数量</t>
  </si>
  <si>
    <t>&lt;=</t>
  </si>
  <si>
    <t>800</t>
  </si>
  <si>
    <t>件</t>
  </si>
  <si>
    <t>产品合格率</t>
  </si>
  <si>
    <t>购买办公设备、公务用车、办公家具合格率</t>
  </si>
  <si>
    <t>购买办公设备、公务用车、办公家具时限</t>
  </si>
  <si>
    <t>2021</t>
  </si>
  <si>
    <t>年</t>
  </si>
  <si>
    <t>2021年内完成</t>
  </si>
  <si>
    <t>执法办案水平和能力</t>
  </si>
  <si>
    <t>&gt;</t>
  </si>
  <si>
    <t>执法办案水平和能力要逐年提升</t>
  </si>
  <si>
    <t>人民群众满意度调查</t>
  </si>
  <si>
    <t xml:space="preserve">    公安局派出所执法办案区建设补助资金</t>
  </si>
  <si>
    <t>530124210000000000356</t>
  </si>
  <si>
    <t>强化执法质量管理，探索法制部门依托公安机关执法办案中心实现监督管理服务一体化工作模式及规范公安机关执法办案活动，规范富民县公安局执法办案场所，完善执法办案硬件设施，从而提高富民县公安机关履职能力和执法公信力。</t>
  </si>
  <si>
    <t>建设派出所执法办案区数量</t>
  </si>
  <si>
    <t>经费投入金额</t>
  </si>
  <si>
    <t>1000000</t>
  </si>
  <si>
    <t>元</t>
  </si>
  <si>
    <t>建设派出所执法办案区支出情况</t>
  </si>
  <si>
    <t>执法办案区建设合格率</t>
  </si>
  <si>
    <t>使用情况</t>
  </si>
  <si>
    <t>2021年完成</t>
  </si>
  <si>
    <t>实际建设进度</t>
  </si>
  <si>
    <t>资金拨付及时率</t>
  </si>
  <si>
    <t>实际拨付情况</t>
  </si>
  <si>
    <t>派出所执法办案能力和水平</t>
  </si>
  <si>
    <t>派出所执法办案能力和水平情况</t>
  </si>
  <si>
    <t>人民群众满意度水平情况</t>
  </si>
  <si>
    <t xml:space="preserve">    武警富民中队生活保障专项经费</t>
  </si>
  <si>
    <t>530124221100000554907</t>
  </si>
  <si>
    <t>担负执勤任务的部队提供外围控制、阻截、通信、照明等设施，以及监控、报警等信息系统，并负责维护更新；担负执勤任务的部队提供营房、营具、炊事用具、水、电、冷暖设备，以及训练、文体活动场所，并负责维护更新；担负执勤任务的部队提供与执勤目标单位相同标准的伙食差额补助，以及生活必需品的运输保障。</t>
  </si>
  <si>
    <t>维护更新数量</t>
  </si>
  <si>
    <t>资金拨付使用率</t>
  </si>
  <si>
    <t>定性指标</t>
  </si>
  <si>
    <t>社会治安管控力</t>
  </si>
  <si>
    <t>武警满意度指标</t>
  </si>
  <si>
    <t xml:space="preserve">    武警富民中队执勤设施“智慧磐石”系统运维专项经费</t>
  </si>
  <si>
    <t>530124221100000554875</t>
  </si>
  <si>
    <t>信息化工程维护改造</t>
  </si>
  <si>
    <t>资金到位使用率</t>
  </si>
  <si>
    <t>社会治安管控率</t>
  </si>
  <si>
    <t>95</t>
  </si>
  <si>
    <t>人民群众满意度</t>
  </si>
  <si>
    <t xml:space="preserve">    交通标识标牌制作经费</t>
  </si>
  <si>
    <t>530124210000000001098</t>
  </si>
  <si>
    <t>进一步完善辖区道路交通标志标线，提长道路交通安全管理能力水平，提升城市对外形象。</t>
  </si>
  <si>
    <t>工程总量</t>
  </si>
  <si>
    <t>10000</t>
  </si>
  <si>
    <t>平方米/公里/立方/亩等</t>
  </si>
  <si>
    <t>反映新建、改造、修缮工程量完成情况。</t>
  </si>
  <si>
    <t>主体工程完成率</t>
  </si>
  <si>
    <t>反映主体工程完成情况。
主体工程完成率=（按计划完成主体工程的工程量/计划完成主体工程量）*100%。</t>
  </si>
  <si>
    <t>工程数量</t>
  </si>
  <si>
    <t>个/标段</t>
  </si>
  <si>
    <t>反映工程设计实现的功能数量或工程的相对独立单元的数量。</t>
  </si>
  <si>
    <t>配套设施完成率</t>
  </si>
  <si>
    <t>反映配套设施完成情况。
配套设施完成率=（按计划完成配套设施的工程量/计划完成配套设施工程量）*100%。</t>
  </si>
  <si>
    <t>安全事故发生率</t>
  </si>
  <si>
    <t>0</t>
  </si>
  <si>
    <t>反映工程实施期间的安全目标。</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</si>
  <si>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</si>
  <si>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</si>
  <si>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</si>
  <si>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</si>
  <si>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工期控制率</t>
  </si>
  <si>
    <t>反映工期控制情况。
工期控制率=实际工期/计划工期×100%。</t>
  </si>
  <si>
    <t>成本指标</t>
  </si>
  <si>
    <t>工程单位建设成本</t>
  </si>
  <si>
    <t>55</t>
  </si>
  <si>
    <t>万元</t>
  </si>
  <si>
    <t>反映单位平米数、公里数、个数、亩数等的平均成本。</t>
  </si>
  <si>
    <t>综合使用率</t>
  </si>
  <si>
    <t>反映设施建成后的利用、使用的情况。
综合使用率=（投入使用的基础建设工程建设内容/完成建设内容）*100%</t>
  </si>
  <si>
    <t>设计功能实现率</t>
  </si>
  <si>
    <t>反映建设项目设施设计功能的实现情况。
设计功能实现率=（实际实现设计功能数/计划实现设计功能数）*100%</t>
  </si>
  <si>
    <t>可持续影响指标</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</si>
  <si>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</si>
  <si>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</si>
  <si>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</si>
  <si>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</si>
  <si>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 xml:space="preserve">    劝导站补助经费</t>
  </si>
  <si>
    <t>530124210000000000953</t>
  </si>
  <si>
    <t>加强全县农村道路交通安全管理</t>
  </si>
  <si>
    <t>参与检查(核查)人数</t>
  </si>
  <si>
    <t>160</t>
  </si>
  <si>
    <t>人</t>
  </si>
  <si>
    <t>反映参与检查核查的工作人数。</t>
  </si>
  <si>
    <t>完成检查报告数量</t>
  </si>
  <si>
    <t>反映检查核查形成的报告（总结）个数。</t>
  </si>
  <si>
    <t>开展检查（核查）次数</t>
  </si>
  <si>
    <t>120</t>
  </si>
  <si>
    <t>次</t>
  </si>
  <si>
    <t>反映检查核查的次数情况。</t>
  </si>
  <si>
    <t>检查（核查）任务完成率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</si>
  <si>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</si>
  <si>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</si>
  <si>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</si>
  <si>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</si>
  <si>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</si>
  <si>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检查（核查）结果公开率</t>
  </si>
  <si>
    <t>反映相关检查核查结果依法公开情况。
检查结果公开率</t>
  </si>
  <si>
    <t>问题整改落实率</t>
  </si>
  <si>
    <t>反映检查核查发现问题的整改落实情况。
问题整改落实率=（实际整改问题数/现场检查发现问题数）*100%</t>
  </si>
  <si>
    <t>检查（核查）人员被投诉次数</t>
  </si>
  <si>
    <t>反映服务对象对检查核查工作的整体满意情况。</t>
  </si>
  <si>
    <t xml:space="preserve">    涉案车辆停车经费</t>
  </si>
  <si>
    <t>530124210000000001066</t>
  </si>
  <si>
    <t>确保交通事故处理，交通违法处理工作顺利开展，保障当事人合法权益。</t>
  </si>
  <si>
    <t>获补对象数</t>
  </si>
  <si>
    <t>3000</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</si>
  <si>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</si>
  <si>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</si>
  <si>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</si>
  <si>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</si>
  <si>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</si>
  <si>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</si>
  <si>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</si>
  <si>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</si>
  <si>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</si>
  <si>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</si>
  <si>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</si>
  <si>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</si>
  <si>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政策知晓率</t>
  </si>
  <si>
    <t>反映补助政策的宣传效果情况。
政策知晓率=调查中补助政策知晓人数/调查总人数*100%</t>
  </si>
  <si>
    <t>生活状况改善</t>
  </si>
  <si>
    <t>反映补助促进受助对象生活状况改善的情况。</t>
  </si>
  <si>
    <t>经营状况改善</t>
  </si>
  <si>
    <t>反映补助促进受助企业经营状况改善的情况。</t>
  </si>
  <si>
    <t>生产生活能力提高</t>
  </si>
  <si>
    <t>反映补助促进受助对象生产生活能力提高的情况。</t>
  </si>
  <si>
    <t>受益对象满意度</t>
  </si>
  <si>
    <t>反映获补助受益对象的满意程度。</t>
  </si>
  <si>
    <t xml:space="preserve">    警务辅助人员装备和公用经费</t>
  </si>
  <si>
    <t>530124210000000001014</t>
  </si>
  <si>
    <t>有效保障警务辅助人员工作经费，更好的投入辖区道路交通安全管理工作，为富民经济发展营造良好的道路交通环境。。</t>
  </si>
  <si>
    <t>购置计划完成率</t>
  </si>
  <si>
    <t>反映购置数量完成情况。</t>
  </si>
  <si>
    <t>购置设备数量</t>
  </si>
  <si>
    <t>110</t>
  </si>
  <si>
    <t>台（套）</t>
  </si>
  <si>
    <t>购买警务辅助人员服装</t>
  </si>
  <si>
    <t>套</t>
  </si>
  <si>
    <t>购买对讲机</t>
  </si>
  <si>
    <t>台/套</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</si>
  <si>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</si>
  <si>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</si>
  <si>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</si>
  <si>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</si>
  <si>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</si>
  <si>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</si>
  <si>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经济效益指标</t>
  </si>
  <si>
    <t>设备采购经济性</t>
  </si>
  <si>
    <t>65</t>
  </si>
  <si>
    <t>反映设备采购成本低于计划数所获得的经济效益。</t>
  </si>
  <si>
    <t>设备使用年限</t>
  </si>
  <si>
    <t>反映新投入设备使用年限情况。</t>
  </si>
  <si>
    <t>使用人员满意度</t>
  </si>
  <si>
    <t>反映服务对象对购置设备的整体满意情况。
使用人员满意度=（对购置设备满意的人数/问卷调查人数）*100%。</t>
  </si>
  <si>
    <t xml:space="preserve">    推丘（交安委）工作经费</t>
  </si>
  <si>
    <t>530124210000000001099</t>
  </si>
  <si>
    <t>充分发挥交安委办、推丘办办公室职能，积极牵头各职能部门履行道路交通安全管理工作职责，有效预防和减少道路交通事故的发生，为全县经济社会发展营造良好的道路交通环境。</t>
  </si>
  <si>
    <t>公开发放的宣传材料数量</t>
  </si>
  <si>
    <t>5000</t>
  </si>
  <si>
    <t>份（部、个、幅、条）</t>
  </si>
  <si>
    <t>反映制作宣传横幅、宣传册等的数量情况。</t>
  </si>
  <si>
    <t>发布稿件数量</t>
  </si>
  <si>
    <t>200</t>
  </si>
  <si>
    <t>篇</t>
  </si>
  <si>
    <t>反映通过相关媒体、网络等发布或推送稿件的篇数情况。</t>
  </si>
  <si>
    <t>宣传活动举办次数</t>
  </si>
  <si>
    <t>20</t>
  </si>
  <si>
    <t>反映组织宣传活动次数的情况。</t>
  </si>
  <si>
    <t>及时率</t>
  </si>
  <si>
    <t>天</t>
  </si>
  <si>
    <t>反映事实发生与作为宣传事实发生之间的时间差距情况。</t>
  </si>
  <si>
    <t>错漏率</t>
  </si>
  <si>
    <t>错漏率=发生错漏的宣传信息条数/发布信息总条数*100%</t>
  </si>
  <si>
    <t>媒体关注量</t>
  </si>
  <si>
    <t>反映通过相关媒体、网络等宣传形成点赞、关注、转发量的情况。
（具体应用时指标名称可根据具体项目主要的宣传方式进行具体化，比如主要通过官方网站宣传，则可设置成官方网站点击浏览量。）</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</si>
  <si>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</si>
  <si>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</si>
  <si>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</si>
  <si>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</si>
  <si>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 xml:space="preserve">    电子警察运行维护经费</t>
  </si>
  <si>
    <t>530124210000000000960</t>
  </si>
  <si>
    <t>及时更新维护智能交通管理设施设备。</t>
  </si>
  <si>
    <t>建设示范基地</t>
  </si>
  <si>
    <t>个/亩</t>
  </si>
  <si>
    <t>反映示范基地的建设完成情况。</t>
  </si>
  <si>
    <t>推广项目数</t>
  </si>
  <si>
    <t>反映推广项目实际推广的项目数量。</t>
  </si>
  <si>
    <t>项目验收合格率</t>
  </si>
  <si>
    <t>98</t>
  </si>
  <si>
    <t>反映科技推广项目完成质量。
项目验收合格率=（验收合格项目数/科技推广项目数）*100%</t>
  </si>
  <si>
    <t>带动收入增加</t>
  </si>
  <si>
    <t>500000</t>
  </si>
  <si>
    <t>反映项目实施后带动示范区受益人群的增加收入情况。</t>
  </si>
  <si>
    <t>示范推广数量</t>
  </si>
  <si>
    <t>亩/个</t>
  </si>
  <si>
    <t>反映项目成果的示范推广成效。</t>
  </si>
  <si>
    <t>项目推广总体满意度</t>
  </si>
  <si>
    <t>反映服务对象对科技推广工作整体满意度。
服务对象满意度=（对科研推广效果整体满意的人数/问卷调查人数）*100%。</t>
  </si>
  <si>
    <t xml:space="preserve">    交通事故救援经费</t>
  </si>
  <si>
    <t>530124210000000001038</t>
  </si>
  <si>
    <t>全面提升道路交通事故应急救援能力水平，最大限度的减少道路交通事故人员伤亡和财产损失。</t>
  </si>
  <si>
    <t>救助对象人数（人次）</t>
  </si>
  <si>
    <t>300</t>
  </si>
  <si>
    <t>人/人次</t>
  </si>
  <si>
    <t>反映应保尽保、应救尽救对象的人数（人次）情况。</t>
  </si>
  <si>
    <t>救助对象认定准确率</t>
  </si>
  <si>
    <t>反映救助对象认定的准确情况。
救助对象认定准确率=抽检符合标准的救助对象数/抽检实际救助对象数*100%</t>
  </si>
  <si>
    <t>救助发放及时率</t>
  </si>
  <si>
    <t>反映发放单位及时发放救助资金的情况。
救助发放及时率=时限内发放救助资金额/应发放救助资金额*100%</t>
  </si>
  <si>
    <t>反映救助政策的宣传效果情况。
政策知晓率=调查中救助政策知晓人数/调查总人数*100%</t>
  </si>
  <si>
    <t>人(户)</t>
  </si>
  <si>
    <t>反映救助促进受助对象生活状况的改善情况。</t>
  </si>
  <si>
    <t>救助对象满意度</t>
  </si>
  <si>
    <t>反映获救助对象的满意程度。
救助对象满意度=调查中满意和较满意的获救助人员数/调查总人数*100%</t>
  </si>
  <si>
    <t xml:space="preserve">    秉航驾校考试成本经费</t>
  </si>
  <si>
    <t>530124210000000001100</t>
  </si>
  <si>
    <t>深入推进放管服改革，全面落实公安交通管理工作便民利民措施，为学驾群众提供优质服务。</t>
  </si>
  <si>
    <t>开设课程门数</t>
  </si>
  <si>
    <t>门</t>
  </si>
  <si>
    <t>反映预算部门（单位）组织开展各类培训开设课程的数量。</t>
  </si>
  <si>
    <t>组织培训期数</t>
  </si>
  <si>
    <t>反映预算部门（单位）组织开展各类培训的期数。</t>
  </si>
  <si>
    <t>培训参加人次</t>
  </si>
  <si>
    <t>人次</t>
  </si>
  <si>
    <t>反映预算部门（单位）组织开展各类培训的人次。</t>
  </si>
  <si>
    <t>培训人员合格率</t>
  </si>
  <si>
    <t>反映预算部门（单位）组织开展各类培训的质量。
培训人员合格率=（合格的学员数量/培训总学员数量）*100%。</t>
  </si>
  <si>
    <t>人均培训标准</t>
  </si>
  <si>
    <t>元/人</t>
  </si>
  <si>
    <t>反映预算部门（单位）组织开展各类培训中除师资费以外的人均培训费控制情况。</t>
  </si>
  <si>
    <t>群众满意度</t>
  </si>
  <si>
    <t>提升广大群众满意度达95以上</t>
  </si>
  <si>
    <t>参加培训考试群众满意度</t>
  </si>
  <si>
    <t>参训人员满意度</t>
  </si>
  <si>
    <t>反映参训人员对培训内容、讲师授课、课程设置和培训效果等的满意度。
参训人员满意度=（对培训整体满意的参训人数/参训总人数）*100%</t>
  </si>
  <si>
    <t xml:space="preserve">    交通事故鉴定经费</t>
  </si>
  <si>
    <t>530124210000000001059</t>
  </si>
  <si>
    <t>全面确保交通事故处理检验鉴定工作顺利开展。</t>
  </si>
  <si>
    <t>1200</t>
  </si>
  <si>
    <t>10</t>
  </si>
  <si>
    <t xml:space="preserve">    富民县公安局森林警察大队2022年政府采购预算专项资金</t>
  </si>
  <si>
    <t>530124221100000336670</t>
  </si>
  <si>
    <t>购置办公设备、办公家具、公务用车保险服务等。</t>
  </si>
  <si>
    <t>购置办公设备、办公家具、公务用车保险服务数量</t>
  </si>
  <si>
    <t>购置办公设备、办公家具、公务用车保险服务合格率。</t>
  </si>
  <si>
    <t>采购完成时限</t>
  </si>
  <si>
    <t>2022年内完成采购。</t>
  </si>
  <si>
    <t>执法办案水平能力</t>
  </si>
  <si>
    <t>执法办案水平和能力逐年提升。</t>
  </si>
  <si>
    <t>生态效益指标</t>
  </si>
  <si>
    <t>维护林区治安</t>
  </si>
  <si>
    <t>维护林区治安秩序，处置林区矛盾纠纷。</t>
  </si>
  <si>
    <t>执法公正、案件办理程序合法，努力提高群众满意度。</t>
  </si>
  <si>
    <t>预算05-3表</t>
  </si>
  <si>
    <t>2022年项目支出绩效目标表（另文下达）</t>
  </si>
  <si>
    <t>空表</t>
  </si>
  <si>
    <t>富民县公安局2022年无项目支出，本表为空表。</t>
  </si>
  <si>
    <t>预算06表</t>
  </si>
  <si>
    <t>2022年政府性基金预算支出预算表</t>
  </si>
  <si>
    <t>政府性基金预算支出预算表</t>
  </si>
  <si>
    <t>单位名称</t>
  </si>
  <si>
    <t>本年政府性基金预算支出</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</si>
  <si>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</si>
  <si>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</si>
  <si>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</si>
  <si>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</si>
  <si>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</si>
  <si>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</si>
  <si>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</si>
  <si>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</si>
  <si>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</si>
  <si>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</si>
  <si>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</si>
  <si>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一般公用经费</t>
  </si>
  <si>
    <t>复印纸</t>
  </si>
  <si>
    <t>A090101 复印纸</t>
  </si>
  <si>
    <t>服务器</t>
  </si>
  <si>
    <t>A02010103 服务器</t>
  </si>
  <si>
    <t>办公电脑</t>
  </si>
  <si>
    <t>A02010104 台式计算机</t>
  </si>
  <si>
    <t>笔记本电脑</t>
  </si>
  <si>
    <t>A02010106 掌上电脑</t>
  </si>
  <si>
    <t>彩色打印机</t>
  </si>
  <si>
    <t>A0201060101 喷墨打印机</t>
  </si>
  <si>
    <t>黑白打印机</t>
  </si>
  <si>
    <t>A0201060102 激光打印机</t>
  </si>
  <si>
    <t>扫描仪</t>
  </si>
  <si>
    <t>A0201060901 扫描仪</t>
  </si>
  <si>
    <t>多功能一体机</t>
  </si>
  <si>
    <t>A020204 多功能一体机</t>
  </si>
  <si>
    <t>照相机</t>
  </si>
  <si>
    <t>A0202050102 通用照相机</t>
  </si>
  <si>
    <t>执勤执法车辆</t>
  </si>
  <si>
    <t>A02030709 警车</t>
  </si>
  <si>
    <t>会议音视频系统</t>
  </si>
  <si>
    <t>A02080899 其他视频会议系统设备</t>
  </si>
  <si>
    <t>刑侦技术设备</t>
  </si>
  <si>
    <t>A032506 技术侦察取证设备</t>
  </si>
  <si>
    <t>警用装备</t>
  </si>
  <si>
    <t>A032509 防护防暴装备</t>
  </si>
  <si>
    <t>执法办案中心建设</t>
  </si>
  <si>
    <t>A032599 其他政法、检测专用设备</t>
  </si>
  <si>
    <t>床</t>
  </si>
  <si>
    <t>A060199 其他床类</t>
  </si>
  <si>
    <t>办公桌</t>
  </si>
  <si>
    <t>A060299 其他台、桌类</t>
  </si>
  <si>
    <t>办公椅子</t>
  </si>
  <si>
    <t>A060399 其他椅凳类</t>
  </si>
  <si>
    <t>警用服装</t>
  </si>
  <si>
    <t>A07030103 普通服装</t>
  </si>
  <si>
    <t xml:space="preserve">    政府采购专项经费</t>
  </si>
  <si>
    <t>台式计算机</t>
  </si>
  <si>
    <t>A02010105 便携式计算机</t>
  </si>
  <si>
    <t>喷墨打印机</t>
  </si>
  <si>
    <t>激光打印机</t>
  </si>
  <si>
    <t>针式打印机</t>
  </si>
  <si>
    <t>A0201060104 针式打印机</t>
  </si>
  <si>
    <t>高拍仪</t>
  </si>
  <si>
    <t>A0201060899 其他识别输入设备</t>
  </si>
  <si>
    <t>身份证阅读器</t>
  </si>
  <si>
    <t>A0201060999 其他图形图像输入设备</t>
  </si>
  <si>
    <t>执法记录仪导入设备（采集站）</t>
  </si>
  <si>
    <t>电子签名板</t>
  </si>
  <si>
    <t>A02010611 手写式输入设备</t>
  </si>
  <si>
    <t>数码照相机</t>
  </si>
  <si>
    <t>A0202050101 数字照相机</t>
  </si>
  <si>
    <t>数码相机镜头</t>
  </si>
  <si>
    <t>A02020502 镜头及器材</t>
  </si>
  <si>
    <t>塑封机</t>
  </si>
  <si>
    <t>A02021003 装订机</t>
  </si>
  <si>
    <t>碎纸机</t>
  </si>
  <si>
    <t>A02021101 碎纸机</t>
  </si>
  <si>
    <t>轿车</t>
  </si>
  <si>
    <t>A02030501 轿车</t>
  </si>
  <si>
    <t>越野车</t>
  </si>
  <si>
    <t>A02030502 越野车</t>
  </si>
  <si>
    <t>饮水机</t>
  </si>
  <si>
    <t>A02061807 饮水器</t>
  </si>
  <si>
    <t>呼出气体酒精含量检测仪</t>
  </si>
  <si>
    <t>执法记录仪</t>
  </si>
  <si>
    <t>无人机拍摄器</t>
  </si>
  <si>
    <t>A033204 飞行器</t>
  </si>
  <si>
    <t>金属骨架双人床</t>
  </si>
  <si>
    <t>A060103 轻金属床类</t>
  </si>
  <si>
    <t>钢木台桌类</t>
  </si>
  <si>
    <t>A060201 钢木台、桌类</t>
  </si>
  <si>
    <t>钢塑台桌类</t>
  </si>
  <si>
    <t>A060203 钢塑台、桌类</t>
  </si>
  <si>
    <t>茶几</t>
  </si>
  <si>
    <t>A060205 木制台、桌类</t>
  </si>
  <si>
    <t>木制办公桌</t>
  </si>
  <si>
    <t>办公金属骨架类椅凳</t>
  </si>
  <si>
    <t>A060301 金属骨架为主的椅凳类</t>
  </si>
  <si>
    <t>三人金属椅子</t>
  </si>
  <si>
    <t>办公木骨架椅凳</t>
  </si>
  <si>
    <t>A060302 木骨架为主的椅凳类</t>
  </si>
  <si>
    <t>金属骨架沙发</t>
  </si>
  <si>
    <t>A060401 金属骨架沙发类</t>
  </si>
  <si>
    <t>木骨架沙发</t>
  </si>
  <si>
    <t>A060402 木骨架沙发类</t>
  </si>
  <si>
    <t>铁皮文件柜</t>
  </si>
  <si>
    <t>A060503 金属质柜类</t>
  </si>
  <si>
    <t>茶水柜</t>
  </si>
  <si>
    <t>A060599 其他柜类</t>
  </si>
  <si>
    <t>消毒柜</t>
  </si>
  <si>
    <t>便携式计算机</t>
  </si>
  <si>
    <t>彩色复印机</t>
  </si>
  <si>
    <t>A020201 复印机</t>
  </si>
  <si>
    <t>对讲机</t>
  </si>
  <si>
    <t>A02080101 通用无线电通信设备</t>
  </si>
  <si>
    <t>档案柜</t>
  </si>
  <si>
    <t>铁质衣柜</t>
  </si>
  <si>
    <t>4G执法记录仪</t>
  </si>
  <si>
    <t>A9999 其他不另分类的物品</t>
  </si>
  <si>
    <t>执法记录仪 采集工作站</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</si>
  <si>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</si>
  <si>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</si>
  <si>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</si>
  <si>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</si>
  <si>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</si>
  <si>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</si>
  <si>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</si>
  <si>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</si>
  <si>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</si>
  <si>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 xml:space="preserve">    行政人员支出工资</t>
  </si>
  <si>
    <t>政府购买考试服务</t>
  </si>
  <si>
    <t>E1904 考场租赁</t>
  </si>
  <si>
    <t>考场租赁</t>
  </si>
  <si>
    <t>一般公共服务支出</t>
  </si>
  <si>
    <t>政府购买摩托车考场考试服务</t>
  </si>
  <si>
    <t xml:space="preserve">    公务用车运行维护费</t>
  </si>
  <si>
    <t>车辆维修和保养服务</t>
  </si>
  <si>
    <t>C050301 车辆维修和保养服务</t>
  </si>
  <si>
    <t>机动车保险服务</t>
  </si>
  <si>
    <t>C15040201 机动车保险服务</t>
  </si>
  <si>
    <t>C15040202 机动车保险服务</t>
  </si>
  <si>
    <t xml:space="preserve"> 车辆加油服务</t>
  </si>
  <si>
    <t>C050302 车辆加油服务</t>
  </si>
  <si>
    <t>预算09-1表</t>
  </si>
  <si>
    <t>2022年对下转移支付预算表</t>
  </si>
  <si>
    <t>单位名称（项目）</t>
  </si>
  <si>
    <t>政府性基金</t>
  </si>
  <si>
    <t>镇（街道）</t>
  </si>
  <si>
    <r>
      <rPr>
        <sz val="10"/>
        <rFont val="宋体"/>
        <charset val="134"/>
      </rPr>
      <t>富民县公安局2</t>
    </r>
    <r>
      <rPr>
        <sz val="10"/>
        <rFont val="宋体"/>
        <charset val="134"/>
      </rPr>
      <t>022年预算无对下转移预算安排，本表为空表。</t>
    </r>
  </si>
  <si>
    <t>预算09-2表</t>
  </si>
  <si>
    <t>2022年对下转移支付绩效目标表</t>
  </si>
  <si>
    <t>预算10表</t>
  </si>
  <si>
    <t>2022年新增资产配置表</t>
  </si>
  <si>
    <t>资产类别</t>
  </si>
  <si>
    <t>资产分类代码.名称</t>
  </si>
  <si>
    <t>资产名称</t>
  </si>
  <si>
    <t>计量单位</t>
  </si>
  <si>
    <t>财政部门批复数（元）</t>
  </si>
  <si>
    <t>单价</t>
  </si>
  <si>
    <t>金额</t>
  </si>
  <si>
    <t>两轮摩托车</t>
  </si>
  <si>
    <t>警用两轮摩托车</t>
  </si>
  <si>
    <t>辆</t>
  </si>
  <si>
    <t>复印机</t>
  </si>
  <si>
    <t>复印机（施乐复印机）</t>
  </si>
  <si>
    <t>台</t>
  </si>
  <si>
    <t>打印设备</t>
  </si>
  <si>
    <t>打印设备（惠普M154a）</t>
  </si>
  <si>
    <t>打印设备（惠普1108）</t>
  </si>
  <si>
    <t>台式机</t>
  </si>
  <si>
    <t>台式机（华硕D700TA）</t>
  </si>
  <si>
    <t>多功能一体机（打印、传真、复印）</t>
  </si>
  <si>
    <t>喷墨式打印机</t>
  </si>
  <si>
    <t>高速扫描仪</t>
  </si>
  <si>
    <t>交通管理证件专用打印机</t>
  </si>
  <si>
    <t>POS机</t>
  </si>
  <si>
    <t>其他办公设备</t>
  </si>
  <si>
    <t>台式电脑</t>
  </si>
  <si>
    <t>声纹检验鉴定设备</t>
  </si>
  <si>
    <t>其他公安专用设备</t>
  </si>
  <si>
    <t>文件柜</t>
  </si>
  <si>
    <t>台、桌类</t>
  </si>
  <si>
    <t>台、桌类（茶几）</t>
  </si>
  <si>
    <t>张</t>
  </si>
  <si>
    <t>台、桌类(办公桌)</t>
  </si>
  <si>
    <t>椅凳类</t>
  </si>
  <si>
    <t>韩皮弓字椅</t>
  </si>
  <si>
    <t>1.2米办公桌</t>
  </si>
  <si>
    <t>常规办公椅</t>
  </si>
  <si>
    <t>阅览桌</t>
  </si>
  <si>
    <t>沙发类</t>
  </si>
  <si>
    <t>床类</t>
  </si>
  <si>
    <t>实木床</t>
  </si>
  <si>
    <t>会议桌</t>
  </si>
  <si>
    <t>台、桌类（乒乓球桌）</t>
  </si>
  <si>
    <t>沙发类（环澳牌3+1办公沙发）</t>
  </si>
  <si>
    <t>椅凳类中天牌三人金属椅</t>
  </si>
  <si>
    <t>床类中伟实木单人床</t>
  </si>
  <si>
    <t>床类上林春天床</t>
  </si>
  <si>
    <t>床类顺富美沙发床</t>
  </si>
  <si>
    <t>其他柜</t>
  </si>
  <si>
    <t>其他柜美邦鞋柜（三门一抽）</t>
  </si>
  <si>
    <t>其他柜金经金属更衣柜</t>
  </si>
  <si>
    <t>其他柜维特巴哈牌床头柜</t>
  </si>
  <si>
    <t>台、桌类迈哲歌办公桌（1.8米）</t>
  </si>
  <si>
    <t>台、桌类迈哲歌牌办公桌（1.6米）</t>
  </si>
  <si>
    <t>立式饮水柜</t>
  </si>
  <si>
    <t>椅凳椅中伟班椅</t>
  </si>
  <si>
    <t>预算11表</t>
  </si>
  <si>
    <t>2022年部门整体支出绩效目标表</t>
  </si>
  <si>
    <t>部门名称</t>
  </si>
  <si>
    <t>内容</t>
  </si>
  <si>
    <t>说明</t>
  </si>
  <si>
    <t>部门总体目标</t>
  </si>
  <si>
    <t>部门职责</t>
  </si>
  <si>
    <t>监督和保障公安机关、人民警察依法履行职责、行使职权和遵守纪律。依法开展公安机关警务督察工作，指导、查处公安队伍的违法违纪案件。负责依法承担的全县机关刑罚执行工作，负责刑事、行政执法监督和行政复议工作。负责管理全市看守所、拘留所、强制隔离戒毒所、强制收容教育所，并对其执法活动进行监督。负责管理出入境以及外国人在昆居留、旅行的有关工作。负责查处影响社会政治稳定的不安定因素和重大群体性事件，防范和打击各种破坏活动。查处刑事案件、经济犯罪案件。指导、监督和管理党政机关、社会团体、企事业单位和重点建设工程的治安防范、安全保卫；指导企事业单位保卫组织的建设和业务工作。组织开展反恐怖业务建设，分析、研究反恐怖斗争的情况信息和形势，提出反恐怖斗争对策。负责查处邪教组织犯罪案件和事件。负责侦破走私、制造、贩卖、运输毒品以及易制毒化学品的犯罪案件，组织开展禁种、禁吸毒品工作，协调有关部门监管麻醉药品、精神药品、易制毒化学品。依法管理社会治安秩序，侦查和处置治安案件、暴力恐怖事件、骚乱以及危害社会治安秩序的群体性事件。负责管理户籍、居民身份证、枪支弹药、危险物品和特种行业等工作。负责维护道路交通安全和交通秩序，按规定组织实施交通安全警卫。查处交通事故和交通违法行为，负责对机动车辆、非机动车辆和驾驶人的管理, 负责打击富民县区域内破坏野生动植物的刑事案件的侦破处理工作,维护林区治安稳定。</t>
  </si>
  <si>
    <t>根据三定方案归纳</t>
  </si>
  <si>
    <t>总体绩效目标
（2021-2023年期间）</t>
  </si>
  <si>
    <t>根据部门职责，中长期规划，各级党委，各级政府要求归纳</t>
  </si>
  <si>
    <t>部门年度目标</t>
  </si>
  <si>
    <t>预算年度（2021年）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</si>
  <si>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</si>
  <si>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</si>
  <si>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</si>
  <si>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</si>
  <si>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</si>
  <si>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</si>
  <si>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</si>
  <si>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</si>
  <si>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</si>
  <si>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三、部门整体支出绩效指标</t>
  </si>
  <si>
    <t>绩效指标</t>
  </si>
  <si>
    <t>评（扣）分标准</t>
  </si>
  <si>
    <t>绩效指标设定依据及指标值数据来源</t>
  </si>
  <si>
    <t xml:space="preserve">二级指标 </t>
  </si>
  <si>
    <t>产出指标</t>
  </si>
  <si>
    <t>预算资金到位金额</t>
  </si>
  <si>
    <t>001</t>
  </si>
  <si>
    <t>未达标扣3分</t>
  </si>
  <si>
    <t>2022年预算</t>
  </si>
  <si>
    <t>办理刑事案件、行政案件数量</t>
  </si>
  <si>
    <t>上年水平</t>
  </si>
  <si>
    <t>002</t>
  </si>
  <si>
    <t>警用装备购买数量</t>
  </si>
  <si>
    <t>50</t>
  </si>
  <si>
    <t>执勤执法用车数量</t>
  </si>
  <si>
    <t>执法办案水平</t>
  </si>
  <si>
    <t>执勤执法用车合格率</t>
  </si>
  <si>
    <t>五所一中队投入使用率</t>
  </si>
  <si>
    <t>资金到位时间</t>
  </si>
  <si>
    <t>12月</t>
  </si>
  <si>
    <t>项目支出支出时效</t>
  </si>
  <si>
    <t>2020年内完成</t>
  </si>
  <si>
    <t>效益指标</t>
  </si>
  <si>
    <t>辖区社会治安稳定</t>
  </si>
  <si>
    <t>上年指标</t>
  </si>
  <si>
    <t>满意度指标</t>
  </si>
  <si>
    <t>民警满意度</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</si>
  <si>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</si>
  <si>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</si>
  <si>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</si>
  <si>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</si>
  <si>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</si>
  <si>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</si>
  <si>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</si>
  <si>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</si>
  <si>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</si>
  <si>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</si>
  <si>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</si>
  <si>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</si>
  <si>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</si>
  <si>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</si>
  <si>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</si>
  <si>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</si>
  <si>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</si>
  <si>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</si>
  <si>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</si>
  <si>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</si>
  <si>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</si>
  <si>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</si>
  <si>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</si>
  <si>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</si>
  <si>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</si>
  <si>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公安</t>
  </si>
  <si>
    <t>行政</t>
  </si>
  <si>
    <t>全额</t>
  </si>
  <si>
    <t>富民县</t>
  </si>
  <si>
    <t>其他</t>
  </si>
  <si>
    <t>预算13表</t>
  </si>
  <si>
    <t>2022年行政事业单位国有资产占有使用情况表</t>
  </si>
  <si>
    <t>项目</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</si>
  <si>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</si>
  <si>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</si>
  <si>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</si>
  <si>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</si>
  <si>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</si>
  <si>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</si>
  <si>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</si>
  <si>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</si>
  <si>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</si>
  <si>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</si>
  <si>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</si>
  <si>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</si>
  <si>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</si>
  <si>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7</t>
  </si>
  <si>
    <t>8</t>
  </si>
  <si>
    <t>9</t>
  </si>
  <si>
    <t>11</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</si>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</sst>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44">
    <font>
      <sz val="9"/>
      <name val="微软雅黑"/>
      <charset val="1"/>
    </font>
    <font>
      <sz val="10"/>
      <name val="Arial"/>
      <charset val="1"/>
    </font>
    <font>
      <sz val="9"/>
      <name val="宋体"/>
      <charset val="134"/>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9"/>
      <name val="Arial"/>
      <charset val="1"/>
    </font>
    <font>
      <b/>
      <sz val="24"/>
      <color rgb="FF000000"/>
      <name val="宋体"/>
      <charset val="134"/>
    </font>
    <font>
      <b/>
      <sz val="11"/>
      <color rgb="FF000000"/>
      <name val="宋体"/>
      <charset val="134"/>
    </font>
    <font>
      <sz val="12"/>
      <color rgb="FF000000"/>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9"/>
      <color indexed="8"/>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sz val="10"/>
      <color theme="1"/>
      <name val="宋体"/>
      <charset val="134"/>
    </font>
    <font>
      <b/>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微软雅黑"/>
      <charset val="134"/>
    </font>
  </fonts>
  <fills count="36">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top"/>
      <protection locked="0"/>
    </xf>
    <xf numFmtId="42" fontId="23" fillId="0" borderId="0" applyFont="0" applyFill="0" applyBorder="0" applyAlignment="0" applyProtection="0">
      <alignment vertical="center"/>
    </xf>
    <xf numFmtId="0" fontId="24" fillId="5" borderId="0" applyNumberFormat="0" applyBorder="0" applyAlignment="0" applyProtection="0">
      <alignment vertical="center"/>
    </xf>
    <xf numFmtId="0" fontId="25" fillId="6" borderId="16"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7" borderId="0" applyNumberFormat="0" applyBorder="0" applyAlignment="0" applyProtection="0">
      <alignment vertical="center"/>
    </xf>
    <xf numFmtId="0" fontId="26" fillId="8" borderId="0" applyNumberFormat="0" applyBorder="0" applyAlignment="0" applyProtection="0">
      <alignment vertical="center"/>
    </xf>
    <xf numFmtId="43" fontId="23" fillId="0" borderId="0" applyFont="0" applyFill="0" applyBorder="0" applyAlignment="0" applyProtection="0">
      <alignment vertical="center"/>
    </xf>
    <xf numFmtId="0" fontId="27" fillId="9"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10" borderId="17" applyNumberFormat="0" applyFont="0" applyAlignment="0" applyProtection="0">
      <alignment vertical="center"/>
    </xf>
    <xf numFmtId="0" fontId="27" fillId="11"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8" applyNumberFormat="0" applyFill="0" applyAlignment="0" applyProtection="0">
      <alignment vertical="center"/>
    </xf>
    <xf numFmtId="0" fontId="35" fillId="0" borderId="18" applyNumberFormat="0" applyFill="0" applyAlignment="0" applyProtection="0">
      <alignment vertical="center"/>
    </xf>
    <xf numFmtId="0" fontId="27" fillId="12" borderId="0" applyNumberFormat="0" applyBorder="0" applyAlignment="0" applyProtection="0">
      <alignment vertical="center"/>
    </xf>
    <xf numFmtId="0" fontId="30" fillId="0" borderId="19" applyNumberFormat="0" applyFill="0" applyAlignment="0" applyProtection="0">
      <alignment vertical="center"/>
    </xf>
    <xf numFmtId="0" fontId="27" fillId="13" borderId="0" applyNumberFormat="0" applyBorder="0" applyAlignment="0" applyProtection="0">
      <alignment vertical="center"/>
    </xf>
    <xf numFmtId="0" fontId="36" fillId="14" borderId="20" applyNumberFormat="0" applyAlignment="0" applyProtection="0">
      <alignment vertical="center"/>
    </xf>
    <xf numFmtId="0" fontId="37" fillId="14" borderId="16" applyNumberFormat="0" applyAlignment="0" applyProtection="0">
      <alignment vertical="center"/>
    </xf>
    <xf numFmtId="0" fontId="38" fillId="15" borderId="21" applyNumberFormat="0" applyAlignment="0" applyProtection="0">
      <alignment vertical="center"/>
    </xf>
    <xf numFmtId="0" fontId="24" fillId="16" borderId="0" applyNumberFormat="0" applyBorder="0" applyAlignment="0" applyProtection="0">
      <alignment vertical="center"/>
    </xf>
    <xf numFmtId="0" fontId="27" fillId="17" borderId="0" applyNumberFormat="0" applyBorder="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 fillId="0" borderId="0">
      <alignment vertical="top"/>
      <protection locked="0"/>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4" fillId="34" borderId="0" applyNumberFormat="0" applyBorder="0" applyAlignment="0" applyProtection="0">
      <alignment vertical="center"/>
    </xf>
    <xf numFmtId="0" fontId="27" fillId="35" borderId="0" applyNumberFormat="0" applyBorder="0" applyAlignment="0" applyProtection="0">
      <alignment vertical="center"/>
    </xf>
    <xf numFmtId="0" fontId="43" fillId="0" borderId="0">
      <alignment vertical="top"/>
      <protection locked="0"/>
    </xf>
  </cellStyleXfs>
  <cellXfs count="305">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0" fontId="2" fillId="0" borderId="0" xfId="50" applyFont="1" applyFill="1" applyBorder="1" applyAlignment="1" applyProtection="1">
      <alignment vertical="top"/>
      <protection locked="0"/>
    </xf>
    <xf numFmtId="0" fontId="3" fillId="2" borderId="0" xfId="50" applyFont="1" applyFill="1" applyBorder="1" applyAlignment="1" applyProtection="1">
      <alignment horizontal="right" vertical="center" wrapText="1"/>
      <protection locked="0"/>
    </xf>
    <xf numFmtId="0" fontId="4" fillId="2" borderId="0"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left" vertical="center"/>
    </xf>
    <xf numFmtId="0" fontId="1" fillId="0" borderId="0" xfId="50" applyFont="1" applyFill="1" applyBorder="1" applyAlignment="1" applyProtection="1">
      <alignment horizontal="left" vertical="center"/>
    </xf>
    <xf numFmtId="0" fontId="5" fillId="0" borderId="1" xfId="50" applyFont="1" applyFill="1" applyBorder="1" applyAlignment="1" applyProtection="1">
      <alignment horizontal="center" vertical="center" wrapText="1"/>
      <protection locked="0"/>
    </xf>
    <xf numFmtId="0" fontId="5"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vertical="top" wrapText="1"/>
      <protection locked="0"/>
    </xf>
    <xf numFmtId="0" fontId="1" fillId="0" borderId="4" xfId="50" applyFont="1" applyFill="1" applyBorder="1" applyAlignment="1" applyProtection="1">
      <alignment vertical="top" wrapText="1"/>
      <protection locked="0"/>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vertical="top" wrapText="1"/>
      <protection locked="0"/>
    </xf>
    <xf numFmtId="0" fontId="5" fillId="0" borderId="0" xfId="50" applyFont="1" applyFill="1" applyBorder="1" applyAlignment="1" applyProtection="1">
      <alignment vertical="top" wrapText="1"/>
      <protection locked="0"/>
    </xf>
    <xf numFmtId="0" fontId="5"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right" vertical="center"/>
    </xf>
    <xf numFmtId="0" fontId="1" fillId="0" borderId="6" xfId="50" applyFont="1" applyFill="1" applyBorder="1" applyAlignment="1" applyProtection="1">
      <alignment vertical="top" wrapText="1"/>
      <protection locked="0"/>
    </xf>
    <xf numFmtId="0" fontId="3"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protection locked="0"/>
    </xf>
    <xf numFmtId="0" fontId="2" fillId="0" borderId="4" xfId="50" applyFont="1" applyFill="1" applyBorder="1" applyAlignment="1" applyProtection="1">
      <alignment vertical="top"/>
    </xf>
    <xf numFmtId="0" fontId="2" fillId="0" borderId="4" xfId="50" applyFont="1" applyFill="1" applyBorder="1" applyAlignment="1" applyProtection="1">
      <alignment vertical="top" wrapText="1"/>
    </xf>
    <xf numFmtId="0" fontId="2" fillId="0" borderId="5" xfId="50" applyFont="1" applyFill="1" applyBorder="1" applyAlignment="1" applyProtection="1">
      <alignment horizontal="center" vertical="center"/>
    </xf>
    <xf numFmtId="0" fontId="1" fillId="0" borderId="5" xfId="50" applyFont="1" applyFill="1" applyBorder="1" applyAlignment="1" applyProtection="1"/>
    <xf numFmtId="0" fontId="2" fillId="0" borderId="0" xfId="50" applyFont="1" applyFill="1" applyBorder="1" applyAlignment="1" applyProtection="1">
      <alignment horizontal="right" vertical="center"/>
    </xf>
    <xf numFmtId="0" fontId="7" fillId="0" borderId="4" xfId="50" applyFont="1" applyFill="1" applyBorder="1" applyAlignment="1" applyProtection="1">
      <alignment vertical="top"/>
    </xf>
    <xf numFmtId="0" fontId="6" fillId="0" borderId="0" xfId="50" applyFont="1" applyBorder="1" applyAlignment="1" applyProtection="1"/>
    <xf numFmtId="0" fontId="6" fillId="0" borderId="0" xfId="42" applyFont="1" applyFill="1" applyBorder="1" applyAlignment="1" applyProtection="1"/>
    <xf numFmtId="0" fontId="8" fillId="0" borderId="2" xfId="42" applyFont="1" applyFill="1" applyBorder="1" applyAlignment="1" applyProtection="1">
      <alignment horizontal="center" vertical="center"/>
    </xf>
    <xf numFmtId="0" fontId="8" fillId="0" borderId="3" xfId="42" applyFont="1" applyFill="1" applyBorder="1" applyAlignment="1" applyProtection="1">
      <alignment horizontal="center" vertical="center"/>
    </xf>
    <xf numFmtId="0" fontId="6" fillId="2" borderId="5" xfId="42" applyFont="1" applyFill="1" applyBorder="1" applyAlignment="1" applyProtection="1">
      <alignment horizontal="center" vertical="center"/>
    </xf>
    <xf numFmtId="0" fontId="6" fillId="2" borderId="2" xfId="42" applyFont="1" applyFill="1" applyBorder="1" applyAlignment="1" applyProtection="1">
      <alignment horizontal="left" vertical="center"/>
    </xf>
    <xf numFmtId="0" fontId="8" fillId="2" borderId="3" xfId="42" applyFont="1" applyFill="1" applyBorder="1" applyAlignment="1" applyProtection="1">
      <alignment horizontal="left" vertical="center"/>
    </xf>
    <xf numFmtId="0" fontId="6" fillId="0" borderId="2" xfId="42" applyFont="1" applyFill="1" applyBorder="1" applyAlignment="1" applyProtection="1">
      <alignment horizontal="center" vertical="center"/>
    </xf>
    <xf numFmtId="0" fontId="6" fillId="0" borderId="3" xfId="42" applyFont="1" applyFill="1" applyBorder="1" applyAlignment="1" applyProtection="1">
      <alignment horizontal="center" vertical="center"/>
    </xf>
    <xf numFmtId="0" fontId="6" fillId="0" borderId="1" xfId="42" applyFont="1" applyFill="1" applyBorder="1" applyAlignment="1" applyProtection="1">
      <alignment horizontal="center" vertical="center"/>
    </xf>
    <xf numFmtId="49" fontId="6" fillId="0" borderId="5" xfId="42" applyNumberFormat="1" applyFont="1" applyFill="1" applyBorder="1" applyAlignment="1" applyProtection="1">
      <alignment horizontal="center" vertical="center" wrapText="1"/>
    </xf>
    <xf numFmtId="0" fontId="5" fillId="0" borderId="2" xfId="50" applyNumberFormat="1" applyFont="1" applyFill="1" applyBorder="1" applyAlignment="1" applyProtection="1">
      <alignment horizontal="left" vertical="center" wrapText="1"/>
    </xf>
    <xf numFmtId="0" fontId="5" fillId="0" borderId="3" xfId="50" applyNumberFormat="1" applyFont="1" applyFill="1" applyBorder="1" applyAlignment="1" applyProtection="1">
      <alignment horizontal="left" vertical="center" wrapText="1"/>
    </xf>
    <xf numFmtId="0" fontId="6" fillId="0" borderId="4" xfId="42" applyFont="1" applyFill="1" applyBorder="1" applyAlignment="1" applyProtection="1">
      <alignment horizontal="center" vertical="center"/>
    </xf>
    <xf numFmtId="0" fontId="6" fillId="0" borderId="5" xfId="42" applyFont="1" applyFill="1" applyBorder="1" applyAlignment="1" applyProtection="1">
      <alignment horizontal="center" vertical="center" wrapText="1"/>
    </xf>
    <xf numFmtId="0" fontId="5" fillId="0" borderId="2" xfId="50" applyFont="1" applyFill="1" applyBorder="1" applyAlignment="1" applyProtection="1">
      <alignment horizontal="left" vertical="center" wrapText="1"/>
    </xf>
    <xf numFmtId="0" fontId="5" fillId="0" borderId="3" xfId="50" applyFont="1" applyFill="1" applyBorder="1" applyAlignment="1" applyProtection="1">
      <alignment horizontal="left" vertical="center" wrapText="1"/>
    </xf>
    <xf numFmtId="0" fontId="9" fillId="0" borderId="2" xfId="42" applyFont="1" applyFill="1" applyBorder="1" applyAlignment="1" applyProtection="1">
      <alignment horizontal="left" vertical="center"/>
    </xf>
    <xf numFmtId="0" fontId="9" fillId="0" borderId="3" xfId="42" applyFont="1" applyFill="1" applyBorder="1" applyAlignment="1" applyProtection="1">
      <alignment horizontal="left" vertical="center"/>
    </xf>
    <xf numFmtId="49" fontId="6" fillId="0" borderId="7" xfId="42" applyNumberFormat="1" applyFont="1" applyFill="1" applyBorder="1" applyAlignment="1" applyProtection="1">
      <alignment horizontal="center" vertical="center" wrapText="1"/>
    </xf>
    <xf numFmtId="49" fontId="6" fillId="0" borderId="8" xfId="42" applyNumberFormat="1" applyFont="1" applyFill="1" applyBorder="1" applyAlignment="1" applyProtection="1">
      <alignment horizontal="center" vertical="center" wrapText="1"/>
    </xf>
    <xf numFmtId="0" fontId="6" fillId="0" borderId="7" xfId="42" applyFont="1" applyFill="1" applyBorder="1" applyAlignment="1" applyProtection="1">
      <alignment horizontal="center" vertical="center"/>
    </xf>
    <xf numFmtId="0" fontId="6" fillId="0" borderId="9" xfId="42" applyFont="1" applyFill="1" applyBorder="1" applyAlignment="1" applyProtection="1">
      <alignment horizontal="center" vertical="center"/>
    </xf>
    <xf numFmtId="0" fontId="6" fillId="0" borderId="8" xfId="42" applyFont="1" applyFill="1" applyBorder="1" applyAlignment="1" applyProtection="1">
      <alignment horizontal="center" vertical="center"/>
    </xf>
    <xf numFmtId="49" fontId="6" fillId="0" borderId="10" xfId="42" applyNumberFormat="1" applyFont="1" applyFill="1" applyBorder="1" applyAlignment="1" applyProtection="1">
      <alignment horizontal="center" vertical="center" wrapText="1"/>
    </xf>
    <xf numFmtId="49" fontId="6" fillId="0" borderId="11" xfId="42" applyNumberFormat="1" applyFont="1" applyFill="1" applyBorder="1" applyAlignment="1" applyProtection="1">
      <alignment horizontal="center" vertical="center" wrapText="1"/>
    </xf>
    <xf numFmtId="0" fontId="6" fillId="0" borderId="10" xfId="42" applyFont="1" applyFill="1" applyBorder="1" applyAlignment="1" applyProtection="1">
      <alignment horizontal="center" vertical="center"/>
    </xf>
    <xf numFmtId="0" fontId="6" fillId="0" borderId="12" xfId="42" applyFont="1" applyFill="1" applyBorder="1" applyAlignment="1" applyProtection="1">
      <alignment horizontal="center" vertical="center"/>
    </xf>
    <xf numFmtId="0" fontId="6" fillId="0" borderId="11" xfId="42" applyFont="1" applyFill="1" applyBorder="1" applyAlignment="1" applyProtection="1">
      <alignment horizontal="center" vertical="center"/>
    </xf>
    <xf numFmtId="0" fontId="5" fillId="0" borderId="2" xfId="42" applyNumberFormat="1" applyFont="1" applyFill="1" applyBorder="1" applyAlignment="1" applyProtection="1">
      <alignment horizontal="left" vertical="center" wrapText="1"/>
    </xf>
    <xf numFmtId="0" fontId="5" fillId="0" borderId="6" xfId="42" applyNumberFormat="1" applyFont="1" applyFill="1" applyBorder="1" applyAlignment="1" applyProtection="1">
      <alignment horizontal="left" vertical="center" wrapText="1"/>
    </xf>
    <xf numFmtId="0" fontId="5" fillId="0" borderId="3" xfId="42" applyNumberFormat="1" applyFont="1" applyFill="1" applyBorder="1" applyAlignment="1" applyProtection="1">
      <alignment horizontal="left" vertical="center" wrapText="1"/>
    </xf>
    <xf numFmtId="4" fontId="5" fillId="0" borderId="5" xfId="42" applyNumberFormat="1" applyFont="1" applyFill="1" applyBorder="1" applyAlignment="1" applyProtection="1">
      <alignment horizontal="right" vertical="center"/>
    </xf>
    <xf numFmtId="0" fontId="9" fillId="0" borderId="7" xfId="50" applyFont="1" applyBorder="1" applyAlignment="1" applyProtection="1">
      <alignment horizontal="left" vertical="center"/>
    </xf>
    <xf numFmtId="0" fontId="9" fillId="0" borderId="9" xfId="50" applyFont="1" applyBorder="1" applyAlignment="1" applyProtection="1">
      <alignment horizontal="left" vertical="center"/>
    </xf>
    <xf numFmtId="0" fontId="9" fillId="0" borderId="2" xfId="50" applyFont="1" applyBorder="1" applyAlignment="1" applyProtection="1">
      <alignment horizontal="center" vertical="center"/>
    </xf>
    <xf numFmtId="0" fontId="9" fillId="0" borderId="3" xfId="50" applyFont="1" applyBorder="1" applyAlignment="1" applyProtection="1">
      <alignment horizontal="center" vertical="center"/>
    </xf>
    <xf numFmtId="0" fontId="9" fillId="0" borderId="6" xfId="50" applyFont="1" applyBorder="1" applyAlignment="1" applyProtection="1">
      <alignment horizontal="center" vertical="center"/>
    </xf>
    <xf numFmtId="49" fontId="10" fillId="0" borderId="1" xfId="50" applyNumberFormat="1" applyFont="1" applyBorder="1" applyAlignment="1" applyProtection="1">
      <alignment horizontal="center" vertical="center" wrapText="1"/>
    </xf>
    <xf numFmtId="49" fontId="10" fillId="0" borderId="5" xfId="50" applyNumberFormat="1" applyFont="1" applyBorder="1" applyAlignment="1">
      <alignment horizontal="center" vertical="center"/>
      <protection locked="0"/>
    </xf>
    <xf numFmtId="49" fontId="10" fillId="0" borderId="5" xfId="50" applyNumberFormat="1" applyFont="1" applyBorder="1" applyAlignment="1">
      <alignment horizontal="center" vertical="center" wrapText="1"/>
      <protection locked="0"/>
    </xf>
    <xf numFmtId="0" fontId="10" fillId="0" borderId="4" xfId="50" applyFont="1" applyBorder="1" applyAlignment="1" applyProtection="1">
      <alignment horizontal="center" vertical="center"/>
    </xf>
    <xf numFmtId="0" fontId="2" fillId="0" borderId="5" xfId="50" applyFont="1" applyBorder="1" applyAlignment="1">
      <alignment horizontal="center" vertical="center" wrapText="1"/>
      <protection locked="0"/>
    </xf>
    <xf numFmtId="0" fontId="3" fillId="2" borderId="5" xfId="50" applyFont="1" applyFill="1" applyBorder="1" applyAlignment="1">
      <alignment horizontal="left" vertical="center" wrapText="1"/>
      <protection locked="0"/>
    </xf>
    <xf numFmtId="0" fontId="3" fillId="0" borderId="4" xfId="50" applyFont="1" applyBorder="1" applyAlignment="1" applyProtection="1">
      <alignment horizontal="center" vertical="center" wrapText="1"/>
    </xf>
    <xf numFmtId="0" fontId="6" fillId="0" borderId="0" xfId="42" applyFont="1" applyFill="1" applyBorder="1" applyAlignment="1" applyProtection="1">
      <alignment horizontal="right" vertical="center"/>
    </xf>
    <xf numFmtId="0" fontId="8" fillId="0" borderId="6" xfId="42" applyFont="1" applyFill="1" applyBorder="1" applyAlignment="1" applyProtection="1">
      <alignment horizontal="center" vertical="center"/>
    </xf>
    <xf numFmtId="0" fontId="8" fillId="2" borderId="6" xfId="42" applyFont="1" applyFill="1" applyBorder="1" applyAlignment="1" applyProtection="1">
      <alignment horizontal="left" vertical="center"/>
    </xf>
    <xf numFmtId="0" fontId="6" fillId="0" borderId="6" xfId="42" applyFont="1" applyFill="1" applyBorder="1" applyAlignment="1" applyProtection="1">
      <alignment horizontal="center" vertical="center"/>
    </xf>
    <xf numFmtId="0" fontId="5" fillId="0" borderId="6" xfId="50" applyNumberFormat="1" applyFont="1" applyFill="1" applyBorder="1" applyAlignment="1" applyProtection="1">
      <alignment horizontal="left" vertical="center" wrapText="1"/>
    </xf>
    <xf numFmtId="49" fontId="6" fillId="0" borderId="5" xfId="42" applyNumberFormat="1" applyFont="1" applyFill="1" applyBorder="1" applyAlignment="1" applyProtection="1">
      <alignment vertical="center" wrapText="1"/>
    </xf>
    <xf numFmtId="0" fontId="5" fillId="0" borderId="6" xfId="50" applyFont="1" applyFill="1" applyBorder="1" applyAlignment="1" applyProtection="1">
      <alignment horizontal="left" vertical="center" wrapText="1"/>
    </xf>
    <xf numFmtId="0" fontId="6" fillId="0" borderId="5" xfId="42" applyFont="1" applyFill="1" applyBorder="1" applyAlignment="1" applyProtection="1">
      <alignment vertical="center" wrapText="1"/>
    </xf>
    <xf numFmtId="0" fontId="9" fillId="0" borderId="6" xfId="42" applyFont="1" applyFill="1" applyBorder="1" applyAlignment="1" applyProtection="1">
      <alignment horizontal="left" vertical="center"/>
    </xf>
    <xf numFmtId="0" fontId="9" fillId="0" borderId="8" xfId="50" applyFont="1" applyBorder="1" applyAlignment="1" applyProtection="1">
      <alignment horizontal="left" vertical="center"/>
    </xf>
    <xf numFmtId="49" fontId="10" fillId="0" borderId="1" xfId="50" applyNumberFormat="1" applyFont="1" applyBorder="1" applyAlignment="1" applyProtection="1">
      <alignment horizontal="center" vertical="center"/>
    </xf>
    <xf numFmtId="0" fontId="3" fillId="0" borderId="4" xfId="50" applyFont="1" applyBorder="1" applyAlignment="1" applyProtection="1">
      <alignment horizontal="left" vertical="center" wrapText="1"/>
    </xf>
    <xf numFmtId="0" fontId="11" fillId="0" borderId="0" xfId="50" applyFont="1" applyFill="1" applyBorder="1" applyAlignment="1" applyProtection="1">
      <alignment vertical="center"/>
    </xf>
    <xf numFmtId="0" fontId="3"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xf>
    <xf numFmtId="0" fontId="6" fillId="0" borderId="0" xfId="50" applyFont="1" applyFill="1" applyBorder="1" applyAlignment="1" applyProtection="1">
      <alignment horizontal="left" vertical="center"/>
    </xf>
    <xf numFmtId="0" fontId="14" fillId="0" borderId="1"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wrapText="1"/>
    </xf>
    <xf numFmtId="0" fontId="6" fillId="0" borderId="3"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wrapText="1"/>
    </xf>
    <xf numFmtId="0" fontId="6" fillId="0" borderId="14" xfId="50" applyFont="1" applyFill="1" applyBorder="1" applyAlignment="1" applyProtection="1">
      <alignment horizontal="center" vertical="center" wrapText="1"/>
    </xf>
    <xf numFmtId="49" fontId="15" fillId="3" borderId="14" xfId="0" applyNumberFormat="1" applyFont="1" applyFill="1" applyBorder="1" applyAlignment="1" applyProtection="1">
      <alignment horizontal="left" vertical="top"/>
    </xf>
    <xf numFmtId="0" fontId="11" fillId="0" borderId="14" xfId="50" applyFont="1" applyFill="1" applyBorder="1" applyAlignment="1" applyProtection="1">
      <alignment vertical="center"/>
    </xf>
    <xf numFmtId="176" fontId="15" fillId="3" borderId="14" xfId="0" applyNumberFormat="1" applyFont="1" applyFill="1" applyBorder="1" applyAlignment="1" applyProtection="1">
      <alignment horizontal="right" vertical="top"/>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left" vertical="center"/>
      <protection locked="0"/>
    </xf>
    <xf numFmtId="0" fontId="11" fillId="0" borderId="0" xfId="50" applyFont="1" applyFill="1" applyBorder="1" applyAlignment="1" applyProtection="1">
      <alignment vertical="center"/>
      <protection locked="0"/>
    </xf>
    <xf numFmtId="0" fontId="6" fillId="0" borderId="5" xfId="50" applyFont="1" applyFill="1" applyBorder="1" applyAlignment="1" applyProtection="1">
      <alignment horizontal="center" vertical="center" wrapText="1"/>
    </xf>
    <xf numFmtId="0" fontId="6"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wrapText="1"/>
    </xf>
    <xf numFmtId="0" fontId="3" fillId="0" borderId="5" xfId="50" applyFont="1" applyFill="1" applyBorder="1" applyAlignment="1" applyProtection="1">
      <alignment vertical="center"/>
      <protection locked="0"/>
    </xf>
    <xf numFmtId="0" fontId="3" fillId="0" borderId="5" xfId="50" applyFont="1" applyFill="1" applyBorder="1" applyAlignment="1" applyProtection="1">
      <alignment vertical="center" wrapText="1"/>
    </xf>
    <xf numFmtId="0" fontId="3" fillId="0" borderId="5" xfId="50" applyFont="1" applyFill="1" applyBorder="1" applyAlignment="1" applyProtection="1">
      <alignment horizontal="center" vertical="center" wrapText="1"/>
    </xf>
    <xf numFmtId="0" fontId="3" fillId="0" borderId="5" xfId="50" applyFont="1" applyFill="1" applyBorder="1" applyAlignment="1" applyProtection="1">
      <alignment horizontal="center" vertical="center"/>
      <protection locked="0"/>
    </xf>
    <xf numFmtId="0" fontId="2" fillId="0" borderId="5" xfId="50" applyFont="1" applyFill="1" applyBorder="1" applyAlignment="1" applyProtection="1">
      <alignment horizontal="left" vertical="center" wrapText="1"/>
      <protection locked="0"/>
    </xf>
    <xf numFmtId="0" fontId="11" fillId="0" borderId="0" xfId="50" applyFont="1" applyFill="1" applyBorder="1" applyAlignment="1" applyProtection="1"/>
    <xf numFmtId="0" fontId="3" fillId="0" borderId="0" xfId="50" applyFont="1" applyFill="1" applyBorder="1" applyAlignment="1" applyProtection="1">
      <alignment horizontal="right" vertical="center"/>
      <protection locked="0"/>
    </xf>
    <xf numFmtId="0" fontId="5" fillId="0" borderId="0" xfId="50" applyFont="1" applyFill="1" applyBorder="1" applyAlignment="1" applyProtection="1"/>
    <xf numFmtId="0" fontId="5" fillId="0" borderId="0" xfId="50" applyFont="1" applyFill="1" applyBorder="1" applyAlignment="1" applyProtection="1">
      <alignment horizontal="right" vertical="center"/>
    </xf>
    <xf numFmtId="0" fontId="3"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5" fillId="0" borderId="0" xfId="50" applyFont="1" applyFill="1" applyBorder="1" applyAlignment="1" applyProtection="1">
      <alignment horizontal="right" wrapText="1"/>
    </xf>
    <xf numFmtId="0" fontId="3" fillId="0" borderId="0" xfId="50" applyFont="1" applyFill="1" applyBorder="1" applyAlignment="1" applyProtection="1">
      <alignment horizontal="right"/>
      <protection locked="0"/>
    </xf>
    <xf numFmtId="0" fontId="6" fillId="0" borderId="1" xfId="50" applyFont="1" applyFill="1" applyBorder="1" applyAlignment="1" applyProtection="1">
      <alignment horizontal="center" vertical="center"/>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4" xfId="50" applyFont="1" applyFill="1" applyBorder="1" applyAlignment="1" applyProtection="1">
      <alignment horizontal="center" vertical="center"/>
    </xf>
    <xf numFmtId="0" fontId="6" fillId="0" borderId="13" xfId="50" applyFont="1" applyFill="1" applyBorder="1" applyAlignment="1" applyProtection="1">
      <alignment horizontal="center" vertical="center"/>
    </xf>
    <xf numFmtId="0" fontId="6" fillId="0" borderId="7" xfId="50" applyFont="1" applyFill="1" applyBorder="1" applyAlignment="1" applyProtection="1">
      <alignment horizontal="center" vertical="center" wrapText="1"/>
    </xf>
    <xf numFmtId="0" fontId="14" fillId="0" borderId="5" xfId="50" applyFont="1" applyFill="1" applyBorder="1" applyAlignment="1" applyProtection="1">
      <alignment horizontal="center" vertical="center" wrapText="1"/>
    </xf>
    <xf numFmtId="0" fontId="6" fillId="0" borderId="5" xfId="50" applyFont="1" applyFill="1" applyBorder="1" applyAlignment="1" applyProtection="1">
      <alignment horizontal="center" vertical="center"/>
    </xf>
    <xf numFmtId="0" fontId="14" fillId="0" borderId="2" xfId="50" applyFont="1" applyFill="1" applyBorder="1" applyAlignment="1" applyProtection="1">
      <alignment horizontal="center" vertical="center"/>
    </xf>
    <xf numFmtId="0" fontId="3" fillId="0" borderId="5" xfId="50" applyFont="1" applyFill="1" applyBorder="1" applyAlignment="1" applyProtection="1">
      <alignment horizontal="right" vertical="center"/>
      <protection locked="0"/>
    </xf>
    <xf numFmtId="0" fontId="2" fillId="0" borderId="2" xfId="50" applyFont="1" applyFill="1" applyBorder="1" applyAlignment="1" applyProtection="1">
      <alignment horizontal="right" vertical="center"/>
      <protection locked="0"/>
    </xf>
    <xf numFmtId="0" fontId="2" fillId="0" borderId="5" xfId="50" applyFont="1" applyFill="1" applyBorder="1" applyAlignment="1" applyProtection="1">
      <alignment horizontal="center" vertical="center" wrapText="1"/>
      <protection locked="0"/>
    </xf>
    <xf numFmtId="0" fontId="2" fillId="4" borderId="0" xfId="50" applyFont="1" applyFill="1" applyBorder="1" applyAlignment="1" applyProtection="1">
      <alignment vertical="top"/>
      <protection locked="0"/>
    </xf>
    <xf numFmtId="0" fontId="5" fillId="0" borderId="0" xfId="50" applyFont="1" applyFill="1" applyBorder="1" applyAlignment="1" applyProtection="1">
      <alignment wrapText="1"/>
    </xf>
    <xf numFmtId="0" fontId="5"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6" fillId="0" borderId="0" xfId="50" applyFont="1" applyFill="1" applyBorder="1" applyAlignment="1" applyProtection="1">
      <protection locked="0"/>
    </xf>
    <xf numFmtId="0" fontId="6" fillId="0" borderId="8" xfId="50" applyFont="1" applyFill="1" applyBorder="1" applyAlignment="1" applyProtection="1">
      <alignment horizontal="center" vertical="center" wrapText="1"/>
    </xf>
    <xf numFmtId="0" fontId="6" fillId="0" borderId="8" xfId="50" applyFont="1" applyFill="1" applyBorder="1" applyAlignment="1" applyProtection="1">
      <alignment horizontal="center" vertical="center" wrapText="1"/>
      <protection locked="0"/>
    </xf>
    <xf numFmtId="0" fontId="6" fillId="0" borderId="13" xfId="50" applyFont="1" applyFill="1" applyBorder="1" applyAlignment="1" applyProtection="1">
      <alignment horizontal="center" vertical="center" wrapText="1"/>
    </xf>
    <xf numFmtId="0" fontId="6"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wrapText="1"/>
      <protection locked="0"/>
    </xf>
    <xf numFmtId="0" fontId="6" fillId="0" borderId="4" xfId="50" applyFont="1" applyFill="1" applyBorder="1" applyAlignment="1" applyProtection="1">
      <alignment horizontal="center" vertical="center" wrapText="1"/>
    </xf>
    <xf numFmtId="0" fontId="6" fillId="0" borderId="11" xfId="50" applyFont="1" applyFill="1" applyBorder="1" applyAlignment="1" applyProtection="1">
      <alignment horizontal="center" vertical="center" wrapText="1"/>
    </xf>
    <xf numFmtId="0" fontId="6" fillId="0" borderId="11" xfId="50" applyFont="1" applyFill="1" applyBorder="1" applyAlignment="1" applyProtection="1">
      <alignment horizontal="center" vertical="center" wrapText="1"/>
      <protection locked="0"/>
    </xf>
    <xf numFmtId="0" fontId="6" fillId="0" borderId="11" xfId="50" applyFont="1" applyFill="1" applyBorder="1" applyAlignment="1" applyProtection="1">
      <alignment horizontal="center" vertical="center"/>
      <protection locked="0"/>
    </xf>
    <xf numFmtId="0" fontId="3" fillId="0" borderId="4" xfId="50" applyFont="1" applyFill="1" applyBorder="1" applyAlignment="1" applyProtection="1">
      <alignment horizontal="left" vertical="center" wrapText="1"/>
    </xf>
    <xf numFmtId="0" fontId="3" fillId="0" borderId="11" xfId="50" applyFont="1" applyFill="1" applyBorder="1" applyAlignment="1" applyProtection="1">
      <alignment horizontal="left" vertical="center" wrapText="1"/>
    </xf>
    <xf numFmtId="0" fontId="3" fillId="0" borderId="11" xfId="50" applyFont="1" applyFill="1" applyBorder="1" applyAlignment="1" applyProtection="1">
      <alignment horizontal="right" vertical="center"/>
      <protection locked="0"/>
    </xf>
    <xf numFmtId="4" fontId="3" fillId="0" borderId="11" xfId="50" applyNumberFormat="1" applyFont="1" applyFill="1" applyBorder="1" applyAlignment="1" applyProtection="1">
      <alignment horizontal="right" vertical="center"/>
      <protection locked="0"/>
    </xf>
    <xf numFmtId="0" fontId="3" fillId="0" borderId="11" xfId="50" applyFont="1" applyFill="1" applyBorder="1" applyAlignment="1" applyProtection="1">
      <alignment horizontal="left" vertical="center" wrapText="1"/>
      <protection locked="0"/>
    </xf>
    <xf numFmtId="4" fontId="3" fillId="0" borderId="11" xfId="50" applyNumberFormat="1" applyFont="1" applyFill="1" applyBorder="1" applyAlignment="1" applyProtection="1">
      <alignment horizontal="right" vertical="center"/>
    </xf>
    <xf numFmtId="0" fontId="3" fillId="4" borderId="4" xfId="50" applyFont="1" applyFill="1" applyBorder="1" applyAlignment="1" applyProtection="1">
      <alignment horizontal="left" vertical="center" wrapText="1"/>
    </xf>
    <xf numFmtId="0" fontId="3" fillId="4" borderId="11" xfId="50" applyFont="1" applyFill="1" applyBorder="1" applyAlignment="1" applyProtection="1">
      <alignment horizontal="left" vertical="center" wrapText="1"/>
    </xf>
    <xf numFmtId="0" fontId="3" fillId="4" borderId="11" xfId="50" applyFont="1" applyFill="1" applyBorder="1" applyAlignment="1" applyProtection="1">
      <alignment horizontal="left" vertical="center" wrapText="1"/>
      <protection locked="0"/>
    </xf>
    <xf numFmtId="4" fontId="3" fillId="4" borderId="11" xfId="50" applyNumberFormat="1" applyFont="1" applyFill="1" applyBorder="1" applyAlignment="1" applyProtection="1">
      <alignment horizontal="right" vertical="center"/>
    </xf>
    <xf numFmtId="0" fontId="3" fillId="0" borderId="12" xfId="50" applyFont="1" applyFill="1" applyBorder="1" applyAlignment="1" applyProtection="1">
      <alignment horizontal="left" vertical="center" wrapText="1"/>
    </xf>
    <xf numFmtId="0" fontId="3" fillId="0" borderId="10" xfId="50" applyFont="1" applyFill="1" applyBorder="1" applyAlignment="1" applyProtection="1">
      <alignment horizontal="center" vertical="center"/>
    </xf>
    <xf numFmtId="0" fontId="3" fillId="0" borderId="12" xfId="50" applyFont="1" applyFill="1" applyBorder="1" applyAlignment="1" applyProtection="1">
      <alignment horizontal="left" vertical="center"/>
    </xf>
    <xf numFmtId="0" fontId="3" fillId="0" borderId="11" xfId="50" applyFont="1" applyFill="1" applyBorder="1" applyAlignment="1" applyProtection="1">
      <alignment horizontal="left" vertical="center"/>
    </xf>
    <xf numFmtId="0" fontId="2" fillId="0" borderId="0" xfId="50" applyFont="1" applyFill="1" applyBorder="1" applyAlignment="1" applyProtection="1">
      <alignment vertical="top" wrapText="1"/>
      <protection locked="0"/>
    </xf>
    <xf numFmtId="0" fontId="11" fillId="0" borderId="0" xfId="50" applyFont="1" applyFill="1" applyBorder="1" applyAlignment="1" applyProtection="1">
      <alignment wrapText="1"/>
    </xf>
    <xf numFmtId="0" fontId="13" fillId="0" borderId="0"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protection locked="0"/>
    </xf>
    <xf numFmtId="0" fontId="6" fillId="0" borderId="12"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protection locked="0"/>
    </xf>
    <xf numFmtId="4" fontId="3" fillId="0" borderId="5" xfId="50" applyNumberFormat="1" applyFont="1" applyFill="1" applyBorder="1" applyAlignment="1" applyProtection="1">
      <alignment horizontal="right" vertical="center"/>
      <protection locked="0"/>
    </xf>
    <xf numFmtId="4" fontId="3" fillId="4" borderId="11" xfId="50" applyNumberFormat="1" applyFont="1" applyFill="1" applyBorder="1" applyAlignment="1" applyProtection="1">
      <alignment horizontal="right" vertical="center"/>
      <protection locked="0"/>
    </xf>
    <xf numFmtId="4" fontId="3" fillId="4" borderId="5" xfId="50" applyNumberFormat="1" applyFont="1" applyFill="1" applyBorder="1" applyAlignment="1" applyProtection="1">
      <alignment horizontal="right" vertical="center"/>
      <protection locked="0"/>
    </xf>
    <xf numFmtId="0" fontId="3" fillId="0" borderId="0" xfId="50" applyFont="1" applyFill="1" applyBorder="1" applyAlignment="1" applyProtection="1">
      <alignment horizontal="right" vertical="center" wrapText="1"/>
      <protection locked="0"/>
    </xf>
    <xf numFmtId="0" fontId="3" fillId="0" borderId="0" xfId="50" applyFont="1" applyFill="1" applyBorder="1" applyAlignment="1" applyProtection="1">
      <alignment horizontal="right" vertical="center" wrapText="1"/>
    </xf>
    <xf numFmtId="0" fontId="3" fillId="0" borderId="0" xfId="50" applyFont="1" applyFill="1" applyBorder="1" applyAlignment="1" applyProtection="1">
      <alignment horizontal="right" wrapText="1"/>
      <protection locked="0"/>
    </xf>
    <xf numFmtId="0" fontId="3" fillId="0" borderId="0" xfId="50" applyFont="1" applyFill="1" applyBorder="1" applyAlignment="1" applyProtection="1">
      <alignment horizontal="right" wrapText="1"/>
    </xf>
    <xf numFmtId="0" fontId="14" fillId="0" borderId="12" xfId="50" applyFont="1" applyFill="1" applyBorder="1" applyAlignment="1" applyProtection="1">
      <alignment horizontal="center" vertical="center" wrapText="1"/>
      <protection locked="0"/>
    </xf>
    <xf numFmtId="0" fontId="6" fillId="0" borderId="0" xfId="50" applyFont="1" applyFill="1" applyBorder="1" applyAlignment="1" applyProtection="1"/>
    <xf numFmtId="0" fontId="6" fillId="0" borderId="11" xfId="50" applyFont="1" applyFill="1" applyBorder="1" applyAlignment="1" applyProtection="1">
      <alignment horizontal="center" vertical="center"/>
    </xf>
    <xf numFmtId="0" fontId="3" fillId="0" borderId="11" xfId="50" applyFont="1" applyFill="1" applyBorder="1" applyAlignment="1" applyProtection="1">
      <alignment horizontal="right" vertical="center"/>
    </xf>
    <xf numFmtId="3" fontId="3" fillId="0" borderId="11" xfId="50" applyNumberFormat="1" applyFont="1" applyFill="1" applyBorder="1" applyAlignment="1" applyProtection="1">
      <alignment horizontal="right" vertical="center"/>
    </xf>
    <xf numFmtId="0" fontId="11" fillId="0" borderId="5" xfId="50" applyFont="1" applyFill="1" applyBorder="1" applyAlignment="1" applyProtection="1"/>
    <xf numFmtId="0" fontId="3" fillId="0" borderId="0" xfId="50" applyFont="1" applyFill="1" applyBorder="1" applyAlignment="1" applyProtection="1">
      <alignment horizontal="right"/>
    </xf>
    <xf numFmtId="49" fontId="11" fillId="0" borderId="0" xfId="50" applyNumberFormat="1" applyFont="1" applyFill="1" applyBorder="1" applyAlignment="1" applyProtection="1"/>
    <xf numFmtId="0" fontId="16" fillId="0" borderId="0" xfId="50" applyFont="1" applyFill="1" applyBorder="1" applyAlignment="1" applyProtection="1">
      <alignment horizontal="right"/>
      <protection locked="0"/>
    </xf>
    <xf numFmtId="49" fontId="16" fillId="0" borderId="0" xfId="50" applyNumberFormat="1" applyFont="1" applyFill="1" applyBorder="1" applyAlignment="1" applyProtection="1">
      <protection locked="0"/>
    </xf>
    <xf numFmtId="0" fontId="5" fillId="0" borderId="0" xfId="50" applyFont="1" applyFill="1" applyBorder="1" applyAlignment="1" applyProtection="1">
      <alignment horizontal="right"/>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3" fillId="0" borderId="0" xfId="50" applyFont="1" applyFill="1" applyBorder="1" applyAlignment="1" applyProtection="1">
      <alignment horizontal="left" vertical="center"/>
      <protection locked="0"/>
    </xf>
    <xf numFmtId="0" fontId="6" fillId="0" borderId="1" xfId="50" applyFont="1" applyFill="1" applyBorder="1" applyAlignment="1" applyProtection="1">
      <alignment horizontal="center" vertical="center"/>
      <protection locked="0"/>
    </xf>
    <xf numFmtId="49" fontId="6" fillId="0" borderId="1" xfId="50" applyNumberFormat="1" applyFont="1" applyFill="1" applyBorder="1" applyAlignment="1" applyProtection="1">
      <alignment horizontal="center" vertical="center" wrapText="1"/>
      <protection locked="0"/>
    </xf>
    <xf numFmtId="0" fontId="6" fillId="0" borderId="6" xfId="50" applyFont="1" applyFill="1" applyBorder="1" applyAlignment="1" applyProtection="1">
      <alignment horizontal="center" vertical="center"/>
    </xf>
    <xf numFmtId="0" fontId="6" fillId="0" borderId="13" xfId="50" applyFont="1" applyFill="1" applyBorder="1" applyAlignment="1" applyProtection="1">
      <alignment horizontal="center" vertical="center"/>
      <protection locked="0"/>
    </xf>
    <xf numFmtId="49" fontId="6" fillId="0" borderId="13" xfId="50" applyNumberFormat="1" applyFont="1" applyFill="1" applyBorder="1" applyAlignment="1" applyProtection="1">
      <alignment horizontal="center" vertical="center" wrapText="1"/>
      <protection locked="0"/>
    </xf>
    <xf numFmtId="49" fontId="6" fillId="0" borderId="5" xfId="50" applyNumberFormat="1" applyFont="1" applyFill="1" applyBorder="1" applyAlignment="1" applyProtection="1">
      <alignment horizontal="center" vertical="center"/>
      <protection locked="0"/>
    </xf>
    <xf numFmtId="177" fontId="3" fillId="0" borderId="5" xfId="50" applyNumberFormat="1" applyFont="1" applyFill="1" applyBorder="1" applyAlignment="1" applyProtection="1">
      <alignment horizontal="right" vertical="center"/>
      <protection locked="0"/>
    </xf>
    <xf numFmtId="177" fontId="3" fillId="0" borderId="5" xfId="50" applyNumberFormat="1" applyFont="1" applyFill="1" applyBorder="1" applyAlignment="1" applyProtection="1">
      <alignment horizontal="right" vertical="center" wrapText="1"/>
      <protection locked="0"/>
    </xf>
    <xf numFmtId="177" fontId="3" fillId="0" borderId="5" xfId="50" applyNumberFormat="1" applyFont="1" applyFill="1" applyBorder="1" applyAlignment="1" applyProtection="1">
      <alignment horizontal="right" vertical="center"/>
    </xf>
    <xf numFmtId="177" fontId="3" fillId="0" borderId="5" xfId="50" applyNumberFormat="1" applyFont="1" applyFill="1" applyBorder="1" applyAlignment="1" applyProtection="1">
      <alignment horizontal="right" vertical="center" wrapText="1"/>
    </xf>
    <xf numFmtId="0" fontId="11" fillId="0" borderId="3" xfId="50" applyFont="1" applyFill="1" applyBorder="1" applyAlignment="1" applyProtection="1">
      <alignment horizontal="center" vertical="center"/>
      <protection locked="0"/>
    </xf>
    <xf numFmtId="0" fontId="11" fillId="0" borderId="6" xfId="50" applyFont="1" applyFill="1" applyBorder="1" applyAlignment="1" applyProtection="1">
      <alignment horizontal="center" vertical="center"/>
      <protection locked="0"/>
    </xf>
    <xf numFmtId="0" fontId="3" fillId="0" borderId="1" xfId="50" applyFont="1" applyFill="1" applyBorder="1" applyAlignment="1" applyProtection="1">
      <alignment horizontal="left" vertical="center" wrapText="1"/>
      <protection locked="0"/>
    </xf>
    <xf numFmtId="0" fontId="11" fillId="0" borderId="13" xfId="50" applyFont="1" applyFill="1" applyBorder="1" applyAlignment="1" applyProtection="1">
      <alignment vertical="center"/>
    </xf>
    <xf numFmtId="0" fontId="2" fillId="0" borderId="13" xfId="50" applyFont="1" applyFill="1" applyBorder="1" applyAlignment="1" applyProtection="1">
      <alignment vertical="top"/>
      <protection locked="0"/>
    </xf>
    <xf numFmtId="0" fontId="11" fillId="0" borderId="4" xfId="50" applyFont="1" applyFill="1" applyBorder="1" applyAlignment="1" applyProtection="1">
      <alignment vertical="center"/>
    </xf>
    <xf numFmtId="0" fontId="2" fillId="0" borderId="4" xfId="50" applyFont="1" applyFill="1" applyBorder="1" applyAlignment="1" applyProtection="1">
      <alignment vertical="top"/>
      <protection locked="0"/>
    </xf>
    <xf numFmtId="0" fontId="2" fillId="0" borderId="5" xfId="50" applyFont="1" applyFill="1" applyBorder="1" applyAlignment="1" applyProtection="1">
      <alignment vertical="top"/>
      <protection locked="0"/>
    </xf>
    <xf numFmtId="0" fontId="11" fillId="0" borderId="5" xfId="50" applyFont="1" applyFill="1" applyBorder="1" applyAlignment="1" applyProtection="1">
      <alignment vertical="center"/>
    </xf>
    <xf numFmtId="0" fontId="11" fillId="0" borderId="0" xfId="50" applyFont="1" applyFill="1" applyBorder="1" applyAlignment="1" applyProtection="1">
      <alignment vertical="top"/>
    </xf>
    <xf numFmtId="49" fontId="5" fillId="0" borderId="0" xfId="50" applyNumberFormat="1" applyFont="1" applyFill="1" applyBorder="1" applyAlignment="1" applyProtection="1"/>
    <xf numFmtId="0" fontId="6" fillId="0" borderId="13" xfId="50" applyFont="1" applyFill="1" applyBorder="1" applyAlignment="1" applyProtection="1">
      <alignment horizontal="center" vertical="center" wrapText="1"/>
      <protection locked="0"/>
    </xf>
    <xf numFmtId="0" fontId="6" fillId="0" borderId="4" xfId="50" applyFont="1" applyFill="1" applyBorder="1" applyAlignment="1" applyProtection="1">
      <alignment horizontal="center" vertical="center" wrapText="1"/>
      <protection locked="0"/>
    </xf>
    <xf numFmtId="0" fontId="14" fillId="0" borderId="4" xfId="50" applyFont="1" applyFill="1" applyBorder="1" applyAlignment="1" applyProtection="1">
      <alignment horizontal="center" vertical="center" wrapText="1"/>
    </xf>
    <xf numFmtId="0" fontId="5" fillId="0" borderId="5" xfId="50" applyFont="1" applyFill="1" applyBorder="1" applyAlignment="1" applyProtection="1">
      <alignment horizontal="center" vertical="center"/>
    </xf>
    <xf numFmtId="0" fontId="2" fillId="0" borderId="5" xfId="50" applyFont="1" applyFill="1" applyBorder="1" applyAlignment="1" applyProtection="1">
      <alignment horizontal="left" vertical="top" wrapText="1"/>
      <protection locked="0"/>
    </xf>
    <xf numFmtId="0" fontId="2" fillId="0" borderId="5" xfId="50" applyFont="1" applyFill="1" applyBorder="1" applyAlignment="1" applyProtection="1">
      <alignment horizontal="left" vertical="top" wrapText="1"/>
    </xf>
    <xf numFmtId="0" fontId="11" fillId="0" borderId="2"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left" vertical="center"/>
    </xf>
    <xf numFmtId="0" fontId="2" fillId="0" borderId="6" xfId="50" applyFont="1" applyFill="1" applyBorder="1" applyAlignment="1" applyProtection="1">
      <alignment horizontal="left" vertical="center"/>
    </xf>
    <xf numFmtId="0" fontId="6" fillId="0" borderId="7" xfId="50" applyFont="1" applyFill="1" applyBorder="1" applyAlignment="1" applyProtection="1">
      <alignment horizontal="center" vertical="center"/>
    </xf>
    <xf numFmtId="0" fontId="6" fillId="0" borderId="8" xfId="50" applyFont="1" applyFill="1" applyBorder="1" applyAlignment="1" applyProtection="1">
      <alignment horizontal="center" vertical="center"/>
    </xf>
    <xf numFmtId="0" fontId="6" fillId="0" borderId="10" xfId="50" applyFont="1" applyFill="1" applyBorder="1" applyAlignment="1" applyProtection="1">
      <alignment horizontal="center" vertical="center" wrapText="1"/>
      <protection locked="0"/>
    </xf>
    <xf numFmtId="0" fontId="11" fillId="0" borderId="5" xfId="50" applyFont="1" applyFill="1" applyBorder="1" applyAlignment="1" applyProtection="1">
      <alignment horizontal="center" vertical="center"/>
      <protection locked="0"/>
    </xf>
    <xf numFmtId="0" fontId="3" fillId="0" borderId="5" xfId="50" applyFont="1" applyFill="1" applyBorder="1" applyAlignment="1" applyProtection="1">
      <alignment horizontal="right" vertical="center" wrapText="1"/>
      <protection locked="0"/>
    </xf>
    <xf numFmtId="4" fontId="3" fillId="0" borderId="5" xfId="50" applyNumberFormat="1" applyFont="1" applyFill="1" applyBorder="1" applyAlignment="1" applyProtection="1">
      <alignment horizontal="right" vertical="center"/>
    </xf>
    <xf numFmtId="0" fontId="3" fillId="0" borderId="5" xfId="50" applyFont="1" applyFill="1" applyBorder="1" applyAlignment="1" applyProtection="1">
      <alignment horizontal="right" vertical="center"/>
    </xf>
    <xf numFmtId="0" fontId="3" fillId="0" borderId="5" xfId="50" applyFont="1" applyFill="1" applyBorder="1" applyAlignment="1" applyProtection="1">
      <alignment horizontal="right" vertical="center" wrapText="1"/>
    </xf>
    <xf numFmtId="0" fontId="11" fillId="0" borderId="0" xfId="50" applyFont="1" applyFill="1" applyBorder="1" applyAlignment="1" applyProtection="1">
      <alignment vertical="top"/>
      <protection locked="0"/>
    </xf>
    <xf numFmtId="49" fontId="5" fillId="0" borderId="0" xfId="50" applyNumberFormat="1" applyFont="1" applyFill="1" applyBorder="1" applyAlignment="1" applyProtection="1">
      <protection locked="0"/>
    </xf>
    <xf numFmtId="0" fontId="6" fillId="0" borderId="0" xfId="50" applyFont="1" applyFill="1" applyBorder="1" applyAlignment="1" applyProtection="1">
      <alignment horizontal="left" vertical="center"/>
      <protection locked="0"/>
    </xf>
    <xf numFmtId="0" fontId="6" fillId="0" borderId="2" xfId="50" applyFont="1" applyFill="1" applyBorder="1" applyAlignment="1" applyProtection="1">
      <alignment horizontal="center" vertical="center"/>
      <protection locked="0"/>
    </xf>
    <xf numFmtId="0" fontId="6" fillId="0" borderId="4" xfId="50" applyFont="1" applyFill="1" applyBorder="1" applyAlignment="1" applyProtection="1">
      <alignment horizontal="center" vertical="center"/>
      <protection locked="0"/>
    </xf>
    <xf numFmtId="0" fontId="3" fillId="0" borderId="5" xfId="50" applyFont="1" applyFill="1" applyBorder="1" applyAlignment="1" applyProtection="1">
      <alignment horizontal="left" vertical="center"/>
    </xf>
    <xf numFmtId="0" fontId="6" fillId="0" borderId="6" xfId="50" applyFont="1" applyFill="1" applyBorder="1" applyAlignment="1" applyProtection="1">
      <alignment horizontal="center" vertical="center"/>
      <protection locked="0"/>
    </xf>
    <xf numFmtId="0" fontId="6" fillId="0" borderId="6"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left" vertical="center"/>
      <protection locked="0"/>
    </xf>
    <xf numFmtId="0" fontId="2" fillId="0" borderId="6" xfId="50" applyFont="1" applyFill="1" applyBorder="1" applyAlignment="1" applyProtection="1">
      <alignment horizontal="left" vertical="center"/>
      <protection locked="0"/>
    </xf>
    <xf numFmtId="0" fontId="18" fillId="0" borderId="0" xfId="50" applyFont="1" applyFill="1" applyBorder="1" applyAlignment="1" applyProtection="1">
      <alignment horizontal="center"/>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xf numFmtId="0" fontId="11" fillId="0" borderId="0" xfId="50" applyFont="1" applyFill="1" applyBorder="1" applyAlignment="1" applyProtection="1">
      <alignment horizontal="center" wrapText="1"/>
    </xf>
    <xf numFmtId="0" fontId="2" fillId="0" borderId="0" xfId="50" applyFont="1" applyFill="1" applyBorder="1" applyAlignment="1" applyProtection="1">
      <alignment horizontal="right" wrapText="1"/>
    </xf>
    <xf numFmtId="0" fontId="19"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vertical="center" wrapText="1"/>
    </xf>
    <xf numFmtId="0" fontId="18" fillId="0" borderId="5" xfId="50" applyFont="1" applyFill="1" applyBorder="1" applyAlignment="1" applyProtection="1">
      <alignment horizontal="center" vertical="center" wrapText="1"/>
    </xf>
    <xf numFmtId="0" fontId="18" fillId="0" borderId="2" xfId="50" applyFont="1" applyFill="1" applyBorder="1" applyAlignment="1" applyProtection="1">
      <alignment horizontal="center" vertical="center" wrapText="1"/>
    </xf>
    <xf numFmtId="4" fontId="2" fillId="0" borderId="2" xfId="50" applyNumberFormat="1" applyFont="1" applyFill="1" applyBorder="1" applyAlignment="1" applyProtection="1">
      <alignment horizontal="right" vertical="center"/>
    </xf>
    <xf numFmtId="0" fontId="21" fillId="0" borderId="14" xfId="50" applyFont="1" applyFill="1" applyBorder="1" applyAlignment="1" applyProtection="1">
      <alignment vertical="top" wrapText="1"/>
    </xf>
    <xf numFmtId="49" fontId="6" fillId="0" borderId="2" xfId="50" applyNumberFormat="1" applyFont="1" applyFill="1" applyBorder="1" applyAlignment="1" applyProtection="1">
      <alignment horizontal="center" vertical="center" wrapText="1"/>
    </xf>
    <xf numFmtId="49" fontId="6" fillId="0" borderId="6" xfId="50" applyNumberFormat="1" applyFont="1" applyFill="1" applyBorder="1" applyAlignment="1" applyProtection="1">
      <alignment horizontal="center" vertical="center" wrapText="1"/>
    </xf>
    <xf numFmtId="49" fontId="6" fillId="0" borderId="5" xfId="50" applyNumberFormat="1" applyFont="1" applyFill="1" applyBorder="1" applyAlignment="1" applyProtection="1">
      <alignment horizontal="center" vertical="center"/>
    </xf>
    <xf numFmtId="4" fontId="2" fillId="0" borderId="5" xfId="50" applyNumberFormat="1" applyFont="1" applyFill="1" applyBorder="1" applyAlignment="1" applyProtection="1">
      <alignment horizontal="right" vertical="center" wrapText="1"/>
    </xf>
    <xf numFmtId="0" fontId="11" fillId="0" borderId="2" xfId="50" applyFont="1" applyFill="1" applyBorder="1" applyAlignment="1" applyProtection="1">
      <alignment horizontal="center" vertical="center"/>
    </xf>
    <xf numFmtId="0" fontId="11" fillId="0" borderId="6" xfId="50" applyFont="1" applyFill="1" applyBorder="1" applyAlignment="1" applyProtection="1">
      <alignment horizontal="center" vertical="center"/>
    </xf>
    <xf numFmtId="4" fontId="2" fillId="0" borderId="5" xfId="50" applyNumberFormat="1"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top"/>
    </xf>
    <xf numFmtId="0" fontId="9" fillId="0" borderId="0" xfId="50" applyFont="1" applyFill="1" applyBorder="1" applyAlignment="1" applyProtection="1">
      <alignment horizontal="center" vertical="center"/>
    </xf>
    <xf numFmtId="0" fontId="3" fillId="0" borderId="5" xfId="50" applyFont="1" applyFill="1" applyBorder="1" applyAlignment="1" applyProtection="1">
      <alignment horizontal="left" vertical="center"/>
      <protection locked="0"/>
    </xf>
    <xf numFmtId="0" fontId="3" fillId="0" borderId="4" xfId="50" applyFont="1" applyFill="1" applyBorder="1" applyAlignment="1" applyProtection="1">
      <alignment horizontal="left" vertical="center"/>
    </xf>
    <xf numFmtId="0" fontId="3" fillId="0" borderId="10" xfId="50" applyFont="1" applyFill="1" applyBorder="1" applyAlignment="1" applyProtection="1">
      <alignment horizontal="right" vertical="center"/>
      <protection locked="0"/>
    </xf>
    <xf numFmtId="0" fontId="22" fillId="0" borderId="4" xfId="50" applyFont="1" applyFill="1" applyBorder="1" applyAlignment="1" applyProtection="1">
      <alignment horizontal="center" vertical="center"/>
      <protection locked="0"/>
    </xf>
    <xf numFmtId="4" fontId="22" fillId="0" borderId="10" xfId="50" applyNumberFormat="1" applyFont="1" applyFill="1" applyBorder="1" applyAlignment="1" applyProtection="1">
      <alignment horizontal="right" vertical="center"/>
      <protection locked="0"/>
    </xf>
    <xf numFmtId="0" fontId="22" fillId="0" borderId="5" xfId="50" applyFont="1" applyFill="1" applyBorder="1" applyAlignment="1" applyProtection="1">
      <alignment horizontal="center" vertical="center"/>
    </xf>
    <xf numFmtId="4" fontId="22" fillId="0" borderId="5" xfId="50" applyNumberFormat="1" applyFont="1" applyFill="1" applyBorder="1" applyAlignment="1" applyProtection="1">
      <alignment horizontal="right" vertical="center"/>
      <protection locked="0"/>
    </xf>
    <xf numFmtId="0" fontId="14" fillId="0" borderId="0" xfId="50" applyFont="1" applyFill="1" applyBorder="1" applyAlignment="1" applyProtection="1">
      <alignment vertical="center"/>
    </xf>
    <xf numFmtId="0" fontId="6" fillId="0" borderId="0" xfId="50" applyFont="1" applyFill="1" applyBorder="1" applyAlignment="1" applyProtection="1">
      <alignment horizontal="left" vertical="center" wrapText="1"/>
    </xf>
    <xf numFmtId="0" fontId="6" fillId="0" borderId="5" xfId="50" applyFont="1" applyFill="1" applyBorder="1" applyAlignment="1" applyProtection="1">
      <alignment vertical="center" wrapText="1"/>
    </xf>
    <xf numFmtId="0" fontId="11" fillId="0" borderId="5" xfId="50" applyFont="1" applyFill="1" applyBorder="1" applyAlignment="1" applyProtection="1">
      <alignment horizontal="left" vertical="center" wrapText="1"/>
    </xf>
    <xf numFmtId="0" fontId="11" fillId="0" borderId="6" xfId="50" applyFont="1" applyFill="1" applyBorder="1" applyAlignment="1" applyProtection="1">
      <alignment horizontal="left" vertical="center" wrapText="1"/>
    </xf>
    <xf numFmtId="0" fontId="11" fillId="0" borderId="6"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protection locked="0"/>
    </xf>
    <xf numFmtId="0" fontId="11" fillId="0" borderId="1" xfId="50" applyFont="1" applyFill="1" applyBorder="1" applyAlignment="1" applyProtection="1">
      <alignment horizontal="center" vertical="center" wrapText="1"/>
      <protection locked="0"/>
    </xf>
    <xf numFmtId="0" fontId="11" fillId="0" borderId="8"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1" fillId="0" borderId="15"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2" xfId="50" applyFont="1" applyFill="1" applyBorder="1" applyAlignment="1" applyProtection="1">
      <alignment horizontal="center" vertical="center"/>
    </xf>
    <xf numFmtId="3" fontId="5" fillId="0" borderId="2" xfId="50" applyNumberFormat="1" applyFont="1" applyFill="1" applyBorder="1" applyAlignment="1" applyProtection="1">
      <alignment horizontal="center" vertical="center"/>
    </xf>
    <xf numFmtId="3" fontId="5" fillId="0" borderId="5" xfId="50" applyNumberFormat="1" applyFont="1" applyFill="1" applyBorder="1" applyAlignment="1" applyProtection="1">
      <alignment horizontal="center" vertical="center"/>
    </xf>
    <xf numFmtId="0" fontId="3" fillId="0" borderId="2" xfId="50" applyFont="1" applyFill="1" applyBorder="1" applyAlignment="1" applyProtection="1">
      <alignment horizontal="center" vertical="center"/>
      <protection locked="0"/>
    </xf>
    <xf numFmtId="0" fontId="3" fillId="0" borderId="6" xfId="50" applyFont="1" applyFill="1" applyBorder="1" applyAlignment="1" applyProtection="1">
      <alignment horizontal="right" vertical="center"/>
      <protection locked="0"/>
    </xf>
    <xf numFmtId="0" fontId="11" fillId="0" borderId="12" xfId="50" applyFont="1" applyFill="1" applyBorder="1" applyAlignment="1" applyProtection="1">
      <alignment horizontal="center" vertical="center"/>
      <protection locked="0"/>
    </xf>
    <xf numFmtId="0" fontId="11" fillId="0" borderId="12" xfId="50" applyFont="1" applyFill="1" applyBorder="1" applyAlignment="1" applyProtection="1">
      <alignment horizontal="center" vertical="center" wrapText="1"/>
    </xf>
    <xf numFmtId="0" fontId="11" fillId="0" borderId="11" xfId="50" applyFont="1" applyFill="1" applyBorder="1" applyAlignment="1" applyProtection="1">
      <alignment horizontal="center" vertical="center" wrapText="1"/>
    </xf>
    <xf numFmtId="0" fontId="11" fillId="0" borderId="1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protection locked="0"/>
    </xf>
    <xf numFmtId="0" fontId="11" fillId="0" borderId="11" xfId="50" applyFont="1" applyFill="1" applyBorder="1" applyAlignment="1" applyProtection="1">
      <alignment horizontal="center" vertical="center" wrapText="1"/>
      <protection locked="0"/>
    </xf>
    <xf numFmtId="0" fontId="5" fillId="0" borderId="11" xfId="50" applyFont="1" applyFill="1" applyBorder="1" applyAlignment="1" applyProtection="1">
      <alignment horizontal="center" vertical="center"/>
      <protection locked="0"/>
    </xf>
    <xf numFmtId="0" fontId="5" fillId="0" borderId="0" xfId="50" applyFont="1" applyFill="1" applyBorder="1" applyAlignment="1" applyProtection="1">
      <alignment horizontal="right" vertical="center"/>
      <protection locked="0"/>
    </xf>
    <xf numFmtId="0" fontId="5" fillId="0" borderId="0" xfId="50" applyFont="1" applyFill="1" applyBorder="1" applyAlignment="1" applyProtection="1">
      <alignment horizontal="right"/>
      <protection locked="0"/>
    </xf>
    <xf numFmtId="0" fontId="11" fillId="0" borderId="6" xfId="50" applyFont="1" applyFill="1" applyBorder="1" applyAlignment="1" applyProtection="1">
      <alignment horizontal="center" vertical="center" wrapText="1"/>
      <protection locked="0"/>
    </xf>
    <xf numFmtId="0" fontId="11" fillId="0" borderId="8" xfId="50" applyFont="1" applyFill="1" applyBorder="1" applyAlignment="1" applyProtection="1">
      <alignment horizontal="center" vertical="center" wrapText="1"/>
    </xf>
    <xf numFmtId="0" fontId="5" fillId="0" borderId="4" xfId="50" applyFont="1" applyFill="1" applyBorder="1" applyAlignment="1" applyProtection="1">
      <alignment horizontal="center" vertical="center"/>
      <protection locked="0"/>
    </xf>
    <xf numFmtId="3" fontId="5" fillId="0" borderId="4" xfId="50" applyNumberFormat="1" applyFont="1" applyFill="1" applyBorder="1" applyAlignment="1" applyProtection="1">
      <alignment horizontal="center" vertical="center"/>
    </xf>
    <xf numFmtId="3" fontId="5" fillId="0" borderId="11" xfId="50" applyNumberFormat="1" applyFont="1" applyFill="1" applyBorder="1" applyAlignment="1" applyProtection="1">
      <alignment horizontal="center" vertical="center"/>
    </xf>
    <xf numFmtId="0" fontId="3" fillId="0" borderId="4" xfId="50" applyFont="1" applyFill="1" applyBorder="1" applyAlignment="1" applyProtection="1">
      <alignment horizontal="right" vertical="center"/>
      <protection locked="0"/>
    </xf>
    <xf numFmtId="0" fontId="22" fillId="0" borderId="4" xfId="50" applyFont="1" applyFill="1" applyBorder="1" applyAlignment="1" applyProtection="1">
      <alignment horizontal="center" vertical="center"/>
    </xf>
    <xf numFmtId="4" fontId="22" fillId="0" borderId="10" xfId="50" applyNumberFormat="1" applyFont="1" applyFill="1" applyBorder="1" applyAlignment="1" applyProtection="1">
      <alignment horizontal="right" vertical="center"/>
    </xf>
    <xf numFmtId="4" fontId="22" fillId="0" borderId="5" xfId="50" applyNumberFormat="1" applyFont="1" applyFill="1" applyBorder="1" applyAlignment="1" applyProtection="1">
      <alignment horizontal="right" vertical="center"/>
    </xf>
    <xf numFmtId="0" fontId="3" fillId="0" borderId="10" xfId="50" applyFont="1" applyFill="1" applyBorder="1" applyAlignment="1" applyProtection="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opLeftCell="A15" workbookViewId="0">
      <selection activeCell="B39" sqref="B39"/>
    </sheetView>
  </sheetViews>
  <sheetFormatPr defaultColWidth="8" defaultRowHeight="14.25" customHeight="1" outlineLevelCol="3"/>
  <cols>
    <col min="1" max="1" width="39.5714285714286" style="113" customWidth="1"/>
    <col min="2" max="2" width="43.1428571428571" style="113" customWidth="1"/>
    <col min="3" max="3" width="40.4285714285714" style="113" customWidth="1"/>
    <col min="4" max="4" width="46.1428571428571" style="113" customWidth="1"/>
    <col min="5" max="5" width="8" style="2" customWidth="1"/>
    <col min="6" max="6" width="8" style="2"/>
    <col min="7" max="7" width="11" style="2"/>
    <col min="8" max="16384" width="8" style="2"/>
  </cols>
  <sheetData>
    <row r="1" ht="13.5" customHeight="1" spans="1:4">
      <c r="A1" s="115"/>
      <c r="B1" s="115"/>
      <c r="C1" s="115"/>
      <c r="D1" s="181" t="s">
        <v>0</v>
      </c>
    </row>
    <row r="2" ht="36" customHeight="1" spans="1:4">
      <c r="A2" s="101" t="s">
        <v>1</v>
      </c>
      <c r="B2" s="257"/>
      <c r="C2" s="257"/>
      <c r="D2" s="257"/>
    </row>
    <row r="3" ht="21" customHeight="1" spans="1:4">
      <c r="A3" s="89" t="s">
        <v>2</v>
      </c>
      <c r="B3" s="258"/>
      <c r="C3" s="258"/>
      <c r="D3" s="181" t="s">
        <v>3</v>
      </c>
    </row>
    <row r="4" ht="19.5" customHeight="1" spans="1:4">
      <c r="A4" s="122" t="s">
        <v>4</v>
      </c>
      <c r="B4" s="192"/>
      <c r="C4" s="122" t="s">
        <v>5</v>
      </c>
      <c r="D4" s="192"/>
    </row>
    <row r="5" ht="19.5" customHeight="1" spans="1:4">
      <c r="A5" s="121" t="s">
        <v>6</v>
      </c>
      <c r="B5" s="121" t="s">
        <v>7</v>
      </c>
      <c r="C5" s="121" t="s">
        <v>8</v>
      </c>
      <c r="D5" s="121" t="s">
        <v>7</v>
      </c>
    </row>
    <row r="6" ht="19.5" customHeight="1" spans="1:4">
      <c r="A6" s="124"/>
      <c r="B6" s="124"/>
      <c r="C6" s="124"/>
      <c r="D6" s="124"/>
    </row>
    <row r="7" ht="20.25" customHeight="1" spans="1:4">
      <c r="A7" s="233" t="s">
        <v>9</v>
      </c>
      <c r="B7" s="225">
        <v>93381134.25</v>
      </c>
      <c r="C7" s="233" t="s">
        <v>10</v>
      </c>
      <c r="D7" s="225"/>
    </row>
    <row r="8" ht="20.25" customHeight="1" spans="1:4">
      <c r="A8" s="233" t="s">
        <v>11</v>
      </c>
      <c r="B8" s="225"/>
      <c r="C8" s="233" t="s">
        <v>12</v>
      </c>
      <c r="D8" s="225"/>
    </row>
    <row r="9" ht="20.25" customHeight="1" spans="1:4">
      <c r="A9" s="233" t="s">
        <v>13</v>
      </c>
      <c r="B9" s="226"/>
      <c r="C9" s="233" t="s">
        <v>14</v>
      </c>
      <c r="D9" s="225"/>
    </row>
    <row r="10" ht="20.25" customHeight="1" spans="1:4">
      <c r="A10" s="233" t="s">
        <v>15</v>
      </c>
      <c r="B10" s="130"/>
      <c r="C10" s="233" t="s">
        <v>16</v>
      </c>
      <c r="D10" s="225">
        <v>85293007.35</v>
      </c>
    </row>
    <row r="11" ht="20.25" customHeight="1" spans="1:4">
      <c r="A11" s="233" t="s">
        <v>17</v>
      </c>
      <c r="B11" s="226"/>
      <c r="C11" s="233" t="s">
        <v>18</v>
      </c>
      <c r="D11" s="225"/>
    </row>
    <row r="12" ht="20.25" customHeight="1" spans="1:4">
      <c r="A12" s="233" t="s">
        <v>19</v>
      </c>
      <c r="B12" s="130"/>
      <c r="C12" s="233" t="s">
        <v>20</v>
      </c>
      <c r="D12" s="225"/>
    </row>
    <row r="13" ht="20.25" customHeight="1" spans="1:4">
      <c r="A13" s="233" t="s">
        <v>21</v>
      </c>
      <c r="B13" s="130"/>
      <c r="C13" s="233" t="s">
        <v>22</v>
      </c>
      <c r="D13" s="225"/>
    </row>
    <row r="14" ht="20.25" customHeight="1" spans="1:4">
      <c r="A14" s="233" t="s">
        <v>23</v>
      </c>
      <c r="B14" s="225">
        <v>6225500</v>
      </c>
      <c r="C14" s="233" t="s">
        <v>24</v>
      </c>
      <c r="D14" s="225">
        <v>5141476.56</v>
      </c>
    </row>
    <row r="15" ht="20.25" customHeight="1" spans="1:4">
      <c r="A15" s="260" t="s">
        <v>25</v>
      </c>
      <c r="B15" s="130"/>
      <c r="C15" s="233" t="s">
        <v>26</v>
      </c>
      <c r="D15" s="225"/>
    </row>
    <row r="16" ht="20.25" customHeight="1" spans="1:4">
      <c r="A16" s="260" t="s">
        <v>27</v>
      </c>
      <c r="B16" s="261"/>
      <c r="C16" s="233" t="s">
        <v>28</v>
      </c>
      <c r="D16" s="225">
        <v>4948718.88</v>
      </c>
    </row>
    <row r="17" ht="20.25" customHeight="1" spans="1:4">
      <c r="A17" s="180"/>
      <c r="B17" s="180"/>
      <c r="C17" s="233" t="s">
        <v>29</v>
      </c>
      <c r="D17" s="225"/>
    </row>
    <row r="18" ht="20.25" customHeight="1" spans="1:4">
      <c r="A18" s="180"/>
      <c r="B18" s="180"/>
      <c r="C18" s="233" t="s">
        <v>30</v>
      </c>
      <c r="D18" s="225"/>
    </row>
    <row r="19" ht="20.25" customHeight="1" spans="1:4">
      <c r="A19" s="180"/>
      <c r="B19" s="180"/>
      <c r="C19" s="233" t="s">
        <v>31</v>
      </c>
      <c r="D19" s="225"/>
    </row>
    <row r="20" ht="20.25" customHeight="1" spans="1:4">
      <c r="A20" s="180"/>
      <c r="B20" s="180"/>
      <c r="C20" s="233" t="s">
        <v>32</v>
      </c>
      <c r="D20" s="225"/>
    </row>
    <row r="21" ht="20.25" customHeight="1" spans="1:4">
      <c r="A21" s="180"/>
      <c r="B21" s="180"/>
      <c r="C21" s="233" t="s">
        <v>33</v>
      </c>
      <c r="D21" s="225"/>
    </row>
    <row r="22" ht="20.25" customHeight="1" spans="1:4">
      <c r="A22" s="180"/>
      <c r="B22" s="180"/>
      <c r="C22" s="233" t="s">
        <v>34</v>
      </c>
      <c r="D22" s="225"/>
    </row>
    <row r="23" ht="20.25" customHeight="1" spans="1:4">
      <c r="A23" s="180"/>
      <c r="B23" s="180"/>
      <c r="C23" s="233" t="s">
        <v>35</v>
      </c>
      <c r="D23" s="225"/>
    </row>
    <row r="24" ht="20.25" customHeight="1" spans="1:4">
      <c r="A24" s="180"/>
      <c r="B24" s="180"/>
      <c r="C24" s="233" t="s">
        <v>36</v>
      </c>
      <c r="D24" s="225"/>
    </row>
    <row r="25" ht="20.25" customHeight="1" spans="1:4">
      <c r="A25" s="180"/>
      <c r="B25" s="180"/>
      <c r="C25" s="233" t="s">
        <v>37</v>
      </c>
      <c r="D25" s="225"/>
    </row>
    <row r="26" ht="20.25" customHeight="1" spans="1:4">
      <c r="A26" s="180"/>
      <c r="B26" s="180"/>
      <c r="C26" s="233" t="s">
        <v>38</v>
      </c>
      <c r="D26" s="225">
        <v>4223431.46</v>
      </c>
    </row>
    <row r="27" ht="20.25" customHeight="1" spans="1:4">
      <c r="A27" s="180"/>
      <c r="B27" s="180"/>
      <c r="C27" s="233" t="s">
        <v>39</v>
      </c>
      <c r="D27" s="225"/>
    </row>
    <row r="28" ht="20.25" customHeight="1" spans="1:4">
      <c r="A28" s="180"/>
      <c r="B28" s="180"/>
      <c r="C28" s="233" t="s">
        <v>40</v>
      </c>
      <c r="D28" s="225"/>
    </row>
    <row r="29" ht="20.25" customHeight="1" spans="1:4">
      <c r="A29" s="180"/>
      <c r="B29" s="180"/>
      <c r="C29" s="233" t="s">
        <v>41</v>
      </c>
      <c r="D29" s="225"/>
    </row>
    <row r="30" ht="20.25" customHeight="1" spans="1:4">
      <c r="A30" s="180"/>
      <c r="B30" s="180"/>
      <c r="C30" s="233" t="s">
        <v>42</v>
      </c>
      <c r="D30" s="225"/>
    </row>
    <row r="31" ht="20.25" customHeight="1" spans="1:4">
      <c r="A31" s="180"/>
      <c r="B31" s="180"/>
      <c r="C31" s="233" t="s">
        <v>43</v>
      </c>
      <c r="D31" s="225"/>
    </row>
    <row r="32" ht="20.25" customHeight="1" spans="1:4">
      <c r="A32" s="180"/>
      <c r="B32" s="180"/>
      <c r="C32" s="233" t="s">
        <v>44</v>
      </c>
      <c r="D32" s="225"/>
    </row>
    <row r="33" ht="20.25" customHeight="1" spans="1:4">
      <c r="A33" s="180"/>
      <c r="B33" s="180"/>
      <c r="C33" s="233" t="s">
        <v>45</v>
      </c>
      <c r="D33" s="225"/>
    </row>
    <row r="34" ht="20.25" customHeight="1" spans="1:4">
      <c r="A34" s="180"/>
      <c r="B34" s="180"/>
      <c r="C34" s="233" t="s">
        <v>46</v>
      </c>
      <c r="D34" s="225"/>
    </row>
    <row r="35" ht="20.25" customHeight="1" spans="1:4">
      <c r="A35" s="180"/>
      <c r="B35" s="180"/>
      <c r="C35" s="233" t="s">
        <v>47</v>
      </c>
      <c r="D35" s="225"/>
    </row>
    <row r="36" ht="20.25" customHeight="1" spans="1:4">
      <c r="A36" s="180"/>
      <c r="B36" s="180"/>
      <c r="C36" s="233" t="s">
        <v>48</v>
      </c>
      <c r="D36" s="225"/>
    </row>
    <row r="37" ht="20.25" customHeight="1" spans="1:4">
      <c r="A37" s="301" t="s">
        <v>49</v>
      </c>
      <c r="B37" s="302">
        <v>99606634.25</v>
      </c>
      <c r="C37" s="264" t="s">
        <v>50</v>
      </c>
      <c r="D37" s="303">
        <v>99606634.25</v>
      </c>
    </row>
    <row r="38" ht="20.25" customHeight="1" spans="1:4">
      <c r="A38" s="260" t="s">
        <v>51</v>
      </c>
      <c r="B38" s="304"/>
      <c r="C38" s="233" t="s">
        <v>52</v>
      </c>
      <c r="D38" s="226" t="s">
        <v>53</v>
      </c>
    </row>
    <row r="39" ht="20.25" customHeight="1" spans="1:4">
      <c r="A39" s="262" t="s">
        <v>54</v>
      </c>
      <c r="B39" s="263">
        <v>99606634.25</v>
      </c>
      <c r="C39" s="264" t="s">
        <v>55</v>
      </c>
      <c r="D39" s="265">
        <v>99606634.25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24" sqref="C24"/>
    </sheetView>
  </sheetViews>
  <sheetFormatPr defaultColWidth="9.14285714285714" defaultRowHeight="12" customHeight="1" outlineLevelRow="7"/>
  <cols>
    <col min="1" max="1" width="34.2857142857143" style="85" customWidth="1"/>
    <col min="2" max="2" width="13" style="2" customWidth="1"/>
    <col min="3" max="3" width="51" style="85" customWidth="1"/>
    <col min="4" max="4" width="15.2857142857143" style="85" customWidth="1"/>
    <col min="5" max="5" width="11.5714285714286" style="85" customWidth="1"/>
    <col min="6" max="6" width="23.5714285714286" style="85" customWidth="1"/>
    <col min="7" max="7" width="11.2857142857143" style="2" customWidth="1"/>
    <col min="8" max="8" width="16" style="85" customWidth="1"/>
    <col min="9" max="9" width="11.8571428571429" style="2" customWidth="1"/>
    <col min="10" max="10" width="12.4285714285714" style="2" customWidth="1"/>
    <col min="11" max="11" width="74" style="85" customWidth="1"/>
    <col min="12" max="12" width="9.14285714285714" style="2" customWidth="1"/>
    <col min="13" max="16384" width="9.14285714285714" style="2"/>
  </cols>
  <sheetData>
    <row r="1" ht="17.25" customHeight="1" spans="11:11">
      <c r="K1" s="114" t="s">
        <v>602</v>
      </c>
    </row>
    <row r="2" ht="28.5" customHeight="1" spans="1:11">
      <c r="A2" s="101" t="s">
        <v>603</v>
      </c>
      <c r="B2" s="102"/>
      <c r="C2" s="88"/>
      <c r="D2" s="88"/>
      <c r="E2" s="88"/>
      <c r="F2" s="88"/>
      <c r="G2" s="102"/>
      <c r="H2" s="88"/>
      <c r="I2" s="102"/>
      <c r="J2" s="102"/>
      <c r="K2" s="88"/>
    </row>
    <row r="3" ht="17.25" customHeight="1" spans="1:2">
      <c r="A3" s="103" t="s">
        <v>2</v>
      </c>
      <c r="B3" s="104"/>
    </row>
    <row r="4" ht="44.25" customHeight="1" spans="1:11">
      <c r="A4" s="105" t="s">
        <v>300</v>
      </c>
      <c r="B4" s="106" t="s">
        <v>167</v>
      </c>
      <c r="C4" s="105" t="s">
        <v>301</v>
      </c>
      <c r="D4" s="105" t="s">
        <v>302</v>
      </c>
      <c r="E4" s="105" t="s">
        <v>303</v>
      </c>
      <c r="F4" s="105" t="s">
        <v>304</v>
      </c>
      <c r="G4" s="106" t="s">
        <v>305</v>
      </c>
      <c r="H4" s="105" t="s">
        <v>306</v>
      </c>
      <c r="I4" s="106" t="s">
        <v>307</v>
      </c>
      <c r="J4" s="106" t="s">
        <v>308</v>
      </c>
      <c r="K4" s="105" t="s">
        <v>309</v>
      </c>
    </row>
    <row r="5" ht="14.25" customHeight="1" spans="1:11">
      <c r="A5" s="105">
        <v>1</v>
      </c>
      <c r="B5" s="106">
        <v>2</v>
      </c>
      <c r="C5" s="105">
        <v>3</v>
      </c>
      <c r="D5" s="105">
        <v>4</v>
      </c>
      <c r="E5" s="105">
        <v>5</v>
      </c>
      <c r="F5" s="105">
        <v>6</v>
      </c>
      <c r="G5" s="106">
        <v>7</v>
      </c>
      <c r="H5" s="105">
        <v>8</v>
      </c>
      <c r="I5" s="106">
        <v>9</v>
      </c>
      <c r="J5" s="106">
        <v>10</v>
      </c>
      <c r="K5" s="105">
        <v>11</v>
      </c>
    </row>
    <row r="6" ht="42" customHeight="1" spans="1:11">
      <c r="A6" s="107" t="s">
        <v>604</v>
      </c>
      <c r="B6" s="108"/>
      <c r="C6" s="109"/>
      <c r="D6" s="109"/>
      <c r="E6" s="109"/>
      <c r="F6" s="110"/>
      <c r="G6" s="111"/>
      <c r="H6" s="110"/>
      <c r="I6" s="111"/>
      <c r="J6" s="111"/>
      <c r="K6" s="110"/>
    </row>
    <row r="7" ht="51.75" customHeight="1" spans="1:11">
      <c r="A7" s="112" t="s">
        <v>134</v>
      </c>
      <c r="B7" s="112" t="s">
        <v>134</v>
      </c>
      <c r="C7" s="112" t="s">
        <v>134</v>
      </c>
      <c r="D7" s="112" t="s">
        <v>134</v>
      </c>
      <c r="E7" s="112" t="s">
        <v>134</v>
      </c>
      <c r="F7" s="107" t="s">
        <v>134</v>
      </c>
      <c r="G7" s="112" t="s">
        <v>134</v>
      </c>
      <c r="H7" s="107" t="s">
        <v>134</v>
      </c>
      <c r="I7" s="112" t="s">
        <v>134</v>
      </c>
      <c r="J7" s="112" t="s">
        <v>134</v>
      </c>
      <c r="K7" s="107" t="s">
        <v>134</v>
      </c>
    </row>
    <row r="8" customHeight="1" spans="1:1">
      <c r="A8" s="85" t="s">
        <v>605</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9.14285714285714" defaultRowHeight="14.25" customHeight="1" outlineLevelCol="5"/>
  <cols>
    <col min="1" max="1" width="32.1428571428571" style="113" customWidth="1"/>
    <col min="2" max="2" width="20.7142857142857" style="182" customWidth="1"/>
    <col min="3" max="3" width="32.1428571428571" style="113" customWidth="1"/>
    <col min="4" max="4" width="27.7142857142857" style="113" customWidth="1"/>
    <col min="5" max="6" width="36.7142857142857" style="113" customWidth="1"/>
    <col min="7" max="7" width="9.14285714285714" style="113" customWidth="1"/>
    <col min="8" max="16384" width="9.14285714285714" style="113"/>
  </cols>
  <sheetData>
    <row r="1" ht="12" customHeight="1" spans="1:6">
      <c r="A1" s="183">
        <v>1</v>
      </c>
      <c r="B1" s="184">
        <v>0</v>
      </c>
      <c r="C1" s="183">
        <v>1</v>
      </c>
      <c r="D1" s="185"/>
      <c r="E1" s="185"/>
      <c r="F1" s="181" t="s">
        <v>606</v>
      </c>
    </row>
    <row r="2" ht="26.25" customHeight="1" spans="1:6">
      <c r="A2" s="186" t="s">
        <v>607</v>
      </c>
      <c r="B2" s="186" t="s">
        <v>608</v>
      </c>
      <c r="C2" s="187"/>
      <c r="D2" s="188"/>
      <c r="E2" s="188"/>
      <c r="F2" s="188"/>
    </row>
    <row r="3" ht="13.5" customHeight="1" spans="1:6">
      <c r="A3" s="189" t="s">
        <v>2</v>
      </c>
      <c r="B3" s="189" t="s">
        <v>2</v>
      </c>
      <c r="C3" s="183"/>
      <c r="D3" s="185"/>
      <c r="E3" s="185"/>
      <c r="F3" s="181" t="s">
        <v>3</v>
      </c>
    </row>
    <row r="4" ht="19.5" customHeight="1" spans="1:6">
      <c r="A4" s="190" t="s">
        <v>609</v>
      </c>
      <c r="B4" s="191" t="s">
        <v>86</v>
      </c>
      <c r="C4" s="190" t="s">
        <v>87</v>
      </c>
      <c r="D4" s="122" t="s">
        <v>610</v>
      </c>
      <c r="E4" s="123"/>
      <c r="F4" s="192"/>
    </row>
    <row r="5" ht="18.75" customHeight="1" spans="1:6">
      <c r="A5" s="193"/>
      <c r="B5" s="194"/>
      <c r="C5" s="193"/>
      <c r="D5" s="121" t="s">
        <v>61</v>
      </c>
      <c r="E5" s="122" t="s">
        <v>95</v>
      </c>
      <c r="F5" s="121" t="s">
        <v>96</v>
      </c>
    </row>
    <row r="6" ht="18.75" customHeight="1" spans="1:6">
      <c r="A6" s="106">
        <v>1</v>
      </c>
      <c r="B6" s="195" t="s">
        <v>149</v>
      </c>
      <c r="C6" s="106">
        <v>3</v>
      </c>
      <c r="D6" s="106">
        <v>4</v>
      </c>
      <c r="E6" s="128">
        <v>5</v>
      </c>
      <c r="F6" s="128">
        <v>6</v>
      </c>
    </row>
    <row r="7" ht="21" customHeight="1" spans="1:6">
      <c r="A7" s="112" t="s">
        <v>604</v>
      </c>
      <c r="B7" s="112"/>
      <c r="C7" s="112"/>
      <c r="D7" s="196" t="s">
        <v>134</v>
      </c>
      <c r="E7" s="197" t="s">
        <v>134</v>
      </c>
      <c r="F7" s="197" t="s">
        <v>134</v>
      </c>
    </row>
    <row r="8" ht="21" customHeight="1" spans="1:6">
      <c r="A8" s="112"/>
      <c r="B8" s="112" t="s">
        <v>134</v>
      </c>
      <c r="C8" s="112" t="s">
        <v>134</v>
      </c>
      <c r="D8" s="198" t="s">
        <v>134</v>
      </c>
      <c r="E8" s="199" t="s">
        <v>134</v>
      </c>
      <c r="F8" s="199" t="s">
        <v>134</v>
      </c>
    </row>
    <row r="9" ht="18.75" customHeight="1" spans="1:6">
      <c r="A9" s="200" t="s">
        <v>133</v>
      </c>
      <c r="B9" s="200" t="s">
        <v>133</v>
      </c>
      <c r="C9" s="201" t="s">
        <v>133</v>
      </c>
      <c r="D9" s="198" t="s">
        <v>134</v>
      </c>
      <c r="E9" s="199" t="s">
        <v>134</v>
      </c>
      <c r="F9" s="199" t="s">
        <v>134</v>
      </c>
    </row>
    <row r="10" customHeight="1" spans="1:1">
      <c r="A10" s="85" t="s">
        <v>605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76"/>
  <sheetViews>
    <sheetView topLeftCell="A52" workbookViewId="0">
      <selection activeCell="A64" sqref="$A64:$XFD64"/>
    </sheetView>
  </sheetViews>
  <sheetFormatPr defaultColWidth="9.14285714285714" defaultRowHeight="14.25" customHeight="1"/>
  <cols>
    <col min="1" max="1" width="39.1428571428571" style="113" customWidth="1"/>
    <col min="2" max="2" width="34.8571428571429" style="113" customWidth="1"/>
    <col min="3" max="3" width="35.2857142857143" style="113" customWidth="1"/>
    <col min="4" max="4" width="7.71428571428571" style="113" customWidth="1"/>
    <col min="5" max="5" width="10.2857142857143" style="113" customWidth="1"/>
    <col min="6" max="6" width="14" style="113" customWidth="1"/>
    <col min="7" max="7" width="12" style="113" customWidth="1"/>
    <col min="8" max="10" width="12.5714285714286" style="113" customWidth="1"/>
    <col min="11" max="11" width="12.5714285714286" style="2" customWidth="1"/>
    <col min="12" max="14" width="12.5714285714286" style="113" customWidth="1"/>
    <col min="15" max="16" width="12.5714285714286" style="2" customWidth="1"/>
    <col min="17" max="17" width="15.1428571428571" style="113" customWidth="1"/>
    <col min="18" max="18" width="9.14285714285714" style="2" customWidth="1"/>
    <col min="19" max="16384" width="9.14285714285714" style="2"/>
  </cols>
  <sheetData>
    <row r="1" ht="13.5" customHeight="1" spans="1:17">
      <c r="A1" s="115"/>
      <c r="B1" s="115"/>
      <c r="C1" s="115"/>
      <c r="D1" s="115"/>
      <c r="E1" s="115"/>
      <c r="F1" s="115"/>
      <c r="G1" s="115"/>
      <c r="H1" s="115"/>
      <c r="I1" s="115"/>
      <c r="J1" s="115"/>
      <c r="O1" s="114"/>
      <c r="P1" s="114"/>
      <c r="Q1" s="86" t="s">
        <v>611</v>
      </c>
    </row>
    <row r="2" ht="27.75" customHeight="1" spans="1:17">
      <c r="A2" s="87" t="s">
        <v>612</v>
      </c>
      <c r="B2" s="88"/>
      <c r="C2" s="88"/>
      <c r="D2" s="88"/>
      <c r="E2" s="88"/>
      <c r="F2" s="88"/>
      <c r="G2" s="88"/>
      <c r="H2" s="88"/>
      <c r="I2" s="88"/>
      <c r="J2" s="88"/>
      <c r="K2" s="102"/>
      <c r="L2" s="88"/>
      <c r="M2" s="88"/>
      <c r="N2" s="88"/>
      <c r="O2" s="102"/>
      <c r="P2" s="102"/>
      <c r="Q2" s="88"/>
    </row>
    <row r="3" ht="18.75" customHeight="1" spans="1:17">
      <c r="A3" s="89" t="s">
        <v>2</v>
      </c>
      <c r="B3" s="176"/>
      <c r="C3" s="176"/>
      <c r="D3" s="176"/>
      <c r="E3" s="176"/>
      <c r="F3" s="176"/>
      <c r="G3" s="176"/>
      <c r="H3" s="176"/>
      <c r="I3" s="176"/>
      <c r="J3" s="176"/>
      <c r="O3" s="120"/>
      <c r="P3" s="120"/>
      <c r="Q3" s="181" t="s">
        <v>156</v>
      </c>
    </row>
    <row r="4" ht="15.75" customHeight="1" spans="1:17">
      <c r="A4" s="96" t="s">
        <v>613</v>
      </c>
      <c r="B4" s="138" t="s">
        <v>614</v>
      </c>
      <c r="C4" s="138" t="s">
        <v>615</v>
      </c>
      <c r="D4" s="138" t="s">
        <v>616</v>
      </c>
      <c r="E4" s="138" t="s">
        <v>617</v>
      </c>
      <c r="F4" s="138" t="s">
        <v>618</v>
      </c>
      <c r="G4" s="93" t="s">
        <v>173</v>
      </c>
      <c r="H4" s="93"/>
      <c r="I4" s="93"/>
      <c r="J4" s="93"/>
      <c r="K4" s="164"/>
      <c r="L4" s="93"/>
      <c r="M4" s="93"/>
      <c r="N4" s="93"/>
      <c r="O4" s="165"/>
      <c r="P4" s="164"/>
      <c r="Q4" s="94"/>
    </row>
    <row r="5" ht="17.25" customHeight="1" spans="1:17">
      <c r="A5" s="140"/>
      <c r="B5" s="141"/>
      <c r="C5" s="141"/>
      <c r="D5" s="141"/>
      <c r="E5" s="141"/>
      <c r="F5" s="141"/>
      <c r="G5" s="141" t="s">
        <v>61</v>
      </c>
      <c r="H5" s="141" t="s">
        <v>64</v>
      </c>
      <c r="I5" s="141" t="s">
        <v>619</v>
      </c>
      <c r="J5" s="141" t="s">
        <v>620</v>
      </c>
      <c r="K5" s="142" t="s">
        <v>621</v>
      </c>
      <c r="L5" s="166" t="s">
        <v>68</v>
      </c>
      <c r="M5" s="166"/>
      <c r="N5" s="166"/>
      <c r="O5" s="167"/>
      <c r="P5" s="175"/>
      <c r="Q5" s="144"/>
    </row>
    <row r="6" ht="54" customHeight="1" spans="1:17">
      <c r="A6" s="143"/>
      <c r="B6" s="144"/>
      <c r="C6" s="144"/>
      <c r="D6" s="144"/>
      <c r="E6" s="144"/>
      <c r="F6" s="144"/>
      <c r="G6" s="144"/>
      <c r="H6" s="144" t="s">
        <v>63</v>
      </c>
      <c r="I6" s="144"/>
      <c r="J6" s="144"/>
      <c r="K6" s="145"/>
      <c r="L6" s="144" t="s">
        <v>63</v>
      </c>
      <c r="M6" s="144" t="s">
        <v>69</v>
      </c>
      <c r="N6" s="144" t="s">
        <v>182</v>
      </c>
      <c r="O6" s="21" t="s">
        <v>71</v>
      </c>
      <c r="P6" s="145" t="s">
        <v>72</v>
      </c>
      <c r="Q6" s="144" t="s">
        <v>73</v>
      </c>
    </row>
    <row r="7" ht="15" customHeight="1" spans="1:17">
      <c r="A7" s="124">
        <v>1</v>
      </c>
      <c r="B7" s="177">
        <v>2</v>
      </c>
      <c r="C7" s="177">
        <v>3</v>
      </c>
      <c r="D7" s="177">
        <v>4</v>
      </c>
      <c r="E7" s="177">
        <v>5</v>
      </c>
      <c r="F7" s="177">
        <v>6</v>
      </c>
      <c r="G7" s="146">
        <v>7</v>
      </c>
      <c r="H7" s="146">
        <v>8</v>
      </c>
      <c r="I7" s="146">
        <v>9</v>
      </c>
      <c r="J7" s="146">
        <v>10</v>
      </c>
      <c r="K7" s="146">
        <v>11</v>
      </c>
      <c r="L7" s="146">
        <v>12</v>
      </c>
      <c r="M7" s="146">
        <v>13</v>
      </c>
      <c r="N7" s="146">
        <v>14</v>
      </c>
      <c r="O7" s="146">
        <v>15</v>
      </c>
      <c r="P7" s="146">
        <v>16</v>
      </c>
      <c r="Q7" s="146">
        <v>17</v>
      </c>
    </row>
    <row r="8" ht="21" customHeight="1" spans="1:17">
      <c r="A8" s="147" t="s">
        <v>75</v>
      </c>
      <c r="B8" s="148"/>
      <c r="C8" s="148"/>
      <c r="D8" s="148"/>
      <c r="E8" s="178"/>
      <c r="F8" s="150">
        <f>F9+F28+F64</f>
        <v>6330500</v>
      </c>
      <c r="G8" s="150">
        <f t="shared" ref="G8:H8" si="0">G9+G28+G64</f>
        <v>6330500</v>
      </c>
      <c r="H8" s="150">
        <f t="shared" si="0"/>
        <v>105000</v>
      </c>
      <c r="I8" s="150"/>
      <c r="J8" s="150"/>
      <c r="K8" s="150"/>
      <c r="L8" s="150">
        <f>L9+L28+L64</f>
        <v>6225500</v>
      </c>
      <c r="M8" s="150"/>
      <c r="N8" s="150"/>
      <c r="O8" s="168"/>
      <c r="P8" s="150"/>
      <c r="Q8" s="150">
        <f>Q9+Q28+Q64</f>
        <v>5092000</v>
      </c>
    </row>
    <row r="9" ht="21" customHeight="1" spans="1:17">
      <c r="A9" s="147" t="s">
        <v>77</v>
      </c>
      <c r="B9" s="148" t="s">
        <v>134</v>
      </c>
      <c r="C9" s="148" t="s">
        <v>134</v>
      </c>
      <c r="D9" s="148" t="s">
        <v>134</v>
      </c>
      <c r="E9" s="178" t="s">
        <v>134</v>
      </c>
      <c r="F9" s="150">
        <f>F10+F11+F12+F13+F14+F15+F16+F17+F18+F19+F20+F21+F22+F23+F24+F25+F26+F27</f>
        <v>4956000</v>
      </c>
      <c r="G9" s="150">
        <f>G10+G11+G12+G13+G14+G15+G16+G17+G18+G19+G20+G21+G22+G23+G24+G25+G26+G27</f>
        <v>4956000</v>
      </c>
      <c r="H9" s="150">
        <f>H10+H11+H12+H13+H14+H15+H16+H17+H18+H19+H20+H21+H22+H23+H24+H25+H26+H27</f>
        <v>105000</v>
      </c>
      <c r="I9" s="150"/>
      <c r="J9" s="150"/>
      <c r="K9" s="150"/>
      <c r="L9" s="150">
        <f t="shared" ref="L9" si="1">L10+L11+L12+L13+L14+L15+L16+L17+L18+L19+L20+L21+L22+L23+L24+L25+L26+L27</f>
        <v>4851000</v>
      </c>
      <c r="M9" s="150"/>
      <c r="N9" s="150"/>
      <c r="O9" s="168"/>
      <c r="P9" s="150"/>
      <c r="Q9" s="150">
        <v>4851000</v>
      </c>
    </row>
    <row r="10" ht="25.5" customHeight="1" spans="1:17">
      <c r="A10" s="147" t="s">
        <v>622</v>
      </c>
      <c r="B10" s="148" t="s">
        <v>623</v>
      </c>
      <c r="C10" s="148" t="s">
        <v>624</v>
      </c>
      <c r="D10" s="148" t="s">
        <v>362</v>
      </c>
      <c r="E10" s="179">
        <v>21</v>
      </c>
      <c r="F10" s="152">
        <f>G10</f>
        <v>105000</v>
      </c>
      <c r="G10" s="152">
        <v>105000</v>
      </c>
      <c r="H10" s="152">
        <v>105000</v>
      </c>
      <c r="I10" s="150"/>
      <c r="J10" s="152"/>
      <c r="K10" s="150"/>
      <c r="L10" s="152"/>
      <c r="M10" s="152"/>
      <c r="N10" s="152"/>
      <c r="O10" s="168"/>
      <c r="P10" s="150"/>
      <c r="Q10" s="152"/>
    </row>
    <row r="11" ht="25.5" customHeight="1" spans="1:17">
      <c r="A11" s="147" t="s">
        <v>339</v>
      </c>
      <c r="B11" s="148" t="s">
        <v>625</v>
      </c>
      <c r="C11" s="148" t="s">
        <v>626</v>
      </c>
      <c r="D11" s="148" t="s">
        <v>362</v>
      </c>
      <c r="E11" s="179">
        <v>10</v>
      </c>
      <c r="F11" s="152">
        <f t="shared" ref="F11:F27" si="2">G11</f>
        <v>100000</v>
      </c>
      <c r="G11" s="152">
        <v>100000</v>
      </c>
      <c r="H11" s="152"/>
      <c r="I11" s="150"/>
      <c r="J11" s="152"/>
      <c r="K11" s="150"/>
      <c r="L11" s="152">
        <v>100000</v>
      </c>
      <c r="M11" s="152"/>
      <c r="N11" s="152"/>
      <c r="O11" s="168"/>
      <c r="P11" s="150"/>
      <c r="Q11" s="152">
        <v>100000</v>
      </c>
    </row>
    <row r="12" ht="25.5" customHeight="1" spans="1:17">
      <c r="A12" s="147" t="s">
        <v>339</v>
      </c>
      <c r="B12" s="148" t="s">
        <v>627</v>
      </c>
      <c r="C12" s="148" t="s">
        <v>628</v>
      </c>
      <c r="D12" s="148" t="s">
        <v>362</v>
      </c>
      <c r="E12" s="179">
        <v>25</v>
      </c>
      <c r="F12" s="152">
        <f t="shared" si="2"/>
        <v>125000</v>
      </c>
      <c r="G12" s="152">
        <v>125000</v>
      </c>
      <c r="H12" s="152"/>
      <c r="I12" s="150"/>
      <c r="J12" s="152"/>
      <c r="K12" s="150"/>
      <c r="L12" s="152">
        <v>125000</v>
      </c>
      <c r="M12" s="152"/>
      <c r="N12" s="152"/>
      <c r="O12" s="168"/>
      <c r="P12" s="150"/>
      <c r="Q12" s="152">
        <v>125000</v>
      </c>
    </row>
    <row r="13" ht="25.5" customHeight="1" spans="1:17">
      <c r="A13" s="147" t="s">
        <v>339</v>
      </c>
      <c r="B13" s="148" t="s">
        <v>629</v>
      </c>
      <c r="C13" s="148" t="s">
        <v>630</v>
      </c>
      <c r="D13" s="148" t="s">
        <v>362</v>
      </c>
      <c r="E13" s="179">
        <v>25</v>
      </c>
      <c r="F13" s="152">
        <f t="shared" si="2"/>
        <v>175000</v>
      </c>
      <c r="G13" s="152">
        <v>175000</v>
      </c>
      <c r="H13" s="152"/>
      <c r="I13" s="150"/>
      <c r="J13" s="152"/>
      <c r="K13" s="150"/>
      <c r="L13" s="152">
        <v>175000</v>
      </c>
      <c r="M13" s="152"/>
      <c r="N13" s="152"/>
      <c r="O13" s="168"/>
      <c r="P13" s="150"/>
      <c r="Q13" s="152">
        <v>175000</v>
      </c>
    </row>
    <row r="14" ht="25.5" customHeight="1" spans="1:17">
      <c r="A14" s="147" t="s">
        <v>339</v>
      </c>
      <c r="B14" s="148" t="s">
        <v>631</v>
      </c>
      <c r="C14" s="148" t="s">
        <v>632</v>
      </c>
      <c r="D14" s="148" t="s">
        <v>362</v>
      </c>
      <c r="E14" s="179">
        <v>20</v>
      </c>
      <c r="F14" s="152">
        <f t="shared" si="2"/>
        <v>40000</v>
      </c>
      <c r="G14" s="152">
        <v>40000</v>
      </c>
      <c r="H14" s="152"/>
      <c r="I14" s="150"/>
      <c r="J14" s="152"/>
      <c r="K14" s="150"/>
      <c r="L14" s="152">
        <v>40000</v>
      </c>
      <c r="M14" s="152"/>
      <c r="N14" s="152"/>
      <c r="O14" s="168"/>
      <c r="P14" s="150"/>
      <c r="Q14" s="152">
        <v>40000</v>
      </c>
    </row>
    <row r="15" ht="25.5" customHeight="1" spans="1:17">
      <c r="A15" s="147" t="s">
        <v>339</v>
      </c>
      <c r="B15" s="148" t="s">
        <v>633</v>
      </c>
      <c r="C15" s="148" t="s">
        <v>634</v>
      </c>
      <c r="D15" s="148" t="s">
        <v>362</v>
      </c>
      <c r="E15" s="179">
        <v>20</v>
      </c>
      <c r="F15" s="152">
        <f t="shared" si="2"/>
        <v>24000</v>
      </c>
      <c r="G15" s="152">
        <v>24000</v>
      </c>
      <c r="H15" s="152"/>
      <c r="I15" s="150"/>
      <c r="J15" s="152"/>
      <c r="K15" s="150"/>
      <c r="L15" s="152">
        <v>24000</v>
      </c>
      <c r="M15" s="152"/>
      <c r="N15" s="152"/>
      <c r="O15" s="168"/>
      <c r="P15" s="150"/>
      <c r="Q15" s="152">
        <v>24000</v>
      </c>
    </row>
    <row r="16" ht="25.5" customHeight="1" spans="1:17">
      <c r="A16" s="147" t="s">
        <v>339</v>
      </c>
      <c r="B16" s="148" t="s">
        <v>635</v>
      </c>
      <c r="C16" s="148" t="s">
        <v>636</v>
      </c>
      <c r="D16" s="148" t="s">
        <v>362</v>
      </c>
      <c r="E16" s="179">
        <v>10</v>
      </c>
      <c r="F16" s="152">
        <f t="shared" si="2"/>
        <v>30000</v>
      </c>
      <c r="G16" s="152">
        <v>30000</v>
      </c>
      <c r="H16" s="152"/>
      <c r="I16" s="150"/>
      <c r="J16" s="152"/>
      <c r="K16" s="150"/>
      <c r="L16" s="152">
        <v>30000</v>
      </c>
      <c r="M16" s="152"/>
      <c r="N16" s="152"/>
      <c r="O16" s="168"/>
      <c r="P16" s="150"/>
      <c r="Q16" s="152">
        <v>30000</v>
      </c>
    </row>
    <row r="17" ht="25.5" customHeight="1" spans="1:17">
      <c r="A17" s="147" t="s">
        <v>339</v>
      </c>
      <c r="B17" s="148" t="s">
        <v>637</v>
      </c>
      <c r="C17" s="148" t="s">
        <v>638</v>
      </c>
      <c r="D17" s="148" t="s">
        <v>362</v>
      </c>
      <c r="E17" s="179">
        <v>20</v>
      </c>
      <c r="F17" s="152">
        <f t="shared" si="2"/>
        <v>50000</v>
      </c>
      <c r="G17" s="152">
        <v>50000</v>
      </c>
      <c r="H17" s="152"/>
      <c r="I17" s="150"/>
      <c r="J17" s="152"/>
      <c r="K17" s="150"/>
      <c r="L17" s="152">
        <v>50000</v>
      </c>
      <c r="M17" s="152"/>
      <c r="N17" s="152"/>
      <c r="O17" s="168"/>
      <c r="P17" s="150"/>
      <c r="Q17" s="152">
        <v>50000</v>
      </c>
    </row>
    <row r="18" ht="25.5" customHeight="1" spans="1:17">
      <c r="A18" s="147" t="s">
        <v>339</v>
      </c>
      <c r="B18" s="148" t="s">
        <v>639</v>
      </c>
      <c r="C18" s="148" t="s">
        <v>640</v>
      </c>
      <c r="D18" s="148" t="s">
        <v>362</v>
      </c>
      <c r="E18" s="179">
        <v>12</v>
      </c>
      <c r="F18" s="152">
        <f t="shared" si="2"/>
        <v>72000</v>
      </c>
      <c r="G18" s="152">
        <v>72000</v>
      </c>
      <c r="H18" s="152"/>
      <c r="I18" s="150"/>
      <c r="J18" s="152"/>
      <c r="K18" s="150"/>
      <c r="L18" s="152">
        <v>72000</v>
      </c>
      <c r="M18" s="152"/>
      <c r="N18" s="152"/>
      <c r="O18" s="168"/>
      <c r="P18" s="150"/>
      <c r="Q18" s="152">
        <v>72000</v>
      </c>
    </row>
    <row r="19" ht="25.5" customHeight="1" spans="1:17">
      <c r="A19" s="147" t="s">
        <v>339</v>
      </c>
      <c r="B19" s="148" t="s">
        <v>641</v>
      </c>
      <c r="C19" s="148" t="s">
        <v>642</v>
      </c>
      <c r="D19" s="148" t="s">
        <v>362</v>
      </c>
      <c r="E19" s="179">
        <v>5</v>
      </c>
      <c r="F19" s="152">
        <f t="shared" si="2"/>
        <v>1000000</v>
      </c>
      <c r="G19" s="152">
        <v>1000000</v>
      </c>
      <c r="H19" s="152"/>
      <c r="I19" s="150"/>
      <c r="J19" s="152"/>
      <c r="K19" s="150"/>
      <c r="L19" s="152">
        <v>1000000</v>
      </c>
      <c r="M19" s="152"/>
      <c r="N19" s="152"/>
      <c r="O19" s="168"/>
      <c r="P19" s="150"/>
      <c r="Q19" s="152">
        <v>1000000</v>
      </c>
    </row>
    <row r="20" ht="25.5" customHeight="1" spans="1:17">
      <c r="A20" s="147" t="s">
        <v>339</v>
      </c>
      <c r="B20" s="148" t="s">
        <v>643</v>
      </c>
      <c r="C20" s="148" t="s">
        <v>644</v>
      </c>
      <c r="D20" s="148" t="s">
        <v>362</v>
      </c>
      <c r="E20" s="179">
        <v>2</v>
      </c>
      <c r="F20" s="152">
        <f t="shared" si="2"/>
        <v>100000</v>
      </c>
      <c r="G20" s="152">
        <v>100000</v>
      </c>
      <c r="H20" s="152"/>
      <c r="I20" s="150"/>
      <c r="J20" s="152"/>
      <c r="K20" s="150"/>
      <c r="L20" s="152">
        <v>100000</v>
      </c>
      <c r="M20" s="152"/>
      <c r="N20" s="152"/>
      <c r="O20" s="168"/>
      <c r="P20" s="150"/>
      <c r="Q20" s="152">
        <v>100000</v>
      </c>
    </row>
    <row r="21" ht="25.5" customHeight="1" spans="1:17">
      <c r="A21" s="147" t="s">
        <v>339</v>
      </c>
      <c r="B21" s="148" t="s">
        <v>645</v>
      </c>
      <c r="C21" s="148" t="s">
        <v>646</v>
      </c>
      <c r="D21" s="148" t="s">
        <v>362</v>
      </c>
      <c r="E21" s="179">
        <v>1</v>
      </c>
      <c r="F21" s="152">
        <f t="shared" si="2"/>
        <v>500000</v>
      </c>
      <c r="G21" s="152">
        <v>500000</v>
      </c>
      <c r="H21" s="152"/>
      <c r="I21" s="150"/>
      <c r="J21" s="152"/>
      <c r="K21" s="150"/>
      <c r="L21" s="152">
        <v>500000</v>
      </c>
      <c r="M21" s="152"/>
      <c r="N21" s="152"/>
      <c r="O21" s="168"/>
      <c r="P21" s="150"/>
      <c r="Q21" s="152">
        <v>500000</v>
      </c>
    </row>
    <row r="22" ht="25.5" customHeight="1" spans="1:17">
      <c r="A22" s="147" t="s">
        <v>339</v>
      </c>
      <c r="B22" s="148" t="s">
        <v>647</v>
      </c>
      <c r="C22" s="148" t="s">
        <v>648</v>
      </c>
      <c r="D22" s="148" t="s">
        <v>362</v>
      </c>
      <c r="E22" s="179">
        <v>200</v>
      </c>
      <c r="F22" s="152">
        <f t="shared" si="2"/>
        <v>500000</v>
      </c>
      <c r="G22" s="152">
        <v>500000</v>
      </c>
      <c r="H22" s="152"/>
      <c r="I22" s="150"/>
      <c r="J22" s="152"/>
      <c r="K22" s="150"/>
      <c r="L22" s="152">
        <v>500000</v>
      </c>
      <c r="M22" s="152"/>
      <c r="N22" s="152"/>
      <c r="O22" s="168"/>
      <c r="P22" s="150"/>
      <c r="Q22" s="152">
        <v>500000</v>
      </c>
    </row>
    <row r="23" ht="25.5" customHeight="1" spans="1:17">
      <c r="A23" s="147" t="s">
        <v>339</v>
      </c>
      <c r="B23" s="148" t="s">
        <v>649</v>
      </c>
      <c r="C23" s="148" t="s">
        <v>650</v>
      </c>
      <c r="D23" s="148" t="s">
        <v>362</v>
      </c>
      <c r="E23" s="179">
        <v>3</v>
      </c>
      <c r="F23" s="152">
        <f t="shared" si="2"/>
        <v>1800000</v>
      </c>
      <c r="G23" s="152">
        <v>1800000</v>
      </c>
      <c r="H23" s="152"/>
      <c r="I23" s="150"/>
      <c r="J23" s="152"/>
      <c r="K23" s="150"/>
      <c r="L23" s="152">
        <v>1800000</v>
      </c>
      <c r="M23" s="152"/>
      <c r="N23" s="152"/>
      <c r="O23" s="168"/>
      <c r="P23" s="150"/>
      <c r="Q23" s="152">
        <v>1800000</v>
      </c>
    </row>
    <row r="24" ht="25.5" customHeight="1" spans="1:17">
      <c r="A24" s="147" t="s">
        <v>339</v>
      </c>
      <c r="B24" s="148" t="s">
        <v>651</v>
      </c>
      <c r="C24" s="148" t="s">
        <v>652</v>
      </c>
      <c r="D24" s="148" t="s">
        <v>362</v>
      </c>
      <c r="E24" s="179">
        <v>50</v>
      </c>
      <c r="F24" s="152">
        <f t="shared" si="2"/>
        <v>50000</v>
      </c>
      <c r="G24" s="152">
        <v>50000</v>
      </c>
      <c r="H24" s="152"/>
      <c r="I24" s="150"/>
      <c r="J24" s="152"/>
      <c r="K24" s="150"/>
      <c r="L24" s="152">
        <v>50000</v>
      </c>
      <c r="M24" s="152"/>
      <c r="N24" s="152"/>
      <c r="O24" s="168"/>
      <c r="P24" s="150"/>
      <c r="Q24" s="152">
        <v>50000</v>
      </c>
    </row>
    <row r="25" ht="25.5" customHeight="1" spans="1:17">
      <c r="A25" s="147" t="s">
        <v>339</v>
      </c>
      <c r="B25" s="148" t="s">
        <v>653</v>
      </c>
      <c r="C25" s="148" t="s">
        <v>654</v>
      </c>
      <c r="D25" s="148" t="s">
        <v>362</v>
      </c>
      <c r="E25" s="179">
        <v>50</v>
      </c>
      <c r="F25" s="152">
        <f t="shared" si="2"/>
        <v>60000</v>
      </c>
      <c r="G25" s="152">
        <v>60000</v>
      </c>
      <c r="H25" s="152"/>
      <c r="I25" s="150"/>
      <c r="J25" s="152"/>
      <c r="K25" s="150"/>
      <c r="L25" s="152">
        <v>60000</v>
      </c>
      <c r="M25" s="152"/>
      <c r="N25" s="152"/>
      <c r="O25" s="168"/>
      <c r="P25" s="150"/>
      <c r="Q25" s="152">
        <v>60000</v>
      </c>
    </row>
    <row r="26" ht="25.5" customHeight="1" spans="1:17">
      <c r="A26" s="147" t="s">
        <v>339</v>
      </c>
      <c r="B26" s="148" t="s">
        <v>655</v>
      </c>
      <c r="C26" s="148" t="s">
        <v>656</v>
      </c>
      <c r="D26" s="148" t="s">
        <v>362</v>
      </c>
      <c r="E26" s="179">
        <v>50</v>
      </c>
      <c r="F26" s="152">
        <f t="shared" si="2"/>
        <v>25000</v>
      </c>
      <c r="G26" s="152">
        <v>25000</v>
      </c>
      <c r="H26" s="152"/>
      <c r="I26" s="150"/>
      <c r="J26" s="152"/>
      <c r="K26" s="150"/>
      <c r="L26" s="152">
        <v>25000</v>
      </c>
      <c r="M26" s="152"/>
      <c r="N26" s="152"/>
      <c r="O26" s="168"/>
      <c r="P26" s="150"/>
      <c r="Q26" s="152">
        <v>25000</v>
      </c>
    </row>
    <row r="27" ht="25.5" customHeight="1" spans="1:17">
      <c r="A27" s="147" t="s">
        <v>339</v>
      </c>
      <c r="B27" s="148" t="s">
        <v>657</v>
      </c>
      <c r="C27" s="148" t="s">
        <v>658</v>
      </c>
      <c r="D27" s="148" t="s">
        <v>362</v>
      </c>
      <c r="E27" s="179">
        <v>200</v>
      </c>
      <c r="F27" s="152">
        <f t="shared" si="2"/>
        <v>200000</v>
      </c>
      <c r="G27" s="152">
        <v>200000</v>
      </c>
      <c r="H27" s="152"/>
      <c r="I27" s="150"/>
      <c r="J27" s="152"/>
      <c r="K27" s="150"/>
      <c r="L27" s="152">
        <v>200000</v>
      </c>
      <c r="M27" s="152"/>
      <c r="N27" s="152"/>
      <c r="O27" s="168"/>
      <c r="P27" s="150"/>
      <c r="Q27" s="152">
        <v>200000</v>
      </c>
    </row>
    <row r="28" ht="21" customHeight="1" spans="1:17">
      <c r="A28" s="147" t="s">
        <v>79</v>
      </c>
      <c r="B28" s="180"/>
      <c r="C28" s="180"/>
      <c r="D28" s="180"/>
      <c r="E28" s="180"/>
      <c r="F28" s="150">
        <f>F29+F30+F31+F32+F33+F34+F35+F36+F37+F38+F39+F40+F41+F42+F43+F44+F45+F46+F47+F48+F49+F50+F51+F52+F53+F54+F55+F56+F57+F58+F59+F60+F61+F62+F63</f>
        <v>1133500</v>
      </c>
      <c r="G28" s="150">
        <f>G29+G30+G31+G32+G33+G34+G35+G36+G37+G38+G39+G40+G41+G42+G43+G44+G45+G46+G47+G48+G49+G50+G51+G52+G53+G54+G55+G56+G57+G58+G59+G60+G61+G62+G63</f>
        <v>1133500</v>
      </c>
      <c r="H28" s="150"/>
      <c r="I28" s="150"/>
      <c r="J28" s="150"/>
      <c r="K28" s="150"/>
      <c r="L28" s="150">
        <v>1133500</v>
      </c>
      <c r="M28" s="150"/>
      <c r="N28" s="150"/>
      <c r="O28" s="168"/>
      <c r="P28" s="150"/>
      <c r="Q28" s="150"/>
    </row>
    <row r="29" ht="25.5" customHeight="1" spans="1:17">
      <c r="A29" s="147" t="s">
        <v>659</v>
      </c>
      <c r="B29" s="148" t="s">
        <v>660</v>
      </c>
      <c r="C29" s="148" t="s">
        <v>628</v>
      </c>
      <c r="D29" s="148" t="s">
        <v>362</v>
      </c>
      <c r="E29" s="179">
        <v>30</v>
      </c>
      <c r="F29" s="152">
        <v>150000</v>
      </c>
      <c r="G29" s="152">
        <v>150000</v>
      </c>
      <c r="H29" s="152"/>
      <c r="I29" s="150"/>
      <c r="J29" s="152"/>
      <c r="K29" s="150"/>
      <c r="L29" s="152">
        <v>150000</v>
      </c>
      <c r="M29" s="152"/>
      <c r="N29" s="152"/>
      <c r="O29" s="168"/>
      <c r="P29" s="150"/>
      <c r="Q29" s="152"/>
    </row>
    <row r="30" ht="25.5" customHeight="1" spans="1:17">
      <c r="A30" s="147" t="s">
        <v>659</v>
      </c>
      <c r="B30" s="148" t="s">
        <v>629</v>
      </c>
      <c r="C30" s="148" t="s">
        <v>661</v>
      </c>
      <c r="D30" s="148" t="s">
        <v>362</v>
      </c>
      <c r="E30" s="179">
        <v>4</v>
      </c>
      <c r="F30" s="152">
        <v>25000</v>
      </c>
      <c r="G30" s="152">
        <v>25000</v>
      </c>
      <c r="H30" s="152"/>
      <c r="I30" s="150"/>
      <c r="J30" s="152"/>
      <c r="K30" s="150"/>
      <c r="L30" s="152">
        <v>25000</v>
      </c>
      <c r="M30" s="152"/>
      <c r="N30" s="152"/>
      <c r="O30" s="168"/>
      <c r="P30" s="150"/>
      <c r="Q30" s="152"/>
    </row>
    <row r="31" ht="25.5" customHeight="1" spans="1:17">
      <c r="A31" s="147" t="s">
        <v>659</v>
      </c>
      <c r="B31" s="148" t="s">
        <v>662</v>
      </c>
      <c r="C31" s="148" t="s">
        <v>632</v>
      </c>
      <c r="D31" s="148" t="s">
        <v>362</v>
      </c>
      <c r="E31" s="179">
        <v>5</v>
      </c>
      <c r="F31" s="152">
        <v>10000</v>
      </c>
      <c r="G31" s="152">
        <v>10000</v>
      </c>
      <c r="H31" s="152"/>
      <c r="I31" s="150"/>
      <c r="J31" s="152"/>
      <c r="K31" s="150"/>
      <c r="L31" s="152">
        <v>10000</v>
      </c>
      <c r="M31" s="152"/>
      <c r="N31" s="152"/>
      <c r="O31" s="168"/>
      <c r="P31" s="150"/>
      <c r="Q31" s="152"/>
    </row>
    <row r="32" ht="25.5" customHeight="1" spans="1:17">
      <c r="A32" s="147" t="s">
        <v>659</v>
      </c>
      <c r="B32" s="148" t="s">
        <v>663</v>
      </c>
      <c r="C32" s="148" t="s">
        <v>634</v>
      </c>
      <c r="D32" s="148" t="s">
        <v>362</v>
      </c>
      <c r="E32" s="179">
        <v>10</v>
      </c>
      <c r="F32" s="152">
        <v>15000</v>
      </c>
      <c r="G32" s="152">
        <v>15000</v>
      </c>
      <c r="H32" s="152"/>
      <c r="I32" s="150"/>
      <c r="J32" s="152"/>
      <c r="K32" s="150"/>
      <c r="L32" s="152">
        <v>15000</v>
      </c>
      <c r="M32" s="152"/>
      <c r="N32" s="152"/>
      <c r="O32" s="168"/>
      <c r="P32" s="150"/>
      <c r="Q32" s="152"/>
    </row>
    <row r="33" ht="25.5" customHeight="1" spans="1:17">
      <c r="A33" s="147" t="s">
        <v>659</v>
      </c>
      <c r="B33" s="148" t="s">
        <v>664</v>
      </c>
      <c r="C33" s="148" t="s">
        <v>665</v>
      </c>
      <c r="D33" s="148" t="s">
        <v>362</v>
      </c>
      <c r="E33" s="179">
        <v>2</v>
      </c>
      <c r="F33" s="152">
        <v>8000</v>
      </c>
      <c r="G33" s="152">
        <v>8000</v>
      </c>
      <c r="H33" s="152"/>
      <c r="I33" s="150"/>
      <c r="J33" s="152"/>
      <c r="K33" s="150"/>
      <c r="L33" s="152">
        <v>8000</v>
      </c>
      <c r="M33" s="152"/>
      <c r="N33" s="152"/>
      <c r="O33" s="168"/>
      <c r="P33" s="150"/>
      <c r="Q33" s="152"/>
    </row>
    <row r="34" ht="25.5" customHeight="1" spans="1:17">
      <c r="A34" s="147" t="s">
        <v>659</v>
      </c>
      <c r="B34" s="148" t="s">
        <v>666</v>
      </c>
      <c r="C34" s="148" t="s">
        <v>667</v>
      </c>
      <c r="D34" s="148" t="s">
        <v>362</v>
      </c>
      <c r="E34" s="179">
        <v>2</v>
      </c>
      <c r="F34" s="152">
        <v>7000</v>
      </c>
      <c r="G34" s="152">
        <v>7000</v>
      </c>
      <c r="H34" s="152"/>
      <c r="I34" s="150"/>
      <c r="J34" s="152"/>
      <c r="K34" s="150"/>
      <c r="L34" s="152">
        <v>7000</v>
      </c>
      <c r="M34" s="152"/>
      <c r="N34" s="152"/>
      <c r="O34" s="168"/>
      <c r="P34" s="150"/>
      <c r="Q34" s="152"/>
    </row>
    <row r="35" ht="25.5" customHeight="1" spans="1:17">
      <c r="A35" s="147" t="s">
        <v>659</v>
      </c>
      <c r="B35" s="148" t="s">
        <v>668</v>
      </c>
      <c r="C35" s="148" t="s">
        <v>667</v>
      </c>
      <c r="D35" s="148" t="s">
        <v>362</v>
      </c>
      <c r="E35" s="179">
        <v>2</v>
      </c>
      <c r="F35" s="152">
        <v>6000</v>
      </c>
      <c r="G35" s="152">
        <v>6000</v>
      </c>
      <c r="H35" s="152"/>
      <c r="I35" s="150"/>
      <c r="J35" s="152"/>
      <c r="K35" s="150"/>
      <c r="L35" s="152">
        <v>6000</v>
      </c>
      <c r="M35" s="152"/>
      <c r="N35" s="152"/>
      <c r="O35" s="168"/>
      <c r="P35" s="150"/>
      <c r="Q35" s="152"/>
    </row>
    <row r="36" ht="25.5" customHeight="1" spans="1:17">
      <c r="A36" s="147" t="s">
        <v>659</v>
      </c>
      <c r="B36" s="148" t="s">
        <v>666</v>
      </c>
      <c r="C36" s="148" t="s">
        <v>669</v>
      </c>
      <c r="D36" s="148" t="s">
        <v>362</v>
      </c>
      <c r="E36" s="179">
        <v>2</v>
      </c>
      <c r="F36" s="152">
        <v>7000</v>
      </c>
      <c r="G36" s="152">
        <v>7000</v>
      </c>
      <c r="H36" s="152"/>
      <c r="I36" s="150"/>
      <c r="J36" s="152"/>
      <c r="K36" s="150"/>
      <c r="L36" s="152">
        <v>7000</v>
      </c>
      <c r="M36" s="152"/>
      <c r="N36" s="152"/>
      <c r="O36" s="168"/>
      <c r="P36" s="150"/>
      <c r="Q36" s="152"/>
    </row>
    <row r="37" ht="25.5" customHeight="1" spans="1:17">
      <c r="A37" s="147" t="s">
        <v>659</v>
      </c>
      <c r="B37" s="148" t="s">
        <v>670</v>
      </c>
      <c r="C37" s="148" t="s">
        <v>669</v>
      </c>
      <c r="D37" s="148" t="s">
        <v>362</v>
      </c>
      <c r="E37" s="179">
        <v>1</v>
      </c>
      <c r="F37" s="152">
        <v>15000</v>
      </c>
      <c r="G37" s="152">
        <v>15000</v>
      </c>
      <c r="H37" s="152"/>
      <c r="I37" s="150"/>
      <c r="J37" s="152"/>
      <c r="K37" s="150"/>
      <c r="L37" s="152">
        <v>15000</v>
      </c>
      <c r="M37" s="152"/>
      <c r="N37" s="152"/>
      <c r="O37" s="168"/>
      <c r="P37" s="150"/>
      <c r="Q37" s="152"/>
    </row>
    <row r="38" ht="25.5" customHeight="1" spans="1:17">
      <c r="A38" s="147" t="s">
        <v>659</v>
      </c>
      <c r="B38" s="148" t="s">
        <v>671</v>
      </c>
      <c r="C38" s="148" t="s">
        <v>672</v>
      </c>
      <c r="D38" s="148" t="s">
        <v>362</v>
      </c>
      <c r="E38" s="179">
        <v>5</v>
      </c>
      <c r="F38" s="152">
        <v>12500</v>
      </c>
      <c r="G38" s="152">
        <v>12500</v>
      </c>
      <c r="H38" s="152"/>
      <c r="I38" s="150"/>
      <c r="J38" s="152"/>
      <c r="K38" s="150"/>
      <c r="L38" s="152">
        <v>12500</v>
      </c>
      <c r="M38" s="152"/>
      <c r="N38" s="152"/>
      <c r="O38" s="168"/>
      <c r="P38" s="150"/>
      <c r="Q38" s="152"/>
    </row>
    <row r="39" ht="25.5" customHeight="1" spans="1:17">
      <c r="A39" s="147" t="s">
        <v>659</v>
      </c>
      <c r="B39" s="148" t="s">
        <v>637</v>
      </c>
      <c r="C39" s="148" t="s">
        <v>638</v>
      </c>
      <c r="D39" s="148" t="s">
        <v>362</v>
      </c>
      <c r="E39" s="179">
        <v>2</v>
      </c>
      <c r="F39" s="152">
        <v>7000</v>
      </c>
      <c r="G39" s="152">
        <v>7000</v>
      </c>
      <c r="H39" s="152"/>
      <c r="I39" s="150"/>
      <c r="J39" s="152"/>
      <c r="K39" s="150"/>
      <c r="L39" s="152">
        <v>7000</v>
      </c>
      <c r="M39" s="152"/>
      <c r="N39" s="152"/>
      <c r="O39" s="168"/>
      <c r="P39" s="150"/>
      <c r="Q39" s="152"/>
    </row>
    <row r="40" ht="25.5" customHeight="1" spans="1:17">
      <c r="A40" s="147" t="s">
        <v>659</v>
      </c>
      <c r="B40" s="148" t="s">
        <v>673</v>
      </c>
      <c r="C40" s="148" t="s">
        <v>674</v>
      </c>
      <c r="D40" s="148" t="s">
        <v>362</v>
      </c>
      <c r="E40" s="179">
        <v>3</v>
      </c>
      <c r="F40" s="152">
        <v>30000</v>
      </c>
      <c r="G40" s="152">
        <v>30000</v>
      </c>
      <c r="H40" s="152"/>
      <c r="I40" s="150"/>
      <c r="J40" s="152"/>
      <c r="K40" s="150"/>
      <c r="L40" s="152">
        <v>30000</v>
      </c>
      <c r="M40" s="152"/>
      <c r="N40" s="152"/>
      <c r="O40" s="168"/>
      <c r="P40" s="150"/>
      <c r="Q40" s="152"/>
    </row>
    <row r="41" ht="25.5" customHeight="1" spans="1:17">
      <c r="A41" s="147" t="s">
        <v>659</v>
      </c>
      <c r="B41" s="148" t="s">
        <v>675</v>
      </c>
      <c r="C41" s="148" t="s">
        <v>676</v>
      </c>
      <c r="D41" s="148" t="s">
        <v>362</v>
      </c>
      <c r="E41" s="179">
        <v>2</v>
      </c>
      <c r="F41" s="152">
        <v>25000</v>
      </c>
      <c r="G41" s="152">
        <v>25000</v>
      </c>
      <c r="H41" s="152"/>
      <c r="I41" s="150"/>
      <c r="J41" s="152"/>
      <c r="K41" s="150"/>
      <c r="L41" s="152">
        <v>25000</v>
      </c>
      <c r="M41" s="152"/>
      <c r="N41" s="152"/>
      <c r="O41" s="168"/>
      <c r="P41" s="150"/>
      <c r="Q41" s="152"/>
    </row>
    <row r="42" ht="25.5" customHeight="1" spans="1:17">
      <c r="A42" s="147" t="s">
        <v>659</v>
      </c>
      <c r="B42" s="148" t="s">
        <v>677</v>
      </c>
      <c r="C42" s="148" t="s">
        <v>678</v>
      </c>
      <c r="D42" s="148" t="s">
        <v>362</v>
      </c>
      <c r="E42" s="179">
        <v>3</v>
      </c>
      <c r="F42" s="152">
        <v>10500</v>
      </c>
      <c r="G42" s="152">
        <v>10500</v>
      </c>
      <c r="H42" s="152"/>
      <c r="I42" s="150"/>
      <c r="J42" s="152"/>
      <c r="K42" s="150"/>
      <c r="L42" s="152">
        <v>10500</v>
      </c>
      <c r="M42" s="152"/>
      <c r="N42" s="152"/>
      <c r="O42" s="168"/>
      <c r="P42" s="150"/>
      <c r="Q42" s="152"/>
    </row>
    <row r="43" ht="25.5" customHeight="1" spans="1:17">
      <c r="A43" s="147" t="s">
        <v>659</v>
      </c>
      <c r="B43" s="148" t="s">
        <v>679</v>
      </c>
      <c r="C43" s="148" t="s">
        <v>680</v>
      </c>
      <c r="D43" s="148" t="s">
        <v>362</v>
      </c>
      <c r="E43" s="179">
        <v>3</v>
      </c>
      <c r="F43" s="152">
        <v>6000</v>
      </c>
      <c r="G43" s="152">
        <v>6000</v>
      </c>
      <c r="H43" s="152"/>
      <c r="I43" s="150"/>
      <c r="J43" s="152"/>
      <c r="K43" s="150"/>
      <c r="L43" s="152">
        <v>6000</v>
      </c>
      <c r="M43" s="152"/>
      <c r="N43" s="152"/>
      <c r="O43" s="168"/>
      <c r="P43" s="150"/>
      <c r="Q43" s="152"/>
    </row>
    <row r="44" ht="25.5" customHeight="1" spans="1:17">
      <c r="A44" s="147" t="s">
        <v>659</v>
      </c>
      <c r="B44" s="148" t="s">
        <v>681</v>
      </c>
      <c r="C44" s="148" t="s">
        <v>682</v>
      </c>
      <c r="D44" s="148" t="s">
        <v>362</v>
      </c>
      <c r="E44" s="179">
        <v>1</v>
      </c>
      <c r="F44" s="152">
        <v>200000</v>
      </c>
      <c r="G44" s="152">
        <v>200000</v>
      </c>
      <c r="H44" s="152"/>
      <c r="I44" s="150"/>
      <c r="J44" s="152"/>
      <c r="K44" s="150"/>
      <c r="L44" s="152">
        <v>200000</v>
      </c>
      <c r="M44" s="152"/>
      <c r="N44" s="152"/>
      <c r="O44" s="168"/>
      <c r="P44" s="150"/>
      <c r="Q44" s="152"/>
    </row>
    <row r="45" ht="25.5" customHeight="1" spans="1:17">
      <c r="A45" s="147" t="s">
        <v>659</v>
      </c>
      <c r="B45" s="148" t="s">
        <v>683</v>
      </c>
      <c r="C45" s="148" t="s">
        <v>684</v>
      </c>
      <c r="D45" s="148" t="s">
        <v>362</v>
      </c>
      <c r="E45" s="179">
        <v>1</v>
      </c>
      <c r="F45" s="152">
        <v>200000</v>
      </c>
      <c r="G45" s="152">
        <v>200000</v>
      </c>
      <c r="H45" s="152"/>
      <c r="I45" s="150"/>
      <c r="J45" s="152"/>
      <c r="K45" s="150"/>
      <c r="L45" s="152">
        <v>200000</v>
      </c>
      <c r="M45" s="152"/>
      <c r="N45" s="152"/>
      <c r="O45" s="168"/>
      <c r="P45" s="150"/>
      <c r="Q45" s="152"/>
    </row>
    <row r="46" ht="25.5" customHeight="1" spans="1:17">
      <c r="A46" s="147" t="s">
        <v>659</v>
      </c>
      <c r="B46" s="148" t="s">
        <v>685</v>
      </c>
      <c r="C46" s="148" t="s">
        <v>686</v>
      </c>
      <c r="D46" s="148" t="s">
        <v>362</v>
      </c>
      <c r="E46" s="179">
        <v>4</v>
      </c>
      <c r="F46" s="152">
        <v>6000</v>
      </c>
      <c r="G46" s="152">
        <v>6000</v>
      </c>
      <c r="H46" s="152"/>
      <c r="I46" s="150"/>
      <c r="J46" s="152"/>
      <c r="K46" s="150"/>
      <c r="L46" s="152">
        <v>6000</v>
      </c>
      <c r="M46" s="152"/>
      <c r="N46" s="152"/>
      <c r="O46" s="168"/>
      <c r="P46" s="150"/>
      <c r="Q46" s="152"/>
    </row>
    <row r="47" ht="25.5" customHeight="1" spans="1:17">
      <c r="A47" s="147" t="s">
        <v>659</v>
      </c>
      <c r="B47" s="148" t="s">
        <v>687</v>
      </c>
      <c r="C47" s="148" t="s">
        <v>650</v>
      </c>
      <c r="D47" s="148" t="s">
        <v>362</v>
      </c>
      <c r="E47" s="179">
        <v>3</v>
      </c>
      <c r="F47" s="152">
        <v>21000</v>
      </c>
      <c r="G47" s="152">
        <v>21000</v>
      </c>
      <c r="H47" s="152"/>
      <c r="I47" s="150"/>
      <c r="J47" s="152"/>
      <c r="K47" s="150"/>
      <c r="L47" s="152">
        <v>21000</v>
      </c>
      <c r="M47" s="152"/>
      <c r="N47" s="152"/>
      <c r="O47" s="168"/>
      <c r="P47" s="150"/>
      <c r="Q47" s="152"/>
    </row>
    <row r="48" ht="25.5" customHeight="1" spans="1:17">
      <c r="A48" s="147" t="s">
        <v>659</v>
      </c>
      <c r="B48" s="148" t="s">
        <v>688</v>
      </c>
      <c r="C48" s="148" t="s">
        <v>650</v>
      </c>
      <c r="D48" s="148" t="s">
        <v>362</v>
      </c>
      <c r="E48" s="179">
        <v>60</v>
      </c>
      <c r="F48" s="152">
        <v>210000</v>
      </c>
      <c r="G48" s="152">
        <v>210000</v>
      </c>
      <c r="H48" s="152"/>
      <c r="I48" s="150"/>
      <c r="J48" s="152"/>
      <c r="K48" s="150"/>
      <c r="L48" s="152">
        <v>210000</v>
      </c>
      <c r="M48" s="152"/>
      <c r="N48" s="152"/>
      <c r="O48" s="168"/>
      <c r="P48" s="150"/>
      <c r="Q48" s="152"/>
    </row>
    <row r="49" ht="25.5" customHeight="1" spans="1:17">
      <c r="A49" s="147" t="s">
        <v>659</v>
      </c>
      <c r="B49" s="148" t="s">
        <v>689</v>
      </c>
      <c r="C49" s="148" t="s">
        <v>690</v>
      </c>
      <c r="D49" s="148" t="s">
        <v>362</v>
      </c>
      <c r="E49" s="179">
        <v>1</v>
      </c>
      <c r="F49" s="152">
        <v>15000</v>
      </c>
      <c r="G49" s="152">
        <v>15000</v>
      </c>
      <c r="H49" s="152"/>
      <c r="I49" s="150"/>
      <c r="J49" s="152"/>
      <c r="K49" s="150"/>
      <c r="L49" s="152">
        <v>15000</v>
      </c>
      <c r="M49" s="152"/>
      <c r="N49" s="152"/>
      <c r="O49" s="168"/>
      <c r="P49" s="150"/>
      <c r="Q49" s="152"/>
    </row>
    <row r="50" ht="25.5" customHeight="1" spans="1:17">
      <c r="A50" s="147" t="s">
        <v>659</v>
      </c>
      <c r="B50" s="148" t="s">
        <v>691</v>
      </c>
      <c r="C50" s="148" t="s">
        <v>692</v>
      </c>
      <c r="D50" s="148" t="s">
        <v>362</v>
      </c>
      <c r="E50" s="179">
        <v>20</v>
      </c>
      <c r="F50" s="152">
        <v>16000</v>
      </c>
      <c r="G50" s="152">
        <v>16000</v>
      </c>
      <c r="H50" s="152"/>
      <c r="I50" s="150"/>
      <c r="J50" s="152"/>
      <c r="K50" s="150"/>
      <c r="L50" s="152">
        <v>16000</v>
      </c>
      <c r="M50" s="152"/>
      <c r="N50" s="152"/>
      <c r="O50" s="168"/>
      <c r="P50" s="150"/>
      <c r="Q50" s="152"/>
    </row>
    <row r="51" ht="25.5" customHeight="1" spans="1:17">
      <c r="A51" s="147" t="s">
        <v>659</v>
      </c>
      <c r="B51" s="148" t="s">
        <v>693</v>
      </c>
      <c r="C51" s="148" t="s">
        <v>694</v>
      </c>
      <c r="D51" s="148" t="s">
        <v>362</v>
      </c>
      <c r="E51" s="179">
        <v>5</v>
      </c>
      <c r="F51" s="152">
        <v>5000</v>
      </c>
      <c r="G51" s="152">
        <v>5000</v>
      </c>
      <c r="H51" s="152"/>
      <c r="I51" s="150"/>
      <c r="J51" s="152"/>
      <c r="K51" s="150"/>
      <c r="L51" s="152">
        <v>5000</v>
      </c>
      <c r="M51" s="152"/>
      <c r="N51" s="152"/>
      <c r="O51" s="168"/>
      <c r="P51" s="150"/>
      <c r="Q51" s="152"/>
    </row>
    <row r="52" ht="25.5" customHeight="1" spans="1:17">
      <c r="A52" s="147" t="s">
        <v>659</v>
      </c>
      <c r="B52" s="148" t="s">
        <v>695</v>
      </c>
      <c r="C52" s="148" t="s">
        <v>696</v>
      </c>
      <c r="D52" s="148" t="s">
        <v>362</v>
      </c>
      <c r="E52" s="179">
        <v>5</v>
      </c>
      <c r="F52" s="152">
        <v>5000</v>
      </c>
      <c r="G52" s="152">
        <v>5000</v>
      </c>
      <c r="H52" s="152"/>
      <c r="I52" s="150"/>
      <c r="J52" s="152"/>
      <c r="K52" s="150"/>
      <c r="L52" s="152">
        <v>5000</v>
      </c>
      <c r="M52" s="152"/>
      <c r="N52" s="152"/>
      <c r="O52" s="168"/>
      <c r="P52" s="150"/>
      <c r="Q52" s="152"/>
    </row>
    <row r="53" ht="25.5" customHeight="1" spans="1:17">
      <c r="A53" s="147" t="s">
        <v>659</v>
      </c>
      <c r="B53" s="148" t="s">
        <v>697</v>
      </c>
      <c r="C53" s="148" t="s">
        <v>698</v>
      </c>
      <c r="D53" s="148" t="s">
        <v>362</v>
      </c>
      <c r="E53" s="179">
        <v>4</v>
      </c>
      <c r="F53" s="152">
        <v>2000</v>
      </c>
      <c r="G53" s="152">
        <v>2000</v>
      </c>
      <c r="H53" s="152"/>
      <c r="I53" s="150"/>
      <c r="J53" s="152"/>
      <c r="K53" s="150"/>
      <c r="L53" s="152">
        <v>2000</v>
      </c>
      <c r="M53" s="152"/>
      <c r="N53" s="152"/>
      <c r="O53" s="168"/>
      <c r="P53" s="150"/>
      <c r="Q53" s="152"/>
    </row>
    <row r="54" ht="25.5" customHeight="1" spans="1:17">
      <c r="A54" s="147" t="s">
        <v>659</v>
      </c>
      <c r="B54" s="148" t="s">
        <v>699</v>
      </c>
      <c r="C54" s="148" t="s">
        <v>698</v>
      </c>
      <c r="D54" s="148" t="s">
        <v>362</v>
      </c>
      <c r="E54" s="179">
        <v>10</v>
      </c>
      <c r="F54" s="152">
        <v>10000</v>
      </c>
      <c r="G54" s="152">
        <v>10000</v>
      </c>
      <c r="H54" s="152"/>
      <c r="I54" s="150"/>
      <c r="J54" s="152"/>
      <c r="K54" s="150"/>
      <c r="L54" s="152">
        <v>10000</v>
      </c>
      <c r="M54" s="152"/>
      <c r="N54" s="152"/>
      <c r="O54" s="168"/>
      <c r="P54" s="150"/>
      <c r="Q54" s="152"/>
    </row>
    <row r="55" ht="25.5" customHeight="1" spans="1:17">
      <c r="A55" s="147" t="s">
        <v>659</v>
      </c>
      <c r="B55" s="148" t="s">
        <v>700</v>
      </c>
      <c r="C55" s="148" t="s">
        <v>701</v>
      </c>
      <c r="D55" s="148" t="s">
        <v>362</v>
      </c>
      <c r="E55" s="179">
        <v>10</v>
      </c>
      <c r="F55" s="152">
        <v>9000</v>
      </c>
      <c r="G55" s="152">
        <v>9000</v>
      </c>
      <c r="H55" s="152"/>
      <c r="I55" s="150"/>
      <c r="J55" s="152"/>
      <c r="K55" s="150"/>
      <c r="L55" s="152">
        <v>9000</v>
      </c>
      <c r="M55" s="152"/>
      <c r="N55" s="152"/>
      <c r="O55" s="168"/>
      <c r="P55" s="150"/>
      <c r="Q55" s="152"/>
    </row>
    <row r="56" ht="25.5" customHeight="1" spans="1:17">
      <c r="A56" s="147" t="s">
        <v>659</v>
      </c>
      <c r="B56" s="148" t="s">
        <v>702</v>
      </c>
      <c r="C56" s="148" t="s">
        <v>701</v>
      </c>
      <c r="D56" s="148" t="s">
        <v>362</v>
      </c>
      <c r="E56" s="179">
        <v>10</v>
      </c>
      <c r="F56" s="152">
        <v>15000</v>
      </c>
      <c r="G56" s="152">
        <v>15000</v>
      </c>
      <c r="H56" s="152"/>
      <c r="I56" s="150"/>
      <c r="J56" s="152"/>
      <c r="K56" s="150"/>
      <c r="L56" s="152">
        <v>15000</v>
      </c>
      <c r="M56" s="152"/>
      <c r="N56" s="152"/>
      <c r="O56" s="168"/>
      <c r="P56" s="150"/>
      <c r="Q56" s="152"/>
    </row>
    <row r="57" ht="25.5" customHeight="1" spans="1:17">
      <c r="A57" s="147" t="s">
        <v>659</v>
      </c>
      <c r="B57" s="148" t="s">
        <v>703</v>
      </c>
      <c r="C57" s="148" t="s">
        <v>704</v>
      </c>
      <c r="D57" s="148" t="s">
        <v>362</v>
      </c>
      <c r="E57" s="179">
        <v>10</v>
      </c>
      <c r="F57" s="152">
        <v>9000</v>
      </c>
      <c r="G57" s="152">
        <v>9000</v>
      </c>
      <c r="H57" s="152"/>
      <c r="I57" s="150"/>
      <c r="J57" s="152"/>
      <c r="K57" s="150"/>
      <c r="L57" s="152">
        <v>9000</v>
      </c>
      <c r="M57" s="152"/>
      <c r="N57" s="152"/>
      <c r="O57" s="168"/>
      <c r="P57" s="150"/>
      <c r="Q57" s="152"/>
    </row>
    <row r="58" ht="25.5" customHeight="1" spans="1:17">
      <c r="A58" s="147" t="s">
        <v>659</v>
      </c>
      <c r="B58" s="148" t="s">
        <v>705</v>
      </c>
      <c r="C58" s="148" t="s">
        <v>706</v>
      </c>
      <c r="D58" s="148" t="s">
        <v>362</v>
      </c>
      <c r="E58" s="179">
        <v>1</v>
      </c>
      <c r="F58" s="152">
        <v>4000</v>
      </c>
      <c r="G58" s="152">
        <v>4000</v>
      </c>
      <c r="H58" s="152"/>
      <c r="I58" s="150"/>
      <c r="J58" s="152"/>
      <c r="K58" s="150"/>
      <c r="L58" s="152">
        <v>4000</v>
      </c>
      <c r="M58" s="152"/>
      <c r="N58" s="152"/>
      <c r="O58" s="168"/>
      <c r="P58" s="150"/>
      <c r="Q58" s="152"/>
    </row>
    <row r="59" ht="25.5" customHeight="1" spans="1:17">
      <c r="A59" s="147" t="s">
        <v>659</v>
      </c>
      <c r="B59" s="148" t="s">
        <v>707</v>
      </c>
      <c r="C59" s="148" t="s">
        <v>708</v>
      </c>
      <c r="D59" s="148" t="s">
        <v>362</v>
      </c>
      <c r="E59" s="179">
        <v>2</v>
      </c>
      <c r="F59" s="152">
        <v>8000</v>
      </c>
      <c r="G59" s="152">
        <v>8000</v>
      </c>
      <c r="H59" s="152"/>
      <c r="I59" s="150"/>
      <c r="J59" s="152"/>
      <c r="K59" s="150"/>
      <c r="L59" s="152">
        <v>8000</v>
      </c>
      <c r="M59" s="152"/>
      <c r="N59" s="152"/>
      <c r="O59" s="168"/>
      <c r="P59" s="150"/>
      <c r="Q59" s="152"/>
    </row>
    <row r="60" ht="25.5" customHeight="1" spans="1:17">
      <c r="A60" s="147" t="s">
        <v>659</v>
      </c>
      <c r="B60" s="148" t="s">
        <v>709</v>
      </c>
      <c r="C60" s="148" t="s">
        <v>710</v>
      </c>
      <c r="D60" s="148" t="s">
        <v>362</v>
      </c>
      <c r="E60" s="179">
        <v>30</v>
      </c>
      <c r="F60" s="152">
        <v>24000</v>
      </c>
      <c r="G60" s="152">
        <v>24000</v>
      </c>
      <c r="H60" s="152"/>
      <c r="I60" s="150"/>
      <c r="J60" s="152"/>
      <c r="K60" s="150"/>
      <c r="L60" s="152">
        <v>24000</v>
      </c>
      <c r="M60" s="152"/>
      <c r="N60" s="152"/>
      <c r="O60" s="168"/>
      <c r="P60" s="150"/>
      <c r="Q60" s="152"/>
    </row>
    <row r="61" ht="25.5" customHeight="1" spans="1:17">
      <c r="A61" s="147" t="s">
        <v>659</v>
      </c>
      <c r="B61" s="148" t="s">
        <v>711</v>
      </c>
      <c r="C61" s="148" t="s">
        <v>712</v>
      </c>
      <c r="D61" s="148" t="s">
        <v>362</v>
      </c>
      <c r="E61" s="179">
        <v>5</v>
      </c>
      <c r="F61" s="152">
        <v>3500</v>
      </c>
      <c r="G61" s="152">
        <v>3500</v>
      </c>
      <c r="H61" s="152"/>
      <c r="I61" s="150"/>
      <c r="J61" s="152"/>
      <c r="K61" s="150"/>
      <c r="L61" s="152">
        <v>3500</v>
      </c>
      <c r="M61" s="152"/>
      <c r="N61" s="152"/>
      <c r="O61" s="168"/>
      <c r="P61" s="150"/>
      <c r="Q61" s="152"/>
    </row>
    <row r="62" ht="25.5" customHeight="1" spans="1:17">
      <c r="A62" s="147" t="s">
        <v>659</v>
      </c>
      <c r="B62" s="148" t="s">
        <v>713</v>
      </c>
      <c r="C62" s="148" t="s">
        <v>712</v>
      </c>
      <c r="D62" s="148" t="s">
        <v>362</v>
      </c>
      <c r="E62" s="179">
        <v>2</v>
      </c>
      <c r="F62" s="152">
        <v>7000</v>
      </c>
      <c r="G62" s="152">
        <v>7000</v>
      </c>
      <c r="H62" s="152"/>
      <c r="I62" s="150"/>
      <c r="J62" s="152"/>
      <c r="K62" s="150"/>
      <c r="L62" s="152">
        <v>7000</v>
      </c>
      <c r="M62" s="152"/>
      <c r="N62" s="152"/>
      <c r="O62" s="168"/>
      <c r="P62" s="150"/>
      <c r="Q62" s="152"/>
    </row>
    <row r="63" ht="25.5" customHeight="1" spans="1:17">
      <c r="A63" s="147" t="s">
        <v>659</v>
      </c>
      <c r="B63" s="148" t="s">
        <v>623</v>
      </c>
      <c r="C63" s="148" t="s">
        <v>624</v>
      </c>
      <c r="D63" s="148" t="s">
        <v>362</v>
      </c>
      <c r="E63" s="179">
        <v>150</v>
      </c>
      <c r="F63" s="152">
        <v>30000</v>
      </c>
      <c r="G63" s="152">
        <v>30000</v>
      </c>
      <c r="H63" s="152"/>
      <c r="I63" s="150"/>
      <c r="J63" s="152"/>
      <c r="K63" s="150"/>
      <c r="L63" s="152">
        <v>30000</v>
      </c>
      <c r="M63" s="152"/>
      <c r="N63" s="152"/>
      <c r="O63" s="168"/>
      <c r="P63" s="150"/>
      <c r="Q63" s="152"/>
    </row>
    <row r="64" ht="21" customHeight="1" spans="1:17">
      <c r="A64" s="147" t="s">
        <v>83</v>
      </c>
      <c r="B64" s="180"/>
      <c r="C64" s="180"/>
      <c r="D64" s="180"/>
      <c r="E64" s="180"/>
      <c r="F64" s="150">
        <f>F65+F66+F67+F68+F69+F70+F71+F72+F73+F74+F75</f>
        <v>241000</v>
      </c>
      <c r="G64" s="150">
        <f>G65+G66+G67+G68+G69+G70+G71+G72+G73+G74+G75</f>
        <v>241000</v>
      </c>
      <c r="H64" s="150"/>
      <c r="I64" s="150"/>
      <c r="J64" s="150"/>
      <c r="K64" s="150"/>
      <c r="L64" s="150">
        <f t="shared" ref="L64" si="3">L65+L66+L67+L68+L69+L70+L71+L72+L73+L74+L75</f>
        <v>241000</v>
      </c>
      <c r="M64" s="150"/>
      <c r="N64" s="150"/>
      <c r="O64" s="168"/>
      <c r="P64" s="150"/>
      <c r="Q64" s="150">
        <f t="shared" ref="Q64" si="4">Q65+Q66+Q67+Q68+Q69+Q70+Q71+Q72+Q73+Q74+Q75</f>
        <v>241000</v>
      </c>
    </row>
    <row r="65" ht="25.5" customHeight="1" spans="1:17">
      <c r="A65" s="147" t="s">
        <v>589</v>
      </c>
      <c r="B65" s="148" t="s">
        <v>660</v>
      </c>
      <c r="C65" s="148" t="s">
        <v>628</v>
      </c>
      <c r="D65" s="148" t="s">
        <v>362</v>
      </c>
      <c r="E65" s="179">
        <v>10</v>
      </c>
      <c r="F65" s="152">
        <v>50000</v>
      </c>
      <c r="G65" s="152">
        <v>50000</v>
      </c>
      <c r="H65" s="152"/>
      <c r="I65" s="150"/>
      <c r="J65" s="152"/>
      <c r="K65" s="150"/>
      <c r="L65" s="152">
        <v>50000</v>
      </c>
      <c r="M65" s="152"/>
      <c r="N65" s="152"/>
      <c r="O65" s="168"/>
      <c r="P65" s="150"/>
      <c r="Q65" s="152">
        <v>50000</v>
      </c>
    </row>
    <row r="66" ht="25.5" customHeight="1" spans="1:17">
      <c r="A66" s="147" t="s">
        <v>589</v>
      </c>
      <c r="B66" s="148" t="s">
        <v>714</v>
      </c>
      <c r="C66" s="148" t="s">
        <v>661</v>
      </c>
      <c r="D66" s="148" t="s">
        <v>362</v>
      </c>
      <c r="E66" s="179">
        <v>5</v>
      </c>
      <c r="F66" s="152">
        <v>25000</v>
      </c>
      <c r="G66" s="152">
        <v>25000</v>
      </c>
      <c r="H66" s="152"/>
      <c r="I66" s="150"/>
      <c r="J66" s="152"/>
      <c r="K66" s="150"/>
      <c r="L66" s="152">
        <v>25000</v>
      </c>
      <c r="M66" s="152"/>
      <c r="N66" s="152"/>
      <c r="O66" s="168"/>
      <c r="P66" s="150"/>
      <c r="Q66" s="152">
        <v>25000</v>
      </c>
    </row>
    <row r="67" ht="25.5" customHeight="1" spans="1:17">
      <c r="A67" s="147" t="s">
        <v>589</v>
      </c>
      <c r="B67" s="148" t="s">
        <v>631</v>
      </c>
      <c r="C67" s="148" t="s">
        <v>632</v>
      </c>
      <c r="D67" s="148" t="s">
        <v>362</v>
      </c>
      <c r="E67" s="179">
        <v>5</v>
      </c>
      <c r="F67" s="152">
        <v>10000</v>
      </c>
      <c r="G67" s="152">
        <v>10000</v>
      </c>
      <c r="H67" s="152"/>
      <c r="I67" s="150"/>
      <c r="J67" s="152"/>
      <c r="K67" s="150"/>
      <c r="L67" s="152">
        <v>10000</v>
      </c>
      <c r="M67" s="152"/>
      <c r="N67" s="152"/>
      <c r="O67" s="168"/>
      <c r="P67" s="150"/>
      <c r="Q67" s="152">
        <v>10000</v>
      </c>
    </row>
    <row r="68" ht="25.5" customHeight="1" spans="1:17">
      <c r="A68" s="147" t="s">
        <v>589</v>
      </c>
      <c r="B68" s="148" t="s">
        <v>715</v>
      </c>
      <c r="C68" s="148" t="s">
        <v>716</v>
      </c>
      <c r="D68" s="148" t="s">
        <v>362</v>
      </c>
      <c r="E68" s="179">
        <v>1</v>
      </c>
      <c r="F68" s="152">
        <v>15000</v>
      </c>
      <c r="G68" s="152">
        <v>15000</v>
      </c>
      <c r="H68" s="152"/>
      <c r="I68" s="150"/>
      <c r="J68" s="152"/>
      <c r="K68" s="150"/>
      <c r="L68" s="152">
        <v>15000</v>
      </c>
      <c r="M68" s="152"/>
      <c r="N68" s="152"/>
      <c r="O68" s="168"/>
      <c r="P68" s="150"/>
      <c r="Q68" s="152">
        <v>15000</v>
      </c>
    </row>
    <row r="69" ht="25.5" customHeight="1" spans="1:17">
      <c r="A69" s="147" t="s">
        <v>589</v>
      </c>
      <c r="B69" s="148" t="s">
        <v>679</v>
      </c>
      <c r="C69" s="148" t="s">
        <v>680</v>
      </c>
      <c r="D69" s="148" t="s">
        <v>362</v>
      </c>
      <c r="E69" s="179">
        <v>3</v>
      </c>
      <c r="F69" s="152">
        <v>3000</v>
      </c>
      <c r="G69" s="152">
        <v>3000</v>
      </c>
      <c r="H69" s="152"/>
      <c r="I69" s="150"/>
      <c r="J69" s="152"/>
      <c r="K69" s="150"/>
      <c r="L69" s="152">
        <v>3000</v>
      </c>
      <c r="M69" s="152"/>
      <c r="N69" s="152"/>
      <c r="O69" s="168"/>
      <c r="P69" s="150"/>
      <c r="Q69" s="152">
        <v>3000</v>
      </c>
    </row>
    <row r="70" ht="25.5" customHeight="1" spans="1:17">
      <c r="A70" s="147" t="s">
        <v>589</v>
      </c>
      <c r="B70" s="148" t="s">
        <v>717</v>
      </c>
      <c r="C70" s="148" t="s">
        <v>718</v>
      </c>
      <c r="D70" s="148" t="s">
        <v>362</v>
      </c>
      <c r="E70" s="179">
        <v>4</v>
      </c>
      <c r="F70" s="152">
        <v>10000</v>
      </c>
      <c r="G70" s="152">
        <v>10000</v>
      </c>
      <c r="H70" s="152"/>
      <c r="I70" s="150"/>
      <c r="J70" s="152"/>
      <c r="K70" s="150"/>
      <c r="L70" s="152">
        <v>10000</v>
      </c>
      <c r="M70" s="152"/>
      <c r="N70" s="152"/>
      <c r="O70" s="168"/>
      <c r="P70" s="150"/>
      <c r="Q70" s="152">
        <v>10000</v>
      </c>
    </row>
    <row r="71" ht="25.5" customHeight="1" spans="1:17">
      <c r="A71" s="147" t="s">
        <v>589</v>
      </c>
      <c r="B71" s="148" t="s">
        <v>719</v>
      </c>
      <c r="C71" s="148" t="s">
        <v>710</v>
      </c>
      <c r="D71" s="148" t="s">
        <v>362</v>
      </c>
      <c r="E71" s="179">
        <v>6</v>
      </c>
      <c r="F71" s="152">
        <v>9000</v>
      </c>
      <c r="G71" s="152">
        <v>9000</v>
      </c>
      <c r="H71" s="152"/>
      <c r="I71" s="150"/>
      <c r="J71" s="152"/>
      <c r="K71" s="150"/>
      <c r="L71" s="152">
        <v>9000</v>
      </c>
      <c r="M71" s="152"/>
      <c r="N71" s="152"/>
      <c r="O71" s="168"/>
      <c r="P71" s="150"/>
      <c r="Q71" s="152">
        <v>9000</v>
      </c>
    </row>
    <row r="72" ht="25.5" customHeight="1" spans="1:17">
      <c r="A72" s="147" t="s">
        <v>589</v>
      </c>
      <c r="B72" s="148" t="s">
        <v>720</v>
      </c>
      <c r="C72" s="148" t="s">
        <v>710</v>
      </c>
      <c r="D72" s="148" t="s">
        <v>362</v>
      </c>
      <c r="E72" s="179">
        <v>16</v>
      </c>
      <c r="F72" s="152">
        <v>16000</v>
      </c>
      <c r="G72" s="152">
        <v>16000</v>
      </c>
      <c r="H72" s="152"/>
      <c r="I72" s="150"/>
      <c r="J72" s="152"/>
      <c r="K72" s="150"/>
      <c r="L72" s="152">
        <v>16000</v>
      </c>
      <c r="M72" s="152"/>
      <c r="N72" s="152"/>
      <c r="O72" s="168"/>
      <c r="P72" s="150"/>
      <c r="Q72" s="152">
        <v>16000</v>
      </c>
    </row>
    <row r="73" ht="25.5" customHeight="1" spans="1:17">
      <c r="A73" s="147" t="s">
        <v>589</v>
      </c>
      <c r="B73" s="148" t="s">
        <v>623</v>
      </c>
      <c r="C73" s="148" t="s">
        <v>624</v>
      </c>
      <c r="D73" s="148" t="s">
        <v>362</v>
      </c>
      <c r="E73" s="179">
        <v>10</v>
      </c>
      <c r="F73" s="152">
        <v>3000</v>
      </c>
      <c r="G73" s="152">
        <v>3000</v>
      </c>
      <c r="H73" s="152"/>
      <c r="I73" s="150"/>
      <c r="J73" s="152"/>
      <c r="K73" s="150"/>
      <c r="L73" s="152">
        <v>3000</v>
      </c>
      <c r="M73" s="152"/>
      <c r="N73" s="152"/>
      <c r="O73" s="168"/>
      <c r="P73" s="150"/>
      <c r="Q73" s="152">
        <v>3000</v>
      </c>
    </row>
    <row r="74" ht="25.5" customHeight="1" spans="1:17">
      <c r="A74" s="147" t="s">
        <v>589</v>
      </c>
      <c r="B74" s="148" t="s">
        <v>721</v>
      </c>
      <c r="C74" s="148" t="s">
        <v>722</v>
      </c>
      <c r="D74" s="148" t="s">
        <v>362</v>
      </c>
      <c r="E74" s="179">
        <v>10</v>
      </c>
      <c r="F74" s="152">
        <v>70000</v>
      </c>
      <c r="G74" s="152">
        <v>70000</v>
      </c>
      <c r="H74" s="152"/>
      <c r="I74" s="150"/>
      <c r="J74" s="152"/>
      <c r="K74" s="150"/>
      <c r="L74" s="152">
        <v>70000</v>
      </c>
      <c r="M74" s="152"/>
      <c r="N74" s="152"/>
      <c r="O74" s="168"/>
      <c r="P74" s="150"/>
      <c r="Q74" s="152">
        <v>70000</v>
      </c>
    </row>
    <row r="75" ht="25.5" customHeight="1" spans="1:17">
      <c r="A75" s="147" t="s">
        <v>589</v>
      </c>
      <c r="B75" s="148" t="s">
        <v>723</v>
      </c>
      <c r="C75" s="148" t="s">
        <v>722</v>
      </c>
      <c r="D75" s="148" t="s">
        <v>362</v>
      </c>
      <c r="E75" s="179">
        <v>1</v>
      </c>
      <c r="F75" s="152">
        <v>30000</v>
      </c>
      <c r="G75" s="152">
        <v>30000</v>
      </c>
      <c r="H75" s="152"/>
      <c r="I75" s="150"/>
      <c r="J75" s="152"/>
      <c r="K75" s="150"/>
      <c r="L75" s="152">
        <v>30000</v>
      </c>
      <c r="M75" s="152"/>
      <c r="N75" s="152"/>
      <c r="O75" s="168"/>
      <c r="P75" s="150"/>
      <c r="Q75" s="152">
        <v>30000</v>
      </c>
    </row>
    <row r="76" ht="21" customHeight="1" spans="1:17">
      <c r="A76" s="158" t="s">
        <v>133</v>
      </c>
      <c r="B76" s="159"/>
      <c r="C76" s="159"/>
      <c r="D76" s="159"/>
      <c r="E76" s="178"/>
      <c r="F76" s="150">
        <f>F8</f>
        <v>6330500</v>
      </c>
      <c r="G76" s="150">
        <f>G8</f>
        <v>6330500</v>
      </c>
      <c r="H76" s="150">
        <v>105000</v>
      </c>
      <c r="I76" s="150"/>
      <c r="J76" s="150"/>
      <c r="K76" s="150"/>
      <c r="L76" s="150">
        <v>6225500</v>
      </c>
      <c r="M76" s="150"/>
      <c r="N76" s="150"/>
      <c r="O76" s="168"/>
      <c r="P76" s="150"/>
      <c r="Q76" s="150">
        <v>5092000</v>
      </c>
    </row>
  </sheetData>
  <mergeCells count="16">
    <mergeCell ref="A2:Q2"/>
    <mergeCell ref="A3:F3"/>
    <mergeCell ref="G4:Q4"/>
    <mergeCell ref="L5:Q5"/>
    <mergeCell ref="A76:E76"/>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7"/>
  <sheetViews>
    <sheetView topLeftCell="A11" workbookViewId="0">
      <selection activeCell="C27" sqref="C27"/>
    </sheetView>
  </sheetViews>
  <sheetFormatPr defaultColWidth="9.14285714285714" defaultRowHeight="14.25" customHeight="1"/>
  <cols>
    <col min="1" max="1" width="33.7142857142857" style="113" customWidth="1"/>
    <col min="2" max="2" width="29.4285714285714" style="113" customWidth="1"/>
    <col min="3" max="3" width="39.1428571428571" style="113" customWidth="1"/>
    <col min="4" max="4" width="12" style="2" customWidth="1"/>
    <col min="5" max="5" width="20.2857142857143" style="2" customWidth="1"/>
    <col min="6" max="6" width="17.2857142857143" style="2" customWidth="1"/>
    <col min="7" max="7" width="29.2857142857143" style="2" customWidth="1"/>
    <col min="8" max="8" width="12" style="113" customWidth="1"/>
    <col min="9" max="11" width="10" style="113" customWidth="1"/>
    <col min="12" max="12" width="9.14285714285714" style="2" customWidth="1"/>
    <col min="13" max="14" width="9.14285714285714" style="113" customWidth="1"/>
    <col min="15" max="15" width="12.7142857142857" style="113" customWidth="1"/>
    <col min="16" max="17" width="9.14285714285714" style="2" customWidth="1"/>
    <col min="18" max="18" width="10.4285714285714" style="113" customWidth="1"/>
    <col min="19" max="19" width="9.14285714285714" style="2" customWidth="1"/>
    <col min="20" max="16384" width="9.14285714285714" style="2"/>
  </cols>
  <sheetData>
    <row r="1" ht="13.5" customHeight="1" spans="1:18">
      <c r="A1" s="134"/>
      <c r="B1" s="134"/>
      <c r="C1" s="134"/>
      <c r="D1" s="135"/>
      <c r="E1" s="135"/>
      <c r="F1" s="135"/>
      <c r="G1" s="135"/>
      <c r="H1" s="134"/>
      <c r="I1" s="134"/>
      <c r="J1" s="134"/>
      <c r="K1" s="134"/>
      <c r="L1" s="161"/>
      <c r="M1" s="162"/>
      <c r="N1" s="162"/>
      <c r="O1" s="162"/>
      <c r="P1" s="114"/>
      <c r="Q1" s="171"/>
      <c r="R1" s="172" t="s">
        <v>724</v>
      </c>
    </row>
    <row r="2" ht="27.75" customHeight="1" spans="1:18">
      <c r="A2" s="87" t="s">
        <v>725</v>
      </c>
      <c r="B2" s="136"/>
      <c r="C2" s="136"/>
      <c r="D2" s="102"/>
      <c r="E2" s="102"/>
      <c r="F2" s="102"/>
      <c r="G2" s="102"/>
      <c r="H2" s="136"/>
      <c r="I2" s="136"/>
      <c r="J2" s="136"/>
      <c r="K2" s="136"/>
      <c r="L2" s="163"/>
      <c r="M2" s="136"/>
      <c r="N2" s="136"/>
      <c r="O2" s="136"/>
      <c r="P2" s="102"/>
      <c r="Q2" s="163"/>
      <c r="R2" s="136"/>
    </row>
    <row r="3" ht="18.75" customHeight="1" spans="1:18">
      <c r="A3" s="117" t="s">
        <v>2</v>
      </c>
      <c r="B3" s="118"/>
      <c r="C3" s="118"/>
      <c r="D3" s="137"/>
      <c r="E3" s="137"/>
      <c r="F3" s="137"/>
      <c r="G3" s="137"/>
      <c r="H3" s="118"/>
      <c r="I3" s="118"/>
      <c r="J3" s="118"/>
      <c r="K3" s="118"/>
      <c r="L3" s="161"/>
      <c r="M3" s="162"/>
      <c r="N3" s="162"/>
      <c r="O3" s="162"/>
      <c r="P3" s="120"/>
      <c r="Q3" s="173"/>
      <c r="R3" s="174" t="s">
        <v>156</v>
      </c>
    </row>
    <row r="4" ht="15.75" customHeight="1" spans="1:18">
      <c r="A4" s="96" t="s">
        <v>613</v>
      </c>
      <c r="B4" s="138" t="s">
        <v>726</v>
      </c>
      <c r="C4" s="138" t="s">
        <v>727</v>
      </c>
      <c r="D4" s="139" t="s">
        <v>728</v>
      </c>
      <c r="E4" s="139" t="s">
        <v>729</v>
      </c>
      <c r="F4" s="139" t="s">
        <v>730</v>
      </c>
      <c r="G4" s="139" t="s">
        <v>731</v>
      </c>
      <c r="H4" s="93" t="s">
        <v>173</v>
      </c>
      <c r="I4" s="93"/>
      <c r="J4" s="93"/>
      <c r="K4" s="93"/>
      <c r="L4" s="164"/>
      <c r="M4" s="93"/>
      <c r="N4" s="93"/>
      <c r="O4" s="93"/>
      <c r="P4" s="165"/>
      <c r="Q4" s="164"/>
      <c r="R4" s="94"/>
    </row>
    <row r="5" ht="17.25" customHeight="1" spans="1:18">
      <c r="A5" s="140"/>
      <c r="B5" s="141"/>
      <c r="C5" s="141"/>
      <c r="D5" s="142"/>
      <c r="E5" s="142"/>
      <c r="F5" s="142"/>
      <c r="G5" s="142"/>
      <c r="H5" s="141" t="s">
        <v>61</v>
      </c>
      <c r="I5" s="141" t="s">
        <v>64</v>
      </c>
      <c r="J5" s="141" t="s">
        <v>619</v>
      </c>
      <c r="K5" s="141" t="s">
        <v>620</v>
      </c>
      <c r="L5" s="142" t="s">
        <v>621</v>
      </c>
      <c r="M5" s="166" t="s">
        <v>732</v>
      </c>
      <c r="N5" s="166"/>
      <c r="O5" s="166"/>
      <c r="P5" s="167"/>
      <c r="Q5" s="175"/>
      <c r="R5" s="144"/>
    </row>
    <row r="6" ht="54" customHeight="1" spans="1:18">
      <c r="A6" s="143"/>
      <c r="B6" s="144"/>
      <c r="C6" s="144"/>
      <c r="D6" s="145"/>
      <c r="E6" s="145"/>
      <c r="F6" s="145"/>
      <c r="G6" s="145"/>
      <c r="H6" s="144"/>
      <c r="I6" s="144" t="s">
        <v>63</v>
      </c>
      <c r="J6" s="144"/>
      <c r="K6" s="144"/>
      <c r="L6" s="145"/>
      <c r="M6" s="144" t="s">
        <v>63</v>
      </c>
      <c r="N6" s="144" t="s">
        <v>69</v>
      </c>
      <c r="O6" s="144" t="s">
        <v>182</v>
      </c>
      <c r="P6" s="21" t="s">
        <v>71</v>
      </c>
      <c r="Q6" s="145" t="s">
        <v>72</v>
      </c>
      <c r="R6" s="144" t="s">
        <v>73</v>
      </c>
    </row>
    <row r="7" ht="15" customHeight="1" spans="1:18">
      <c r="A7" s="143">
        <v>1</v>
      </c>
      <c r="B7" s="144">
        <v>2</v>
      </c>
      <c r="C7" s="144">
        <v>3</v>
      </c>
      <c r="D7" s="146"/>
      <c r="E7" s="146"/>
      <c r="F7" s="146"/>
      <c r="G7" s="146"/>
      <c r="H7" s="145">
        <v>4</v>
      </c>
      <c r="I7" s="145">
        <v>5</v>
      </c>
      <c r="J7" s="145">
        <v>6</v>
      </c>
      <c r="K7" s="145">
        <v>7</v>
      </c>
      <c r="L7" s="145">
        <v>8</v>
      </c>
      <c r="M7" s="145">
        <v>9</v>
      </c>
      <c r="N7" s="145">
        <v>10</v>
      </c>
      <c r="O7" s="145">
        <v>11</v>
      </c>
      <c r="P7" s="145">
        <v>12</v>
      </c>
      <c r="Q7" s="145">
        <v>13</v>
      </c>
      <c r="R7" s="145">
        <v>14</v>
      </c>
    </row>
    <row r="8" ht="21" customHeight="1" spans="1:18">
      <c r="A8" s="147" t="s">
        <v>75</v>
      </c>
      <c r="B8" s="148"/>
      <c r="C8" s="148"/>
      <c r="D8" s="149"/>
      <c r="E8" s="149"/>
      <c r="F8" s="149"/>
      <c r="G8" s="149"/>
      <c r="H8" s="150">
        <f>H9+H10+H11+H12+H13+H14+H15+H16</f>
        <v>885150</v>
      </c>
      <c r="I8" s="150">
        <f>I9+I10+I11+I12+I13+I14+I15+I16</f>
        <v>885150</v>
      </c>
      <c r="J8" s="150"/>
      <c r="K8" s="150"/>
      <c r="L8" s="150"/>
      <c r="M8" s="150"/>
      <c r="N8" s="150"/>
      <c r="O8" s="150"/>
      <c r="P8" s="168"/>
      <c r="Q8" s="150"/>
      <c r="R8" s="150"/>
    </row>
    <row r="9" ht="49.5" customHeight="1" spans="1:18">
      <c r="A9" s="147" t="s">
        <v>733</v>
      </c>
      <c r="B9" s="148" t="s">
        <v>734</v>
      </c>
      <c r="C9" s="148" t="s">
        <v>735</v>
      </c>
      <c r="D9" s="151" t="s">
        <v>95</v>
      </c>
      <c r="E9" s="151" t="s">
        <v>736</v>
      </c>
      <c r="F9" s="151" t="s">
        <v>737</v>
      </c>
      <c r="G9" s="151" t="s">
        <v>738</v>
      </c>
      <c r="H9" s="152">
        <v>240000</v>
      </c>
      <c r="I9" s="152">
        <v>240000</v>
      </c>
      <c r="J9" s="152"/>
      <c r="K9" s="152"/>
      <c r="L9" s="150"/>
      <c r="M9" s="152"/>
      <c r="N9" s="152"/>
      <c r="O9" s="152"/>
      <c r="P9" s="168"/>
      <c r="Q9" s="150"/>
      <c r="R9" s="152"/>
    </row>
    <row r="10" s="133" customFormat="1" ht="49.5" customHeight="1" spans="1:18">
      <c r="A10" s="153" t="s">
        <v>739</v>
      </c>
      <c r="B10" s="154" t="s">
        <v>740</v>
      </c>
      <c r="C10" s="154" t="s">
        <v>741</v>
      </c>
      <c r="D10" s="155" t="s">
        <v>95</v>
      </c>
      <c r="E10" s="153" t="s">
        <v>739</v>
      </c>
      <c r="F10" s="155" t="s">
        <v>737</v>
      </c>
      <c r="G10" s="154" t="s">
        <v>740</v>
      </c>
      <c r="H10" s="156">
        <v>410000</v>
      </c>
      <c r="I10" s="156">
        <v>410000</v>
      </c>
      <c r="J10" s="156"/>
      <c r="K10" s="156"/>
      <c r="L10" s="169"/>
      <c r="M10" s="156"/>
      <c r="N10" s="156"/>
      <c r="O10" s="156"/>
      <c r="P10" s="170"/>
      <c r="Q10" s="169"/>
      <c r="R10" s="156"/>
    </row>
    <row r="11" s="133" customFormat="1" ht="49.5" customHeight="1" spans="1:18">
      <c r="A11" s="153" t="s">
        <v>739</v>
      </c>
      <c r="B11" s="154" t="s">
        <v>742</v>
      </c>
      <c r="C11" s="154" t="s">
        <v>743</v>
      </c>
      <c r="D11" s="155" t="s">
        <v>95</v>
      </c>
      <c r="E11" s="153" t="s">
        <v>739</v>
      </c>
      <c r="F11" s="155" t="s">
        <v>737</v>
      </c>
      <c r="G11" s="154" t="s">
        <v>742</v>
      </c>
      <c r="H11" s="156">
        <v>149650</v>
      </c>
      <c r="I11" s="156">
        <v>149650</v>
      </c>
      <c r="J11" s="156"/>
      <c r="K11" s="156"/>
      <c r="L11" s="169"/>
      <c r="M11" s="156"/>
      <c r="N11" s="156"/>
      <c r="O11" s="156"/>
      <c r="P11" s="170"/>
      <c r="Q11" s="169"/>
      <c r="R11" s="156"/>
    </row>
    <row r="12" s="2" customFormat="1" ht="49.5" customHeight="1" spans="1:18">
      <c r="A12" s="147" t="s">
        <v>739</v>
      </c>
      <c r="B12" s="148" t="s">
        <v>742</v>
      </c>
      <c r="C12" s="148" t="s">
        <v>744</v>
      </c>
      <c r="D12" s="151" t="s">
        <v>95</v>
      </c>
      <c r="E12" s="147" t="s">
        <v>739</v>
      </c>
      <c r="F12" s="151" t="s">
        <v>737</v>
      </c>
      <c r="G12" s="148" t="s">
        <v>742</v>
      </c>
      <c r="H12" s="152">
        <v>31500</v>
      </c>
      <c r="I12" s="152">
        <v>31500</v>
      </c>
      <c r="J12" s="152"/>
      <c r="K12" s="152"/>
      <c r="L12" s="150"/>
      <c r="M12" s="152"/>
      <c r="N12" s="152"/>
      <c r="O12" s="152"/>
      <c r="P12" s="168"/>
      <c r="Q12" s="150"/>
      <c r="R12" s="152"/>
    </row>
    <row r="13" s="2" customFormat="1" ht="49.5" customHeight="1" spans="1:18">
      <c r="A13" s="147" t="s">
        <v>739</v>
      </c>
      <c r="B13" s="148" t="s">
        <v>740</v>
      </c>
      <c r="C13" s="148" t="s">
        <v>741</v>
      </c>
      <c r="D13" s="151" t="s">
        <v>95</v>
      </c>
      <c r="E13" s="147" t="s">
        <v>739</v>
      </c>
      <c r="F13" s="151" t="s">
        <v>737</v>
      </c>
      <c r="G13" s="148" t="s">
        <v>742</v>
      </c>
      <c r="H13" s="152">
        <v>9000</v>
      </c>
      <c r="I13" s="152">
        <v>9000</v>
      </c>
      <c r="J13" s="152"/>
      <c r="K13" s="152"/>
      <c r="L13" s="150"/>
      <c r="M13" s="152"/>
      <c r="N13" s="152"/>
      <c r="O13" s="152"/>
      <c r="P13" s="168"/>
      <c r="Q13" s="150"/>
      <c r="R13" s="152"/>
    </row>
    <row r="14" s="2" customFormat="1" ht="49.5" customHeight="1" spans="1:18">
      <c r="A14" s="147" t="s">
        <v>739</v>
      </c>
      <c r="B14" s="157" t="s">
        <v>745</v>
      </c>
      <c r="C14" s="148" t="s">
        <v>746</v>
      </c>
      <c r="D14" s="151" t="s">
        <v>95</v>
      </c>
      <c r="E14" s="147" t="s">
        <v>739</v>
      </c>
      <c r="F14" s="151" t="s">
        <v>737</v>
      </c>
      <c r="G14" s="148" t="s">
        <v>742</v>
      </c>
      <c r="H14" s="152">
        <v>15000</v>
      </c>
      <c r="I14" s="152">
        <v>15000</v>
      </c>
      <c r="J14" s="152"/>
      <c r="K14" s="152"/>
      <c r="L14" s="150"/>
      <c r="M14" s="152"/>
      <c r="N14" s="152"/>
      <c r="O14" s="152"/>
      <c r="P14" s="168"/>
      <c r="Q14" s="150"/>
      <c r="R14" s="152"/>
    </row>
    <row r="15" s="2" customFormat="1" ht="49.5" customHeight="1" spans="1:18">
      <c r="A15" s="147" t="s">
        <v>739</v>
      </c>
      <c r="B15" s="148" t="s">
        <v>742</v>
      </c>
      <c r="C15" s="148" t="s">
        <v>743</v>
      </c>
      <c r="D15" s="151" t="s">
        <v>95</v>
      </c>
      <c r="E15" s="147" t="s">
        <v>739</v>
      </c>
      <c r="F15" s="151" t="s">
        <v>737</v>
      </c>
      <c r="G15" s="148" t="s">
        <v>742</v>
      </c>
      <c r="H15" s="152">
        <v>15000</v>
      </c>
      <c r="I15" s="152">
        <v>15000</v>
      </c>
      <c r="J15" s="152"/>
      <c r="K15" s="152"/>
      <c r="L15" s="150"/>
      <c r="M15" s="152"/>
      <c r="N15" s="152"/>
      <c r="O15" s="152"/>
      <c r="P15" s="168"/>
      <c r="Q15" s="150"/>
      <c r="R15" s="152"/>
    </row>
    <row r="16" s="2" customFormat="1" ht="49.5" customHeight="1" spans="1:18">
      <c r="A16" s="147" t="s">
        <v>739</v>
      </c>
      <c r="B16" s="148" t="s">
        <v>742</v>
      </c>
      <c r="C16" s="148" t="s">
        <v>743</v>
      </c>
      <c r="D16" s="151" t="s">
        <v>95</v>
      </c>
      <c r="E16" s="147" t="s">
        <v>739</v>
      </c>
      <c r="F16" s="151" t="s">
        <v>737</v>
      </c>
      <c r="G16" s="148" t="s">
        <v>742</v>
      </c>
      <c r="H16" s="152">
        <v>15000</v>
      </c>
      <c r="I16" s="152">
        <v>15000</v>
      </c>
      <c r="J16" s="152"/>
      <c r="K16" s="152"/>
      <c r="L16" s="150"/>
      <c r="M16" s="152"/>
      <c r="N16" s="152"/>
      <c r="O16" s="152"/>
      <c r="P16" s="168"/>
      <c r="Q16" s="150"/>
      <c r="R16" s="152"/>
    </row>
    <row r="17" ht="21" customHeight="1" spans="1:18">
      <c r="A17" s="158" t="s">
        <v>133</v>
      </c>
      <c r="B17" s="159"/>
      <c r="C17" s="160"/>
      <c r="D17" s="149"/>
      <c r="E17" s="149"/>
      <c r="F17" s="149"/>
      <c r="G17" s="149"/>
      <c r="H17" s="150">
        <f>SUM(H9:H16)</f>
        <v>885150</v>
      </c>
      <c r="I17" s="150">
        <f>SUM(I9:I16)</f>
        <v>885150</v>
      </c>
      <c r="J17" s="150"/>
      <c r="K17" s="150"/>
      <c r="L17" s="150"/>
      <c r="M17" s="150"/>
      <c r="N17" s="150"/>
      <c r="O17" s="150"/>
      <c r="P17" s="168"/>
      <c r="Q17" s="150"/>
      <c r="R17" s="150"/>
    </row>
  </sheetData>
  <mergeCells count="17">
    <mergeCell ref="A2:R2"/>
    <mergeCell ref="A3:C3"/>
    <mergeCell ref="H4:R4"/>
    <mergeCell ref="M5:R5"/>
    <mergeCell ref="A17:C17"/>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10" sqref="A10"/>
    </sheetView>
  </sheetViews>
  <sheetFormatPr defaultColWidth="9.14285714285714" defaultRowHeight="14.25" customHeight="1" outlineLevelCol="4"/>
  <cols>
    <col min="1" max="1" width="37.7142857142857" style="113" customWidth="1"/>
    <col min="2" max="4" width="13.4285714285714" style="113" customWidth="1"/>
    <col min="5" max="5" width="10.2857142857143" style="113" customWidth="1"/>
    <col min="6" max="6" width="9.14285714285714" style="2" customWidth="1"/>
    <col min="7" max="16384" width="9.14285714285714" style="2"/>
  </cols>
  <sheetData>
    <row r="1" ht="13.5" customHeight="1" spans="1:5">
      <c r="A1" s="115"/>
      <c r="B1" s="115"/>
      <c r="C1" s="115"/>
      <c r="D1" s="116"/>
      <c r="E1" s="114" t="s">
        <v>747</v>
      </c>
    </row>
    <row r="2" ht="27.75" customHeight="1" spans="1:5">
      <c r="A2" s="87" t="s">
        <v>748</v>
      </c>
      <c r="B2" s="88"/>
      <c r="C2" s="88"/>
      <c r="D2" s="88"/>
      <c r="E2" s="88"/>
    </row>
    <row r="3" ht="18" customHeight="1" spans="1:5">
      <c r="A3" s="117" t="s">
        <v>2</v>
      </c>
      <c r="B3" s="118"/>
      <c r="C3" s="118"/>
      <c r="D3" s="119"/>
      <c r="E3" s="120" t="s">
        <v>156</v>
      </c>
    </row>
    <row r="4" ht="19.5" customHeight="1" spans="1:5">
      <c r="A4" s="121" t="s">
        <v>749</v>
      </c>
      <c r="B4" s="122" t="s">
        <v>173</v>
      </c>
      <c r="C4" s="123"/>
      <c r="D4" s="123"/>
      <c r="E4" s="123"/>
    </row>
    <row r="5" ht="40.5" customHeight="1" spans="1:5">
      <c r="A5" s="124"/>
      <c r="B5" s="125" t="s">
        <v>61</v>
      </c>
      <c r="C5" s="96" t="s">
        <v>64</v>
      </c>
      <c r="D5" s="126" t="s">
        <v>750</v>
      </c>
      <c r="E5" s="127" t="s">
        <v>751</v>
      </c>
    </row>
    <row r="6" ht="19.5" customHeight="1" spans="1:5">
      <c r="A6" s="128">
        <v>1</v>
      </c>
      <c r="B6" s="128">
        <v>2</v>
      </c>
      <c r="C6" s="128">
        <v>3</v>
      </c>
      <c r="D6" s="129">
        <v>4</v>
      </c>
      <c r="E6" s="128">
        <v>5</v>
      </c>
    </row>
    <row r="7" ht="19.5" customHeight="1" spans="1:5">
      <c r="A7" s="107" t="s">
        <v>604</v>
      </c>
      <c r="B7" s="130" t="s">
        <v>134</v>
      </c>
      <c r="C7" s="130" t="s">
        <v>134</v>
      </c>
      <c r="D7" s="131" t="s">
        <v>134</v>
      </c>
      <c r="E7" s="130" t="s">
        <v>134</v>
      </c>
    </row>
    <row r="8" ht="19.5" customHeight="1" spans="1:5">
      <c r="A8" s="109" t="s">
        <v>134</v>
      </c>
      <c r="B8" s="130" t="s">
        <v>134</v>
      </c>
      <c r="C8" s="130" t="s">
        <v>134</v>
      </c>
      <c r="D8" s="131" t="s">
        <v>134</v>
      </c>
      <c r="E8" s="130" t="s">
        <v>134</v>
      </c>
    </row>
    <row r="9" ht="19.5" customHeight="1" spans="1:5">
      <c r="A9" s="132" t="s">
        <v>61</v>
      </c>
      <c r="B9" s="130" t="s">
        <v>134</v>
      </c>
      <c r="C9" s="130" t="s">
        <v>134</v>
      </c>
      <c r="D9" s="131" t="s">
        <v>134</v>
      </c>
      <c r="E9" s="130" t="s">
        <v>134</v>
      </c>
    </row>
    <row r="10" customHeight="1" spans="1:1">
      <c r="A10" s="113" t="s">
        <v>752</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32" sqref="B31:B32"/>
    </sheetView>
  </sheetViews>
  <sheetFormatPr defaultColWidth="9.14285714285714" defaultRowHeight="12" customHeight="1" outlineLevelRow="7"/>
  <cols>
    <col min="1" max="1" width="34.2857142857143" style="85" customWidth="1"/>
    <col min="2" max="2" width="14.2857142857143" style="2" customWidth="1"/>
    <col min="3" max="3" width="50.1428571428571" style="85" customWidth="1"/>
    <col min="4" max="4" width="15" style="85" customWidth="1"/>
    <col min="5" max="5" width="14.5714285714286" style="85" customWidth="1"/>
    <col min="6" max="6" width="23.5714285714286" style="85" customWidth="1"/>
    <col min="7" max="7" width="11.2857142857143" style="2" customWidth="1"/>
    <col min="8" max="8" width="18.7142857142857" style="85" customWidth="1"/>
    <col min="9" max="9" width="15.5714285714286" style="2" customWidth="1"/>
    <col min="10" max="10" width="18.8571428571429" style="2" customWidth="1"/>
    <col min="11" max="11" width="68.4285714285714" style="85" customWidth="1"/>
    <col min="12" max="12" width="9.14285714285714" style="2" customWidth="1"/>
    <col min="13" max="16384" width="9.14285714285714" style="2"/>
  </cols>
  <sheetData>
    <row r="1" customHeight="1" spans="11:11">
      <c r="K1" s="114" t="s">
        <v>753</v>
      </c>
    </row>
    <row r="2" ht="28.5" customHeight="1" spans="1:11">
      <c r="A2" s="101" t="s">
        <v>754</v>
      </c>
      <c r="B2" s="102"/>
      <c r="C2" s="88"/>
      <c r="D2" s="88"/>
      <c r="E2" s="88"/>
      <c r="F2" s="88"/>
      <c r="G2" s="102"/>
      <c r="H2" s="88"/>
      <c r="I2" s="102"/>
      <c r="J2" s="102"/>
      <c r="K2" s="88"/>
    </row>
    <row r="3" ht="17.25" customHeight="1" spans="1:2">
      <c r="A3" s="103" t="s">
        <v>2</v>
      </c>
      <c r="B3" s="104"/>
    </row>
    <row r="4" ht="44.25" customHeight="1" spans="1:11">
      <c r="A4" s="105" t="s">
        <v>300</v>
      </c>
      <c r="B4" s="106" t="s">
        <v>167</v>
      </c>
      <c r="C4" s="105" t="s">
        <v>301</v>
      </c>
      <c r="D4" s="105" t="s">
        <v>302</v>
      </c>
      <c r="E4" s="105" t="s">
        <v>303</v>
      </c>
      <c r="F4" s="105" t="s">
        <v>304</v>
      </c>
      <c r="G4" s="106" t="s">
        <v>305</v>
      </c>
      <c r="H4" s="105" t="s">
        <v>306</v>
      </c>
      <c r="I4" s="106" t="s">
        <v>307</v>
      </c>
      <c r="J4" s="106" t="s">
        <v>308</v>
      </c>
      <c r="K4" s="105" t="s">
        <v>309</v>
      </c>
    </row>
    <row r="5" ht="14.25" customHeight="1" spans="1:11">
      <c r="A5" s="105">
        <v>1</v>
      </c>
      <c r="B5" s="106">
        <v>2</v>
      </c>
      <c r="C5" s="105">
        <v>3</v>
      </c>
      <c r="D5" s="105">
        <v>4</v>
      </c>
      <c r="E5" s="105">
        <v>5</v>
      </c>
      <c r="F5" s="105">
        <v>6</v>
      </c>
      <c r="G5" s="106">
        <v>7</v>
      </c>
      <c r="H5" s="105">
        <v>8</v>
      </c>
      <c r="I5" s="106">
        <v>9</v>
      </c>
      <c r="J5" s="106">
        <v>10</v>
      </c>
      <c r="K5" s="105">
        <v>11</v>
      </c>
    </row>
    <row r="6" ht="42" customHeight="1" spans="1:11">
      <c r="A6" s="107" t="s">
        <v>604</v>
      </c>
      <c r="B6" s="108"/>
      <c r="C6" s="109"/>
      <c r="D6" s="109"/>
      <c r="E6" s="109"/>
      <c r="F6" s="110"/>
      <c r="G6" s="111"/>
      <c r="H6" s="110"/>
      <c r="I6" s="111"/>
      <c r="J6" s="111"/>
      <c r="K6" s="110"/>
    </row>
    <row r="7" ht="54" customHeight="1" spans="1:11">
      <c r="A7" s="112" t="s">
        <v>134</v>
      </c>
      <c r="B7" s="112" t="s">
        <v>134</v>
      </c>
      <c r="C7" s="112" t="s">
        <v>134</v>
      </c>
      <c r="D7" s="112" t="s">
        <v>134</v>
      </c>
      <c r="E7" s="112" t="s">
        <v>134</v>
      </c>
      <c r="F7" s="107" t="s">
        <v>134</v>
      </c>
      <c r="G7" s="112" t="s">
        <v>134</v>
      </c>
      <c r="H7" s="107" t="s">
        <v>134</v>
      </c>
      <c r="I7" s="112" t="s">
        <v>134</v>
      </c>
      <c r="J7" s="112" t="s">
        <v>134</v>
      </c>
      <c r="K7" s="107" t="s">
        <v>134</v>
      </c>
    </row>
    <row r="8" customHeight="1" spans="1:1">
      <c r="A8" s="113" t="s">
        <v>752</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418"/>
  <sheetViews>
    <sheetView topLeftCell="A343" workbookViewId="0">
      <selection activeCell="C434" sqref="C434"/>
    </sheetView>
  </sheetViews>
  <sheetFormatPr defaultColWidth="9.14285714285714" defaultRowHeight="12" customHeight="1" outlineLevelCol="7"/>
  <cols>
    <col min="1" max="1" width="29" style="85" customWidth="1"/>
    <col min="2" max="2" width="18.7142857142857" style="85" customWidth="1"/>
    <col min="3" max="3" width="24.8571428571429" style="85" customWidth="1"/>
    <col min="4" max="4" width="23.5714285714286" style="85" customWidth="1"/>
    <col min="5" max="5" width="17.8571428571429" style="85" customWidth="1"/>
    <col min="6" max="6" width="23.5714285714286" style="85" customWidth="1"/>
    <col min="7" max="7" width="25.1428571428571" style="85" customWidth="1"/>
    <col min="8" max="8" width="18.8571428571429" style="85" customWidth="1"/>
    <col min="9" max="9" width="9.14285714285714" style="2" customWidth="1"/>
    <col min="10" max="16384" width="9.14285714285714" style="2"/>
  </cols>
  <sheetData>
    <row r="1" ht="14.25" customHeight="1" spans="8:8">
      <c r="H1" s="86" t="s">
        <v>755</v>
      </c>
    </row>
    <row r="2" ht="28.5" customHeight="1" spans="1:8">
      <c r="A2" s="87" t="s">
        <v>756</v>
      </c>
      <c r="B2" s="88"/>
      <c r="C2" s="88"/>
      <c r="D2" s="88"/>
      <c r="E2" s="88"/>
      <c r="F2" s="88"/>
      <c r="G2" s="88"/>
      <c r="H2" s="88"/>
    </row>
    <row r="3" ht="13.5" customHeight="1" spans="1:2">
      <c r="A3" s="89" t="s">
        <v>2</v>
      </c>
      <c r="B3" s="90"/>
    </row>
    <row r="4" ht="18" customHeight="1" spans="1:8">
      <c r="A4" s="91" t="s">
        <v>609</v>
      </c>
      <c r="B4" s="91" t="s">
        <v>757</v>
      </c>
      <c r="C4" s="91" t="s">
        <v>758</v>
      </c>
      <c r="D4" s="91" t="s">
        <v>759</v>
      </c>
      <c r="E4" s="91" t="s">
        <v>760</v>
      </c>
      <c r="F4" s="92" t="s">
        <v>761</v>
      </c>
      <c r="G4" s="93"/>
      <c r="H4" s="94"/>
    </row>
    <row r="5" ht="18" customHeight="1" spans="1:8">
      <c r="A5" s="95"/>
      <c r="B5" s="95"/>
      <c r="C5" s="95"/>
      <c r="D5" s="95"/>
      <c r="E5" s="95"/>
      <c r="F5" s="96" t="s">
        <v>617</v>
      </c>
      <c r="G5" s="96" t="s">
        <v>762</v>
      </c>
      <c r="H5" s="96" t="s">
        <v>763</v>
      </c>
    </row>
    <row r="6" ht="21" customHeight="1" spans="1:8">
      <c r="A6" s="97">
        <v>1</v>
      </c>
      <c r="B6" s="97">
        <v>2</v>
      </c>
      <c r="C6" s="97">
        <v>3</v>
      </c>
      <c r="D6" s="97">
        <v>4</v>
      </c>
      <c r="E6" s="97">
        <v>5</v>
      </c>
      <c r="F6" s="97">
        <v>6</v>
      </c>
      <c r="G6" s="97">
        <v>7</v>
      </c>
      <c r="H6" s="97">
        <v>8</v>
      </c>
    </row>
    <row r="7" customHeight="1" spans="1:8">
      <c r="A7" s="98" t="s">
        <v>75</v>
      </c>
      <c r="B7" s="98" t="s">
        <v>764</v>
      </c>
      <c r="C7" s="98" t="s">
        <v>765</v>
      </c>
      <c r="D7" s="98" t="s">
        <v>765</v>
      </c>
      <c r="E7" s="99" t="s">
        <v>766</v>
      </c>
      <c r="F7" s="99">
        <v>1</v>
      </c>
      <c r="G7" s="100">
        <v>12000</v>
      </c>
      <c r="H7" s="99">
        <f>G7*F7</f>
        <v>12000</v>
      </c>
    </row>
    <row r="8" customHeight="1" spans="1:8">
      <c r="A8" s="98" t="s">
        <v>75</v>
      </c>
      <c r="B8" s="98" t="s">
        <v>764</v>
      </c>
      <c r="C8" s="98" t="s">
        <v>765</v>
      </c>
      <c r="D8" s="98" t="s">
        <v>765</v>
      </c>
      <c r="E8" s="99" t="s">
        <v>766</v>
      </c>
      <c r="F8" s="99">
        <v>1</v>
      </c>
      <c r="G8" s="100">
        <v>12000</v>
      </c>
      <c r="H8" s="99">
        <f t="shared" ref="H8:H71" si="0">G8*F8</f>
        <v>12000</v>
      </c>
    </row>
    <row r="9" customHeight="1" spans="1:8">
      <c r="A9" s="98" t="s">
        <v>75</v>
      </c>
      <c r="B9" s="98" t="s">
        <v>764</v>
      </c>
      <c r="C9" s="98" t="s">
        <v>765</v>
      </c>
      <c r="D9" s="98" t="s">
        <v>765</v>
      </c>
      <c r="E9" s="99" t="s">
        <v>766</v>
      </c>
      <c r="F9" s="99">
        <v>1</v>
      </c>
      <c r="G9" s="100">
        <v>12000</v>
      </c>
      <c r="H9" s="99">
        <f t="shared" si="0"/>
        <v>12000</v>
      </c>
    </row>
    <row r="10" customHeight="1" spans="1:8">
      <c r="A10" s="98" t="s">
        <v>75</v>
      </c>
      <c r="B10" s="98" t="s">
        <v>764</v>
      </c>
      <c r="C10" s="98" t="s">
        <v>765</v>
      </c>
      <c r="D10" s="98" t="s">
        <v>765</v>
      </c>
      <c r="E10" s="99" t="s">
        <v>766</v>
      </c>
      <c r="F10" s="99">
        <v>1</v>
      </c>
      <c r="G10" s="100">
        <v>12000</v>
      </c>
      <c r="H10" s="99">
        <f t="shared" si="0"/>
        <v>12000</v>
      </c>
    </row>
    <row r="11" customHeight="1" spans="1:8">
      <c r="A11" s="98" t="s">
        <v>75</v>
      </c>
      <c r="B11" s="98" t="s">
        <v>764</v>
      </c>
      <c r="C11" s="98" t="s">
        <v>765</v>
      </c>
      <c r="D11" s="98" t="s">
        <v>765</v>
      </c>
      <c r="E11" s="99" t="s">
        <v>766</v>
      </c>
      <c r="F11" s="99">
        <v>1</v>
      </c>
      <c r="G11" s="100">
        <v>12000</v>
      </c>
      <c r="H11" s="99">
        <f t="shared" si="0"/>
        <v>12000</v>
      </c>
    </row>
    <row r="12" customHeight="1" spans="1:8">
      <c r="A12" s="98" t="s">
        <v>285</v>
      </c>
      <c r="B12" s="98" t="s">
        <v>767</v>
      </c>
      <c r="C12" s="98" t="s">
        <v>768</v>
      </c>
      <c r="D12" s="98" t="s">
        <v>768</v>
      </c>
      <c r="E12" s="99" t="s">
        <v>769</v>
      </c>
      <c r="F12" s="99">
        <v>1</v>
      </c>
      <c r="G12" s="100">
        <v>5724</v>
      </c>
      <c r="H12" s="99">
        <f t="shared" si="0"/>
        <v>5724</v>
      </c>
    </row>
    <row r="13" customHeight="1" spans="1:8">
      <c r="A13" s="98" t="s">
        <v>285</v>
      </c>
      <c r="B13" s="98" t="s">
        <v>770</v>
      </c>
      <c r="C13" s="98" t="s">
        <v>771</v>
      </c>
      <c r="D13" s="98" t="s">
        <v>771</v>
      </c>
      <c r="E13" s="99" t="s">
        <v>769</v>
      </c>
      <c r="F13" s="99">
        <v>1</v>
      </c>
      <c r="G13" s="100">
        <v>1997.44</v>
      </c>
      <c r="H13" s="99">
        <f t="shared" si="0"/>
        <v>1997.44</v>
      </c>
    </row>
    <row r="14" customHeight="1" spans="1:8">
      <c r="A14" s="98" t="s">
        <v>285</v>
      </c>
      <c r="B14" s="98" t="s">
        <v>770</v>
      </c>
      <c r="C14" s="98" t="s">
        <v>771</v>
      </c>
      <c r="D14" s="98" t="s">
        <v>771</v>
      </c>
      <c r="E14" s="99" t="s">
        <v>769</v>
      </c>
      <c r="F14" s="99">
        <v>1</v>
      </c>
      <c r="G14" s="100">
        <v>1997.44</v>
      </c>
      <c r="H14" s="99">
        <f t="shared" si="0"/>
        <v>1997.44</v>
      </c>
    </row>
    <row r="15" customHeight="1" spans="1:8">
      <c r="A15" s="98" t="s">
        <v>285</v>
      </c>
      <c r="B15" s="98" t="s">
        <v>770</v>
      </c>
      <c r="C15" s="98" t="s">
        <v>772</v>
      </c>
      <c r="D15" s="98" t="s">
        <v>772</v>
      </c>
      <c r="E15" s="99" t="s">
        <v>769</v>
      </c>
      <c r="F15" s="99">
        <v>1</v>
      </c>
      <c r="G15" s="100">
        <v>1198.47</v>
      </c>
      <c r="H15" s="99">
        <f t="shared" si="0"/>
        <v>1198.47</v>
      </c>
    </row>
    <row r="16" customHeight="1" spans="1:8">
      <c r="A16" s="98" t="s">
        <v>285</v>
      </c>
      <c r="B16" s="98" t="s">
        <v>770</v>
      </c>
      <c r="C16" s="98" t="s">
        <v>772</v>
      </c>
      <c r="D16" s="98" t="s">
        <v>772</v>
      </c>
      <c r="E16" s="99" t="s">
        <v>769</v>
      </c>
      <c r="F16" s="99">
        <v>1</v>
      </c>
      <c r="G16" s="100">
        <v>1198.47</v>
      </c>
      <c r="H16" s="99">
        <f t="shared" si="0"/>
        <v>1198.47</v>
      </c>
    </row>
    <row r="17" customHeight="1" spans="1:8">
      <c r="A17" s="98" t="s">
        <v>285</v>
      </c>
      <c r="B17" s="98" t="s">
        <v>770</v>
      </c>
      <c r="C17" s="98" t="s">
        <v>772</v>
      </c>
      <c r="D17" s="98" t="s">
        <v>772</v>
      </c>
      <c r="E17" s="99" t="s">
        <v>769</v>
      </c>
      <c r="F17" s="99">
        <v>1</v>
      </c>
      <c r="G17" s="100">
        <v>1198.47</v>
      </c>
      <c r="H17" s="99">
        <f t="shared" si="0"/>
        <v>1198.47</v>
      </c>
    </row>
    <row r="18" customHeight="1" spans="1:8">
      <c r="A18" s="98" t="s">
        <v>285</v>
      </c>
      <c r="B18" s="98" t="s">
        <v>773</v>
      </c>
      <c r="C18" s="98" t="s">
        <v>774</v>
      </c>
      <c r="D18" s="98" t="s">
        <v>774</v>
      </c>
      <c r="E18" s="99" t="s">
        <v>769</v>
      </c>
      <c r="F18" s="99">
        <v>1</v>
      </c>
      <c r="G18" s="100">
        <v>4993.61</v>
      </c>
      <c r="H18" s="99">
        <f t="shared" si="0"/>
        <v>4993.61</v>
      </c>
    </row>
    <row r="19" customHeight="1" spans="1:8">
      <c r="A19" s="98" t="s">
        <v>285</v>
      </c>
      <c r="B19" s="98" t="s">
        <v>773</v>
      </c>
      <c r="C19" s="98" t="s">
        <v>774</v>
      </c>
      <c r="D19" s="98" t="s">
        <v>774</v>
      </c>
      <c r="E19" s="99" t="s">
        <v>769</v>
      </c>
      <c r="F19" s="99">
        <v>1</v>
      </c>
      <c r="G19" s="100">
        <v>4993.61</v>
      </c>
      <c r="H19" s="99">
        <f t="shared" si="0"/>
        <v>4993.61</v>
      </c>
    </row>
    <row r="20" customHeight="1" spans="1:8">
      <c r="A20" s="98" t="s">
        <v>285</v>
      </c>
      <c r="B20" s="98" t="s">
        <v>773</v>
      </c>
      <c r="C20" s="98" t="s">
        <v>774</v>
      </c>
      <c r="D20" s="98" t="s">
        <v>774</v>
      </c>
      <c r="E20" s="99" t="s">
        <v>769</v>
      </c>
      <c r="F20" s="99">
        <v>1</v>
      </c>
      <c r="G20" s="100">
        <v>4993.61</v>
      </c>
      <c r="H20" s="99">
        <f t="shared" si="0"/>
        <v>4993.61</v>
      </c>
    </row>
    <row r="21" customHeight="1" spans="1:8">
      <c r="A21" s="98" t="s">
        <v>285</v>
      </c>
      <c r="B21" s="98" t="s">
        <v>773</v>
      </c>
      <c r="C21" s="98" t="s">
        <v>774</v>
      </c>
      <c r="D21" s="98" t="s">
        <v>774</v>
      </c>
      <c r="E21" s="99" t="s">
        <v>769</v>
      </c>
      <c r="F21" s="99">
        <v>1</v>
      </c>
      <c r="G21" s="100">
        <v>4993.61</v>
      </c>
      <c r="H21" s="99">
        <f t="shared" si="0"/>
        <v>4993.61</v>
      </c>
    </row>
    <row r="22" customHeight="1" spans="1:8">
      <c r="A22" s="98" t="s">
        <v>285</v>
      </c>
      <c r="B22" s="98" t="s">
        <v>773</v>
      </c>
      <c r="C22" s="98" t="s">
        <v>774</v>
      </c>
      <c r="D22" s="98" t="s">
        <v>774</v>
      </c>
      <c r="E22" s="99" t="s">
        <v>769</v>
      </c>
      <c r="F22" s="99">
        <v>1</v>
      </c>
      <c r="G22" s="100">
        <v>4993.61</v>
      </c>
      <c r="H22" s="99">
        <f t="shared" si="0"/>
        <v>4993.61</v>
      </c>
    </row>
    <row r="23" customHeight="1" spans="1:8">
      <c r="A23" s="98" t="s">
        <v>285</v>
      </c>
      <c r="B23" s="98" t="s">
        <v>773</v>
      </c>
      <c r="C23" s="98" t="s">
        <v>774</v>
      </c>
      <c r="D23" s="98" t="s">
        <v>774</v>
      </c>
      <c r="E23" s="99" t="s">
        <v>769</v>
      </c>
      <c r="F23" s="99">
        <v>1</v>
      </c>
      <c r="G23" s="100">
        <v>4993.61</v>
      </c>
      <c r="H23" s="99">
        <f t="shared" si="0"/>
        <v>4993.61</v>
      </c>
    </row>
    <row r="24" customHeight="1" spans="1:8">
      <c r="A24" s="98" t="s">
        <v>285</v>
      </c>
      <c r="B24" s="98" t="s">
        <v>773</v>
      </c>
      <c r="C24" s="98" t="s">
        <v>774</v>
      </c>
      <c r="D24" s="98" t="s">
        <v>774</v>
      </c>
      <c r="E24" s="99" t="s">
        <v>769</v>
      </c>
      <c r="F24" s="99">
        <v>1</v>
      </c>
      <c r="G24" s="100">
        <v>4993.61</v>
      </c>
      <c r="H24" s="99">
        <f t="shared" si="0"/>
        <v>4993.61</v>
      </c>
    </row>
    <row r="25" customHeight="1" spans="1:8">
      <c r="A25" s="98" t="s">
        <v>285</v>
      </c>
      <c r="B25" s="98" t="s">
        <v>773</v>
      </c>
      <c r="C25" s="98" t="s">
        <v>774</v>
      </c>
      <c r="D25" s="98" t="s">
        <v>774</v>
      </c>
      <c r="E25" s="99" t="s">
        <v>769</v>
      </c>
      <c r="F25" s="99">
        <v>1</v>
      </c>
      <c r="G25" s="100">
        <v>4993.61</v>
      </c>
      <c r="H25" s="99">
        <f t="shared" si="0"/>
        <v>4993.61</v>
      </c>
    </row>
    <row r="26" customHeight="1" spans="1:8">
      <c r="A26" s="98" t="s">
        <v>285</v>
      </c>
      <c r="B26" s="98" t="s">
        <v>773</v>
      </c>
      <c r="C26" s="98" t="s">
        <v>774</v>
      </c>
      <c r="D26" s="98" t="s">
        <v>774</v>
      </c>
      <c r="E26" s="99" t="s">
        <v>769</v>
      </c>
      <c r="F26" s="99">
        <v>1</v>
      </c>
      <c r="G26" s="100">
        <v>4993.61</v>
      </c>
      <c r="H26" s="99">
        <f t="shared" si="0"/>
        <v>4993.61</v>
      </c>
    </row>
    <row r="27" customHeight="1" spans="1:8">
      <c r="A27" s="98" t="s">
        <v>285</v>
      </c>
      <c r="B27" s="98" t="s">
        <v>773</v>
      </c>
      <c r="C27" s="98" t="s">
        <v>774</v>
      </c>
      <c r="D27" s="98" t="s">
        <v>774</v>
      </c>
      <c r="E27" s="99" t="s">
        <v>769</v>
      </c>
      <c r="F27" s="99">
        <v>1</v>
      </c>
      <c r="G27" s="100">
        <v>4993.61</v>
      </c>
      <c r="H27" s="99">
        <f t="shared" si="0"/>
        <v>4993.61</v>
      </c>
    </row>
    <row r="28" customHeight="1" spans="1:8">
      <c r="A28" s="98" t="s">
        <v>285</v>
      </c>
      <c r="B28" s="98" t="s">
        <v>773</v>
      </c>
      <c r="C28" s="98" t="s">
        <v>774</v>
      </c>
      <c r="D28" s="98" t="s">
        <v>774</v>
      </c>
      <c r="E28" s="99" t="s">
        <v>769</v>
      </c>
      <c r="F28" s="99">
        <v>1</v>
      </c>
      <c r="G28" s="100">
        <v>4993.61</v>
      </c>
      <c r="H28" s="99">
        <f t="shared" si="0"/>
        <v>4993.61</v>
      </c>
    </row>
    <row r="29" customHeight="1" spans="1:8">
      <c r="A29" s="98" t="s">
        <v>75</v>
      </c>
      <c r="B29" s="98" t="s">
        <v>637</v>
      </c>
      <c r="C29" s="98" t="s">
        <v>775</v>
      </c>
      <c r="D29" s="98" t="s">
        <v>775</v>
      </c>
      <c r="E29" s="99" t="s">
        <v>769</v>
      </c>
      <c r="F29" s="99">
        <v>1</v>
      </c>
      <c r="G29" s="100">
        <v>1200</v>
      </c>
      <c r="H29" s="99">
        <f t="shared" si="0"/>
        <v>1200</v>
      </c>
    </row>
    <row r="30" customHeight="1" spans="1:8">
      <c r="A30" s="98" t="s">
        <v>75</v>
      </c>
      <c r="B30" s="98" t="s">
        <v>773</v>
      </c>
      <c r="C30" s="98" t="s">
        <v>660</v>
      </c>
      <c r="D30" s="98" t="s">
        <v>660</v>
      </c>
      <c r="E30" s="99" t="s">
        <v>769</v>
      </c>
      <c r="F30" s="99">
        <v>1</v>
      </c>
      <c r="G30" s="100">
        <v>4980</v>
      </c>
      <c r="H30" s="99">
        <f t="shared" si="0"/>
        <v>4980</v>
      </c>
    </row>
    <row r="31" customHeight="1" spans="1:8">
      <c r="A31" s="98" t="s">
        <v>75</v>
      </c>
      <c r="B31" s="98" t="s">
        <v>773</v>
      </c>
      <c r="C31" s="98" t="s">
        <v>660</v>
      </c>
      <c r="D31" s="98" t="s">
        <v>660</v>
      </c>
      <c r="E31" s="99" t="s">
        <v>769</v>
      </c>
      <c r="F31" s="99">
        <v>1</v>
      </c>
      <c r="G31" s="100">
        <v>4980</v>
      </c>
      <c r="H31" s="99">
        <f t="shared" si="0"/>
        <v>4980</v>
      </c>
    </row>
    <row r="32" customHeight="1" spans="1:8">
      <c r="A32" s="98" t="s">
        <v>75</v>
      </c>
      <c r="B32" s="98" t="s">
        <v>773</v>
      </c>
      <c r="C32" s="98" t="s">
        <v>660</v>
      </c>
      <c r="D32" s="98" t="s">
        <v>660</v>
      </c>
      <c r="E32" s="99" t="s">
        <v>769</v>
      </c>
      <c r="F32" s="99">
        <v>1</v>
      </c>
      <c r="G32" s="100">
        <v>4980</v>
      </c>
      <c r="H32" s="99">
        <f t="shared" si="0"/>
        <v>4980</v>
      </c>
    </row>
    <row r="33" customHeight="1" spans="1:8">
      <c r="A33" s="98" t="s">
        <v>75</v>
      </c>
      <c r="B33" s="98" t="s">
        <v>773</v>
      </c>
      <c r="C33" s="98" t="s">
        <v>660</v>
      </c>
      <c r="D33" s="98" t="s">
        <v>660</v>
      </c>
      <c r="E33" s="99" t="s">
        <v>769</v>
      </c>
      <c r="F33" s="99">
        <v>1</v>
      </c>
      <c r="G33" s="100">
        <v>4980</v>
      </c>
      <c r="H33" s="99">
        <f t="shared" si="0"/>
        <v>4980</v>
      </c>
    </row>
    <row r="34" customHeight="1" spans="1:8">
      <c r="A34" s="98" t="s">
        <v>75</v>
      </c>
      <c r="B34" s="98" t="s">
        <v>773</v>
      </c>
      <c r="C34" s="98" t="s">
        <v>660</v>
      </c>
      <c r="D34" s="98" t="s">
        <v>660</v>
      </c>
      <c r="E34" s="99" t="s">
        <v>769</v>
      </c>
      <c r="F34" s="99">
        <v>1</v>
      </c>
      <c r="G34" s="100">
        <v>4980</v>
      </c>
      <c r="H34" s="99">
        <f t="shared" si="0"/>
        <v>4980</v>
      </c>
    </row>
    <row r="35" customHeight="1" spans="1:8">
      <c r="A35" s="98" t="s">
        <v>75</v>
      </c>
      <c r="B35" s="98" t="s">
        <v>773</v>
      </c>
      <c r="C35" s="98" t="s">
        <v>660</v>
      </c>
      <c r="D35" s="98" t="s">
        <v>660</v>
      </c>
      <c r="E35" s="99" t="s">
        <v>769</v>
      </c>
      <c r="F35" s="99">
        <v>1</v>
      </c>
      <c r="G35" s="100">
        <v>4980</v>
      </c>
      <c r="H35" s="99">
        <f t="shared" si="0"/>
        <v>4980</v>
      </c>
    </row>
    <row r="36" customHeight="1" spans="1:8">
      <c r="A36" s="98" t="s">
        <v>75</v>
      </c>
      <c r="B36" s="98" t="s">
        <v>773</v>
      </c>
      <c r="C36" s="98" t="s">
        <v>660</v>
      </c>
      <c r="D36" s="98" t="s">
        <v>660</v>
      </c>
      <c r="E36" s="99" t="s">
        <v>769</v>
      </c>
      <c r="F36" s="99">
        <v>1</v>
      </c>
      <c r="G36" s="100">
        <v>4980</v>
      </c>
      <c r="H36" s="99">
        <f t="shared" si="0"/>
        <v>4980</v>
      </c>
    </row>
    <row r="37" customHeight="1" spans="1:8">
      <c r="A37" s="98" t="s">
        <v>75</v>
      </c>
      <c r="B37" s="98" t="s">
        <v>773</v>
      </c>
      <c r="C37" s="98" t="s">
        <v>660</v>
      </c>
      <c r="D37" s="98" t="s">
        <v>660</v>
      </c>
      <c r="E37" s="99" t="s">
        <v>769</v>
      </c>
      <c r="F37" s="99">
        <v>1</v>
      </c>
      <c r="G37" s="100">
        <v>4980</v>
      </c>
      <c r="H37" s="99">
        <f t="shared" si="0"/>
        <v>4980</v>
      </c>
    </row>
    <row r="38" customHeight="1" spans="1:8">
      <c r="A38" s="98" t="s">
        <v>75</v>
      </c>
      <c r="B38" s="98" t="s">
        <v>773</v>
      </c>
      <c r="C38" s="98" t="s">
        <v>660</v>
      </c>
      <c r="D38" s="98" t="s">
        <v>660</v>
      </c>
      <c r="E38" s="99" t="s">
        <v>769</v>
      </c>
      <c r="F38" s="99">
        <v>1</v>
      </c>
      <c r="G38" s="100">
        <v>4980</v>
      </c>
      <c r="H38" s="99">
        <f t="shared" si="0"/>
        <v>4980</v>
      </c>
    </row>
    <row r="39" customHeight="1" spans="1:8">
      <c r="A39" s="98" t="s">
        <v>75</v>
      </c>
      <c r="B39" s="98" t="s">
        <v>773</v>
      </c>
      <c r="C39" s="98" t="s">
        <v>660</v>
      </c>
      <c r="D39" s="98" t="s">
        <v>660</v>
      </c>
      <c r="E39" s="99" t="s">
        <v>769</v>
      </c>
      <c r="F39" s="99">
        <v>1</v>
      </c>
      <c r="G39" s="100">
        <v>4980</v>
      </c>
      <c r="H39" s="99">
        <f t="shared" si="0"/>
        <v>4980</v>
      </c>
    </row>
    <row r="40" customHeight="1" spans="1:8">
      <c r="A40" s="98" t="s">
        <v>75</v>
      </c>
      <c r="B40" s="98" t="s">
        <v>773</v>
      </c>
      <c r="C40" s="98" t="s">
        <v>660</v>
      </c>
      <c r="D40" s="98" t="s">
        <v>660</v>
      </c>
      <c r="E40" s="99" t="s">
        <v>769</v>
      </c>
      <c r="F40" s="99">
        <v>1</v>
      </c>
      <c r="G40" s="100">
        <v>4980</v>
      </c>
      <c r="H40" s="99">
        <f t="shared" si="0"/>
        <v>4980</v>
      </c>
    </row>
    <row r="41" customHeight="1" spans="1:8">
      <c r="A41" s="98" t="s">
        <v>75</v>
      </c>
      <c r="B41" s="98" t="s">
        <v>773</v>
      </c>
      <c r="C41" s="98" t="s">
        <v>660</v>
      </c>
      <c r="D41" s="98" t="s">
        <v>660</v>
      </c>
      <c r="E41" s="99" t="s">
        <v>769</v>
      </c>
      <c r="F41" s="99">
        <v>1</v>
      </c>
      <c r="G41" s="100">
        <v>4980</v>
      </c>
      <c r="H41" s="99">
        <f t="shared" si="0"/>
        <v>4980</v>
      </c>
    </row>
    <row r="42" customHeight="1" spans="1:8">
      <c r="A42" s="98" t="s">
        <v>75</v>
      </c>
      <c r="B42" s="98" t="s">
        <v>773</v>
      </c>
      <c r="C42" s="98" t="s">
        <v>660</v>
      </c>
      <c r="D42" s="98" t="s">
        <v>660</v>
      </c>
      <c r="E42" s="99" t="s">
        <v>769</v>
      </c>
      <c r="F42" s="99">
        <v>1</v>
      </c>
      <c r="G42" s="100">
        <v>4980</v>
      </c>
      <c r="H42" s="99">
        <f t="shared" si="0"/>
        <v>4980</v>
      </c>
    </row>
    <row r="43" customHeight="1" spans="1:8">
      <c r="A43" s="98" t="s">
        <v>75</v>
      </c>
      <c r="B43" s="98" t="s">
        <v>773</v>
      </c>
      <c r="C43" s="98" t="s">
        <v>660</v>
      </c>
      <c r="D43" s="98" t="s">
        <v>660</v>
      </c>
      <c r="E43" s="99" t="s">
        <v>769</v>
      </c>
      <c r="F43" s="99">
        <v>1</v>
      </c>
      <c r="G43" s="100">
        <v>4980</v>
      </c>
      <c r="H43" s="99">
        <f t="shared" si="0"/>
        <v>4980</v>
      </c>
    </row>
    <row r="44" customHeight="1" spans="1:8">
      <c r="A44" s="98" t="s">
        <v>75</v>
      </c>
      <c r="B44" s="98" t="s">
        <v>773</v>
      </c>
      <c r="C44" s="98" t="s">
        <v>660</v>
      </c>
      <c r="D44" s="98" t="s">
        <v>660</v>
      </c>
      <c r="E44" s="99" t="s">
        <v>769</v>
      </c>
      <c r="F44" s="99">
        <v>1</v>
      </c>
      <c r="G44" s="100">
        <v>4980</v>
      </c>
      <c r="H44" s="99">
        <f t="shared" si="0"/>
        <v>4980</v>
      </c>
    </row>
    <row r="45" customHeight="1" spans="1:8">
      <c r="A45" s="98" t="s">
        <v>75</v>
      </c>
      <c r="B45" s="98" t="s">
        <v>773</v>
      </c>
      <c r="C45" s="98" t="s">
        <v>660</v>
      </c>
      <c r="D45" s="98" t="s">
        <v>660</v>
      </c>
      <c r="E45" s="99" t="s">
        <v>769</v>
      </c>
      <c r="F45" s="99">
        <v>1</v>
      </c>
      <c r="G45" s="100">
        <v>4980</v>
      </c>
      <c r="H45" s="99">
        <f t="shared" si="0"/>
        <v>4980</v>
      </c>
    </row>
    <row r="46" customHeight="1" spans="1:8">
      <c r="A46" s="98" t="s">
        <v>75</v>
      </c>
      <c r="B46" s="98" t="s">
        <v>773</v>
      </c>
      <c r="C46" s="98" t="s">
        <v>660</v>
      </c>
      <c r="D46" s="98" t="s">
        <v>660</v>
      </c>
      <c r="E46" s="99" t="s">
        <v>769</v>
      </c>
      <c r="F46" s="99">
        <v>1</v>
      </c>
      <c r="G46" s="100">
        <v>4980</v>
      </c>
      <c r="H46" s="99">
        <f t="shared" si="0"/>
        <v>4980</v>
      </c>
    </row>
    <row r="47" customHeight="1" spans="1:8">
      <c r="A47" s="98" t="s">
        <v>75</v>
      </c>
      <c r="B47" s="98" t="s">
        <v>773</v>
      </c>
      <c r="C47" s="98" t="s">
        <v>660</v>
      </c>
      <c r="D47" s="98" t="s">
        <v>660</v>
      </c>
      <c r="E47" s="99" t="s">
        <v>769</v>
      </c>
      <c r="F47" s="99">
        <v>1</v>
      </c>
      <c r="G47" s="100">
        <v>4980</v>
      </c>
      <c r="H47" s="99">
        <f t="shared" si="0"/>
        <v>4980</v>
      </c>
    </row>
    <row r="48" customHeight="1" spans="1:8">
      <c r="A48" s="98" t="s">
        <v>75</v>
      </c>
      <c r="B48" s="98" t="s">
        <v>773</v>
      </c>
      <c r="C48" s="98" t="s">
        <v>660</v>
      </c>
      <c r="D48" s="98" t="s">
        <v>660</v>
      </c>
      <c r="E48" s="99" t="s">
        <v>769</v>
      </c>
      <c r="F48" s="99">
        <v>1</v>
      </c>
      <c r="G48" s="100">
        <v>4980</v>
      </c>
      <c r="H48" s="99">
        <f t="shared" si="0"/>
        <v>4980</v>
      </c>
    </row>
    <row r="49" customHeight="1" spans="1:8">
      <c r="A49" s="98" t="s">
        <v>75</v>
      </c>
      <c r="B49" s="98" t="s">
        <v>773</v>
      </c>
      <c r="C49" s="98" t="s">
        <v>660</v>
      </c>
      <c r="D49" s="98" t="s">
        <v>660</v>
      </c>
      <c r="E49" s="99" t="s">
        <v>769</v>
      </c>
      <c r="F49" s="99">
        <v>1</v>
      </c>
      <c r="G49" s="100">
        <v>4980</v>
      </c>
      <c r="H49" s="99">
        <f t="shared" si="0"/>
        <v>4980</v>
      </c>
    </row>
    <row r="50" customHeight="1" spans="1:8">
      <c r="A50" s="98" t="s">
        <v>75</v>
      </c>
      <c r="B50" s="98" t="s">
        <v>773</v>
      </c>
      <c r="C50" s="98" t="s">
        <v>660</v>
      </c>
      <c r="D50" s="98" t="s">
        <v>660</v>
      </c>
      <c r="E50" s="99" t="s">
        <v>769</v>
      </c>
      <c r="F50" s="99">
        <v>1</v>
      </c>
      <c r="G50" s="100">
        <v>4980</v>
      </c>
      <c r="H50" s="99">
        <f t="shared" si="0"/>
        <v>4980</v>
      </c>
    </row>
    <row r="51" customHeight="1" spans="1:8">
      <c r="A51" s="98" t="s">
        <v>75</v>
      </c>
      <c r="B51" s="98" t="s">
        <v>773</v>
      </c>
      <c r="C51" s="98" t="s">
        <v>660</v>
      </c>
      <c r="D51" s="98" t="s">
        <v>660</v>
      </c>
      <c r="E51" s="99" t="s">
        <v>769</v>
      </c>
      <c r="F51" s="99">
        <v>1</v>
      </c>
      <c r="G51" s="100">
        <v>4980</v>
      </c>
      <c r="H51" s="99">
        <f t="shared" si="0"/>
        <v>4980</v>
      </c>
    </row>
    <row r="52" customHeight="1" spans="1:8">
      <c r="A52" s="98" t="s">
        <v>75</v>
      </c>
      <c r="B52" s="98" t="s">
        <v>773</v>
      </c>
      <c r="C52" s="98" t="s">
        <v>660</v>
      </c>
      <c r="D52" s="98" t="s">
        <v>660</v>
      </c>
      <c r="E52" s="99" t="s">
        <v>769</v>
      </c>
      <c r="F52" s="99">
        <v>1</v>
      </c>
      <c r="G52" s="100">
        <v>4980</v>
      </c>
      <c r="H52" s="99">
        <f t="shared" si="0"/>
        <v>4980</v>
      </c>
    </row>
    <row r="53" customHeight="1" spans="1:8">
      <c r="A53" s="98" t="s">
        <v>75</v>
      </c>
      <c r="B53" s="98" t="s">
        <v>773</v>
      </c>
      <c r="C53" s="98" t="s">
        <v>660</v>
      </c>
      <c r="D53" s="98" t="s">
        <v>660</v>
      </c>
      <c r="E53" s="99" t="s">
        <v>769</v>
      </c>
      <c r="F53" s="99">
        <v>1</v>
      </c>
      <c r="G53" s="100">
        <v>4980</v>
      </c>
      <c r="H53" s="99">
        <f t="shared" si="0"/>
        <v>4980</v>
      </c>
    </row>
    <row r="54" customHeight="1" spans="1:8">
      <c r="A54" s="98" t="s">
        <v>75</v>
      </c>
      <c r="B54" s="98" t="s">
        <v>773</v>
      </c>
      <c r="C54" s="98" t="s">
        <v>660</v>
      </c>
      <c r="D54" s="98" t="s">
        <v>660</v>
      </c>
      <c r="E54" s="99" t="s">
        <v>769</v>
      </c>
      <c r="F54" s="99">
        <v>1</v>
      </c>
      <c r="G54" s="100">
        <v>4980</v>
      </c>
      <c r="H54" s="99">
        <f t="shared" si="0"/>
        <v>4980</v>
      </c>
    </row>
    <row r="55" customHeight="1" spans="1:8">
      <c r="A55" s="98" t="s">
        <v>75</v>
      </c>
      <c r="B55" s="98" t="s">
        <v>773</v>
      </c>
      <c r="C55" s="98" t="s">
        <v>660</v>
      </c>
      <c r="D55" s="98" t="s">
        <v>660</v>
      </c>
      <c r="E55" s="99" t="s">
        <v>769</v>
      </c>
      <c r="F55" s="99">
        <v>1</v>
      </c>
      <c r="G55" s="100">
        <v>4980</v>
      </c>
      <c r="H55" s="99">
        <f t="shared" si="0"/>
        <v>4980</v>
      </c>
    </row>
    <row r="56" customHeight="1" spans="1:8">
      <c r="A56" s="98" t="s">
        <v>75</v>
      </c>
      <c r="B56" s="98" t="s">
        <v>773</v>
      </c>
      <c r="C56" s="98" t="s">
        <v>660</v>
      </c>
      <c r="D56" s="98" t="s">
        <v>660</v>
      </c>
      <c r="E56" s="99" t="s">
        <v>769</v>
      </c>
      <c r="F56" s="99">
        <v>1</v>
      </c>
      <c r="G56" s="100">
        <v>4980</v>
      </c>
      <c r="H56" s="99">
        <f t="shared" si="0"/>
        <v>4980</v>
      </c>
    </row>
    <row r="57" customHeight="1" spans="1:8">
      <c r="A57" s="98" t="s">
        <v>75</v>
      </c>
      <c r="B57" s="98" t="s">
        <v>773</v>
      </c>
      <c r="C57" s="98" t="s">
        <v>660</v>
      </c>
      <c r="D57" s="98" t="s">
        <v>660</v>
      </c>
      <c r="E57" s="99" t="s">
        <v>769</v>
      </c>
      <c r="F57" s="99">
        <v>1</v>
      </c>
      <c r="G57" s="100">
        <v>4980</v>
      </c>
      <c r="H57" s="99">
        <f t="shared" si="0"/>
        <v>4980</v>
      </c>
    </row>
    <row r="58" customHeight="1" spans="1:8">
      <c r="A58" s="98" t="s">
        <v>75</v>
      </c>
      <c r="B58" s="98" t="s">
        <v>773</v>
      </c>
      <c r="C58" s="98" t="s">
        <v>660</v>
      </c>
      <c r="D58" s="98" t="s">
        <v>660</v>
      </c>
      <c r="E58" s="99" t="s">
        <v>769</v>
      </c>
      <c r="F58" s="99">
        <v>1</v>
      </c>
      <c r="G58" s="100">
        <v>4980</v>
      </c>
      <c r="H58" s="99">
        <f t="shared" si="0"/>
        <v>4980</v>
      </c>
    </row>
    <row r="59" customHeight="1" spans="1:8">
      <c r="A59" s="98" t="s">
        <v>75</v>
      </c>
      <c r="B59" s="98" t="s">
        <v>773</v>
      </c>
      <c r="C59" s="98" t="s">
        <v>660</v>
      </c>
      <c r="D59" s="98" t="s">
        <v>660</v>
      </c>
      <c r="E59" s="99" t="s">
        <v>769</v>
      </c>
      <c r="F59" s="99">
        <v>1</v>
      </c>
      <c r="G59" s="100">
        <v>4980</v>
      </c>
      <c r="H59" s="99">
        <f t="shared" si="0"/>
        <v>4980</v>
      </c>
    </row>
    <row r="60" customHeight="1" spans="1:8">
      <c r="A60" s="98" t="s">
        <v>75</v>
      </c>
      <c r="B60" s="98" t="s">
        <v>773</v>
      </c>
      <c r="C60" s="98" t="s">
        <v>660</v>
      </c>
      <c r="D60" s="98" t="s">
        <v>660</v>
      </c>
      <c r="E60" s="99" t="s">
        <v>769</v>
      </c>
      <c r="F60" s="99">
        <v>1</v>
      </c>
      <c r="G60" s="100">
        <v>4980</v>
      </c>
      <c r="H60" s="99">
        <f t="shared" si="0"/>
        <v>4980</v>
      </c>
    </row>
    <row r="61" customHeight="1" spans="1:8">
      <c r="A61" s="98" t="s">
        <v>75</v>
      </c>
      <c r="B61" s="98" t="s">
        <v>773</v>
      </c>
      <c r="C61" s="98" t="s">
        <v>660</v>
      </c>
      <c r="D61" s="98" t="s">
        <v>660</v>
      </c>
      <c r="E61" s="99" t="s">
        <v>769</v>
      </c>
      <c r="F61" s="99">
        <v>1</v>
      </c>
      <c r="G61" s="100">
        <v>4980</v>
      </c>
      <c r="H61" s="99">
        <f t="shared" si="0"/>
        <v>4980</v>
      </c>
    </row>
    <row r="62" customHeight="1" spans="1:8">
      <c r="A62" s="98" t="s">
        <v>75</v>
      </c>
      <c r="B62" s="98" t="s">
        <v>773</v>
      </c>
      <c r="C62" s="98" t="s">
        <v>660</v>
      </c>
      <c r="D62" s="98" t="s">
        <v>660</v>
      </c>
      <c r="E62" s="99" t="s">
        <v>769</v>
      </c>
      <c r="F62" s="99">
        <v>1</v>
      </c>
      <c r="G62" s="100">
        <v>4980</v>
      </c>
      <c r="H62" s="99">
        <f t="shared" si="0"/>
        <v>4980</v>
      </c>
    </row>
    <row r="63" customHeight="1" spans="1:8">
      <c r="A63" s="98" t="s">
        <v>75</v>
      </c>
      <c r="B63" s="98" t="s">
        <v>773</v>
      </c>
      <c r="C63" s="98" t="s">
        <v>660</v>
      </c>
      <c r="D63" s="98" t="s">
        <v>660</v>
      </c>
      <c r="E63" s="99" t="s">
        <v>769</v>
      </c>
      <c r="F63" s="99">
        <v>1</v>
      </c>
      <c r="G63" s="100">
        <v>4980</v>
      </c>
      <c r="H63" s="99">
        <f t="shared" si="0"/>
        <v>4980</v>
      </c>
    </row>
    <row r="64" customHeight="1" spans="1:8">
      <c r="A64" s="98" t="s">
        <v>75</v>
      </c>
      <c r="B64" s="98" t="s">
        <v>773</v>
      </c>
      <c r="C64" s="98" t="s">
        <v>660</v>
      </c>
      <c r="D64" s="98" t="s">
        <v>660</v>
      </c>
      <c r="E64" s="99" t="s">
        <v>769</v>
      </c>
      <c r="F64" s="99">
        <v>1</v>
      </c>
      <c r="G64" s="100">
        <v>4980</v>
      </c>
      <c r="H64" s="99">
        <f t="shared" si="0"/>
        <v>4980</v>
      </c>
    </row>
    <row r="65" customHeight="1" spans="1:8">
      <c r="A65" s="98" t="s">
        <v>75</v>
      </c>
      <c r="B65" s="98" t="s">
        <v>773</v>
      </c>
      <c r="C65" s="98" t="s">
        <v>660</v>
      </c>
      <c r="D65" s="98" t="s">
        <v>660</v>
      </c>
      <c r="E65" s="99" t="s">
        <v>769</v>
      </c>
      <c r="F65" s="99">
        <v>1</v>
      </c>
      <c r="G65" s="100">
        <v>4980</v>
      </c>
      <c r="H65" s="99">
        <f t="shared" si="0"/>
        <v>4980</v>
      </c>
    </row>
    <row r="66" customHeight="1" spans="1:8">
      <c r="A66" s="98" t="s">
        <v>75</v>
      </c>
      <c r="B66" s="98" t="s">
        <v>773</v>
      </c>
      <c r="C66" s="98" t="s">
        <v>660</v>
      </c>
      <c r="D66" s="98" t="s">
        <v>660</v>
      </c>
      <c r="E66" s="99" t="s">
        <v>769</v>
      </c>
      <c r="F66" s="99">
        <v>1</v>
      </c>
      <c r="G66" s="100">
        <v>4980</v>
      </c>
      <c r="H66" s="99">
        <f t="shared" si="0"/>
        <v>4980</v>
      </c>
    </row>
    <row r="67" customHeight="1" spans="1:8">
      <c r="A67" s="98" t="s">
        <v>75</v>
      </c>
      <c r="B67" s="98" t="s">
        <v>773</v>
      </c>
      <c r="C67" s="98" t="s">
        <v>660</v>
      </c>
      <c r="D67" s="98" t="s">
        <v>660</v>
      </c>
      <c r="E67" s="99" t="s">
        <v>769</v>
      </c>
      <c r="F67" s="99">
        <v>1</v>
      </c>
      <c r="G67" s="100">
        <v>4980</v>
      </c>
      <c r="H67" s="99">
        <f t="shared" si="0"/>
        <v>4980</v>
      </c>
    </row>
    <row r="68" customHeight="1" spans="1:8">
      <c r="A68" s="98" t="s">
        <v>75</v>
      </c>
      <c r="B68" s="98" t="s">
        <v>773</v>
      </c>
      <c r="C68" s="98" t="s">
        <v>660</v>
      </c>
      <c r="D68" s="98" t="s">
        <v>660</v>
      </c>
      <c r="E68" s="99" t="s">
        <v>769</v>
      </c>
      <c r="F68" s="99">
        <v>1</v>
      </c>
      <c r="G68" s="100">
        <v>4980</v>
      </c>
      <c r="H68" s="99">
        <f t="shared" si="0"/>
        <v>4980</v>
      </c>
    </row>
    <row r="69" customHeight="1" spans="1:8">
      <c r="A69" s="98" t="s">
        <v>75</v>
      </c>
      <c r="B69" s="98" t="s">
        <v>773</v>
      </c>
      <c r="C69" s="98" t="s">
        <v>660</v>
      </c>
      <c r="D69" s="98" t="s">
        <v>660</v>
      </c>
      <c r="E69" s="99" t="s">
        <v>769</v>
      </c>
      <c r="F69" s="99">
        <v>1</v>
      </c>
      <c r="G69" s="100">
        <v>4980</v>
      </c>
      <c r="H69" s="99">
        <f t="shared" si="0"/>
        <v>4980</v>
      </c>
    </row>
    <row r="70" customHeight="1" spans="1:8">
      <c r="A70" s="98" t="s">
        <v>75</v>
      </c>
      <c r="B70" s="98" t="s">
        <v>773</v>
      </c>
      <c r="C70" s="98" t="s">
        <v>660</v>
      </c>
      <c r="D70" s="98" t="s">
        <v>660</v>
      </c>
      <c r="E70" s="99" t="s">
        <v>769</v>
      </c>
      <c r="F70" s="99">
        <v>1</v>
      </c>
      <c r="G70" s="100">
        <v>4980</v>
      </c>
      <c r="H70" s="99">
        <f t="shared" si="0"/>
        <v>4980</v>
      </c>
    </row>
    <row r="71" customHeight="1" spans="1:8">
      <c r="A71" s="98" t="s">
        <v>75</v>
      </c>
      <c r="B71" s="98" t="s">
        <v>773</v>
      </c>
      <c r="C71" s="98" t="s">
        <v>660</v>
      </c>
      <c r="D71" s="98" t="s">
        <v>660</v>
      </c>
      <c r="E71" s="99" t="s">
        <v>769</v>
      </c>
      <c r="F71" s="99">
        <v>1</v>
      </c>
      <c r="G71" s="100">
        <v>4980</v>
      </c>
      <c r="H71" s="99">
        <f t="shared" si="0"/>
        <v>4980</v>
      </c>
    </row>
    <row r="72" customHeight="1" spans="1:8">
      <c r="A72" s="98" t="s">
        <v>75</v>
      </c>
      <c r="B72" s="98" t="s">
        <v>773</v>
      </c>
      <c r="C72" s="98" t="s">
        <v>660</v>
      </c>
      <c r="D72" s="98" t="s">
        <v>660</v>
      </c>
      <c r="E72" s="99" t="s">
        <v>769</v>
      </c>
      <c r="F72" s="99">
        <v>1</v>
      </c>
      <c r="G72" s="100">
        <v>4980</v>
      </c>
      <c r="H72" s="99">
        <f t="shared" ref="H72:H135" si="1">G72*F72</f>
        <v>4980</v>
      </c>
    </row>
    <row r="73" customHeight="1" spans="1:8">
      <c r="A73" s="98" t="s">
        <v>75</v>
      </c>
      <c r="B73" s="98" t="s">
        <v>773</v>
      </c>
      <c r="C73" s="98" t="s">
        <v>660</v>
      </c>
      <c r="D73" s="98" t="s">
        <v>660</v>
      </c>
      <c r="E73" s="99" t="s">
        <v>769</v>
      </c>
      <c r="F73" s="99">
        <v>1</v>
      </c>
      <c r="G73" s="100">
        <v>4980</v>
      </c>
      <c r="H73" s="99">
        <f t="shared" si="1"/>
        <v>4980</v>
      </c>
    </row>
    <row r="74" customHeight="1" spans="1:8">
      <c r="A74" s="98" t="s">
        <v>75</v>
      </c>
      <c r="B74" s="98" t="s">
        <v>773</v>
      </c>
      <c r="C74" s="98" t="s">
        <v>660</v>
      </c>
      <c r="D74" s="98" t="s">
        <v>660</v>
      </c>
      <c r="E74" s="99" t="s">
        <v>769</v>
      </c>
      <c r="F74" s="99">
        <v>1</v>
      </c>
      <c r="G74" s="100">
        <v>4980</v>
      </c>
      <c r="H74" s="99">
        <f t="shared" si="1"/>
        <v>4980</v>
      </c>
    </row>
    <row r="75" customHeight="1" spans="1:8">
      <c r="A75" s="98" t="s">
        <v>75</v>
      </c>
      <c r="B75" s="98" t="s">
        <v>773</v>
      </c>
      <c r="C75" s="98" t="s">
        <v>660</v>
      </c>
      <c r="D75" s="98" t="s">
        <v>660</v>
      </c>
      <c r="E75" s="99" t="s">
        <v>769</v>
      </c>
      <c r="F75" s="99">
        <v>1</v>
      </c>
      <c r="G75" s="100">
        <v>4980</v>
      </c>
      <c r="H75" s="99">
        <f t="shared" si="1"/>
        <v>4980</v>
      </c>
    </row>
    <row r="76" customHeight="1" spans="1:8">
      <c r="A76" s="98" t="s">
        <v>75</v>
      </c>
      <c r="B76" s="98" t="s">
        <v>714</v>
      </c>
      <c r="C76" s="98" t="s">
        <v>629</v>
      </c>
      <c r="D76" s="98" t="s">
        <v>629</v>
      </c>
      <c r="E76" s="99" t="s">
        <v>769</v>
      </c>
      <c r="F76" s="99">
        <v>1</v>
      </c>
      <c r="G76" s="100">
        <v>6850</v>
      </c>
      <c r="H76" s="99">
        <f t="shared" si="1"/>
        <v>6850</v>
      </c>
    </row>
    <row r="77" customHeight="1" spans="1:8">
      <c r="A77" s="98" t="s">
        <v>75</v>
      </c>
      <c r="B77" s="98" t="s">
        <v>714</v>
      </c>
      <c r="C77" s="98" t="s">
        <v>629</v>
      </c>
      <c r="D77" s="98" t="s">
        <v>629</v>
      </c>
      <c r="E77" s="99" t="s">
        <v>769</v>
      </c>
      <c r="F77" s="99">
        <v>1</v>
      </c>
      <c r="G77" s="100">
        <v>6850</v>
      </c>
      <c r="H77" s="99">
        <f t="shared" si="1"/>
        <v>6850</v>
      </c>
    </row>
    <row r="78" customHeight="1" spans="1:8">
      <c r="A78" s="98" t="s">
        <v>75</v>
      </c>
      <c r="B78" s="98" t="s">
        <v>714</v>
      </c>
      <c r="C78" s="98" t="s">
        <v>629</v>
      </c>
      <c r="D78" s="98" t="s">
        <v>629</v>
      </c>
      <c r="E78" s="99" t="s">
        <v>769</v>
      </c>
      <c r="F78" s="99">
        <v>1</v>
      </c>
      <c r="G78" s="100">
        <v>6850</v>
      </c>
      <c r="H78" s="99">
        <f t="shared" si="1"/>
        <v>6850</v>
      </c>
    </row>
    <row r="79" customHeight="1" spans="1:8">
      <c r="A79" s="98" t="s">
        <v>75</v>
      </c>
      <c r="B79" s="98" t="s">
        <v>714</v>
      </c>
      <c r="C79" s="98" t="s">
        <v>629</v>
      </c>
      <c r="D79" s="98" t="s">
        <v>629</v>
      </c>
      <c r="E79" s="99" t="s">
        <v>769</v>
      </c>
      <c r="F79" s="99">
        <v>1</v>
      </c>
      <c r="G79" s="100">
        <v>6850</v>
      </c>
      <c r="H79" s="99">
        <f t="shared" si="1"/>
        <v>6850</v>
      </c>
    </row>
    <row r="80" customHeight="1" spans="1:8">
      <c r="A80" s="98" t="s">
        <v>75</v>
      </c>
      <c r="B80" s="98" t="s">
        <v>714</v>
      </c>
      <c r="C80" s="98" t="s">
        <v>629</v>
      </c>
      <c r="D80" s="98" t="s">
        <v>629</v>
      </c>
      <c r="E80" s="99" t="s">
        <v>769</v>
      </c>
      <c r="F80" s="99">
        <v>1</v>
      </c>
      <c r="G80" s="100">
        <v>6850</v>
      </c>
      <c r="H80" s="99">
        <f t="shared" si="1"/>
        <v>6850</v>
      </c>
    </row>
    <row r="81" customHeight="1" spans="1:8">
      <c r="A81" s="98" t="s">
        <v>75</v>
      </c>
      <c r="B81" s="98" t="s">
        <v>714</v>
      </c>
      <c r="C81" s="98" t="s">
        <v>629</v>
      </c>
      <c r="D81" s="98" t="s">
        <v>629</v>
      </c>
      <c r="E81" s="99" t="s">
        <v>769</v>
      </c>
      <c r="F81" s="99">
        <v>1</v>
      </c>
      <c r="G81" s="100">
        <v>6850</v>
      </c>
      <c r="H81" s="99">
        <f t="shared" si="1"/>
        <v>6850</v>
      </c>
    </row>
    <row r="82" customHeight="1" spans="1:8">
      <c r="A82" s="98" t="s">
        <v>75</v>
      </c>
      <c r="B82" s="98" t="s">
        <v>714</v>
      </c>
      <c r="C82" s="98" t="s">
        <v>629</v>
      </c>
      <c r="D82" s="98" t="s">
        <v>629</v>
      </c>
      <c r="E82" s="99" t="s">
        <v>769</v>
      </c>
      <c r="F82" s="99">
        <v>1</v>
      </c>
      <c r="G82" s="100">
        <v>6850</v>
      </c>
      <c r="H82" s="99">
        <f t="shared" si="1"/>
        <v>6850</v>
      </c>
    </row>
    <row r="83" customHeight="1" spans="1:8">
      <c r="A83" s="98" t="s">
        <v>75</v>
      </c>
      <c r="B83" s="98" t="s">
        <v>714</v>
      </c>
      <c r="C83" s="98" t="s">
        <v>629</v>
      </c>
      <c r="D83" s="98" t="s">
        <v>629</v>
      </c>
      <c r="E83" s="99" t="s">
        <v>769</v>
      </c>
      <c r="F83" s="99">
        <v>1</v>
      </c>
      <c r="G83" s="100">
        <v>6850</v>
      </c>
      <c r="H83" s="99">
        <f t="shared" si="1"/>
        <v>6850</v>
      </c>
    </row>
    <row r="84" customHeight="1" spans="1:8">
      <c r="A84" s="98" t="s">
        <v>75</v>
      </c>
      <c r="B84" s="98" t="s">
        <v>714</v>
      </c>
      <c r="C84" s="98" t="s">
        <v>629</v>
      </c>
      <c r="D84" s="98" t="s">
        <v>629</v>
      </c>
      <c r="E84" s="99" t="s">
        <v>769</v>
      </c>
      <c r="F84" s="99">
        <v>1</v>
      </c>
      <c r="G84" s="100">
        <v>6850</v>
      </c>
      <c r="H84" s="99">
        <f t="shared" si="1"/>
        <v>6850</v>
      </c>
    </row>
    <row r="85" customHeight="1" spans="1:8">
      <c r="A85" s="98" t="s">
        <v>75</v>
      </c>
      <c r="B85" s="98" t="s">
        <v>714</v>
      </c>
      <c r="C85" s="98" t="s">
        <v>629</v>
      </c>
      <c r="D85" s="98" t="s">
        <v>629</v>
      </c>
      <c r="E85" s="99" t="s">
        <v>769</v>
      </c>
      <c r="F85" s="99">
        <v>1</v>
      </c>
      <c r="G85" s="100">
        <v>6850</v>
      </c>
      <c r="H85" s="99">
        <f t="shared" si="1"/>
        <v>6850</v>
      </c>
    </row>
    <row r="86" customHeight="1" spans="1:8">
      <c r="A86" s="98" t="s">
        <v>75</v>
      </c>
      <c r="B86" s="98" t="s">
        <v>770</v>
      </c>
      <c r="C86" s="98" t="s">
        <v>663</v>
      </c>
      <c r="D86" s="98" t="s">
        <v>663</v>
      </c>
      <c r="E86" s="99" t="s">
        <v>769</v>
      </c>
      <c r="F86" s="99">
        <v>1</v>
      </c>
      <c r="G86" s="100">
        <v>1200</v>
      </c>
      <c r="H86" s="99">
        <f t="shared" si="1"/>
        <v>1200</v>
      </c>
    </row>
    <row r="87" customHeight="1" spans="1:8">
      <c r="A87" s="98" t="s">
        <v>75</v>
      </c>
      <c r="B87" s="98" t="s">
        <v>770</v>
      </c>
      <c r="C87" s="98" t="s">
        <v>663</v>
      </c>
      <c r="D87" s="98" t="s">
        <v>663</v>
      </c>
      <c r="E87" s="99" t="s">
        <v>769</v>
      </c>
      <c r="F87" s="99">
        <v>1</v>
      </c>
      <c r="G87" s="100">
        <v>1200</v>
      </c>
      <c r="H87" s="99">
        <f t="shared" si="1"/>
        <v>1200</v>
      </c>
    </row>
    <row r="88" customHeight="1" spans="1:8">
      <c r="A88" s="98" t="s">
        <v>75</v>
      </c>
      <c r="B88" s="98" t="s">
        <v>770</v>
      </c>
      <c r="C88" s="98" t="s">
        <v>663</v>
      </c>
      <c r="D88" s="98" t="s">
        <v>663</v>
      </c>
      <c r="E88" s="99" t="s">
        <v>769</v>
      </c>
      <c r="F88" s="99">
        <v>1</v>
      </c>
      <c r="G88" s="100">
        <v>1200</v>
      </c>
      <c r="H88" s="99">
        <f t="shared" si="1"/>
        <v>1200</v>
      </c>
    </row>
    <row r="89" customHeight="1" spans="1:8">
      <c r="A89" s="98" t="s">
        <v>75</v>
      </c>
      <c r="B89" s="98" t="s">
        <v>770</v>
      </c>
      <c r="C89" s="98" t="s">
        <v>663</v>
      </c>
      <c r="D89" s="98" t="s">
        <v>663</v>
      </c>
      <c r="E89" s="99" t="s">
        <v>769</v>
      </c>
      <c r="F89" s="99">
        <v>1</v>
      </c>
      <c r="G89" s="100">
        <v>1200</v>
      </c>
      <c r="H89" s="99">
        <f t="shared" si="1"/>
        <v>1200</v>
      </c>
    </row>
    <row r="90" customHeight="1" spans="1:8">
      <c r="A90" s="98" t="s">
        <v>75</v>
      </c>
      <c r="B90" s="98" t="s">
        <v>770</v>
      </c>
      <c r="C90" s="98" t="s">
        <v>663</v>
      </c>
      <c r="D90" s="98" t="s">
        <v>663</v>
      </c>
      <c r="E90" s="99" t="s">
        <v>769</v>
      </c>
      <c r="F90" s="99">
        <v>1</v>
      </c>
      <c r="G90" s="100">
        <v>1200</v>
      </c>
      <c r="H90" s="99">
        <f t="shared" si="1"/>
        <v>1200</v>
      </c>
    </row>
    <row r="91" customHeight="1" spans="1:8">
      <c r="A91" s="98" t="s">
        <v>75</v>
      </c>
      <c r="B91" s="98" t="s">
        <v>770</v>
      </c>
      <c r="C91" s="98" t="s">
        <v>663</v>
      </c>
      <c r="D91" s="98" t="s">
        <v>663</v>
      </c>
      <c r="E91" s="99" t="s">
        <v>769</v>
      </c>
      <c r="F91" s="99">
        <v>1</v>
      </c>
      <c r="G91" s="100">
        <v>1200</v>
      </c>
      <c r="H91" s="99">
        <f t="shared" si="1"/>
        <v>1200</v>
      </c>
    </row>
    <row r="92" customHeight="1" spans="1:8">
      <c r="A92" s="98" t="s">
        <v>75</v>
      </c>
      <c r="B92" s="98" t="s">
        <v>770</v>
      </c>
      <c r="C92" s="98" t="s">
        <v>663</v>
      </c>
      <c r="D92" s="98" t="s">
        <v>663</v>
      </c>
      <c r="E92" s="99" t="s">
        <v>769</v>
      </c>
      <c r="F92" s="99">
        <v>1</v>
      </c>
      <c r="G92" s="100">
        <v>1200</v>
      </c>
      <c r="H92" s="99">
        <f t="shared" si="1"/>
        <v>1200</v>
      </c>
    </row>
    <row r="93" customHeight="1" spans="1:8">
      <c r="A93" s="98" t="s">
        <v>75</v>
      </c>
      <c r="B93" s="98" t="s">
        <v>770</v>
      </c>
      <c r="C93" s="98" t="s">
        <v>663</v>
      </c>
      <c r="D93" s="98" t="s">
        <v>663</v>
      </c>
      <c r="E93" s="99" t="s">
        <v>769</v>
      </c>
      <c r="F93" s="99">
        <v>1</v>
      </c>
      <c r="G93" s="100">
        <v>1200</v>
      </c>
      <c r="H93" s="99">
        <f t="shared" si="1"/>
        <v>1200</v>
      </c>
    </row>
    <row r="94" customHeight="1" spans="1:8">
      <c r="A94" s="98" t="s">
        <v>75</v>
      </c>
      <c r="B94" s="98" t="s">
        <v>770</v>
      </c>
      <c r="C94" s="98" t="s">
        <v>663</v>
      </c>
      <c r="D94" s="98" t="s">
        <v>663</v>
      </c>
      <c r="E94" s="99" t="s">
        <v>769</v>
      </c>
      <c r="F94" s="99">
        <v>1</v>
      </c>
      <c r="G94" s="100">
        <v>1200</v>
      </c>
      <c r="H94" s="99">
        <f t="shared" si="1"/>
        <v>1200</v>
      </c>
    </row>
    <row r="95" customHeight="1" spans="1:8">
      <c r="A95" s="98" t="s">
        <v>75</v>
      </c>
      <c r="B95" s="98" t="s">
        <v>770</v>
      </c>
      <c r="C95" s="98" t="s">
        <v>663</v>
      </c>
      <c r="D95" s="98" t="s">
        <v>663</v>
      </c>
      <c r="E95" s="99" t="s">
        <v>769</v>
      </c>
      <c r="F95" s="99">
        <v>1</v>
      </c>
      <c r="G95" s="100">
        <v>1200</v>
      </c>
      <c r="H95" s="99">
        <f t="shared" si="1"/>
        <v>1200</v>
      </c>
    </row>
    <row r="96" customHeight="1" spans="1:8">
      <c r="A96" s="98" t="s">
        <v>75</v>
      </c>
      <c r="B96" s="98" t="s">
        <v>770</v>
      </c>
      <c r="C96" s="98" t="s">
        <v>663</v>
      </c>
      <c r="D96" s="98" t="s">
        <v>663</v>
      </c>
      <c r="E96" s="99" t="s">
        <v>769</v>
      </c>
      <c r="F96" s="99">
        <v>1</v>
      </c>
      <c r="G96" s="100">
        <v>1200</v>
      </c>
      <c r="H96" s="99">
        <f t="shared" si="1"/>
        <v>1200</v>
      </c>
    </row>
    <row r="97" customHeight="1" spans="1:8">
      <c r="A97" s="98" t="s">
        <v>75</v>
      </c>
      <c r="B97" s="98" t="s">
        <v>770</v>
      </c>
      <c r="C97" s="98" t="s">
        <v>663</v>
      </c>
      <c r="D97" s="98" t="s">
        <v>663</v>
      </c>
      <c r="E97" s="99" t="s">
        <v>769</v>
      </c>
      <c r="F97" s="99">
        <v>1</v>
      </c>
      <c r="G97" s="100">
        <v>1200</v>
      </c>
      <c r="H97" s="99">
        <f t="shared" si="1"/>
        <v>1200</v>
      </c>
    </row>
    <row r="98" customHeight="1" spans="1:8">
      <c r="A98" s="98" t="s">
        <v>75</v>
      </c>
      <c r="B98" s="98" t="s">
        <v>770</v>
      </c>
      <c r="C98" s="98" t="s">
        <v>663</v>
      </c>
      <c r="D98" s="98" t="s">
        <v>663</v>
      </c>
      <c r="E98" s="99" t="s">
        <v>769</v>
      </c>
      <c r="F98" s="99">
        <v>1</v>
      </c>
      <c r="G98" s="100">
        <v>1200</v>
      </c>
      <c r="H98" s="99">
        <f t="shared" si="1"/>
        <v>1200</v>
      </c>
    </row>
    <row r="99" customHeight="1" spans="1:8">
      <c r="A99" s="98" t="s">
        <v>75</v>
      </c>
      <c r="B99" s="98" t="s">
        <v>770</v>
      </c>
      <c r="C99" s="98" t="s">
        <v>663</v>
      </c>
      <c r="D99" s="98" t="s">
        <v>663</v>
      </c>
      <c r="E99" s="99" t="s">
        <v>769</v>
      </c>
      <c r="F99" s="99">
        <v>1</v>
      </c>
      <c r="G99" s="100">
        <v>1200</v>
      </c>
      <c r="H99" s="99">
        <f t="shared" si="1"/>
        <v>1200</v>
      </c>
    </row>
    <row r="100" customHeight="1" spans="1:8">
      <c r="A100" s="98" t="s">
        <v>75</v>
      </c>
      <c r="B100" s="98" t="s">
        <v>770</v>
      </c>
      <c r="C100" s="98" t="s">
        <v>663</v>
      </c>
      <c r="D100" s="98" t="s">
        <v>663</v>
      </c>
      <c r="E100" s="99" t="s">
        <v>769</v>
      </c>
      <c r="F100" s="99">
        <v>1</v>
      </c>
      <c r="G100" s="100">
        <v>1200</v>
      </c>
      <c r="H100" s="99">
        <f t="shared" si="1"/>
        <v>1200</v>
      </c>
    </row>
    <row r="101" customHeight="1" spans="1:8">
      <c r="A101" s="98" t="s">
        <v>75</v>
      </c>
      <c r="B101" s="98" t="s">
        <v>770</v>
      </c>
      <c r="C101" s="98" t="s">
        <v>663</v>
      </c>
      <c r="D101" s="98" t="s">
        <v>663</v>
      </c>
      <c r="E101" s="99" t="s">
        <v>769</v>
      </c>
      <c r="F101" s="99">
        <v>1</v>
      </c>
      <c r="G101" s="100">
        <v>1200</v>
      </c>
      <c r="H101" s="99">
        <f t="shared" si="1"/>
        <v>1200</v>
      </c>
    </row>
    <row r="102" customHeight="1" spans="1:8">
      <c r="A102" s="98" t="s">
        <v>75</v>
      </c>
      <c r="B102" s="98" t="s">
        <v>770</v>
      </c>
      <c r="C102" s="98" t="s">
        <v>776</v>
      </c>
      <c r="D102" s="98" t="s">
        <v>776</v>
      </c>
      <c r="E102" s="99" t="s">
        <v>769</v>
      </c>
      <c r="F102" s="99">
        <v>1</v>
      </c>
      <c r="G102" s="100">
        <v>1950</v>
      </c>
      <c r="H102" s="99">
        <f t="shared" si="1"/>
        <v>1950</v>
      </c>
    </row>
    <row r="103" customHeight="1" spans="1:8">
      <c r="A103" s="98" t="s">
        <v>75</v>
      </c>
      <c r="B103" s="98" t="s">
        <v>770</v>
      </c>
      <c r="C103" s="98" t="s">
        <v>776</v>
      </c>
      <c r="D103" s="98" t="s">
        <v>776</v>
      </c>
      <c r="E103" s="99" t="s">
        <v>769</v>
      </c>
      <c r="F103" s="99">
        <v>1</v>
      </c>
      <c r="G103" s="100">
        <v>1950</v>
      </c>
      <c r="H103" s="99">
        <f t="shared" si="1"/>
        <v>1950</v>
      </c>
    </row>
    <row r="104" customHeight="1" spans="1:8">
      <c r="A104" s="98" t="s">
        <v>75</v>
      </c>
      <c r="B104" s="98" t="s">
        <v>770</v>
      </c>
      <c r="C104" s="98" t="s">
        <v>776</v>
      </c>
      <c r="D104" s="98" t="s">
        <v>776</v>
      </c>
      <c r="E104" s="99" t="s">
        <v>769</v>
      </c>
      <c r="F104" s="99">
        <v>1</v>
      </c>
      <c r="G104" s="100">
        <v>1950</v>
      </c>
      <c r="H104" s="99">
        <f t="shared" si="1"/>
        <v>1950</v>
      </c>
    </row>
    <row r="105" customHeight="1" spans="1:8">
      <c r="A105" s="98" t="s">
        <v>75</v>
      </c>
      <c r="B105" s="98" t="s">
        <v>770</v>
      </c>
      <c r="C105" s="98" t="s">
        <v>776</v>
      </c>
      <c r="D105" s="98" t="s">
        <v>776</v>
      </c>
      <c r="E105" s="99" t="s">
        <v>769</v>
      </c>
      <c r="F105" s="99">
        <v>1</v>
      </c>
      <c r="G105" s="100">
        <v>1950</v>
      </c>
      <c r="H105" s="99">
        <f t="shared" si="1"/>
        <v>1950</v>
      </c>
    </row>
    <row r="106" customHeight="1" spans="1:8">
      <c r="A106" s="98" t="s">
        <v>75</v>
      </c>
      <c r="B106" s="98" t="s">
        <v>770</v>
      </c>
      <c r="C106" s="98" t="s">
        <v>776</v>
      </c>
      <c r="D106" s="98" t="s">
        <v>776</v>
      </c>
      <c r="E106" s="99" t="s">
        <v>769</v>
      </c>
      <c r="F106" s="99">
        <v>1</v>
      </c>
      <c r="G106" s="100">
        <v>1950</v>
      </c>
      <c r="H106" s="99">
        <f t="shared" si="1"/>
        <v>1950</v>
      </c>
    </row>
    <row r="107" customHeight="1" spans="1:8">
      <c r="A107" s="98" t="s">
        <v>75</v>
      </c>
      <c r="B107" s="98" t="s">
        <v>770</v>
      </c>
      <c r="C107" s="98" t="s">
        <v>776</v>
      </c>
      <c r="D107" s="98" t="s">
        <v>776</v>
      </c>
      <c r="E107" s="99" t="s">
        <v>769</v>
      </c>
      <c r="F107" s="99">
        <v>1</v>
      </c>
      <c r="G107" s="100">
        <v>1950</v>
      </c>
      <c r="H107" s="99">
        <f t="shared" si="1"/>
        <v>1950</v>
      </c>
    </row>
    <row r="108" customHeight="1" spans="1:8">
      <c r="A108" s="98" t="s">
        <v>75</v>
      </c>
      <c r="B108" s="98" t="s">
        <v>770</v>
      </c>
      <c r="C108" s="98" t="s">
        <v>776</v>
      </c>
      <c r="D108" s="98" t="s">
        <v>776</v>
      </c>
      <c r="E108" s="99" t="s">
        <v>769</v>
      </c>
      <c r="F108" s="99">
        <v>1</v>
      </c>
      <c r="G108" s="100">
        <v>1950</v>
      </c>
      <c r="H108" s="99">
        <f t="shared" si="1"/>
        <v>1950</v>
      </c>
    </row>
    <row r="109" customHeight="1" spans="1:8">
      <c r="A109" s="98" t="s">
        <v>75</v>
      </c>
      <c r="B109" s="98" t="s">
        <v>770</v>
      </c>
      <c r="C109" s="98" t="s">
        <v>776</v>
      </c>
      <c r="D109" s="98" t="s">
        <v>776</v>
      </c>
      <c r="E109" s="99" t="s">
        <v>769</v>
      </c>
      <c r="F109" s="99">
        <v>1</v>
      </c>
      <c r="G109" s="100">
        <v>1950</v>
      </c>
      <c r="H109" s="99">
        <f t="shared" si="1"/>
        <v>1950</v>
      </c>
    </row>
    <row r="110" customHeight="1" spans="1:8">
      <c r="A110" s="98" t="s">
        <v>75</v>
      </c>
      <c r="B110" s="98" t="s">
        <v>770</v>
      </c>
      <c r="C110" s="98" t="s">
        <v>776</v>
      </c>
      <c r="D110" s="98" t="s">
        <v>776</v>
      </c>
      <c r="E110" s="99" t="s">
        <v>769</v>
      </c>
      <c r="F110" s="99">
        <v>1</v>
      </c>
      <c r="G110" s="100">
        <v>1950</v>
      </c>
      <c r="H110" s="99">
        <f t="shared" si="1"/>
        <v>1950</v>
      </c>
    </row>
    <row r="111" customHeight="1" spans="1:8">
      <c r="A111" s="98" t="s">
        <v>75</v>
      </c>
      <c r="B111" s="98" t="s">
        <v>770</v>
      </c>
      <c r="C111" s="98" t="s">
        <v>776</v>
      </c>
      <c r="D111" s="98" t="s">
        <v>776</v>
      </c>
      <c r="E111" s="99" t="s">
        <v>769</v>
      </c>
      <c r="F111" s="99">
        <v>1</v>
      </c>
      <c r="G111" s="100">
        <v>1950</v>
      </c>
      <c r="H111" s="99">
        <f t="shared" si="1"/>
        <v>1950</v>
      </c>
    </row>
    <row r="112" customHeight="1" spans="1:8">
      <c r="A112" s="98" t="s">
        <v>75</v>
      </c>
      <c r="B112" s="98" t="s">
        <v>770</v>
      </c>
      <c r="C112" s="98" t="s">
        <v>776</v>
      </c>
      <c r="D112" s="98" t="s">
        <v>776</v>
      </c>
      <c r="E112" s="99" t="s">
        <v>769</v>
      </c>
      <c r="F112" s="99">
        <v>1</v>
      </c>
      <c r="G112" s="100">
        <v>1950</v>
      </c>
      <c r="H112" s="99">
        <f t="shared" si="1"/>
        <v>1950</v>
      </c>
    </row>
    <row r="113" customHeight="1" spans="1:8">
      <c r="A113" s="98" t="s">
        <v>75</v>
      </c>
      <c r="B113" s="98" t="s">
        <v>770</v>
      </c>
      <c r="C113" s="98" t="s">
        <v>776</v>
      </c>
      <c r="D113" s="98" t="s">
        <v>776</v>
      </c>
      <c r="E113" s="99" t="s">
        <v>769</v>
      </c>
      <c r="F113" s="99">
        <v>1</v>
      </c>
      <c r="G113" s="100">
        <v>1950</v>
      </c>
      <c r="H113" s="99">
        <f t="shared" si="1"/>
        <v>1950</v>
      </c>
    </row>
    <row r="114" customHeight="1" spans="1:8">
      <c r="A114" s="98" t="s">
        <v>75</v>
      </c>
      <c r="B114" s="98" t="s">
        <v>770</v>
      </c>
      <c r="C114" s="98" t="s">
        <v>776</v>
      </c>
      <c r="D114" s="98" t="s">
        <v>776</v>
      </c>
      <c r="E114" s="99" t="s">
        <v>769</v>
      </c>
      <c r="F114" s="99">
        <v>1</v>
      </c>
      <c r="G114" s="100">
        <v>1950</v>
      </c>
      <c r="H114" s="99">
        <f t="shared" si="1"/>
        <v>1950</v>
      </c>
    </row>
    <row r="115" customHeight="1" spans="1:8">
      <c r="A115" s="98" t="s">
        <v>75</v>
      </c>
      <c r="B115" s="98" t="s">
        <v>770</v>
      </c>
      <c r="C115" s="98" t="s">
        <v>776</v>
      </c>
      <c r="D115" s="98" t="s">
        <v>776</v>
      </c>
      <c r="E115" s="99" t="s">
        <v>769</v>
      </c>
      <c r="F115" s="99">
        <v>1</v>
      </c>
      <c r="G115" s="100">
        <v>1950</v>
      </c>
      <c r="H115" s="99">
        <f t="shared" si="1"/>
        <v>1950</v>
      </c>
    </row>
    <row r="116" customHeight="1" spans="1:8">
      <c r="A116" s="98" t="s">
        <v>75</v>
      </c>
      <c r="B116" s="98" t="s">
        <v>770</v>
      </c>
      <c r="C116" s="98" t="s">
        <v>776</v>
      </c>
      <c r="D116" s="98" t="s">
        <v>776</v>
      </c>
      <c r="E116" s="99" t="s">
        <v>769</v>
      </c>
      <c r="F116" s="99">
        <v>1</v>
      </c>
      <c r="G116" s="100">
        <v>1950</v>
      </c>
      <c r="H116" s="99">
        <f t="shared" si="1"/>
        <v>1950</v>
      </c>
    </row>
    <row r="117" customHeight="1" spans="1:8">
      <c r="A117" s="98" t="s">
        <v>75</v>
      </c>
      <c r="B117" s="98" t="s">
        <v>770</v>
      </c>
      <c r="C117" s="98" t="s">
        <v>776</v>
      </c>
      <c r="D117" s="98" t="s">
        <v>776</v>
      </c>
      <c r="E117" s="99" t="s">
        <v>769</v>
      </c>
      <c r="F117" s="99">
        <v>1</v>
      </c>
      <c r="G117" s="100">
        <v>1950</v>
      </c>
      <c r="H117" s="99">
        <f t="shared" si="1"/>
        <v>1950</v>
      </c>
    </row>
    <row r="118" customHeight="1" spans="1:8">
      <c r="A118" s="98" t="s">
        <v>75</v>
      </c>
      <c r="B118" s="98" t="s">
        <v>770</v>
      </c>
      <c r="C118" s="98" t="s">
        <v>776</v>
      </c>
      <c r="D118" s="98" t="s">
        <v>776</v>
      </c>
      <c r="E118" s="99" t="s">
        <v>769</v>
      </c>
      <c r="F118" s="99">
        <v>1</v>
      </c>
      <c r="G118" s="100">
        <v>1950</v>
      </c>
      <c r="H118" s="99">
        <f t="shared" si="1"/>
        <v>1950</v>
      </c>
    </row>
    <row r="119" customHeight="1" spans="1:8">
      <c r="A119" s="98" t="s">
        <v>75</v>
      </c>
      <c r="B119" s="98" t="s">
        <v>770</v>
      </c>
      <c r="C119" s="98" t="s">
        <v>776</v>
      </c>
      <c r="D119" s="98" t="s">
        <v>776</v>
      </c>
      <c r="E119" s="99" t="s">
        <v>769</v>
      </c>
      <c r="F119" s="99">
        <v>1</v>
      </c>
      <c r="G119" s="100">
        <v>1950</v>
      </c>
      <c r="H119" s="99">
        <f t="shared" si="1"/>
        <v>1950</v>
      </c>
    </row>
    <row r="120" customHeight="1" spans="1:8">
      <c r="A120" s="98" t="s">
        <v>75</v>
      </c>
      <c r="B120" s="98" t="s">
        <v>770</v>
      </c>
      <c r="C120" s="98" t="s">
        <v>776</v>
      </c>
      <c r="D120" s="98" t="s">
        <v>776</v>
      </c>
      <c r="E120" s="99" t="s">
        <v>769</v>
      </c>
      <c r="F120" s="99">
        <v>1</v>
      </c>
      <c r="G120" s="100">
        <v>1950</v>
      </c>
      <c r="H120" s="99">
        <f t="shared" si="1"/>
        <v>1950</v>
      </c>
    </row>
    <row r="121" customHeight="1" spans="1:8">
      <c r="A121" s="98" t="s">
        <v>75</v>
      </c>
      <c r="B121" s="98" t="s">
        <v>770</v>
      </c>
      <c r="C121" s="98" t="s">
        <v>776</v>
      </c>
      <c r="D121" s="98" t="s">
        <v>776</v>
      </c>
      <c r="E121" s="99" t="s">
        <v>769</v>
      </c>
      <c r="F121" s="99">
        <v>1</v>
      </c>
      <c r="G121" s="100">
        <v>1950</v>
      </c>
      <c r="H121" s="99">
        <f t="shared" si="1"/>
        <v>1950</v>
      </c>
    </row>
    <row r="122" customHeight="1" spans="1:8">
      <c r="A122" s="98" t="s">
        <v>75</v>
      </c>
      <c r="B122" s="98" t="s">
        <v>770</v>
      </c>
      <c r="C122" s="98" t="s">
        <v>776</v>
      </c>
      <c r="D122" s="98" t="s">
        <v>776</v>
      </c>
      <c r="E122" s="99" t="s">
        <v>769</v>
      </c>
      <c r="F122" s="99">
        <v>1</v>
      </c>
      <c r="G122" s="100">
        <v>1950</v>
      </c>
      <c r="H122" s="99">
        <f t="shared" si="1"/>
        <v>1950</v>
      </c>
    </row>
    <row r="123" customHeight="1" spans="1:8">
      <c r="A123" s="98" t="s">
        <v>75</v>
      </c>
      <c r="B123" s="98" t="s">
        <v>770</v>
      </c>
      <c r="C123" s="98" t="s">
        <v>776</v>
      </c>
      <c r="D123" s="98" t="s">
        <v>776</v>
      </c>
      <c r="E123" s="99" t="s">
        <v>769</v>
      </c>
      <c r="F123" s="99">
        <v>1</v>
      </c>
      <c r="G123" s="100">
        <v>1950</v>
      </c>
      <c r="H123" s="99">
        <f t="shared" si="1"/>
        <v>1950</v>
      </c>
    </row>
    <row r="124" customHeight="1" spans="1:8">
      <c r="A124" s="98" t="s">
        <v>75</v>
      </c>
      <c r="B124" s="98" t="s">
        <v>770</v>
      </c>
      <c r="C124" s="98" t="s">
        <v>776</v>
      </c>
      <c r="D124" s="98" t="s">
        <v>776</v>
      </c>
      <c r="E124" s="99" t="s">
        <v>769</v>
      </c>
      <c r="F124" s="99">
        <v>1</v>
      </c>
      <c r="G124" s="100">
        <v>1950</v>
      </c>
      <c r="H124" s="99">
        <f t="shared" si="1"/>
        <v>1950</v>
      </c>
    </row>
    <row r="125" customHeight="1" spans="1:8">
      <c r="A125" s="98" t="s">
        <v>75</v>
      </c>
      <c r="B125" s="98" t="s">
        <v>637</v>
      </c>
      <c r="C125" s="98" t="s">
        <v>775</v>
      </c>
      <c r="D125" s="98" t="s">
        <v>775</v>
      </c>
      <c r="E125" s="99" t="s">
        <v>769</v>
      </c>
      <c r="F125" s="99">
        <v>1</v>
      </c>
      <c r="G125" s="100">
        <v>2850</v>
      </c>
      <c r="H125" s="99">
        <f t="shared" si="1"/>
        <v>2850</v>
      </c>
    </row>
    <row r="126" customHeight="1" spans="1:8">
      <c r="A126" s="98" t="s">
        <v>75</v>
      </c>
      <c r="B126" s="98" t="s">
        <v>637</v>
      </c>
      <c r="C126" s="98" t="s">
        <v>775</v>
      </c>
      <c r="D126" s="98" t="s">
        <v>775</v>
      </c>
      <c r="E126" s="99" t="s">
        <v>769</v>
      </c>
      <c r="F126" s="99">
        <v>1</v>
      </c>
      <c r="G126" s="100">
        <v>2850</v>
      </c>
      <c r="H126" s="99">
        <f t="shared" si="1"/>
        <v>2850</v>
      </c>
    </row>
    <row r="127" customHeight="1" spans="1:8">
      <c r="A127" s="98" t="s">
        <v>75</v>
      </c>
      <c r="B127" s="98" t="s">
        <v>637</v>
      </c>
      <c r="C127" s="98" t="s">
        <v>775</v>
      </c>
      <c r="D127" s="98" t="s">
        <v>775</v>
      </c>
      <c r="E127" s="99" t="s">
        <v>769</v>
      </c>
      <c r="F127" s="99">
        <v>1</v>
      </c>
      <c r="G127" s="100">
        <v>2850</v>
      </c>
      <c r="H127" s="99">
        <f t="shared" si="1"/>
        <v>2850</v>
      </c>
    </row>
    <row r="128" customHeight="1" spans="1:8">
      <c r="A128" s="98" t="s">
        <v>75</v>
      </c>
      <c r="B128" s="98" t="s">
        <v>637</v>
      </c>
      <c r="C128" s="98" t="s">
        <v>775</v>
      </c>
      <c r="D128" s="98" t="s">
        <v>775</v>
      </c>
      <c r="E128" s="99" t="s">
        <v>769</v>
      </c>
      <c r="F128" s="99">
        <v>1</v>
      </c>
      <c r="G128" s="100">
        <v>2850</v>
      </c>
      <c r="H128" s="99">
        <f t="shared" si="1"/>
        <v>2850</v>
      </c>
    </row>
    <row r="129" customHeight="1" spans="1:8">
      <c r="A129" s="98" t="s">
        <v>75</v>
      </c>
      <c r="B129" s="98" t="s">
        <v>637</v>
      </c>
      <c r="C129" s="98" t="s">
        <v>775</v>
      </c>
      <c r="D129" s="98" t="s">
        <v>775</v>
      </c>
      <c r="E129" s="99" t="s">
        <v>769</v>
      </c>
      <c r="F129" s="99">
        <v>1</v>
      </c>
      <c r="G129" s="100">
        <v>2850</v>
      </c>
      <c r="H129" s="99">
        <f t="shared" si="1"/>
        <v>2850</v>
      </c>
    </row>
    <row r="130" customHeight="1" spans="1:8">
      <c r="A130" s="98" t="s">
        <v>75</v>
      </c>
      <c r="B130" s="98" t="s">
        <v>637</v>
      </c>
      <c r="C130" s="98" t="s">
        <v>775</v>
      </c>
      <c r="D130" s="98" t="s">
        <v>775</v>
      </c>
      <c r="E130" s="99" t="s">
        <v>769</v>
      </c>
      <c r="F130" s="99">
        <v>1</v>
      </c>
      <c r="G130" s="100">
        <v>2850</v>
      </c>
      <c r="H130" s="99">
        <f t="shared" si="1"/>
        <v>2850</v>
      </c>
    </row>
    <row r="131" customHeight="1" spans="1:8">
      <c r="A131" s="98" t="s">
        <v>75</v>
      </c>
      <c r="B131" s="98" t="s">
        <v>637</v>
      </c>
      <c r="C131" s="98" t="s">
        <v>775</v>
      </c>
      <c r="D131" s="98" t="s">
        <v>775</v>
      </c>
      <c r="E131" s="99" t="s">
        <v>769</v>
      </c>
      <c r="F131" s="99">
        <v>1</v>
      </c>
      <c r="G131" s="100">
        <v>2850</v>
      </c>
      <c r="H131" s="99">
        <f t="shared" si="1"/>
        <v>2850</v>
      </c>
    </row>
    <row r="132" customHeight="1" spans="1:8">
      <c r="A132" s="98" t="s">
        <v>75</v>
      </c>
      <c r="B132" s="98" t="s">
        <v>767</v>
      </c>
      <c r="C132" s="98" t="s">
        <v>767</v>
      </c>
      <c r="D132" s="98" t="s">
        <v>767</v>
      </c>
      <c r="E132" s="99" t="s">
        <v>769</v>
      </c>
      <c r="F132" s="99">
        <v>1</v>
      </c>
      <c r="G132" s="100">
        <v>9800</v>
      </c>
      <c r="H132" s="99">
        <f t="shared" si="1"/>
        <v>9800</v>
      </c>
    </row>
    <row r="133" customHeight="1" spans="1:8">
      <c r="A133" s="98" t="s">
        <v>75</v>
      </c>
      <c r="B133" s="98" t="s">
        <v>767</v>
      </c>
      <c r="C133" s="98" t="s">
        <v>767</v>
      </c>
      <c r="D133" s="98" t="s">
        <v>767</v>
      </c>
      <c r="E133" s="99" t="s">
        <v>769</v>
      </c>
      <c r="F133" s="99">
        <v>1</v>
      </c>
      <c r="G133" s="100">
        <v>9800</v>
      </c>
      <c r="H133" s="99">
        <f t="shared" si="1"/>
        <v>9800</v>
      </c>
    </row>
    <row r="134" customHeight="1" spans="1:8">
      <c r="A134" s="98" t="s">
        <v>75</v>
      </c>
      <c r="B134" s="98" t="s">
        <v>635</v>
      </c>
      <c r="C134" s="98" t="s">
        <v>635</v>
      </c>
      <c r="D134" s="98" t="s">
        <v>635</v>
      </c>
      <c r="E134" s="99" t="s">
        <v>769</v>
      </c>
      <c r="F134" s="99">
        <v>1</v>
      </c>
      <c r="G134" s="100">
        <v>2200</v>
      </c>
      <c r="H134" s="99">
        <f t="shared" si="1"/>
        <v>2200</v>
      </c>
    </row>
    <row r="135" customHeight="1" spans="1:8">
      <c r="A135" s="98" t="s">
        <v>75</v>
      </c>
      <c r="B135" s="98" t="s">
        <v>635</v>
      </c>
      <c r="C135" s="98" t="s">
        <v>635</v>
      </c>
      <c r="D135" s="98" t="s">
        <v>635</v>
      </c>
      <c r="E135" s="99" t="s">
        <v>769</v>
      </c>
      <c r="F135" s="99">
        <v>1</v>
      </c>
      <c r="G135" s="100">
        <v>2200</v>
      </c>
      <c r="H135" s="99">
        <f t="shared" si="1"/>
        <v>2200</v>
      </c>
    </row>
    <row r="136" customHeight="1" spans="1:8">
      <c r="A136" s="98" t="s">
        <v>75</v>
      </c>
      <c r="B136" s="98" t="s">
        <v>635</v>
      </c>
      <c r="C136" s="98" t="s">
        <v>635</v>
      </c>
      <c r="D136" s="98" t="s">
        <v>635</v>
      </c>
      <c r="E136" s="99" t="s">
        <v>769</v>
      </c>
      <c r="F136" s="99">
        <v>1</v>
      </c>
      <c r="G136" s="100">
        <v>2200</v>
      </c>
      <c r="H136" s="99">
        <f t="shared" ref="H136:H199" si="2">G136*F136</f>
        <v>2200</v>
      </c>
    </row>
    <row r="137" customHeight="1" spans="1:8">
      <c r="A137" s="98" t="s">
        <v>75</v>
      </c>
      <c r="B137" s="98" t="s">
        <v>635</v>
      </c>
      <c r="C137" s="98" t="s">
        <v>635</v>
      </c>
      <c r="D137" s="98" t="s">
        <v>635</v>
      </c>
      <c r="E137" s="99" t="s">
        <v>769</v>
      </c>
      <c r="F137" s="99">
        <v>1</v>
      </c>
      <c r="G137" s="100">
        <v>2200</v>
      </c>
      <c r="H137" s="99">
        <f t="shared" si="2"/>
        <v>2200</v>
      </c>
    </row>
    <row r="138" customHeight="1" spans="1:8">
      <c r="A138" s="98" t="s">
        <v>75</v>
      </c>
      <c r="B138" s="98" t="s">
        <v>635</v>
      </c>
      <c r="C138" s="98" t="s">
        <v>635</v>
      </c>
      <c r="D138" s="98" t="s">
        <v>635</v>
      </c>
      <c r="E138" s="99" t="s">
        <v>769</v>
      </c>
      <c r="F138" s="99">
        <v>1</v>
      </c>
      <c r="G138" s="100">
        <v>2200</v>
      </c>
      <c r="H138" s="99">
        <f t="shared" si="2"/>
        <v>2200</v>
      </c>
    </row>
    <row r="139" customHeight="1" spans="1:8">
      <c r="A139" s="98" t="s">
        <v>75</v>
      </c>
      <c r="B139" s="98" t="s">
        <v>635</v>
      </c>
      <c r="C139" s="98" t="s">
        <v>635</v>
      </c>
      <c r="D139" s="98" t="s">
        <v>635</v>
      </c>
      <c r="E139" s="99" t="s">
        <v>769</v>
      </c>
      <c r="F139" s="99">
        <v>1</v>
      </c>
      <c r="G139" s="100">
        <v>2200</v>
      </c>
      <c r="H139" s="99">
        <f t="shared" si="2"/>
        <v>2200</v>
      </c>
    </row>
    <row r="140" customHeight="1" spans="1:8">
      <c r="A140" s="98" t="s">
        <v>75</v>
      </c>
      <c r="B140" s="98" t="s">
        <v>635</v>
      </c>
      <c r="C140" s="98" t="s">
        <v>635</v>
      </c>
      <c r="D140" s="98" t="s">
        <v>635</v>
      </c>
      <c r="E140" s="99" t="s">
        <v>769</v>
      </c>
      <c r="F140" s="99">
        <v>1</v>
      </c>
      <c r="G140" s="100">
        <v>2200</v>
      </c>
      <c r="H140" s="99">
        <f t="shared" si="2"/>
        <v>2200</v>
      </c>
    </row>
    <row r="141" customHeight="1" spans="1:8">
      <c r="A141" s="98" t="s">
        <v>75</v>
      </c>
      <c r="B141" s="98" t="s">
        <v>635</v>
      </c>
      <c r="C141" s="98" t="s">
        <v>635</v>
      </c>
      <c r="D141" s="98" t="s">
        <v>635</v>
      </c>
      <c r="E141" s="99" t="s">
        <v>769</v>
      </c>
      <c r="F141" s="99">
        <v>1</v>
      </c>
      <c r="G141" s="100">
        <v>2200</v>
      </c>
      <c r="H141" s="99">
        <f t="shared" si="2"/>
        <v>2200</v>
      </c>
    </row>
    <row r="142" customHeight="1" spans="1:8">
      <c r="A142" s="98" t="s">
        <v>75</v>
      </c>
      <c r="B142" s="98" t="s">
        <v>635</v>
      </c>
      <c r="C142" s="98" t="s">
        <v>777</v>
      </c>
      <c r="D142" s="98" t="s">
        <v>777</v>
      </c>
      <c r="E142" s="99" t="s">
        <v>769</v>
      </c>
      <c r="F142" s="99">
        <v>1</v>
      </c>
      <c r="G142" s="100">
        <v>3500</v>
      </c>
      <c r="H142" s="99">
        <f t="shared" si="2"/>
        <v>3500</v>
      </c>
    </row>
    <row r="143" customHeight="1" spans="1:8">
      <c r="A143" s="98" t="s">
        <v>75</v>
      </c>
      <c r="B143" s="98" t="s">
        <v>679</v>
      </c>
      <c r="C143" s="98" t="s">
        <v>679</v>
      </c>
      <c r="D143" s="98" t="s">
        <v>679</v>
      </c>
      <c r="E143" s="99" t="s">
        <v>769</v>
      </c>
      <c r="F143" s="99">
        <v>1</v>
      </c>
      <c r="G143" s="100">
        <v>800</v>
      </c>
      <c r="H143" s="99">
        <f t="shared" si="2"/>
        <v>800</v>
      </c>
    </row>
    <row r="144" customHeight="1" spans="1:8">
      <c r="A144" s="98" t="s">
        <v>75</v>
      </c>
      <c r="B144" s="98" t="s">
        <v>770</v>
      </c>
      <c r="C144" s="98" t="s">
        <v>778</v>
      </c>
      <c r="D144" s="98" t="s">
        <v>778</v>
      </c>
      <c r="E144" s="99" t="s">
        <v>769</v>
      </c>
      <c r="F144" s="99">
        <v>1</v>
      </c>
      <c r="G144" s="100">
        <v>3980</v>
      </c>
      <c r="H144" s="99">
        <f t="shared" si="2"/>
        <v>3980</v>
      </c>
    </row>
    <row r="145" customHeight="1" spans="1:8">
      <c r="A145" s="98" t="s">
        <v>75</v>
      </c>
      <c r="B145" s="98" t="s">
        <v>770</v>
      </c>
      <c r="C145" s="98" t="s">
        <v>778</v>
      </c>
      <c r="D145" s="98" t="s">
        <v>778</v>
      </c>
      <c r="E145" s="99" t="s">
        <v>769</v>
      </c>
      <c r="F145" s="99">
        <v>1</v>
      </c>
      <c r="G145" s="100">
        <v>3980</v>
      </c>
      <c r="H145" s="99">
        <f t="shared" si="2"/>
        <v>3980</v>
      </c>
    </row>
    <row r="146" customHeight="1" spans="1:8">
      <c r="A146" s="98" t="s">
        <v>75</v>
      </c>
      <c r="B146" s="98" t="s">
        <v>770</v>
      </c>
      <c r="C146" s="98" t="s">
        <v>778</v>
      </c>
      <c r="D146" s="98" t="s">
        <v>778</v>
      </c>
      <c r="E146" s="99" t="s">
        <v>769</v>
      </c>
      <c r="F146" s="99">
        <v>1</v>
      </c>
      <c r="G146" s="100">
        <v>3980</v>
      </c>
      <c r="H146" s="99">
        <f t="shared" si="2"/>
        <v>3980</v>
      </c>
    </row>
    <row r="147" customHeight="1" spans="1:8">
      <c r="A147" s="98" t="s">
        <v>75</v>
      </c>
      <c r="B147" s="98" t="s">
        <v>770</v>
      </c>
      <c r="C147" s="98" t="s">
        <v>778</v>
      </c>
      <c r="D147" s="98" t="s">
        <v>778</v>
      </c>
      <c r="E147" s="99" t="s">
        <v>769</v>
      </c>
      <c r="F147" s="99">
        <v>1</v>
      </c>
      <c r="G147" s="100">
        <v>3980</v>
      </c>
      <c r="H147" s="99">
        <f t="shared" si="2"/>
        <v>3980</v>
      </c>
    </row>
    <row r="148" customHeight="1" spans="1:8">
      <c r="A148" s="98" t="s">
        <v>75</v>
      </c>
      <c r="B148" s="98" t="s">
        <v>770</v>
      </c>
      <c r="C148" s="98" t="s">
        <v>778</v>
      </c>
      <c r="D148" s="98" t="s">
        <v>778</v>
      </c>
      <c r="E148" s="99" t="s">
        <v>769</v>
      </c>
      <c r="F148" s="99">
        <v>1</v>
      </c>
      <c r="G148" s="100">
        <v>3980</v>
      </c>
      <c r="H148" s="99">
        <f t="shared" si="2"/>
        <v>3980</v>
      </c>
    </row>
    <row r="149" customHeight="1" spans="1:8">
      <c r="A149" s="98" t="s">
        <v>75</v>
      </c>
      <c r="B149" s="98" t="s">
        <v>779</v>
      </c>
      <c r="C149" s="98" t="s">
        <v>779</v>
      </c>
      <c r="D149" s="98" t="s">
        <v>779</v>
      </c>
      <c r="E149" s="99" t="s">
        <v>769</v>
      </c>
      <c r="F149" s="99">
        <v>1</v>
      </c>
      <c r="G149" s="100">
        <v>920</v>
      </c>
      <c r="H149" s="99">
        <f t="shared" si="2"/>
        <v>920</v>
      </c>
    </row>
    <row r="150" customHeight="1" spans="1:8">
      <c r="A150" s="98" t="s">
        <v>75</v>
      </c>
      <c r="B150" s="98" t="s">
        <v>779</v>
      </c>
      <c r="C150" s="98" t="s">
        <v>779</v>
      </c>
      <c r="D150" s="98" t="s">
        <v>779</v>
      </c>
      <c r="E150" s="99" t="s">
        <v>769</v>
      </c>
      <c r="F150" s="99">
        <v>1</v>
      </c>
      <c r="G150" s="100">
        <v>920</v>
      </c>
      <c r="H150" s="99">
        <f t="shared" si="2"/>
        <v>920</v>
      </c>
    </row>
    <row r="151" customHeight="1" spans="1:8">
      <c r="A151" s="98" t="s">
        <v>75</v>
      </c>
      <c r="B151" s="98" t="s">
        <v>779</v>
      </c>
      <c r="C151" s="98" t="s">
        <v>779</v>
      </c>
      <c r="D151" s="98" t="s">
        <v>779</v>
      </c>
      <c r="E151" s="99" t="s">
        <v>769</v>
      </c>
      <c r="F151" s="99">
        <v>1</v>
      </c>
      <c r="G151" s="100">
        <v>920</v>
      </c>
      <c r="H151" s="99">
        <f t="shared" si="2"/>
        <v>920</v>
      </c>
    </row>
    <row r="152" customHeight="1" spans="1:8">
      <c r="A152" s="98" t="s">
        <v>75</v>
      </c>
      <c r="B152" s="98" t="s">
        <v>779</v>
      </c>
      <c r="C152" s="98" t="s">
        <v>779</v>
      </c>
      <c r="D152" s="98" t="s">
        <v>779</v>
      </c>
      <c r="E152" s="99" t="s">
        <v>769</v>
      </c>
      <c r="F152" s="99">
        <v>1</v>
      </c>
      <c r="G152" s="100">
        <v>920</v>
      </c>
      <c r="H152" s="99">
        <f t="shared" si="2"/>
        <v>920</v>
      </c>
    </row>
    <row r="153" customHeight="1" spans="1:8">
      <c r="A153" s="98" t="s">
        <v>75</v>
      </c>
      <c r="B153" s="98" t="s">
        <v>779</v>
      </c>
      <c r="C153" s="98" t="s">
        <v>779</v>
      </c>
      <c r="D153" s="98" t="s">
        <v>779</v>
      </c>
      <c r="E153" s="99" t="s">
        <v>769</v>
      </c>
      <c r="F153" s="99">
        <v>1</v>
      </c>
      <c r="G153" s="100">
        <v>920</v>
      </c>
      <c r="H153" s="99">
        <f t="shared" si="2"/>
        <v>920</v>
      </c>
    </row>
    <row r="154" customHeight="1" spans="1:8">
      <c r="A154" s="98" t="s">
        <v>75</v>
      </c>
      <c r="B154" s="98" t="s">
        <v>780</v>
      </c>
      <c r="C154" s="98" t="s">
        <v>666</v>
      </c>
      <c r="D154" s="98" t="s">
        <v>666</v>
      </c>
      <c r="E154" s="99" t="s">
        <v>769</v>
      </c>
      <c r="F154" s="99">
        <v>1</v>
      </c>
      <c r="G154" s="100">
        <v>3280</v>
      </c>
      <c r="H154" s="99">
        <f t="shared" si="2"/>
        <v>3280</v>
      </c>
    </row>
    <row r="155" customHeight="1" spans="1:8">
      <c r="A155" s="98" t="s">
        <v>75</v>
      </c>
      <c r="B155" s="98" t="s">
        <v>780</v>
      </c>
      <c r="C155" s="98" t="s">
        <v>666</v>
      </c>
      <c r="D155" s="98" t="s">
        <v>666</v>
      </c>
      <c r="E155" s="99" t="s">
        <v>769</v>
      </c>
      <c r="F155" s="99">
        <v>1</v>
      </c>
      <c r="G155" s="100">
        <v>3280</v>
      </c>
      <c r="H155" s="99">
        <f t="shared" si="2"/>
        <v>3280</v>
      </c>
    </row>
    <row r="156" customHeight="1" spans="1:8">
      <c r="A156" s="98" t="s">
        <v>75</v>
      </c>
      <c r="B156" s="98" t="s">
        <v>780</v>
      </c>
      <c r="C156" s="98" t="s">
        <v>666</v>
      </c>
      <c r="D156" s="98" t="s">
        <v>666</v>
      </c>
      <c r="E156" s="99" t="s">
        <v>769</v>
      </c>
      <c r="F156" s="99">
        <v>1</v>
      </c>
      <c r="G156" s="100">
        <v>3280</v>
      </c>
      <c r="H156" s="99">
        <f t="shared" si="2"/>
        <v>3280</v>
      </c>
    </row>
    <row r="157" customHeight="1" spans="1:8">
      <c r="A157" s="98" t="s">
        <v>75</v>
      </c>
      <c r="B157" s="98" t="s">
        <v>780</v>
      </c>
      <c r="C157" s="98" t="s">
        <v>666</v>
      </c>
      <c r="D157" s="98" t="s">
        <v>666</v>
      </c>
      <c r="E157" s="99" t="s">
        <v>769</v>
      </c>
      <c r="F157" s="99">
        <v>1</v>
      </c>
      <c r="G157" s="100">
        <v>3280</v>
      </c>
      <c r="H157" s="99">
        <f t="shared" si="2"/>
        <v>3280</v>
      </c>
    </row>
    <row r="158" customHeight="1" spans="1:8">
      <c r="A158" s="98" t="s">
        <v>75</v>
      </c>
      <c r="B158" s="98" t="s">
        <v>780</v>
      </c>
      <c r="C158" s="98" t="s">
        <v>666</v>
      </c>
      <c r="D158" s="98" t="s">
        <v>666</v>
      </c>
      <c r="E158" s="99" t="s">
        <v>769</v>
      </c>
      <c r="F158" s="99">
        <v>1</v>
      </c>
      <c r="G158" s="100">
        <v>3280</v>
      </c>
      <c r="H158" s="99">
        <f t="shared" si="2"/>
        <v>3280</v>
      </c>
    </row>
    <row r="159" customHeight="1" spans="1:8">
      <c r="A159" s="98" t="s">
        <v>285</v>
      </c>
      <c r="B159" s="98" t="s">
        <v>773</v>
      </c>
      <c r="C159" s="98" t="s">
        <v>781</v>
      </c>
      <c r="D159" s="98" t="s">
        <v>781</v>
      </c>
      <c r="E159" s="99" t="s">
        <v>769</v>
      </c>
      <c r="F159" s="99">
        <v>1</v>
      </c>
      <c r="G159" s="100">
        <v>3299.25</v>
      </c>
      <c r="H159" s="99">
        <f t="shared" si="2"/>
        <v>3299.25</v>
      </c>
    </row>
    <row r="160" customHeight="1" spans="1:8">
      <c r="A160" s="98" t="s">
        <v>285</v>
      </c>
      <c r="B160" s="98" t="s">
        <v>773</v>
      </c>
      <c r="C160" s="98" t="s">
        <v>781</v>
      </c>
      <c r="D160" s="98" t="s">
        <v>781</v>
      </c>
      <c r="E160" s="99" t="s">
        <v>769</v>
      </c>
      <c r="F160" s="99">
        <v>1</v>
      </c>
      <c r="G160" s="100">
        <v>3299.25</v>
      </c>
      <c r="H160" s="99">
        <f t="shared" si="2"/>
        <v>3299.25</v>
      </c>
    </row>
    <row r="161" customHeight="1" spans="1:8">
      <c r="A161" s="98" t="s">
        <v>285</v>
      </c>
      <c r="B161" s="98" t="s">
        <v>773</v>
      </c>
      <c r="C161" s="98" t="s">
        <v>781</v>
      </c>
      <c r="D161" s="98" t="s">
        <v>781</v>
      </c>
      <c r="E161" s="99" t="s">
        <v>769</v>
      </c>
      <c r="F161" s="99">
        <v>1</v>
      </c>
      <c r="G161" s="100">
        <v>3299.25</v>
      </c>
      <c r="H161" s="99">
        <f t="shared" si="2"/>
        <v>3299.25</v>
      </c>
    </row>
    <row r="162" customHeight="1" spans="1:8">
      <c r="A162" s="98" t="s">
        <v>285</v>
      </c>
      <c r="B162" s="98" t="s">
        <v>773</v>
      </c>
      <c r="C162" s="98" t="s">
        <v>781</v>
      </c>
      <c r="D162" s="98" t="s">
        <v>781</v>
      </c>
      <c r="E162" s="99" t="s">
        <v>769</v>
      </c>
      <c r="F162" s="99">
        <v>1</v>
      </c>
      <c r="G162" s="100">
        <v>3299.25</v>
      </c>
      <c r="H162" s="99">
        <f t="shared" si="2"/>
        <v>3299.25</v>
      </c>
    </row>
    <row r="163" customHeight="1" spans="1:8">
      <c r="A163" s="98" t="s">
        <v>285</v>
      </c>
      <c r="B163" s="98" t="s">
        <v>773</v>
      </c>
      <c r="C163" s="98" t="s">
        <v>781</v>
      </c>
      <c r="D163" s="98" t="s">
        <v>781</v>
      </c>
      <c r="E163" s="99" t="s">
        <v>769</v>
      </c>
      <c r="F163" s="99">
        <v>1</v>
      </c>
      <c r="G163" s="100">
        <v>3299.25</v>
      </c>
      <c r="H163" s="99">
        <f t="shared" si="2"/>
        <v>3299.25</v>
      </c>
    </row>
    <row r="164" customHeight="1" spans="1:8">
      <c r="A164" s="98" t="s">
        <v>285</v>
      </c>
      <c r="B164" s="98" t="s">
        <v>773</v>
      </c>
      <c r="C164" s="98" t="s">
        <v>781</v>
      </c>
      <c r="D164" s="98" t="s">
        <v>781</v>
      </c>
      <c r="E164" s="99" t="s">
        <v>769</v>
      </c>
      <c r="F164" s="99">
        <v>1</v>
      </c>
      <c r="G164" s="100">
        <v>3299.25</v>
      </c>
      <c r="H164" s="99">
        <f t="shared" si="2"/>
        <v>3299.25</v>
      </c>
    </row>
    <row r="165" customHeight="1" spans="1:8">
      <c r="A165" s="98" t="s">
        <v>285</v>
      </c>
      <c r="B165" s="98" t="s">
        <v>770</v>
      </c>
      <c r="C165" s="98" t="s">
        <v>663</v>
      </c>
      <c r="D165" s="98" t="s">
        <v>663</v>
      </c>
      <c r="E165" s="99" t="s">
        <v>769</v>
      </c>
      <c r="F165" s="99">
        <v>1</v>
      </c>
      <c r="G165" s="100">
        <v>1199.73</v>
      </c>
      <c r="H165" s="99">
        <f t="shared" si="2"/>
        <v>1199.73</v>
      </c>
    </row>
    <row r="166" customHeight="1" spans="1:8">
      <c r="A166" s="98" t="s">
        <v>285</v>
      </c>
      <c r="B166" s="98" t="s">
        <v>770</v>
      </c>
      <c r="C166" s="98" t="s">
        <v>663</v>
      </c>
      <c r="D166" s="98" t="s">
        <v>663</v>
      </c>
      <c r="E166" s="99" t="s">
        <v>769</v>
      </c>
      <c r="F166" s="99">
        <v>1</v>
      </c>
      <c r="G166" s="100">
        <v>1199.73</v>
      </c>
      <c r="H166" s="99">
        <f t="shared" si="2"/>
        <v>1199.73</v>
      </c>
    </row>
    <row r="167" customHeight="1" spans="1:8">
      <c r="A167" s="98" t="s">
        <v>285</v>
      </c>
      <c r="B167" s="98" t="s">
        <v>770</v>
      </c>
      <c r="C167" s="98" t="s">
        <v>663</v>
      </c>
      <c r="D167" s="98" t="s">
        <v>663</v>
      </c>
      <c r="E167" s="99" t="s">
        <v>769</v>
      </c>
      <c r="F167" s="99">
        <v>1</v>
      </c>
      <c r="G167" s="100">
        <v>1199.73</v>
      </c>
      <c r="H167" s="99">
        <f t="shared" si="2"/>
        <v>1199.73</v>
      </c>
    </row>
    <row r="168" customHeight="1" spans="1:8">
      <c r="A168" s="98" t="s">
        <v>285</v>
      </c>
      <c r="B168" s="98" t="s">
        <v>773</v>
      </c>
      <c r="C168" s="98" t="s">
        <v>781</v>
      </c>
      <c r="D168" s="98" t="s">
        <v>781</v>
      </c>
      <c r="E168" s="99" t="s">
        <v>769</v>
      </c>
      <c r="F168" s="99">
        <v>1</v>
      </c>
      <c r="G168" s="100">
        <v>4299.03</v>
      </c>
      <c r="H168" s="99">
        <f t="shared" si="2"/>
        <v>4299.03</v>
      </c>
    </row>
    <row r="169" customHeight="1" spans="1:8">
      <c r="A169" s="98" t="s">
        <v>285</v>
      </c>
      <c r="B169" s="98" t="s">
        <v>770</v>
      </c>
      <c r="C169" s="98" t="s">
        <v>663</v>
      </c>
      <c r="D169" s="98" t="s">
        <v>663</v>
      </c>
      <c r="E169" s="99" t="s">
        <v>769</v>
      </c>
      <c r="F169" s="99">
        <v>1</v>
      </c>
      <c r="G169" s="100">
        <v>1199.73</v>
      </c>
      <c r="H169" s="99">
        <f t="shared" si="2"/>
        <v>1199.73</v>
      </c>
    </row>
    <row r="170" customHeight="1" spans="1:8">
      <c r="A170" s="98" t="s">
        <v>285</v>
      </c>
      <c r="B170" s="98" t="s">
        <v>770</v>
      </c>
      <c r="C170" s="98" t="s">
        <v>663</v>
      </c>
      <c r="D170" s="98" t="s">
        <v>663</v>
      </c>
      <c r="E170" s="99" t="s">
        <v>769</v>
      </c>
      <c r="F170" s="99">
        <v>1</v>
      </c>
      <c r="G170" s="100">
        <v>1199.73</v>
      </c>
      <c r="H170" s="99">
        <f t="shared" si="2"/>
        <v>1199.73</v>
      </c>
    </row>
    <row r="171" customHeight="1" spans="1:8">
      <c r="A171" s="98" t="s">
        <v>285</v>
      </c>
      <c r="B171" s="98" t="s">
        <v>770</v>
      </c>
      <c r="C171" s="98" t="s">
        <v>663</v>
      </c>
      <c r="D171" s="98" t="s">
        <v>663</v>
      </c>
      <c r="E171" s="99" t="s">
        <v>769</v>
      </c>
      <c r="F171" s="99">
        <v>1</v>
      </c>
      <c r="G171" s="100">
        <v>1199.73</v>
      </c>
      <c r="H171" s="99">
        <f t="shared" si="2"/>
        <v>1199.73</v>
      </c>
    </row>
    <row r="172" customHeight="1" spans="1:8">
      <c r="A172" s="98" t="s">
        <v>285</v>
      </c>
      <c r="B172" s="98" t="s">
        <v>773</v>
      </c>
      <c r="C172" s="98" t="s">
        <v>781</v>
      </c>
      <c r="D172" s="98" t="s">
        <v>781</v>
      </c>
      <c r="E172" s="99" t="s">
        <v>769</v>
      </c>
      <c r="F172" s="99">
        <v>1</v>
      </c>
      <c r="G172" s="100">
        <v>4299.03</v>
      </c>
      <c r="H172" s="99">
        <f t="shared" si="2"/>
        <v>4299.03</v>
      </c>
    </row>
    <row r="173" customHeight="1" spans="1:8">
      <c r="A173" s="98" t="s">
        <v>285</v>
      </c>
      <c r="B173" s="98" t="s">
        <v>773</v>
      </c>
      <c r="C173" s="98" t="s">
        <v>781</v>
      </c>
      <c r="D173" s="98" t="s">
        <v>781</v>
      </c>
      <c r="E173" s="99" t="s">
        <v>769</v>
      </c>
      <c r="F173" s="99">
        <v>1</v>
      </c>
      <c r="G173" s="100">
        <v>4299.03</v>
      </c>
      <c r="H173" s="99">
        <f t="shared" si="2"/>
        <v>4299.03</v>
      </c>
    </row>
    <row r="174" customHeight="1" spans="1:8">
      <c r="A174" s="98" t="s">
        <v>285</v>
      </c>
      <c r="B174" s="98" t="s">
        <v>773</v>
      </c>
      <c r="C174" s="98" t="s">
        <v>781</v>
      </c>
      <c r="D174" s="98" t="s">
        <v>781</v>
      </c>
      <c r="E174" s="99" t="s">
        <v>769</v>
      </c>
      <c r="F174" s="99">
        <v>1</v>
      </c>
      <c r="G174" s="100">
        <v>4299.03</v>
      </c>
      <c r="H174" s="99">
        <f t="shared" si="2"/>
        <v>4299.03</v>
      </c>
    </row>
    <row r="175" customHeight="1" spans="1:8">
      <c r="A175" s="98" t="s">
        <v>75</v>
      </c>
      <c r="B175" s="98" t="s">
        <v>714</v>
      </c>
      <c r="C175" s="98" t="s">
        <v>629</v>
      </c>
      <c r="D175" s="98" t="s">
        <v>629</v>
      </c>
      <c r="E175" s="99" t="s">
        <v>769</v>
      </c>
      <c r="F175" s="99">
        <v>1</v>
      </c>
      <c r="G175" s="100">
        <v>6850</v>
      </c>
      <c r="H175" s="99">
        <f t="shared" si="2"/>
        <v>6850</v>
      </c>
    </row>
    <row r="176" customHeight="1" spans="1:8">
      <c r="A176" s="98" t="s">
        <v>297</v>
      </c>
      <c r="B176" s="98" t="s">
        <v>681</v>
      </c>
      <c r="C176" s="98" t="s">
        <v>681</v>
      </c>
      <c r="D176" s="98" t="s">
        <v>681</v>
      </c>
      <c r="E176" s="99" t="s">
        <v>766</v>
      </c>
      <c r="F176" s="99">
        <v>1</v>
      </c>
      <c r="G176" s="100">
        <v>157320</v>
      </c>
      <c r="H176" s="99">
        <f t="shared" si="2"/>
        <v>157320</v>
      </c>
    </row>
    <row r="177" customHeight="1" spans="1:8">
      <c r="A177" s="98" t="s">
        <v>75</v>
      </c>
      <c r="B177" s="98" t="s">
        <v>782</v>
      </c>
      <c r="C177" s="98" t="s">
        <v>782</v>
      </c>
      <c r="D177" s="98" t="s">
        <v>782</v>
      </c>
      <c r="E177" s="99" t="s">
        <v>486</v>
      </c>
      <c r="F177" s="99">
        <v>1</v>
      </c>
      <c r="G177" s="100">
        <v>15000</v>
      </c>
      <c r="H177" s="99">
        <f t="shared" si="2"/>
        <v>15000</v>
      </c>
    </row>
    <row r="178" customHeight="1" spans="1:8">
      <c r="A178" s="98" t="s">
        <v>75</v>
      </c>
      <c r="B178" s="98" t="s">
        <v>782</v>
      </c>
      <c r="C178" s="98" t="s">
        <v>782</v>
      </c>
      <c r="D178" s="98" t="s">
        <v>782</v>
      </c>
      <c r="E178" s="99" t="s">
        <v>486</v>
      </c>
      <c r="F178" s="99">
        <v>1</v>
      </c>
      <c r="G178" s="100">
        <v>15000</v>
      </c>
      <c r="H178" s="99">
        <f t="shared" si="2"/>
        <v>15000</v>
      </c>
    </row>
    <row r="179" customHeight="1" spans="1:8">
      <c r="A179" s="98" t="s">
        <v>75</v>
      </c>
      <c r="B179" s="98" t="s">
        <v>782</v>
      </c>
      <c r="C179" s="98" t="s">
        <v>782</v>
      </c>
      <c r="D179" s="98" t="s">
        <v>782</v>
      </c>
      <c r="E179" s="99" t="s">
        <v>486</v>
      </c>
      <c r="F179" s="99">
        <v>1</v>
      </c>
      <c r="G179" s="100">
        <v>15000</v>
      </c>
      <c r="H179" s="99">
        <f t="shared" si="2"/>
        <v>15000</v>
      </c>
    </row>
    <row r="180" customHeight="1" spans="1:8">
      <c r="A180" s="98" t="s">
        <v>285</v>
      </c>
      <c r="B180" s="98" t="s">
        <v>783</v>
      </c>
      <c r="C180" s="98" t="s">
        <v>783</v>
      </c>
      <c r="D180" s="98" t="s">
        <v>783</v>
      </c>
      <c r="E180" s="99" t="s">
        <v>486</v>
      </c>
      <c r="F180" s="99">
        <v>1</v>
      </c>
      <c r="G180" s="100">
        <v>43695</v>
      </c>
      <c r="H180" s="99">
        <f t="shared" si="2"/>
        <v>43695</v>
      </c>
    </row>
    <row r="181" customHeight="1" spans="1:8">
      <c r="A181" s="98" t="s">
        <v>285</v>
      </c>
      <c r="B181" s="98" t="s">
        <v>783</v>
      </c>
      <c r="C181" s="98" t="s">
        <v>783</v>
      </c>
      <c r="D181" s="98" t="s">
        <v>783</v>
      </c>
      <c r="E181" s="99" t="s">
        <v>486</v>
      </c>
      <c r="F181" s="99">
        <v>1</v>
      </c>
      <c r="G181" s="100">
        <v>15000</v>
      </c>
      <c r="H181" s="99">
        <f t="shared" si="2"/>
        <v>15000</v>
      </c>
    </row>
    <row r="182" customHeight="1" spans="1:8">
      <c r="A182" s="98" t="s">
        <v>285</v>
      </c>
      <c r="B182" s="98" t="s">
        <v>783</v>
      </c>
      <c r="C182" s="98" t="s">
        <v>783</v>
      </c>
      <c r="D182" s="98" t="s">
        <v>783</v>
      </c>
      <c r="E182" s="99" t="s">
        <v>486</v>
      </c>
      <c r="F182" s="99">
        <v>1</v>
      </c>
      <c r="G182" s="100">
        <v>3980</v>
      </c>
      <c r="H182" s="99">
        <f t="shared" si="2"/>
        <v>3980</v>
      </c>
    </row>
    <row r="183" customHeight="1" spans="1:8">
      <c r="A183" s="98" t="s">
        <v>285</v>
      </c>
      <c r="B183" s="98" t="s">
        <v>783</v>
      </c>
      <c r="C183" s="98" t="s">
        <v>783</v>
      </c>
      <c r="D183" s="98" t="s">
        <v>783</v>
      </c>
      <c r="E183" s="99" t="s">
        <v>486</v>
      </c>
      <c r="F183" s="99">
        <v>1</v>
      </c>
      <c r="G183" s="100">
        <v>3280</v>
      </c>
      <c r="H183" s="99">
        <f t="shared" si="2"/>
        <v>3280</v>
      </c>
    </row>
    <row r="184" customHeight="1" spans="1:8">
      <c r="A184" s="98" t="s">
        <v>285</v>
      </c>
      <c r="B184" s="98" t="s">
        <v>783</v>
      </c>
      <c r="C184" s="98" t="s">
        <v>783</v>
      </c>
      <c r="D184" s="98" t="s">
        <v>783</v>
      </c>
      <c r="E184" s="99" t="s">
        <v>486</v>
      </c>
      <c r="F184" s="99">
        <v>1</v>
      </c>
      <c r="G184" s="100">
        <v>3280</v>
      </c>
      <c r="H184" s="99">
        <f t="shared" si="2"/>
        <v>3280</v>
      </c>
    </row>
    <row r="185" customHeight="1" spans="1:8">
      <c r="A185" s="98" t="s">
        <v>285</v>
      </c>
      <c r="B185" s="98" t="s">
        <v>784</v>
      </c>
      <c r="C185" s="98" t="s">
        <v>784</v>
      </c>
      <c r="D185" s="98" t="s">
        <v>784</v>
      </c>
      <c r="E185" s="99" t="s">
        <v>317</v>
      </c>
      <c r="F185" s="99">
        <v>1</v>
      </c>
      <c r="G185" s="100">
        <v>792.85</v>
      </c>
      <c r="H185" s="99">
        <f t="shared" si="2"/>
        <v>792.85</v>
      </c>
    </row>
    <row r="186" customHeight="1" spans="1:8">
      <c r="A186" s="98" t="s">
        <v>285</v>
      </c>
      <c r="B186" s="98" t="s">
        <v>784</v>
      </c>
      <c r="C186" s="98" t="s">
        <v>784</v>
      </c>
      <c r="D186" s="98" t="s">
        <v>784</v>
      </c>
      <c r="E186" s="99" t="s">
        <v>317</v>
      </c>
      <c r="F186" s="99">
        <v>1</v>
      </c>
      <c r="G186" s="100">
        <v>792.85</v>
      </c>
      <c r="H186" s="99">
        <f t="shared" si="2"/>
        <v>792.85</v>
      </c>
    </row>
    <row r="187" customHeight="1" spans="1:8">
      <c r="A187" s="98" t="s">
        <v>285</v>
      </c>
      <c r="B187" s="98" t="s">
        <v>784</v>
      </c>
      <c r="C187" s="98" t="s">
        <v>784</v>
      </c>
      <c r="D187" s="98" t="s">
        <v>784</v>
      </c>
      <c r="E187" s="99" t="s">
        <v>317</v>
      </c>
      <c r="F187" s="99">
        <v>1</v>
      </c>
      <c r="G187" s="100">
        <v>792.85</v>
      </c>
      <c r="H187" s="99">
        <f t="shared" si="2"/>
        <v>792.85</v>
      </c>
    </row>
    <row r="188" customHeight="1" spans="1:8">
      <c r="A188" s="98" t="s">
        <v>285</v>
      </c>
      <c r="B188" s="98" t="s">
        <v>784</v>
      </c>
      <c r="C188" s="98" t="s">
        <v>784</v>
      </c>
      <c r="D188" s="98" t="s">
        <v>784</v>
      </c>
      <c r="E188" s="99" t="s">
        <v>317</v>
      </c>
      <c r="F188" s="99">
        <v>1</v>
      </c>
      <c r="G188" s="100">
        <v>792.85</v>
      </c>
      <c r="H188" s="99">
        <f t="shared" si="2"/>
        <v>792.85</v>
      </c>
    </row>
    <row r="189" customHeight="1" spans="1:8">
      <c r="A189" s="98" t="s">
        <v>285</v>
      </c>
      <c r="B189" s="98" t="s">
        <v>784</v>
      </c>
      <c r="C189" s="98" t="s">
        <v>784</v>
      </c>
      <c r="D189" s="98" t="s">
        <v>784</v>
      </c>
      <c r="E189" s="99" t="s">
        <v>317</v>
      </c>
      <c r="F189" s="99">
        <v>1</v>
      </c>
      <c r="G189" s="100">
        <v>792.85</v>
      </c>
      <c r="H189" s="99">
        <f t="shared" si="2"/>
        <v>792.85</v>
      </c>
    </row>
    <row r="190" customHeight="1" spans="1:8">
      <c r="A190" s="98" t="s">
        <v>285</v>
      </c>
      <c r="B190" s="98" t="s">
        <v>784</v>
      </c>
      <c r="C190" s="98" t="s">
        <v>784</v>
      </c>
      <c r="D190" s="98" t="s">
        <v>784</v>
      </c>
      <c r="E190" s="99" t="s">
        <v>317</v>
      </c>
      <c r="F190" s="99">
        <v>1</v>
      </c>
      <c r="G190" s="100">
        <v>792.85</v>
      </c>
      <c r="H190" s="99">
        <f t="shared" si="2"/>
        <v>792.85</v>
      </c>
    </row>
    <row r="191" customHeight="1" spans="1:8">
      <c r="A191" s="98" t="s">
        <v>285</v>
      </c>
      <c r="B191" s="98" t="s">
        <v>784</v>
      </c>
      <c r="C191" s="98" t="s">
        <v>784</v>
      </c>
      <c r="D191" s="98" t="s">
        <v>784</v>
      </c>
      <c r="E191" s="99" t="s">
        <v>317</v>
      </c>
      <c r="F191" s="99">
        <v>1</v>
      </c>
      <c r="G191" s="100">
        <v>792.85</v>
      </c>
      <c r="H191" s="99">
        <f t="shared" si="2"/>
        <v>792.85</v>
      </c>
    </row>
    <row r="192" customHeight="1" spans="1:8">
      <c r="A192" s="98" t="s">
        <v>285</v>
      </c>
      <c r="B192" s="98" t="s">
        <v>784</v>
      </c>
      <c r="C192" s="98" t="s">
        <v>784</v>
      </c>
      <c r="D192" s="98" t="s">
        <v>784</v>
      </c>
      <c r="E192" s="99" t="s">
        <v>317</v>
      </c>
      <c r="F192" s="99">
        <v>1</v>
      </c>
      <c r="G192" s="100">
        <v>576</v>
      </c>
      <c r="H192" s="99">
        <f t="shared" si="2"/>
        <v>576</v>
      </c>
    </row>
    <row r="193" customHeight="1" spans="1:8">
      <c r="A193" s="98" t="s">
        <v>285</v>
      </c>
      <c r="B193" s="98" t="s">
        <v>784</v>
      </c>
      <c r="C193" s="98" t="s">
        <v>784</v>
      </c>
      <c r="D193" s="98" t="s">
        <v>784</v>
      </c>
      <c r="E193" s="99" t="s">
        <v>317</v>
      </c>
      <c r="F193" s="99">
        <v>1</v>
      </c>
      <c r="G193" s="100">
        <v>576</v>
      </c>
      <c r="H193" s="99">
        <f t="shared" si="2"/>
        <v>576</v>
      </c>
    </row>
    <row r="194" customHeight="1" spans="1:8">
      <c r="A194" s="98" t="s">
        <v>285</v>
      </c>
      <c r="B194" s="98" t="s">
        <v>784</v>
      </c>
      <c r="C194" s="98" t="s">
        <v>784</v>
      </c>
      <c r="D194" s="98" t="s">
        <v>784</v>
      </c>
      <c r="E194" s="99" t="s">
        <v>317</v>
      </c>
      <c r="F194" s="99">
        <v>1</v>
      </c>
      <c r="G194" s="100">
        <v>576</v>
      </c>
      <c r="H194" s="99">
        <f t="shared" si="2"/>
        <v>576</v>
      </c>
    </row>
    <row r="195" customHeight="1" spans="1:8">
      <c r="A195" s="98" t="s">
        <v>285</v>
      </c>
      <c r="B195" s="98" t="s">
        <v>784</v>
      </c>
      <c r="C195" s="98" t="s">
        <v>784</v>
      </c>
      <c r="D195" s="98" t="s">
        <v>784</v>
      </c>
      <c r="E195" s="99" t="s">
        <v>317</v>
      </c>
      <c r="F195" s="99">
        <v>1</v>
      </c>
      <c r="G195" s="100">
        <v>576</v>
      </c>
      <c r="H195" s="99">
        <f t="shared" si="2"/>
        <v>576</v>
      </c>
    </row>
    <row r="196" customHeight="1" spans="1:8">
      <c r="A196" s="98" t="s">
        <v>285</v>
      </c>
      <c r="B196" s="98" t="s">
        <v>784</v>
      </c>
      <c r="C196" s="98" t="s">
        <v>784</v>
      </c>
      <c r="D196" s="98" t="s">
        <v>784</v>
      </c>
      <c r="E196" s="99" t="s">
        <v>317</v>
      </c>
      <c r="F196" s="99">
        <v>1</v>
      </c>
      <c r="G196" s="100">
        <v>576</v>
      </c>
      <c r="H196" s="99">
        <f t="shared" si="2"/>
        <v>576</v>
      </c>
    </row>
    <row r="197" customHeight="1" spans="1:8">
      <c r="A197" s="98" t="s">
        <v>285</v>
      </c>
      <c r="B197" s="98" t="s">
        <v>784</v>
      </c>
      <c r="C197" s="98" t="s">
        <v>784</v>
      </c>
      <c r="D197" s="98" t="s">
        <v>784</v>
      </c>
      <c r="E197" s="99" t="s">
        <v>317</v>
      </c>
      <c r="F197" s="99">
        <v>1</v>
      </c>
      <c r="G197" s="100">
        <v>576</v>
      </c>
      <c r="H197" s="99">
        <f t="shared" si="2"/>
        <v>576</v>
      </c>
    </row>
    <row r="198" customHeight="1" spans="1:8">
      <c r="A198" s="98" t="s">
        <v>285</v>
      </c>
      <c r="B198" s="98" t="s">
        <v>784</v>
      </c>
      <c r="C198" s="98" t="s">
        <v>784</v>
      </c>
      <c r="D198" s="98" t="s">
        <v>784</v>
      </c>
      <c r="E198" s="99" t="s">
        <v>317</v>
      </c>
      <c r="F198" s="99">
        <v>1</v>
      </c>
      <c r="G198" s="100">
        <v>576</v>
      </c>
      <c r="H198" s="99">
        <f t="shared" si="2"/>
        <v>576</v>
      </c>
    </row>
    <row r="199" customHeight="1" spans="1:8">
      <c r="A199" s="98" t="s">
        <v>285</v>
      </c>
      <c r="B199" s="98" t="s">
        <v>784</v>
      </c>
      <c r="C199" s="98" t="s">
        <v>784</v>
      </c>
      <c r="D199" s="98" t="s">
        <v>784</v>
      </c>
      <c r="E199" s="99" t="s">
        <v>317</v>
      </c>
      <c r="F199" s="99">
        <v>1</v>
      </c>
      <c r="G199" s="100">
        <v>576</v>
      </c>
      <c r="H199" s="99">
        <f t="shared" si="2"/>
        <v>576</v>
      </c>
    </row>
    <row r="200" customHeight="1" spans="1:8">
      <c r="A200" s="98" t="s">
        <v>285</v>
      </c>
      <c r="B200" s="98" t="s">
        <v>784</v>
      </c>
      <c r="C200" s="98" t="s">
        <v>784</v>
      </c>
      <c r="D200" s="98" t="s">
        <v>784</v>
      </c>
      <c r="E200" s="99" t="s">
        <v>317</v>
      </c>
      <c r="F200" s="99">
        <v>1</v>
      </c>
      <c r="G200" s="100">
        <v>576</v>
      </c>
      <c r="H200" s="99">
        <f t="shared" ref="H200:H263" si="3">G200*F200</f>
        <v>576</v>
      </c>
    </row>
    <row r="201" customHeight="1" spans="1:8">
      <c r="A201" s="98" t="s">
        <v>285</v>
      </c>
      <c r="B201" s="98" t="s">
        <v>784</v>
      </c>
      <c r="C201" s="98" t="s">
        <v>784</v>
      </c>
      <c r="D201" s="98" t="s">
        <v>784</v>
      </c>
      <c r="E201" s="99" t="s">
        <v>317</v>
      </c>
      <c r="F201" s="99">
        <v>1</v>
      </c>
      <c r="G201" s="100">
        <v>576</v>
      </c>
      <c r="H201" s="99">
        <f t="shared" si="3"/>
        <v>576</v>
      </c>
    </row>
    <row r="202" customHeight="1" spans="1:8">
      <c r="A202" s="98" t="s">
        <v>285</v>
      </c>
      <c r="B202" s="98" t="s">
        <v>784</v>
      </c>
      <c r="C202" s="98" t="s">
        <v>784</v>
      </c>
      <c r="D202" s="98" t="s">
        <v>784</v>
      </c>
      <c r="E202" s="99" t="s">
        <v>317</v>
      </c>
      <c r="F202" s="99">
        <v>1</v>
      </c>
      <c r="G202" s="100">
        <v>576</v>
      </c>
      <c r="H202" s="99">
        <f t="shared" si="3"/>
        <v>576</v>
      </c>
    </row>
    <row r="203" customHeight="1" spans="1:8">
      <c r="A203" s="98" t="s">
        <v>285</v>
      </c>
      <c r="B203" s="98" t="s">
        <v>784</v>
      </c>
      <c r="C203" s="98" t="s">
        <v>784</v>
      </c>
      <c r="D203" s="98" t="s">
        <v>784</v>
      </c>
      <c r="E203" s="99" t="s">
        <v>317</v>
      </c>
      <c r="F203" s="99">
        <v>1</v>
      </c>
      <c r="G203" s="100">
        <v>576</v>
      </c>
      <c r="H203" s="99">
        <f t="shared" si="3"/>
        <v>576</v>
      </c>
    </row>
    <row r="204" customHeight="1" spans="1:8">
      <c r="A204" s="98" t="s">
        <v>285</v>
      </c>
      <c r="B204" s="98" t="s">
        <v>784</v>
      </c>
      <c r="C204" s="98" t="s">
        <v>784</v>
      </c>
      <c r="D204" s="98" t="s">
        <v>784</v>
      </c>
      <c r="E204" s="99" t="s">
        <v>317</v>
      </c>
      <c r="F204" s="99">
        <v>1</v>
      </c>
      <c r="G204" s="100">
        <v>576</v>
      </c>
      <c r="H204" s="99">
        <f t="shared" si="3"/>
        <v>576</v>
      </c>
    </row>
    <row r="205" customHeight="1" spans="1:8">
      <c r="A205" s="98" t="s">
        <v>285</v>
      </c>
      <c r="B205" s="98" t="s">
        <v>784</v>
      </c>
      <c r="C205" s="98" t="s">
        <v>784</v>
      </c>
      <c r="D205" s="98" t="s">
        <v>784</v>
      </c>
      <c r="E205" s="99" t="s">
        <v>317</v>
      </c>
      <c r="F205" s="99">
        <v>1</v>
      </c>
      <c r="G205" s="100">
        <v>576</v>
      </c>
      <c r="H205" s="99">
        <f t="shared" si="3"/>
        <v>576</v>
      </c>
    </row>
    <row r="206" customHeight="1" spans="1:8">
      <c r="A206" s="98" t="s">
        <v>285</v>
      </c>
      <c r="B206" s="98" t="s">
        <v>784</v>
      </c>
      <c r="C206" s="98" t="s">
        <v>784</v>
      </c>
      <c r="D206" s="98" t="s">
        <v>784</v>
      </c>
      <c r="E206" s="99" t="s">
        <v>317</v>
      </c>
      <c r="F206" s="99">
        <v>1</v>
      </c>
      <c r="G206" s="100">
        <v>576</v>
      </c>
      <c r="H206" s="99">
        <f t="shared" si="3"/>
        <v>576</v>
      </c>
    </row>
    <row r="207" customHeight="1" spans="1:8">
      <c r="A207" s="98" t="s">
        <v>285</v>
      </c>
      <c r="B207" s="98" t="s">
        <v>784</v>
      </c>
      <c r="C207" s="98" t="s">
        <v>784</v>
      </c>
      <c r="D207" s="98" t="s">
        <v>784</v>
      </c>
      <c r="E207" s="99" t="s">
        <v>317</v>
      </c>
      <c r="F207" s="99">
        <v>1</v>
      </c>
      <c r="G207" s="100">
        <v>576</v>
      </c>
      <c r="H207" s="99">
        <f t="shared" si="3"/>
        <v>576</v>
      </c>
    </row>
    <row r="208" customHeight="1" spans="1:8">
      <c r="A208" s="98" t="s">
        <v>285</v>
      </c>
      <c r="B208" s="98" t="s">
        <v>784</v>
      </c>
      <c r="C208" s="98" t="s">
        <v>784</v>
      </c>
      <c r="D208" s="98" t="s">
        <v>784</v>
      </c>
      <c r="E208" s="99" t="s">
        <v>317</v>
      </c>
      <c r="F208" s="99">
        <v>1</v>
      </c>
      <c r="G208" s="100">
        <v>576</v>
      </c>
      <c r="H208" s="99">
        <f t="shared" si="3"/>
        <v>576</v>
      </c>
    </row>
    <row r="209" customHeight="1" spans="1:8">
      <c r="A209" s="98" t="s">
        <v>285</v>
      </c>
      <c r="B209" s="98" t="s">
        <v>784</v>
      </c>
      <c r="C209" s="98" t="s">
        <v>784</v>
      </c>
      <c r="D209" s="98" t="s">
        <v>784</v>
      </c>
      <c r="E209" s="99" t="s">
        <v>317</v>
      </c>
      <c r="F209" s="99">
        <v>1</v>
      </c>
      <c r="G209" s="100">
        <v>576</v>
      </c>
      <c r="H209" s="99">
        <f t="shared" si="3"/>
        <v>576</v>
      </c>
    </row>
    <row r="210" customHeight="1" spans="1:8">
      <c r="A210" s="98" t="s">
        <v>285</v>
      </c>
      <c r="B210" s="98" t="s">
        <v>784</v>
      </c>
      <c r="C210" s="98" t="s">
        <v>784</v>
      </c>
      <c r="D210" s="98" t="s">
        <v>784</v>
      </c>
      <c r="E210" s="99" t="s">
        <v>317</v>
      </c>
      <c r="F210" s="99">
        <v>1</v>
      </c>
      <c r="G210" s="100">
        <v>576</v>
      </c>
      <c r="H210" s="99">
        <f t="shared" si="3"/>
        <v>576</v>
      </c>
    </row>
    <row r="211" customHeight="1" spans="1:8">
      <c r="A211" s="98" t="s">
        <v>285</v>
      </c>
      <c r="B211" s="98" t="s">
        <v>784</v>
      </c>
      <c r="C211" s="98" t="s">
        <v>784</v>
      </c>
      <c r="D211" s="98" t="s">
        <v>784</v>
      </c>
      <c r="E211" s="99" t="s">
        <v>317</v>
      </c>
      <c r="F211" s="99">
        <v>1</v>
      </c>
      <c r="G211" s="100">
        <v>576</v>
      </c>
      <c r="H211" s="99">
        <f t="shared" si="3"/>
        <v>576</v>
      </c>
    </row>
    <row r="212" customHeight="1" spans="1:8">
      <c r="A212" s="98" t="s">
        <v>285</v>
      </c>
      <c r="B212" s="98" t="s">
        <v>784</v>
      </c>
      <c r="C212" s="98" t="s">
        <v>784</v>
      </c>
      <c r="D212" s="98" t="s">
        <v>784</v>
      </c>
      <c r="E212" s="99" t="s">
        <v>317</v>
      </c>
      <c r="F212" s="99">
        <v>1</v>
      </c>
      <c r="G212" s="100">
        <v>576</v>
      </c>
      <c r="H212" s="99">
        <f t="shared" si="3"/>
        <v>576</v>
      </c>
    </row>
    <row r="213" customHeight="1" spans="1:8">
      <c r="A213" s="98" t="s">
        <v>285</v>
      </c>
      <c r="B213" s="98" t="s">
        <v>784</v>
      </c>
      <c r="C213" s="98" t="s">
        <v>784</v>
      </c>
      <c r="D213" s="98" t="s">
        <v>784</v>
      </c>
      <c r="E213" s="99" t="s">
        <v>317</v>
      </c>
      <c r="F213" s="99">
        <v>1</v>
      </c>
      <c r="G213" s="100">
        <v>576</v>
      </c>
      <c r="H213" s="99">
        <f t="shared" si="3"/>
        <v>576</v>
      </c>
    </row>
    <row r="214" customHeight="1" spans="1:8">
      <c r="A214" s="98" t="s">
        <v>285</v>
      </c>
      <c r="B214" s="98" t="s">
        <v>784</v>
      </c>
      <c r="C214" s="98" t="s">
        <v>784</v>
      </c>
      <c r="D214" s="98" t="s">
        <v>784</v>
      </c>
      <c r="E214" s="99" t="s">
        <v>317</v>
      </c>
      <c r="F214" s="99">
        <v>1</v>
      </c>
      <c r="G214" s="100">
        <v>576</v>
      </c>
      <c r="H214" s="99">
        <f t="shared" si="3"/>
        <v>576</v>
      </c>
    </row>
    <row r="215" customHeight="1" spans="1:8">
      <c r="A215" s="98" t="s">
        <v>285</v>
      </c>
      <c r="B215" s="98" t="s">
        <v>784</v>
      </c>
      <c r="C215" s="98" t="s">
        <v>784</v>
      </c>
      <c r="D215" s="98" t="s">
        <v>784</v>
      </c>
      <c r="E215" s="99" t="s">
        <v>317</v>
      </c>
      <c r="F215" s="99">
        <v>1</v>
      </c>
      <c r="G215" s="100">
        <v>576</v>
      </c>
      <c r="H215" s="99">
        <f t="shared" si="3"/>
        <v>576</v>
      </c>
    </row>
    <row r="216" customHeight="1" spans="1:8">
      <c r="A216" s="98" t="s">
        <v>285</v>
      </c>
      <c r="B216" s="98" t="s">
        <v>784</v>
      </c>
      <c r="C216" s="98" t="s">
        <v>784</v>
      </c>
      <c r="D216" s="98" t="s">
        <v>784</v>
      </c>
      <c r="E216" s="99" t="s">
        <v>317</v>
      </c>
      <c r="F216" s="99">
        <v>1</v>
      </c>
      <c r="G216" s="100">
        <v>576</v>
      </c>
      <c r="H216" s="99">
        <f t="shared" si="3"/>
        <v>576</v>
      </c>
    </row>
    <row r="217" customHeight="1" spans="1:8">
      <c r="A217" s="98" t="s">
        <v>285</v>
      </c>
      <c r="B217" s="98" t="s">
        <v>784</v>
      </c>
      <c r="C217" s="98" t="s">
        <v>784</v>
      </c>
      <c r="D217" s="98" t="s">
        <v>784</v>
      </c>
      <c r="E217" s="99" t="s">
        <v>317</v>
      </c>
      <c r="F217" s="99">
        <v>1</v>
      </c>
      <c r="G217" s="100">
        <v>576</v>
      </c>
      <c r="H217" s="99">
        <f t="shared" si="3"/>
        <v>576</v>
      </c>
    </row>
    <row r="218" customHeight="1" spans="1:8">
      <c r="A218" s="98" t="s">
        <v>285</v>
      </c>
      <c r="B218" s="98" t="s">
        <v>785</v>
      </c>
      <c r="C218" s="98" t="s">
        <v>786</v>
      </c>
      <c r="D218" s="98" t="s">
        <v>786</v>
      </c>
      <c r="E218" s="99" t="s">
        <v>787</v>
      </c>
      <c r="F218" s="99">
        <v>1</v>
      </c>
      <c r="G218" s="100">
        <v>297.79</v>
      </c>
      <c r="H218" s="99">
        <f t="shared" si="3"/>
        <v>297.79</v>
      </c>
    </row>
    <row r="219" customHeight="1" spans="1:8">
      <c r="A219" s="98" t="s">
        <v>285</v>
      </c>
      <c r="B219" s="98" t="s">
        <v>785</v>
      </c>
      <c r="C219" s="98" t="s">
        <v>786</v>
      </c>
      <c r="D219" s="98" t="s">
        <v>786</v>
      </c>
      <c r="E219" s="99" t="s">
        <v>787</v>
      </c>
      <c r="F219" s="99">
        <v>1</v>
      </c>
      <c r="G219" s="100">
        <v>297.79</v>
      </c>
      <c r="H219" s="99">
        <f t="shared" si="3"/>
        <v>297.79</v>
      </c>
    </row>
    <row r="220" customHeight="1" spans="1:8">
      <c r="A220" s="98" t="s">
        <v>285</v>
      </c>
      <c r="B220" s="98" t="s">
        <v>785</v>
      </c>
      <c r="C220" s="98" t="s">
        <v>786</v>
      </c>
      <c r="D220" s="98" t="s">
        <v>786</v>
      </c>
      <c r="E220" s="99" t="s">
        <v>787</v>
      </c>
      <c r="F220" s="99">
        <v>1</v>
      </c>
      <c r="G220" s="100">
        <v>297.79</v>
      </c>
      <c r="H220" s="99">
        <f t="shared" si="3"/>
        <v>297.79</v>
      </c>
    </row>
    <row r="221" customHeight="1" spans="1:8">
      <c r="A221" s="98" t="s">
        <v>285</v>
      </c>
      <c r="B221" s="98" t="s">
        <v>785</v>
      </c>
      <c r="C221" s="98" t="s">
        <v>786</v>
      </c>
      <c r="D221" s="98" t="s">
        <v>786</v>
      </c>
      <c r="E221" s="99" t="s">
        <v>787</v>
      </c>
      <c r="F221" s="99">
        <v>1</v>
      </c>
      <c r="G221" s="100">
        <v>297.79</v>
      </c>
      <c r="H221" s="99">
        <f t="shared" si="3"/>
        <v>297.79</v>
      </c>
    </row>
    <row r="222" customHeight="1" spans="1:8">
      <c r="A222" s="98" t="s">
        <v>285</v>
      </c>
      <c r="B222" s="98" t="s">
        <v>785</v>
      </c>
      <c r="C222" s="98" t="s">
        <v>786</v>
      </c>
      <c r="D222" s="98" t="s">
        <v>786</v>
      </c>
      <c r="E222" s="99" t="s">
        <v>787</v>
      </c>
      <c r="F222" s="99">
        <v>1</v>
      </c>
      <c r="G222" s="100">
        <v>297.79</v>
      </c>
      <c r="H222" s="99">
        <f t="shared" si="3"/>
        <v>297.79</v>
      </c>
    </row>
    <row r="223" customHeight="1" spans="1:8">
      <c r="A223" s="98" t="s">
        <v>285</v>
      </c>
      <c r="B223" s="98" t="s">
        <v>785</v>
      </c>
      <c r="C223" s="98" t="s">
        <v>788</v>
      </c>
      <c r="D223" s="98" t="s">
        <v>788</v>
      </c>
      <c r="E223" s="99" t="s">
        <v>787</v>
      </c>
      <c r="F223" s="99">
        <v>1</v>
      </c>
      <c r="G223" s="100">
        <v>350.34</v>
      </c>
      <c r="H223" s="99">
        <f t="shared" si="3"/>
        <v>350.34</v>
      </c>
    </row>
    <row r="224" customHeight="1" spans="1:8">
      <c r="A224" s="98" t="s">
        <v>285</v>
      </c>
      <c r="B224" s="98" t="s">
        <v>785</v>
      </c>
      <c r="C224" s="98" t="s">
        <v>788</v>
      </c>
      <c r="D224" s="98" t="s">
        <v>788</v>
      </c>
      <c r="E224" s="99" t="s">
        <v>787</v>
      </c>
      <c r="F224" s="99">
        <v>1</v>
      </c>
      <c r="G224" s="100">
        <v>350.34</v>
      </c>
      <c r="H224" s="99">
        <f t="shared" si="3"/>
        <v>350.34</v>
      </c>
    </row>
    <row r="225" customHeight="1" spans="1:8">
      <c r="A225" s="98" t="s">
        <v>285</v>
      </c>
      <c r="B225" s="98" t="s">
        <v>785</v>
      </c>
      <c r="C225" s="98" t="s">
        <v>788</v>
      </c>
      <c r="D225" s="98" t="s">
        <v>788</v>
      </c>
      <c r="E225" s="99" t="s">
        <v>787</v>
      </c>
      <c r="F225" s="99">
        <v>1</v>
      </c>
      <c r="G225" s="100">
        <v>350.34</v>
      </c>
      <c r="H225" s="99">
        <f t="shared" si="3"/>
        <v>350.34</v>
      </c>
    </row>
    <row r="226" customHeight="1" spans="1:8">
      <c r="A226" s="98" t="s">
        <v>75</v>
      </c>
      <c r="B226" s="98" t="s">
        <v>789</v>
      </c>
      <c r="C226" s="98" t="s">
        <v>790</v>
      </c>
      <c r="D226" s="98" t="s">
        <v>790</v>
      </c>
      <c r="E226" s="99" t="s">
        <v>787</v>
      </c>
      <c r="F226" s="99">
        <v>1</v>
      </c>
      <c r="G226" s="100">
        <v>350</v>
      </c>
      <c r="H226" s="99">
        <f t="shared" si="3"/>
        <v>350</v>
      </c>
    </row>
    <row r="227" customHeight="1" spans="1:8">
      <c r="A227" s="98" t="s">
        <v>75</v>
      </c>
      <c r="B227" s="98" t="s">
        <v>789</v>
      </c>
      <c r="C227" s="98" t="s">
        <v>790</v>
      </c>
      <c r="D227" s="98" t="s">
        <v>790</v>
      </c>
      <c r="E227" s="99" t="s">
        <v>787</v>
      </c>
      <c r="F227" s="99">
        <v>1</v>
      </c>
      <c r="G227" s="100">
        <v>350</v>
      </c>
      <c r="H227" s="99">
        <f t="shared" si="3"/>
        <v>350</v>
      </c>
    </row>
    <row r="228" customHeight="1" spans="1:8">
      <c r="A228" s="98" t="s">
        <v>75</v>
      </c>
      <c r="B228" s="98" t="s">
        <v>789</v>
      </c>
      <c r="C228" s="98" t="s">
        <v>790</v>
      </c>
      <c r="D228" s="98" t="s">
        <v>790</v>
      </c>
      <c r="E228" s="99" t="s">
        <v>787</v>
      </c>
      <c r="F228" s="99">
        <v>1</v>
      </c>
      <c r="G228" s="100">
        <v>350</v>
      </c>
      <c r="H228" s="99">
        <f t="shared" si="3"/>
        <v>350</v>
      </c>
    </row>
    <row r="229" customHeight="1" spans="1:8">
      <c r="A229" s="98" t="s">
        <v>75</v>
      </c>
      <c r="B229" s="98" t="s">
        <v>789</v>
      </c>
      <c r="C229" s="98" t="s">
        <v>790</v>
      </c>
      <c r="D229" s="98" t="s">
        <v>790</v>
      </c>
      <c r="E229" s="99" t="s">
        <v>787</v>
      </c>
      <c r="F229" s="99">
        <v>1</v>
      </c>
      <c r="G229" s="100">
        <v>350</v>
      </c>
      <c r="H229" s="99">
        <f t="shared" si="3"/>
        <v>350</v>
      </c>
    </row>
    <row r="230" customHeight="1" spans="1:8">
      <c r="A230" s="98" t="s">
        <v>75</v>
      </c>
      <c r="B230" s="98" t="s">
        <v>789</v>
      </c>
      <c r="C230" s="98" t="s">
        <v>790</v>
      </c>
      <c r="D230" s="98" t="s">
        <v>790</v>
      </c>
      <c r="E230" s="99" t="s">
        <v>787</v>
      </c>
      <c r="F230" s="99">
        <v>1</v>
      </c>
      <c r="G230" s="100">
        <v>350</v>
      </c>
      <c r="H230" s="99">
        <f t="shared" si="3"/>
        <v>350</v>
      </c>
    </row>
    <row r="231" customHeight="1" spans="1:8">
      <c r="A231" s="98" t="s">
        <v>75</v>
      </c>
      <c r="B231" s="98" t="s">
        <v>789</v>
      </c>
      <c r="C231" s="98" t="s">
        <v>790</v>
      </c>
      <c r="D231" s="98" t="s">
        <v>790</v>
      </c>
      <c r="E231" s="99" t="s">
        <v>787</v>
      </c>
      <c r="F231" s="99">
        <v>1</v>
      </c>
      <c r="G231" s="100">
        <v>350</v>
      </c>
      <c r="H231" s="99">
        <f t="shared" si="3"/>
        <v>350</v>
      </c>
    </row>
    <row r="232" customHeight="1" spans="1:8">
      <c r="A232" s="98" t="s">
        <v>75</v>
      </c>
      <c r="B232" s="98" t="s">
        <v>789</v>
      </c>
      <c r="C232" s="98" t="s">
        <v>790</v>
      </c>
      <c r="D232" s="98" t="s">
        <v>790</v>
      </c>
      <c r="E232" s="99" t="s">
        <v>787</v>
      </c>
      <c r="F232" s="99">
        <v>1</v>
      </c>
      <c r="G232" s="100">
        <v>350</v>
      </c>
      <c r="H232" s="99">
        <f t="shared" si="3"/>
        <v>350</v>
      </c>
    </row>
    <row r="233" customHeight="1" spans="1:8">
      <c r="A233" s="98" t="s">
        <v>75</v>
      </c>
      <c r="B233" s="98" t="s">
        <v>789</v>
      </c>
      <c r="C233" s="98" t="s">
        <v>790</v>
      </c>
      <c r="D233" s="98" t="s">
        <v>790</v>
      </c>
      <c r="E233" s="99" t="s">
        <v>787</v>
      </c>
      <c r="F233" s="99">
        <v>1</v>
      </c>
      <c r="G233" s="100">
        <v>350</v>
      </c>
      <c r="H233" s="99">
        <f t="shared" si="3"/>
        <v>350</v>
      </c>
    </row>
    <row r="234" customHeight="1" spans="1:8">
      <c r="A234" s="98" t="s">
        <v>75</v>
      </c>
      <c r="B234" s="98" t="s">
        <v>789</v>
      </c>
      <c r="C234" s="98" t="s">
        <v>790</v>
      </c>
      <c r="D234" s="98" t="s">
        <v>790</v>
      </c>
      <c r="E234" s="99" t="s">
        <v>787</v>
      </c>
      <c r="F234" s="99">
        <v>1</v>
      </c>
      <c r="G234" s="100">
        <v>350</v>
      </c>
      <c r="H234" s="99">
        <f t="shared" si="3"/>
        <v>350</v>
      </c>
    </row>
    <row r="235" customHeight="1" spans="1:8">
      <c r="A235" s="98" t="s">
        <v>75</v>
      </c>
      <c r="B235" s="98" t="s">
        <v>789</v>
      </c>
      <c r="C235" s="98" t="s">
        <v>790</v>
      </c>
      <c r="D235" s="98" t="s">
        <v>790</v>
      </c>
      <c r="E235" s="99" t="s">
        <v>787</v>
      </c>
      <c r="F235" s="99">
        <v>1</v>
      </c>
      <c r="G235" s="100">
        <v>350</v>
      </c>
      <c r="H235" s="99">
        <f t="shared" si="3"/>
        <v>350</v>
      </c>
    </row>
    <row r="236" customHeight="1" spans="1:8">
      <c r="A236" s="98" t="s">
        <v>75</v>
      </c>
      <c r="B236" s="98" t="s">
        <v>789</v>
      </c>
      <c r="C236" s="98" t="s">
        <v>790</v>
      </c>
      <c r="D236" s="98" t="s">
        <v>790</v>
      </c>
      <c r="E236" s="99" t="s">
        <v>787</v>
      </c>
      <c r="F236" s="99">
        <v>1</v>
      </c>
      <c r="G236" s="100">
        <v>350</v>
      </c>
      <c r="H236" s="99">
        <f t="shared" si="3"/>
        <v>350</v>
      </c>
    </row>
    <row r="237" customHeight="1" spans="1:8">
      <c r="A237" s="98" t="s">
        <v>75</v>
      </c>
      <c r="B237" s="98" t="s">
        <v>789</v>
      </c>
      <c r="C237" s="98" t="s">
        <v>790</v>
      </c>
      <c r="D237" s="98" t="s">
        <v>790</v>
      </c>
      <c r="E237" s="99" t="s">
        <v>787</v>
      </c>
      <c r="F237" s="99">
        <v>1</v>
      </c>
      <c r="G237" s="100">
        <v>350</v>
      </c>
      <c r="H237" s="99">
        <f t="shared" si="3"/>
        <v>350</v>
      </c>
    </row>
    <row r="238" customHeight="1" spans="1:8">
      <c r="A238" s="98" t="s">
        <v>75</v>
      </c>
      <c r="B238" s="98" t="s">
        <v>789</v>
      </c>
      <c r="C238" s="98" t="s">
        <v>790</v>
      </c>
      <c r="D238" s="98" t="s">
        <v>790</v>
      </c>
      <c r="E238" s="99" t="s">
        <v>787</v>
      </c>
      <c r="F238" s="99">
        <v>1</v>
      </c>
      <c r="G238" s="100">
        <v>350</v>
      </c>
      <c r="H238" s="99">
        <f t="shared" si="3"/>
        <v>350</v>
      </c>
    </row>
    <row r="239" customHeight="1" spans="1:8">
      <c r="A239" s="98" t="s">
        <v>75</v>
      </c>
      <c r="B239" s="98" t="s">
        <v>785</v>
      </c>
      <c r="C239" s="98" t="s">
        <v>791</v>
      </c>
      <c r="D239" s="98" t="s">
        <v>791</v>
      </c>
      <c r="E239" s="99" t="s">
        <v>787</v>
      </c>
      <c r="F239" s="99">
        <v>1</v>
      </c>
      <c r="G239" s="100">
        <v>860</v>
      </c>
      <c r="H239" s="99">
        <f t="shared" si="3"/>
        <v>860</v>
      </c>
    </row>
    <row r="240" customHeight="1" spans="1:8">
      <c r="A240" s="98" t="s">
        <v>75</v>
      </c>
      <c r="B240" s="98" t="s">
        <v>789</v>
      </c>
      <c r="C240" s="98" t="s">
        <v>792</v>
      </c>
      <c r="D240" s="98" t="s">
        <v>792</v>
      </c>
      <c r="E240" s="99" t="s">
        <v>787</v>
      </c>
      <c r="F240" s="99">
        <v>1</v>
      </c>
      <c r="G240" s="100">
        <v>350</v>
      </c>
      <c r="H240" s="99">
        <f t="shared" si="3"/>
        <v>350</v>
      </c>
    </row>
    <row r="241" customHeight="1" spans="1:8">
      <c r="A241" s="98" t="s">
        <v>75</v>
      </c>
      <c r="B241" s="98" t="s">
        <v>785</v>
      </c>
      <c r="C241" s="98" t="s">
        <v>791</v>
      </c>
      <c r="D241" s="98" t="s">
        <v>791</v>
      </c>
      <c r="E241" s="99" t="s">
        <v>787</v>
      </c>
      <c r="F241" s="99">
        <v>1</v>
      </c>
      <c r="G241" s="100">
        <v>860</v>
      </c>
      <c r="H241" s="99">
        <f t="shared" si="3"/>
        <v>860</v>
      </c>
    </row>
    <row r="242" customHeight="1" spans="1:8">
      <c r="A242" s="98" t="s">
        <v>75</v>
      </c>
      <c r="B242" s="98" t="s">
        <v>785</v>
      </c>
      <c r="C242" s="98" t="s">
        <v>791</v>
      </c>
      <c r="D242" s="98" t="s">
        <v>791</v>
      </c>
      <c r="E242" s="99" t="s">
        <v>787</v>
      </c>
      <c r="F242" s="99">
        <v>1</v>
      </c>
      <c r="G242" s="100">
        <v>860</v>
      </c>
      <c r="H242" s="99">
        <f t="shared" si="3"/>
        <v>860</v>
      </c>
    </row>
    <row r="243" customHeight="1" spans="1:8">
      <c r="A243" s="98" t="s">
        <v>75</v>
      </c>
      <c r="B243" s="98" t="s">
        <v>785</v>
      </c>
      <c r="C243" s="98" t="s">
        <v>791</v>
      </c>
      <c r="D243" s="98" t="s">
        <v>791</v>
      </c>
      <c r="E243" s="99" t="s">
        <v>787</v>
      </c>
      <c r="F243" s="99">
        <v>1</v>
      </c>
      <c r="G243" s="100">
        <v>860</v>
      </c>
      <c r="H243" s="99">
        <f t="shared" si="3"/>
        <v>860</v>
      </c>
    </row>
    <row r="244" customHeight="1" spans="1:8">
      <c r="A244" s="98" t="s">
        <v>75</v>
      </c>
      <c r="B244" s="98" t="s">
        <v>785</v>
      </c>
      <c r="C244" s="98" t="s">
        <v>791</v>
      </c>
      <c r="D244" s="98" t="s">
        <v>791</v>
      </c>
      <c r="E244" s="99" t="s">
        <v>787</v>
      </c>
      <c r="F244" s="99">
        <v>1</v>
      </c>
      <c r="G244" s="100">
        <v>860</v>
      </c>
      <c r="H244" s="99">
        <f t="shared" si="3"/>
        <v>860</v>
      </c>
    </row>
    <row r="245" customHeight="1" spans="1:8">
      <c r="A245" s="98" t="s">
        <v>75</v>
      </c>
      <c r="B245" s="98" t="s">
        <v>785</v>
      </c>
      <c r="C245" s="98" t="s">
        <v>791</v>
      </c>
      <c r="D245" s="98" t="s">
        <v>791</v>
      </c>
      <c r="E245" s="99" t="s">
        <v>787</v>
      </c>
      <c r="F245" s="99">
        <v>1</v>
      </c>
      <c r="G245" s="100">
        <v>860</v>
      </c>
      <c r="H245" s="99">
        <f t="shared" si="3"/>
        <v>860</v>
      </c>
    </row>
    <row r="246" customHeight="1" spans="1:8">
      <c r="A246" s="98" t="s">
        <v>75</v>
      </c>
      <c r="B246" s="98" t="s">
        <v>785</v>
      </c>
      <c r="C246" s="98" t="s">
        <v>791</v>
      </c>
      <c r="D246" s="98" t="s">
        <v>791</v>
      </c>
      <c r="E246" s="99" t="s">
        <v>787</v>
      </c>
      <c r="F246" s="99">
        <v>1</v>
      </c>
      <c r="G246" s="100">
        <v>860</v>
      </c>
      <c r="H246" s="99">
        <f t="shared" si="3"/>
        <v>860</v>
      </c>
    </row>
    <row r="247" customHeight="1" spans="1:8">
      <c r="A247" s="98" t="s">
        <v>75</v>
      </c>
      <c r="B247" s="98" t="s">
        <v>785</v>
      </c>
      <c r="C247" s="98" t="s">
        <v>791</v>
      </c>
      <c r="D247" s="98" t="s">
        <v>791</v>
      </c>
      <c r="E247" s="99" t="s">
        <v>787</v>
      </c>
      <c r="F247" s="99">
        <v>1</v>
      </c>
      <c r="G247" s="100">
        <v>860</v>
      </c>
      <c r="H247" s="99">
        <f t="shared" si="3"/>
        <v>860</v>
      </c>
    </row>
    <row r="248" customHeight="1" spans="1:8">
      <c r="A248" s="98" t="s">
        <v>75</v>
      </c>
      <c r="B248" s="98" t="s">
        <v>785</v>
      </c>
      <c r="C248" s="98" t="s">
        <v>791</v>
      </c>
      <c r="D248" s="98" t="s">
        <v>791</v>
      </c>
      <c r="E248" s="99" t="s">
        <v>787</v>
      </c>
      <c r="F248" s="99">
        <v>1</v>
      </c>
      <c r="G248" s="100">
        <v>860</v>
      </c>
      <c r="H248" s="99">
        <f t="shared" si="3"/>
        <v>860</v>
      </c>
    </row>
    <row r="249" customHeight="1" spans="1:8">
      <c r="A249" s="98" t="s">
        <v>75</v>
      </c>
      <c r="B249" s="98" t="s">
        <v>785</v>
      </c>
      <c r="C249" s="98" t="s">
        <v>791</v>
      </c>
      <c r="D249" s="98" t="s">
        <v>791</v>
      </c>
      <c r="E249" s="99" t="s">
        <v>787</v>
      </c>
      <c r="F249" s="99">
        <v>1</v>
      </c>
      <c r="G249" s="100">
        <v>860</v>
      </c>
      <c r="H249" s="99">
        <f t="shared" si="3"/>
        <v>860</v>
      </c>
    </row>
    <row r="250" customHeight="1" spans="1:8">
      <c r="A250" s="98" t="s">
        <v>75</v>
      </c>
      <c r="B250" s="98" t="s">
        <v>789</v>
      </c>
      <c r="C250" s="98" t="s">
        <v>792</v>
      </c>
      <c r="D250" s="98" t="s">
        <v>792</v>
      </c>
      <c r="E250" s="99" t="s">
        <v>787</v>
      </c>
      <c r="F250" s="99">
        <v>1</v>
      </c>
      <c r="G250" s="100">
        <v>350</v>
      </c>
      <c r="H250" s="99">
        <f t="shared" si="3"/>
        <v>350</v>
      </c>
    </row>
    <row r="251" customHeight="1" spans="1:8">
      <c r="A251" s="98" t="s">
        <v>75</v>
      </c>
      <c r="B251" s="98" t="s">
        <v>789</v>
      </c>
      <c r="C251" s="98" t="s">
        <v>792</v>
      </c>
      <c r="D251" s="98" t="s">
        <v>792</v>
      </c>
      <c r="E251" s="99" t="s">
        <v>787</v>
      </c>
      <c r="F251" s="99">
        <v>1</v>
      </c>
      <c r="G251" s="100">
        <v>350</v>
      </c>
      <c r="H251" s="99">
        <f t="shared" si="3"/>
        <v>350</v>
      </c>
    </row>
    <row r="252" customHeight="1" spans="1:8">
      <c r="A252" s="98" t="s">
        <v>75</v>
      </c>
      <c r="B252" s="98" t="s">
        <v>789</v>
      </c>
      <c r="C252" s="98" t="s">
        <v>792</v>
      </c>
      <c r="D252" s="98" t="s">
        <v>792</v>
      </c>
      <c r="E252" s="99" t="s">
        <v>787</v>
      </c>
      <c r="F252" s="99">
        <v>1</v>
      </c>
      <c r="G252" s="100">
        <v>350</v>
      </c>
      <c r="H252" s="99">
        <f t="shared" si="3"/>
        <v>350</v>
      </c>
    </row>
    <row r="253" customHeight="1" spans="1:8">
      <c r="A253" s="98" t="s">
        <v>75</v>
      </c>
      <c r="B253" s="98" t="s">
        <v>789</v>
      </c>
      <c r="C253" s="98" t="s">
        <v>792</v>
      </c>
      <c r="D253" s="98" t="s">
        <v>792</v>
      </c>
      <c r="E253" s="99" t="s">
        <v>787</v>
      </c>
      <c r="F253" s="99">
        <v>1</v>
      </c>
      <c r="G253" s="100">
        <v>350</v>
      </c>
      <c r="H253" s="99">
        <f t="shared" si="3"/>
        <v>350</v>
      </c>
    </row>
    <row r="254" customHeight="1" spans="1:8">
      <c r="A254" s="98" t="s">
        <v>75</v>
      </c>
      <c r="B254" s="98" t="s">
        <v>789</v>
      </c>
      <c r="C254" s="98" t="s">
        <v>792</v>
      </c>
      <c r="D254" s="98" t="s">
        <v>792</v>
      </c>
      <c r="E254" s="99" t="s">
        <v>787</v>
      </c>
      <c r="F254" s="99">
        <v>1</v>
      </c>
      <c r="G254" s="100">
        <v>350</v>
      </c>
      <c r="H254" s="99">
        <f t="shared" si="3"/>
        <v>350</v>
      </c>
    </row>
    <row r="255" customHeight="1" spans="1:8">
      <c r="A255" s="98" t="s">
        <v>75</v>
      </c>
      <c r="B255" s="98" t="s">
        <v>789</v>
      </c>
      <c r="C255" s="98" t="s">
        <v>792</v>
      </c>
      <c r="D255" s="98" t="s">
        <v>792</v>
      </c>
      <c r="E255" s="99" t="s">
        <v>787</v>
      </c>
      <c r="F255" s="99">
        <v>1</v>
      </c>
      <c r="G255" s="100">
        <v>350</v>
      </c>
      <c r="H255" s="99">
        <f t="shared" si="3"/>
        <v>350</v>
      </c>
    </row>
    <row r="256" customHeight="1" spans="1:8">
      <c r="A256" s="98" t="s">
        <v>75</v>
      </c>
      <c r="B256" s="98" t="s">
        <v>789</v>
      </c>
      <c r="C256" s="98" t="s">
        <v>792</v>
      </c>
      <c r="D256" s="98" t="s">
        <v>792</v>
      </c>
      <c r="E256" s="99" t="s">
        <v>787</v>
      </c>
      <c r="F256" s="99">
        <v>1</v>
      </c>
      <c r="G256" s="100">
        <v>350</v>
      </c>
      <c r="H256" s="99">
        <f t="shared" si="3"/>
        <v>350</v>
      </c>
    </row>
    <row r="257" customHeight="1" spans="1:8">
      <c r="A257" s="98" t="s">
        <v>75</v>
      </c>
      <c r="B257" s="98" t="s">
        <v>789</v>
      </c>
      <c r="C257" s="98" t="s">
        <v>792</v>
      </c>
      <c r="D257" s="98" t="s">
        <v>792</v>
      </c>
      <c r="E257" s="99" t="s">
        <v>787</v>
      </c>
      <c r="F257" s="99">
        <v>1</v>
      </c>
      <c r="G257" s="100">
        <v>350</v>
      </c>
      <c r="H257" s="99">
        <f t="shared" si="3"/>
        <v>350</v>
      </c>
    </row>
    <row r="258" customHeight="1" spans="1:8">
      <c r="A258" s="98" t="s">
        <v>75</v>
      </c>
      <c r="B258" s="98" t="s">
        <v>789</v>
      </c>
      <c r="C258" s="98" t="s">
        <v>792</v>
      </c>
      <c r="D258" s="98" t="s">
        <v>792</v>
      </c>
      <c r="E258" s="99" t="s">
        <v>787</v>
      </c>
      <c r="F258" s="99">
        <v>1</v>
      </c>
      <c r="G258" s="100">
        <v>350</v>
      </c>
      <c r="H258" s="99">
        <f t="shared" si="3"/>
        <v>350</v>
      </c>
    </row>
    <row r="259" customHeight="1" spans="1:8">
      <c r="A259" s="98" t="s">
        <v>285</v>
      </c>
      <c r="B259" s="98" t="s">
        <v>784</v>
      </c>
      <c r="C259" s="98" t="s">
        <v>784</v>
      </c>
      <c r="D259" s="98" t="s">
        <v>784</v>
      </c>
      <c r="E259" s="99" t="s">
        <v>787</v>
      </c>
      <c r="F259" s="99">
        <v>1</v>
      </c>
      <c r="G259" s="100">
        <v>650</v>
      </c>
      <c r="H259" s="99">
        <f t="shared" si="3"/>
        <v>650</v>
      </c>
    </row>
    <row r="260" customHeight="1" spans="1:8">
      <c r="A260" s="98" t="s">
        <v>285</v>
      </c>
      <c r="B260" s="98" t="s">
        <v>785</v>
      </c>
      <c r="C260" s="98" t="s">
        <v>793</v>
      </c>
      <c r="D260" s="98" t="s">
        <v>793</v>
      </c>
      <c r="E260" s="99" t="s">
        <v>787</v>
      </c>
      <c r="F260" s="99">
        <v>1</v>
      </c>
      <c r="G260" s="100">
        <v>750</v>
      </c>
      <c r="H260" s="99">
        <f t="shared" si="3"/>
        <v>750</v>
      </c>
    </row>
    <row r="261" customHeight="1" spans="1:8">
      <c r="A261" s="98" t="s">
        <v>285</v>
      </c>
      <c r="B261" s="98" t="s">
        <v>794</v>
      </c>
      <c r="C261" s="98" t="s">
        <v>794</v>
      </c>
      <c r="D261" s="98" t="s">
        <v>794</v>
      </c>
      <c r="E261" s="99" t="s">
        <v>787</v>
      </c>
      <c r="F261" s="99">
        <v>1</v>
      </c>
      <c r="G261" s="100">
        <v>2450</v>
      </c>
      <c r="H261" s="99">
        <f t="shared" si="3"/>
        <v>2450</v>
      </c>
    </row>
    <row r="262" customHeight="1" spans="1:8">
      <c r="A262" s="98" t="s">
        <v>285</v>
      </c>
      <c r="B262" s="98" t="s">
        <v>795</v>
      </c>
      <c r="C262" s="98" t="s">
        <v>796</v>
      </c>
      <c r="D262" s="98" t="s">
        <v>796</v>
      </c>
      <c r="E262" s="99" t="s">
        <v>787</v>
      </c>
      <c r="F262" s="99">
        <v>1</v>
      </c>
      <c r="G262" s="100">
        <v>900</v>
      </c>
      <c r="H262" s="99">
        <f t="shared" si="3"/>
        <v>900</v>
      </c>
    </row>
    <row r="263" customHeight="1" spans="1:8">
      <c r="A263" s="98" t="s">
        <v>285</v>
      </c>
      <c r="B263" s="98" t="s">
        <v>785</v>
      </c>
      <c r="C263" s="98" t="s">
        <v>797</v>
      </c>
      <c r="D263" s="98" t="s">
        <v>797</v>
      </c>
      <c r="E263" s="99" t="s">
        <v>787</v>
      </c>
      <c r="F263" s="99">
        <v>1</v>
      </c>
      <c r="G263" s="100">
        <v>6200</v>
      </c>
      <c r="H263" s="99">
        <f t="shared" si="3"/>
        <v>6200</v>
      </c>
    </row>
    <row r="264" customHeight="1" spans="1:8">
      <c r="A264" s="98" t="s">
        <v>285</v>
      </c>
      <c r="B264" s="98" t="s">
        <v>785</v>
      </c>
      <c r="C264" s="98" t="s">
        <v>798</v>
      </c>
      <c r="D264" s="98" t="s">
        <v>798</v>
      </c>
      <c r="E264" s="99" t="s">
        <v>787</v>
      </c>
      <c r="F264" s="99">
        <v>1</v>
      </c>
      <c r="G264" s="100">
        <v>1200</v>
      </c>
      <c r="H264" s="99">
        <f t="shared" ref="H264:H327" si="4">G264*F264</f>
        <v>1200</v>
      </c>
    </row>
    <row r="265" customHeight="1" spans="1:8">
      <c r="A265" s="98" t="s">
        <v>285</v>
      </c>
      <c r="B265" s="98" t="s">
        <v>794</v>
      </c>
      <c r="C265" s="98" t="s">
        <v>799</v>
      </c>
      <c r="D265" s="98" t="s">
        <v>799</v>
      </c>
      <c r="E265" s="99" t="s">
        <v>787</v>
      </c>
      <c r="F265" s="99">
        <v>1</v>
      </c>
      <c r="G265" s="100">
        <v>2800</v>
      </c>
      <c r="H265" s="99">
        <f t="shared" si="4"/>
        <v>2800</v>
      </c>
    </row>
    <row r="266" customHeight="1" spans="1:8">
      <c r="A266" s="98" t="s">
        <v>285</v>
      </c>
      <c r="B266" s="98" t="s">
        <v>794</v>
      </c>
      <c r="C266" s="98" t="s">
        <v>799</v>
      </c>
      <c r="D266" s="98" t="s">
        <v>799</v>
      </c>
      <c r="E266" s="99" t="s">
        <v>787</v>
      </c>
      <c r="F266" s="99">
        <v>1</v>
      </c>
      <c r="G266" s="100">
        <v>2800</v>
      </c>
      <c r="H266" s="99">
        <f t="shared" si="4"/>
        <v>2800</v>
      </c>
    </row>
    <row r="267" customHeight="1" spans="1:8">
      <c r="A267" s="98" t="s">
        <v>285</v>
      </c>
      <c r="B267" s="98" t="s">
        <v>789</v>
      </c>
      <c r="C267" s="98" t="s">
        <v>800</v>
      </c>
      <c r="D267" s="98" t="s">
        <v>800</v>
      </c>
      <c r="E267" s="99" t="s">
        <v>787</v>
      </c>
      <c r="F267" s="99">
        <v>1</v>
      </c>
      <c r="G267" s="100">
        <v>650</v>
      </c>
      <c r="H267" s="99">
        <f t="shared" si="4"/>
        <v>650</v>
      </c>
    </row>
    <row r="268" customHeight="1" spans="1:8">
      <c r="A268" s="98" t="s">
        <v>285</v>
      </c>
      <c r="B268" s="98" t="s">
        <v>789</v>
      </c>
      <c r="C268" s="98" t="s">
        <v>800</v>
      </c>
      <c r="D268" s="98" t="s">
        <v>800</v>
      </c>
      <c r="E268" s="99" t="s">
        <v>787</v>
      </c>
      <c r="F268" s="99">
        <v>1</v>
      </c>
      <c r="G268" s="100">
        <v>650</v>
      </c>
      <c r="H268" s="99">
        <f t="shared" si="4"/>
        <v>650</v>
      </c>
    </row>
    <row r="269" customHeight="1" spans="1:8">
      <c r="A269" s="98" t="s">
        <v>285</v>
      </c>
      <c r="B269" s="98" t="s">
        <v>789</v>
      </c>
      <c r="C269" s="98" t="s">
        <v>800</v>
      </c>
      <c r="D269" s="98" t="s">
        <v>800</v>
      </c>
      <c r="E269" s="99" t="s">
        <v>787</v>
      </c>
      <c r="F269" s="99">
        <v>1</v>
      </c>
      <c r="G269" s="100">
        <v>650</v>
      </c>
      <c r="H269" s="99">
        <f t="shared" si="4"/>
        <v>650</v>
      </c>
    </row>
    <row r="270" customHeight="1" spans="1:8">
      <c r="A270" s="98" t="s">
        <v>285</v>
      </c>
      <c r="B270" s="98" t="s">
        <v>795</v>
      </c>
      <c r="C270" s="98" t="s">
        <v>801</v>
      </c>
      <c r="D270" s="98" t="s">
        <v>801</v>
      </c>
      <c r="E270" s="99" t="s">
        <v>787</v>
      </c>
      <c r="F270" s="99">
        <v>1</v>
      </c>
      <c r="G270" s="100">
        <v>1480</v>
      </c>
      <c r="H270" s="99">
        <f t="shared" si="4"/>
        <v>1480</v>
      </c>
    </row>
    <row r="271" customHeight="1" spans="1:8">
      <c r="A271" s="98" t="s">
        <v>285</v>
      </c>
      <c r="B271" s="98" t="s">
        <v>795</v>
      </c>
      <c r="C271" s="98" t="s">
        <v>801</v>
      </c>
      <c r="D271" s="98" t="s">
        <v>801</v>
      </c>
      <c r="E271" s="99" t="s">
        <v>787</v>
      </c>
      <c r="F271" s="99">
        <v>1</v>
      </c>
      <c r="G271" s="100">
        <v>1480</v>
      </c>
      <c r="H271" s="99">
        <f t="shared" si="4"/>
        <v>1480</v>
      </c>
    </row>
    <row r="272" customHeight="1" spans="1:8">
      <c r="A272" s="98" t="s">
        <v>285</v>
      </c>
      <c r="B272" s="98" t="s">
        <v>795</v>
      </c>
      <c r="C272" s="98" t="s">
        <v>801</v>
      </c>
      <c r="D272" s="98" t="s">
        <v>801</v>
      </c>
      <c r="E272" s="99" t="s">
        <v>787</v>
      </c>
      <c r="F272" s="99">
        <v>1</v>
      </c>
      <c r="G272" s="100">
        <v>1480</v>
      </c>
      <c r="H272" s="99">
        <f t="shared" si="4"/>
        <v>1480</v>
      </c>
    </row>
    <row r="273" customHeight="1" spans="1:8">
      <c r="A273" s="98" t="s">
        <v>285</v>
      </c>
      <c r="B273" s="98" t="s">
        <v>795</v>
      </c>
      <c r="C273" s="98" t="s">
        <v>801</v>
      </c>
      <c r="D273" s="98" t="s">
        <v>801</v>
      </c>
      <c r="E273" s="99" t="s">
        <v>787</v>
      </c>
      <c r="F273" s="99">
        <v>1</v>
      </c>
      <c r="G273" s="100">
        <v>1480</v>
      </c>
      <c r="H273" s="99">
        <f t="shared" si="4"/>
        <v>1480</v>
      </c>
    </row>
    <row r="274" customHeight="1" spans="1:8">
      <c r="A274" s="98" t="s">
        <v>285</v>
      </c>
      <c r="B274" s="98" t="s">
        <v>795</v>
      </c>
      <c r="C274" s="98" t="s">
        <v>802</v>
      </c>
      <c r="D274" s="98" t="s">
        <v>802</v>
      </c>
      <c r="E274" s="99" t="s">
        <v>787</v>
      </c>
      <c r="F274" s="99">
        <v>1</v>
      </c>
      <c r="G274" s="100">
        <v>1250</v>
      </c>
      <c r="H274" s="99">
        <f t="shared" si="4"/>
        <v>1250</v>
      </c>
    </row>
    <row r="275" customHeight="1" spans="1:8">
      <c r="A275" s="98" t="s">
        <v>285</v>
      </c>
      <c r="B275" s="98" t="s">
        <v>795</v>
      </c>
      <c r="C275" s="98" t="s">
        <v>802</v>
      </c>
      <c r="D275" s="98" t="s">
        <v>802</v>
      </c>
      <c r="E275" s="99" t="s">
        <v>787</v>
      </c>
      <c r="F275" s="99">
        <v>1</v>
      </c>
      <c r="G275" s="100">
        <v>1250</v>
      </c>
      <c r="H275" s="99">
        <f t="shared" si="4"/>
        <v>1250</v>
      </c>
    </row>
    <row r="276" customHeight="1" spans="1:8">
      <c r="A276" s="98" t="s">
        <v>285</v>
      </c>
      <c r="B276" s="98" t="s">
        <v>795</v>
      </c>
      <c r="C276" s="98" t="s">
        <v>802</v>
      </c>
      <c r="D276" s="98" t="s">
        <v>802</v>
      </c>
      <c r="E276" s="99" t="s">
        <v>787</v>
      </c>
      <c r="F276" s="99">
        <v>1</v>
      </c>
      <c r="G276" s="100">
        <v>1250</v>
      </c>
      <c r="H276" s="99">
        <f t="shared" si="4"/>
        <v>1250</v>
      </c>
    </row>
    <row r="277" customHeight="1" spans="1:8">
      <c r="A277" s="98" t="s">
        <v>285</v>
      </c>
      <c r="B277" s="98" t="s">
        <v>795</v>
      </c>
      <c r="C277" s="98" t="s">
        <v>802</v>
      </c>
      <c r="D277" s="98" t="s">
        <v>802</v>
      </c>
      <c r="E277" s="99" t="s">
        <v>787</v>
      </c>
      <c r="F277" s="99">
        <v>1</v>
      </c>
      <c r="G277" s="100">
        <v>1250</v>
      </c>
      <c r="H277" s="99">
        <f t="shared" si="4"/>
        <v>1250</v>
      </c>
    </row>
    <row r="278" customHeight="1" spans="1:8">
      <c r="A278" s="98" t="s">
        <v>285</v>
      </c>
      <c r="B278" s="98" t="s">
        <v>795</v>
      </c>
      <c r="C278" s="98" t="s">
        <v>802</v>
      </c>
      <c r="D278" s="98" t="s">
        <v>802</v>
      </c>
      <c r="E278" s="99" t="s">
        <v>787</v>
      </c>
      <c r="F278" s="99">
        <v>1</v>
      </c>
      <c r="G278" s="100">
        <v>1250</v>
      </c>
      <c r="H278" s="99">
        <f t="shared" si="4"/>
        <v>1250</v>
      </c>
    </row>
    <row r="279" customHeight="1" spans="1:8">
      <c r="A279" s="98" t="s">
        <v>285</v>
      </c>
      <c r="B279" s="98" t="s">
        <v>795</v>
      </c>
      <c r="C279" s="98" t="s">
        <v>802</v>
      </c>
      <c r="D279" s="98" t="s">
        <v>802</v>
      </c>
      <c r="E279" s="99" t="s">
        <v>787</v>
      </c>
      <c r="F279" s="99">
        <v>1</v>
      </c>
      <c r="G279" s="100">
        <v>1250</v>
      </c>
      <c r="H279" s="99">
        <f t="shared" si="4"/>
        <v>1250</v>
      </c>
    </row>
    <row r="280" customHeight="1" spans="1:8">
      <c r="A280" s="98" t="s">
        <v>285</v>
      </c>
      <c r="B280" s="98" t="s">
        <v>795</v>
      </c>
      <c r="C280" s="98" t="s">
        <v>802</v>
      </c>
      <c r="D280" s="98" t="s">
        <v>802</v>
      </c>
      <c r="E280" s="99" t="s">
        <v>787</v>
      </c>
      <c r="F280" s="99">
        <v>1</v>
      </c>
      <c r="G280" s="100">
        <v>1250</v>
      </c>
      <c r="H280" s="99">
        <f t="shared" si="4"/>
        <v>1250</v>
      </c>
    </row>
    <row r="281" customHeight="1" spans="1:8">
      <c r="A281" s="98" t="s">
        <v>285</v>
      </c>
      <c r="B281" s="98" t="s">
        <v>795</v>
      </c>
      <c r="C281" s="98" t="s">
        <v>802</v>
      </c>
      <c r="D281" s="98" t="s">
        <v>802</v>
      </c>
      <c r="E281" s="99" t="s">
        <v>787</v>
      </c>
      <c r="F281" s="99">
        <v>1</v>
      </c>
      <c r="G281" s="100">
        <v>1250</v>
      </c>
      <c r="H281" s="99">
        <f t="shared" si="4"/>
        <v>1250</v>
      </c>
    </row>
    <row r="282" customHeight="1" spans="1:8">
      <c r="A282" s="98" t="s">
        <v>285</v>
      </c>
      <c r="B282" s="98" t="s">
        <v>795</v>
      </c>
      <c r="C282" s="98" t="s">
        <v>802</v>
      </c>
      <c r="D282" s="98" t="s">
        <v>802</v>
      </c>
      <c r="E282" s="99" t="s">
        <v>787</v>
      </c>
      <c r="F282" s="99">
        <v>1</v>
      </c>
      <c r="G282" s="100">
        <v>1250</v>
      </c>
      <c r="H282" s="99">
        <f t="shared" si="4"/>
        <v>1250</v>
      </c>
    </row>
    <row r="283" customHeight="1" spans="1:8">
      <c r="A283" s="98" t="s">
        <v>285</v>
      </c>
      <c r="B283" s="98" t="s">
        <v>795</v>
      </c>
      <c r="C283" s="98" t="s">
        <v>802</v>
      </c>
      <c r="D283" s="98" t="s">
        <v>802</v>
      </c>
      <c r="E283" s="99" t="s">
        <v>787</v>
      </c>
      <c r="F283" s="99">
        <v>1</v>
      </c>
      <c r="G283" s="100">
        <v>1250</v>
      </c>
      <c r="H283" s="99">
        <f t="shared" si="4"/>
        <v>1250</v>
      </c>
    </row>
    <row r="284" customHeight="1" spans="1:8">
      <c r="A284" s="98" t="s">
        <v>285</v>
      </c>
      <c r="B284" s="98" t="s">
        <v>795</v>
      </c>
      <c r="C284" s="98" t="s">
        <v>802</v>
      </c>
      <c r="D284" s="98" t="s">
        <v>802</v>
      </c>
      <c r="E284" s="99" t="s">
        <v>787</v>
      </c>
      <c r="F284" s="99">
        <v>1</v>
      </c>
      <c r="G284" s="100">
        <v>1250</v>
      </c>
      <c r="H284" s="99">
        <f t="shared" si="4"/>
        <v>1250</v>
      </c>
    </row>
    <row r="285" customHeight="1" spans="1:8">
      <c r="A285" s="98" t="s">
        <v>285</v>
      </c>
      <c r="B285" s="98" t="s">
        <v>795</v>
      </c>
      <c r="C285" s="98" t="s">
        <v>802</v>
      </c>
      <c r="D285" s="98" t="s">
        <v>802</v>
      </c>
      <c r="E285" s="99" t="s">
        <v>787</v>
      </c>
      <c r="F285" s="99">
        <v>1</v>
      </c>
      <c r="G285" s="100">
        <v>1250</v>
      </c>
      <c r="H285" s="99">
        <f t="shared" si="4"/>
        <v>1250</v>
      </c>
    </row>
    <row r="286" customHeight="1" spans="1:8">
      <c r="A286" s="98" t="s">
        <v>285</v>
      </c>
      <c r="B286" s="98" t="s">
        <v>795</v>
      </c>
      <c r="C286" s="98" t="s">
        <v>803</v>
      </c>
      <c r="D286" s="98" t="s">
        <v>803</v>
      </c>
      <c r="E286" s="99" t="s">
        <v>787</v>
      </c>
      <c r="F286" s="99">
        <v>1</v>
      </c>
      <c r="G286" s="100">
        <v>1600</v>
      </c>
      <c r="H286" s="99">
        <f t="shared" si="4"/>
        <v>1600</v>
      </c>
    </row>
    <row r="287" customHeight="1" spans="1:8">
      <c r="A287" s="98" t="s">
        <v>285</v>
      </c>
      <c r="B287" s="98" t="s">
        <v>795</v>
      </c>
      <c r="C287" s="98" t="s">
        <v>803</v>
      </c>
      <c r="D287" s="98" t="s">
        <v>803</v>
      </c>
      <c r="E287" s="99" t="s">
        <v>787</v>
      </c>
      <c r="F287" s="99">
        <v>1</v>
      </c>
      <c r="G287" s="100">
        <v>1600</v>
      </c>
      <c r="H287" s="99">
        <f t="shared" si="4"/>
        <v>1600</v>
      </c>
    </row>
    <row r="288" customHeight="1" spans="1:8">
      <c r="A288" s="98" t="s">
        <v>285</v>
      </c>
      <c r="B288" s="98" t="s">
        <v>804</v>
      </c>
      <c r="C288" s="98" t="s">
        <v>805</v>
      </c>
      <c r="D288" s="98" t="s">
        <v>805</v>
      </c>
      <c r="E288" s="99" t="s">
        <v>317</v>
      </c>
      <c r="F288" s="99">
        <v>1</v>
      </c>
      <c r="G288" s="100">
        <v>700</v>
      </c>
      <c r="H288" s="99">
        <f t="shared" si="4"/>
        <v>700</v>
      </c>
    </row>
    <row r="289" customHeight="1" spans="1:8">
      <c r="A289" s="98" t="s">
        <v>285</v>
      </c>
      <c r="B289" s="98" t="s">
        <v>804</v>
      </c>
      <c r="C289" s="98" t="s">
        <v>805</v>
      </c>
      <c r="D289" s="98" t="s">
        <v>805</v>
      </c>
      <c r="E289" s="99" t="s">
        <v>317</v>
      </c>
      <c r="F289" s="99">
        <v>1</v>
      </c>
      <c r="G289" s="100">
        <v>700</v>
      </c>
      <c r="H289" s="99">
        <f t="shared" si="4"/>
        <v>700</v>
      </c>
    </row>
    <row r="290" customHeight="1" spans="1:8">
      <c r="A290" s="98" t="s">
        <v>285</v>
      </c>
      <c r="B290" s="98" t="s">
        <v>804</v>
      </c>
      <c r="C290" s="98" t="s">
        <v>805</v>
      </c>
      <c r="D290" s="98" t="s">
        <v>805</v>
      </c>
      <c r="E290" s="99" t="s">
        <v>317</v>
      </c>
      <c r="F290" s="99">
        <v>1</v>
      </c>
      <c r="G290" s="100">
        <v>700</v>
      </c>
      <c r="H290" s="99">
        <f t="shared" si="4"/>
        <v>700</v>
      </c>
    </row>
    <row r="291" customHeight="1" spans="1:8">
      <c r="A291" s="98" t="s">
        <v>285</v>
      </c>
      <c r="B291" s="98" t="s">
        <v>804</v>
      </c>
      <c r="C291" s="98" t="s">
        <v>805</v>
      </c>
      <c r="D291" s="98" t="s">
        <v>805</v>
      </c>
      <c r="E291" s="99" t="s">
        <v>317</v>
      </c>
      <c r="F291" s="99">
        <v>1</v>
      </c>
      <c r="G291" s="100">
        <v>700</v>
      </c>
      <c r="H291" s="99">
        <f t="shared" si="4"/>
        <v>700</v>
      </c>
    </row>
    <row r="292" customHeight="1" spans="1:8">
      <c r="A292" s="98" t="s">
        <v>285</v>
      </c>
      <c r="B292" s="98" t="s">
        <v>804</v>
      </c>
      <c r="C292" s="98" t="s">
        <v>805</v>
      </c>
      <c r="D292" s="98" t="s">
        <v>805</v>
      </c>
      <c r="E292" s="99" t="s">
        <v>317</v>
      </c>
      <c r="F292" s="99">
        <v>1</v>
      </c>
      <c r="G292" s="100">
        <v>700</v>
      </c>
      <c r="H292" s="99">
        <f t="shared" si="4"/>
        <v>700</v>
      </c>
    </row>
    <row r="293" customHeight="1" spans="1:8">
      <c r="A293" s="98" t="s">
        <v>285</v>
      </c>
      <c r="B293" s="98" t="s">
        <v>804</v>
      </c>
      <c r="C293" s="98" t="s">
        <v>805</v>
      </c>
      <c r="D293" s="98" t="s">
        <v>805</v>
      </c>
      <c r="E293" s="99" t="s">
        <v>317</v>
      </c>
      <c r="F293" s="99">
        <v>1</v>
      </c>
      <c r="G293" s="100">
        <v>700</v>
      </c>
      <c r="H293" s="99">
        <f t="shared" si="4"/>
        <v>700</v>
      </c>
    </row>
    <row r="294" customHeight="1" spans="1:8">
      <c r="A294" s="98" t="s">
        <v>285</v>
      </c>
      <c r="B294" s="98" t="s">
        <v>804</v>
      </c>
      <c r="C294" s="98" t="s">
        <v>805</v>
      </c>
      <c r="D294" s="98" t="s">
        <v>805</v>
      </c>
      <c r="E294" s="99" t="s">
        <v>317</v>
      </c>
      <c r="F294" s="99">
        <v>1</v>
      </c>
      <c r="G294" s="100">
        <v>700</v>
      </c>
      <c r="H294" s="99">
        <f t="shared" si="4"/>
        <v>700</v>
      </c>
    </row>
    <row r="295" customHeight="1" spans="1:8">
      <c r="A295" s="98" t="s">
        <v>285</v>
      </c>
      <c r="B295" s="98" t="s">
        <v>804</v>
      </c>
      <c r="C295" s="98" t="s">
        <v>805</v>
      </c>
      <c r="D295" s="98" t="s">
        <v>805</v>
      </c>
      <c r="E295" s="99" t="s">
        <v>317</v>
      </c>
      <c r="F295" s="99">
        <v>1</v>
      </c>
      <c r="G295" s="100">
        <v>700</v>
      </c>
      <c r="H295" s="99">
        <f t="shared" si="4"/>
        <v>700</v>
      </c>
    </row>
    <row r="296" customHeight="1" spans="1:8">
      <c r="A296" s="98" t="s">
        <v>285</v>
      </c>
      <c r="B296" s="98" t="s">
        <v>804</v>
      </c>
      <c r="C296" s="98" t="s">
        <v>805</v>
      </c>
      <c r="D296" s="98" t="s">
        <v>805</v>
      </c>
      <c r="E296" s="99" t="s">
        <v>317</v>
      </c>
      <c r="F296" s="99">
        <v>1</v>
      </c>
      <c r="G296" s="100">
        <v>700</v>
      </c>
      <c r="H296" s="99">
        <f t="shared" si="4"/>
        <v>700</v>
      </c>
    </row>
    <row r="297" customHeight="1" spans="1:8">
      <c r="A297" s="98" t="s">
        <v>285</v>
      </c>
      <c r="B297" s="98" t="s">
        <v>804</v>
      </c>
      <c r="C297" s="98" t="s">
        <v>805</v>
      </c>
      <c r="D297" s="98" t="s">
        <v>805</v>
      </c>
      <c r="E297" s="99" t="s">
        <v>317</v>
      </c>
      <c r="F297" s="99">
        <v>1</v>
      </c>
      <c r="G297" s="100">
        <v>700</v>
      </c>
      <c r="H297" s="99">
        <f t="shared" si="4"/>
        <v>700</v>
      </c>
    </row>
    <row r="298" customHeight="1" spans="1:8">
      <c r="A298" s="98" t="s">
        <v>285</v>
      </c>
      <c r="B298" s="98" t="s">
        <v>804</v>
      </c>
      <c r="C298" s="98" t="s">
        <v>805</v>
      </c>
      <c r="D298" s="98" t="s">
        <v>805</v>
      </c>
      <c r="E298" s="99" t="s">
        <v>317</v>
      </c>
      <c r="F298" s="99">
        <v>1</v>
      </c>
      <c r="G298" s="100">
        <v>700</v>
      </c>
      <c r="H298" s="99">
        <f t="shared" si="4"/>
        <v>700</v>
      </c>
    </row>
    <row r="299" customHeight="1" spans="1:8">
      <c r="A299" s="98" t="s">
        <v>285</v>
      </c>
      <c r="B299" s="98" t="s">
        <v>804</v>
      </c>
      <c r="C299" s="98" t="s">
        <v>805</v>
      </c>
      <c r="D299" s="98" t="s">
        <v>805</v>
      </c>
      <c r="E299" s="99" t="s">
        <v>317</v>
      </c>
      <c r="F299" s="99">
        <v>1</v>
      </c>
      <c r="G299" s="100">
        <v>700</v>
      </c>
      <c r="H299" s="99">
        <f t="shared" si="4"/>
        <v>700</v>
      </c>
    </row>
    <row r="300" customHeight="1" spans="1:8">
      <c r="A300" s="98" t="s">
        <v>285</v>
      </c>
      <c r="B300" s="98" t="s">
        <v>804</v>
      </c>
      <c r="C300" s="98" t="s">
        <v>805</v>
      </c>
      <c r="D300" s="98" t="s">
        <v>805</v>
      </c>
      <c r="E300" s="99" t="s">
        <v>317</v>
      </c>
      <c r="F300" s="99">
        <v>1</v>
      </c>
      <c r="G300" s="100">
        <v>700</v>
      </c>
      <c r="H300" s="99">
        <f t="shared" si="4"/>
        <v>700</v>
      </c>
    </row>
    <row r="301" customHeight="1" spans="1:8">
      <c r="A301" s="98" t="s">
        <v>285</v>
      </c>
      <c r="B301" s="98" t="s">
        <v>804</v>
      </c>
      <c r="C301" s="98" t="s">
        <v>805</v>
      </c>
      <c r="D301" s="98" t="s">
        <v>805</v>
      </c>
      <c r="E301" s="99" t="s">
        <v>317</v>
      </c>
      <c r="F301" s="99">
        <v>1</v>
      </c>
      <c r="G301" s="100">
        <v>700</v>
      </c>
      <c r="H301" s="99">
        <f t="shared" si="4"/>
        <v>700</v>
      </c>
    </row>
    <row r="302" customHeight="1" spans="1:8">
      <c r="A302" s="98" t="s">
        <v>285</v>
      </c>
      <c r="B302" s="98" t="s">
        <v>804</v>
      </c>
      <c r="C302" s="98" t="s">
        <v>806</v>
      </c>
      <c r="D302" s="98" t="s">
        <v>806</v>
      </c>
      <c r="E302" s="99" t="s">
        <v>317</v>
      </c>
      <c r="F302" s="99">
        <v>1</v>
      </c>
      <c r="G302" s="100">
        <v>950</v>
      </c>
      <c r="H302" s="99">
        <f t="shared" si="4"/>
        <v>950</v>
      </c>
    </row>
    <row r="303" customHeight="1" spans="1:8">
      <c r="A303" s="98" t="s">
        <v>285</v>
      </c>
      <c r="B303" s="98" t="s">
        <v>804</v>
      </c>
      <c r="C303" s="98" t="s">
        <v>806</v>
      </c>
      <c r="D303" s="98" t="s">
        <v>806</v>
      </c>
      <c r="E303" s="99" t="s">
        <v>317</v>
      </c>
      <c r="F303" s="99">
        <v>1</v>
      </c>
      <c r="G303" s="100">
        <v>950</v>
      </c>
      <c r="H303" s="99">
        <f t="shared" si="4"/>
        <v>950</v>
      </c>
    </row>
    <row r="304" customHeight="1" spans="1:8">
      <c r="A304" s="98" t="s">
        <v>285</v>
      </c>
      <c r="B304" s="98" t="s">
        <v>804</v>
      </c>
      <c r="C304" s="98" t="s">
        <v>806</v>
      </c>
      <c r="D304" s="98" t="s">
        <v>806</v>
      </c>
      <c r="E304" s="99" t="s">
        <v>317</v>
      </c>
      <c r="F304" s="99">
        <v>1</v>
      </c>
      <c r="G304" s="100">
        <v>950</v>
      </c>
      <c r="H304" s="99">
        <f t="shared" si="4"/>
        <v>950</v>
      </c>
    </row>
    <row r="305" customHeight="1" spans="1:8">
      <c r="A305" s="98" t="s">
        <v>285</v>
      </c>
      <c r="B305" s="98" t="s">
        <v>804</v>
      </c>
      <c r="C305" s="98" t="s">
        <v>806</v>
      </c>
      <c r="D305" s="98" t="s">
        <v>806</v>
      </c>
      <c r="E305" s="99" t="s">
        <v>317</v>
      </c>
      <c r="F305" s="99">
        <v>1</v>
      </c>
      <c r="G305" s="100">
        <v>950</v>
      </c>
      <c r="H305" s="99">
        <f t="shared" si="4"/>
        <v>950</v>
      </c>
    </row>
    <row r="306" customHeight="1" spans="1:8">
      <c r="A306" s="98" t="s">
        <v>285</v>
      </c>
      <c r="B306" s="98" t="s">
        <v>804</v>
      </c>
      <c r="C306" s="98" t="s">
        <v>806</v>
      </c>
      <c r="D306" s="98" t="s">
        <v>806</v>
      </c>
      <c r="E306" s="99" t="s">
        <v>317</v>
      </c>
      <c r="F306" s="99">
        <v>1</v>
      </c>
      <c r="G306" s="100">
        <v>950</v>
      </c>
      <c r="H306" s="99">
        <f t="shared" si="4"/>
        <v>950</v>
      </c>
    </row>
    <row r="307" customHeight="1" spans="1:8">
      <c r="A307" s="98" t="s">
        <v>285</v>
      </c>
      <c r="B307" s="98" t="s">
        <v>804</v>
      </c>
      <c r="C307" s="98" t="s">
        <v>806</v>
      </c>
      <c r="D307" s="98" t="s">
        <v>806</v>
      </c>
      <c r="E307" s="99" t="s">
        <v>317</v>
      </c>
      <c r="F307" s="99">
        <v>1</v>
      </c>
      <c r="G307" s="100">
        <v>950</v>
      </c>
      <c r="H307" s="99">
        <f t="shared" si="4"/>
        <v>950</v>
      </c>
    </row>
    <row r="308" customHeight="1" spans="1:8">
      <c r="A308" s="98" t="s">
        <v>285</v>
      </c>
      <c r="B308" s="98" t="s">
        <v>804</v>
      </c>
      <c r="C308" s="98" t="s">
        <v>806</v>
      </c>
      <c r="D308" s="98" t="s">
        <v>806</v>
      </c>
      <c r="E308" s="99" t="s">
        <v>317</v>
      </c>
      <c r="F308" s="99">
        <v>1</v>
      </c>
      <c r="G308" s="100">
        <v>950</v>
      </c>
      <c r="H308" s="99">
        <f t="shared" si="4"/>
        <v>950</v>
      </c>
    </row>
    <row r="309" customHeight="1" spans="1:8">
      <c r="A309" s="98" t="s">
        <v>285</v>
      </c>
      <c r="B309" s="98" t="s">
        <v>804</v>
      </c>
      <c r="C309" s="98" t="s">
        <v>806</v>
      </c>
      <c r="D309" s="98" t="s">
        <v>806</v>
      </c>
      <c r="E309" s="99" t="s">
        <v>317</v>
      </c>
      <c r="F309" s="99">
        <v>1</v>
      </c>
      <c r="G309" s="100">
        <v>950</v>
      </c>
      <c r="H309" s="99">
        <f t="shared" si="4"/>
        <v>950</v>
      </c>
    </row>
    <row r="310" customHeight="1" spans="1:8">
      <c r="A310" s="98" t="s">
        <v>285</v>
      </c>
      <c r="B310" s="98" t="s">
        <v>804</v>
      </c>
      <c r="C310" s="98" t="s">
        <v>806</v>
      </c>
      <c r="D310" s="98" t="s">
        <v>806</v>
      </c>
      <c r="E310" s="99" t="s">
        <v>317</v>
      </c>
      <c r="F310" s="99">
        <v>1</v>
      </c>
      <c r="G310" s="100">
        <v>950</v>
      </c>
      <c r="H310" s="99">
        <f t="shared" si="4"/>
        <v>950</v>
      </c>
    </row>
    <row r="311" customHeight="1" spans="1:8">
      <c r="A311" s="98" t="s">
        <v>285</v>
      </c>
      <c r="B311" s="98" t="s">
        <v>804</v>
      </c>
      <c r="C311" s="98" t="s">
        <v>806</v>
      </c>
      <c r="D311" s="98" t="s">
        <v>806</v>
      </c>
      <c r="E311" s="99" t="s">
        <v>317</v>
      </c>
      <c r="F311" s="99">
        <v>1</v>
      </c>
      <c r="G311" s="100">
        <v>950</v>
      </c>
      <c r="H311" s="99">
        <f t="shared" si="4"/>
        <v>950</v>
      </c>
    </row>
    <row r="312" customHeight="1" spans="1:8">
      <c r="A312" s="98" t="s">
        <v>285</v>
      </c>
      <c r="B312" s="98" t="s">
        <v>804</v>
      </c>
      <c r="C312" s="98" t="s">
        <v>806</v>
      </c>
      <c r="D312" s="98" t="s">
        <v>806</v>
      </c>
      <c r="E312" s="99" t="s">
        <v>317</v>
      </c>
      <c r="F312" s="99">
        <v>1</v>
      </c>
      <c r="G312" s="100">
        <v>950</v>
      </c>
      <c r="H312" s="99">
        <f t="shared" si="4"/>
        <v>950</v>
      </c>
    </row>
    <row r="313" customHeight="1" spans="1:8">
      <c r="A313" s="98" t="s">
        <v>285</v>
      </c>
      <c r="B313" s="98" t="s">
        <v>804</v>
      </c>
      <c r="C313" s="98" t="s">
        <v>806</v>
      </c>
      <c r="D313" s="98" t="s">
        <v>806</v>
      </c>
      <c r="E313" s="99" t="s">
        <v>317</v>
      </c>
      <c r="F313" s="99">
        <v>1</v>
      </c>
      <c r="G313" s="100">
        <v>950</v>
      </c>
      <c r="H313" s="99">
        <f t="shared" si="4"/>
        <v>950</v>
      </c>
    </row>
    <row r="314" customHeight="1" spans="1:8">
      <c r="A314" s="98" t="s">
        <v>285</v>
      </c>
      <c r="B314" s="98" t="s">
        <v>804</v>
      </c>
      <c r="C314" s="98" t="s">
        <v>806</v>
      </c>
      <c r="D314" s="98" t="s">
        <v>806</v>
      </c>
      <c r="E314" s="99" t="s">
        <v>317</v>
      </c>
      <c r="F314" s="99">
        <v>1</v>
      </c>
      <c r="G314" s="100">
        <v>950</v>
      </c>
      <c r="H314" s="99">
        <f t="shared" si="4"/>
        <v>950</v>
      </c>
    </row>
    <row r="315" customHeight="1" spans="1:8">
      <c r="A315" s="98" t="s">
        <v>285</v>
      </c>
      <c r="B315" s="98" t="s">
        <v>804</v>
      </c>
      <c r="C315" s="98" t="s">
        <v>806</v>
      </c>
      <c r="D315" s="98" t="s">
        <v>806</v>
      </c>
      <c r="E315" s="99" t="s">
        <v>317</v>
      </c>
      <c r="F315" s="99">
        <v>1</v>
      </c>
      <c r="G315" s="100">
        <v>950</v>
      </c>
      <c r="H315" s="99">
        <f t="shared" si="4"/>
        <v>950</v>
      </c>
    </row>
    <row r="316" customHeight="1" spans="1:8">
      <c r="A316" s="98" t="s">
        <v>285</v>
      </c>
      <c r="B316" s="98" t="s">
        <v>804</v>
      </c>
      <c r="C316" s="98" t="s">
        <v>807</v>
      </c>
      <c r="D316" s="98" t="s">
        <v>807</v>
      </c>
      <c r="E316" s="99" t="s">
        <v>317</v>
      </c>
      <c r="F316" s="99">
        <v>1</v>
      </c>
      <c r="G316" s="100">
        <v>150</v>
      </c>
      <c r="H316" s="99">
        <f t="shared" si="4"/>
        <v>150</v>
      </c>
    </row>
    <row r="317" customHeight="1" spans="1:8">
      <c r="A317" s="98" t="s">
        <v>285</v>
      </c>
      <c r="B317" s="98" t="s">
        <v>804</v>
      </c>
      <c r="C317" s="98" t="s">
        <v>807</v>
      </c>
      <c r="D317" s="98" t="s">
        <v>807</v>
      </c>
      <c r="E317" s="99" t="s">
        <v>317</v>
      </c>
      <c r="F317" s="99">
        <v>1</v>
      </c>
      <c r="G317" s="100">
        <v>150</v>
      </c>
      <c r="H317" s="99">
        <f t="shared" si="4"/>
        <v>150</v>
      </c>
    </row>
    <row r="318" customHeight="1" spans="1:8">
      <c r="A318" s="98" t="s">
        <v>285</v>
      </c>
      <c r="B318" s="98" t="s">
        <v>804</v>
      </c>
      <c r="C318" s="98" t="s">
        <v>807</v>
      </c>
      <c r="D318" s="98" t="s">
        <v>807</v>
      </c>
      <c r="E318" s="99" t="s">
        <v>317</v>
      </c>
      <c r="F318" s="99">
        <v>1</v>
      </c>
      <c r="G318" s="100">
        <v>150</v>
      </c>
      <c r="H318" s="99">
        <f t="shared" si="4"/>
        <v>150</v>
      </c>
    </row>
    <row r="319" customHeight="1" spans="1:8">
      <c r="A319" s="98" t="s">
        <v>285</v>
      </c>
      <c r="B319" s="98" t="s">
        <v>804</v>
      </c>
      <c r="C319" s="98" t="s">
        <v>807</v>
      </c>
      <c r="D319" s="98" t="s">
        <v>807</v>
      </c>
      <c r="E319" s="99" t="s">
        <v>317</v>
      </c>
      <c r="F319" s="99">
        <v>1</v>
      </c>
      <c r="G319" s="100">
        <v>150</v>
      </c>
      <c r="H319" s="99">
        <f t="shared" si="4"/>
        <v>150</v>
      </c>
    </row>
    <row r="320" customHeight="1" spans="1:8">
      <c r="A320" s="98" t="s">
        <v>285</v>
      </c>
      <c r="B320" s="98" t="s">
        <v>804</v>
      </c>
      <c r="C320" s="98" t="s">
        <v>807</v>
      </c>
      <c r="D320" s="98" t="s">
        <v>807</v>
      </c>
      <c r="E320" s="99" t="s">
        <v>317</v>
      </c>
      <c r="F320" s="99">
        <v>1</v>
      </c>
      <c r="G320" s="100">
        <v>150</v>
      </c>
      <c r="H320" s="99">
        <f t="shared" si="4"/>
        <v>150</v>
      </c>
    </row>
    <row r="321" customHeight="1" spans="1:8">
      <c r="A321" s="98" t="s">
        <v>285</v>
      </c>
      <c r="B321" s="98" t="s">
        <v>804</v>
      </c>
      <c r="C321" s="98" t="s">
        <v>807</v>
      </c>
      <c r="D321" s="98" t="s">
        <v>807</v>
      </c>
      <c r="E321" s="99" t="s">
        <v>317</v>
      </c>
      <c r="F321" s="99">
        <v>1</v>
      </c>
      <c r="G321" s="100">
        <v>150</v>
      </c>
      <c r="H321" s="99">
        <f t="shared" si="4"/>
        <v>150</v>
      </c>
    </row>
    <row r="322" customHeight="1" spans="1:8">
      <c r="A322" s="98" t="s">
        <v>285</v>
      </c>
      <c r="B322" s="98" t="s">
        <v>804</v>
      </c>
      <c r="C322" s="98" t="s">
        <v>807</v>
      </c>
      <c r="D322" s="98" t="s">
        <v>807</v>
      </c>
      <c r="E322" s="99" t="s">
        <v>317</v>
      </c>
      <c r="F322" s="99">
        <v>1</v>
      </c>
      <c r="G322" s="100">
        <v>150</v>
      </c>
      <c r="H322" s="99">
        <f t="shared" si="4"/>
        <v>150</v>
      </c>
    </row>
    <row r="323" customHeight="1" spans="1:8">
      <c r="A323" s="98" t="s">
        <v>285</v>
      </c>
      <c r="B323" s="98" t="s">
        <v>804</v>
      </c>
      <c r="C323" s="98" t="s">
        <v>807</v>
      </c>
      <c r="D323" s="98" t="s">
        <v>807</v>
      </c>
      <c r="E323" s="99" t="s">
        <v>317</v>
      </c>
      <c r="F323" s="99">
        <v>1</v>
      </c>
      <c r="G323" s="100">
        <v>150</v>
      </c>
      <c r="H323" s="99">
        <f t="shared" si="4"/>
        <v>150</v>
      </c>
    </row>
    <row r="324" customHeight="1" spans="1:8">
      <c r="A324" s="98" t="s">
        <v>285</v>
      </c>
      <c r="B324" s="98" t="s">
        <v>804</v>
      </c>
      <c r="C324" s="98" t="s">
        <v>807</v>
      </c>
      <c r="D324" s="98" t="s">
        <v>807</v>
      </c>
      <c r="E324" s="99" t="s">
        <v>317</v>
      </c>
      <c r="F324" s="99">
        <v>1</v>
      </c>
      <c r="G324" s="100">
        <v>150</v>
      </c>
      <c r="H324" s="99">
        <f t="shared" si="4"/>
        <v>150</v>
      </c>
    </row>
    <row r="325" customHeight="1" spans="1:8">
      <c r="A325" s="98" t="s">
        <v>285</v>
      </c>
      <c r="B325" s="98" t="s">
        <v>804</v>
      </c>
      <c r="C325" s="98" t="s">
        <v>807</v>
      </c>
      <c r="D325" s="98" t="s">
        <v>807</v>
      </c>
      <c r="E325" s="99" t="s">
        <v>317</v>
      </c>
      <c r="F325" s="99">
        <v>1</v>
      </c>
      <c r="G325" s="100">
        <v>150</v>
      </c>
      <c r="H325" s="99">
        <f t="shared" si="4"/>
        <v>150</v>
      </c>
    </row>
    <row r="326" customHeight="1" spans="1:8">
      <c r="A326" s="98" t="s">
        <v>285</v>
      </c>
      <c r="B326" s="98" t="s">
        <v>804</v>
      </c>
      <c r="C326" s="98" t="s">
        <v>807</v>
      </c>
      <c r="D326" s="98" t="s">
        <v>807</v>
      </c>
      <c r="E326" s="99" t="s">
        <v>317</v>
      </c>
      <c r="F326" s="99">
        <v>1</v>
      </c>
      <c r="G326" s="100">
        <v>150</v>
      </c>
      <c r="H326" s="99">
        <f t="shared" si="4"/>
        <v>150</v>
      </c>
    </row>
    <row r="327" customHeight="1" spans="1:8">
      <c r="A327" s="98" t="s">
        <v>285</v>
      </c>
      <c r="B327" s="98" t="s">
        <v>804</v>
      </c>
      <c r="C327" s="98" t="s">
        <v>807</v>
      </c>
      <c r="D327" s="98" t="s">
        <v>807</v>
      </c>
      <c r="E327" s="99" t="s">
        <v>317</v>
      </c>
      <c r="F327" s="99">
        <v>1</v>
      </c>
      <c r="G327" s="100">
        <v>150</v>
      </c>
      <c r="H327" s="99">
        <f t="shared" si="4"/>
        <v>150</v>
      </c>
    </row>
    <row r="328" customHeight="1" spans="1:8">
      <c r="A328" s="98" t="s">
        <v>285</v>
      </c>
      <c r="B328" s="98" t="s">
        <v>804</v>
      </c>
      <c r="C328" s="98" t="s">
        <v>807</v>
      </c>
      <c r="D328" s="98" t="s">
        <v>807</v>
      </c>
      <c r="E328" s="99" t="s">
        <v>317</v>
      </c>
      <c r="F328" s="99">
        <v>1</v>
      </c>
      <c r="G328" s="100">
        <v>150</v>
      </c>
      <c r="H328" s="99">
        <f t="shared" ref="H328:H391" si="5">G328*F328</f>
        <v>150</v>
      </c>
    </row>
    <row r="329" customHeight="1" spans="1:8">
      <c r="A329" s="98" t="s">
        <v>285</v>
      </c>
      <c r="B329" s="98" t="s">
        <v>804</v>
      </c>
      <c r="C329" s="98" t="s">
        <v>807</v>
      </c>
      <c r="D329" s="98" t="s">
        <v>807</v>
      </c>
      <c r="E329" s="99" t="s">
        <v>317</v>
      </c>
      <c r="F329" s="99">
        <v>1</v>
      </c>
      <c r="G329" s="100">
        <v>150</v>
      </c>
      <c r="H329" s="99">
        <f t="shared" si="5"/>
        <v>150</v>
      </c>
    </row>
    <row r="330" customHeight="1" spans="1:8">
      <c r="A330" s="98" t="s">
        <v>285</v>
      </c>
      <c r="B330" s="98" t="s">
        <v>804</v>
      </c>
      <c r="C330" s="98" t="s">
        <v>807</v>
      </c>
      <c r="D330" s="98" t="s">
        <v>807</v>
      </c>
      <c r="E330" s="99" t="s">
        <v>317</v>
      </c>
      <c r="F330" s="99">
        <v>1</v>
      </c>
      <c r="G330" s="100">
        <v>150</v>
      </c>
      <c r="H330" s="99">
        <f t="shared" si="5"/>
        <v>150</v>
      </c>
    </row>
    <row r="331" customHeight="1" spans="1:8">
      <c r="A331" s="98" t="s">
        <v>285</v>
      </c>
      <c r="B331" s="98" t="s">
        <v>804</v>
      </c>
      <c r="C331" s="98" t="s">
        <v>807</v>
      </c>
      <c r="D331" s="98" t="s">
        <v>807</v>
      </c>
      <c r="E331" s="99" t="s">
        <v>317</v>
      </c>
      <c r="F331" s="99">
        <v>1</v>
      </c>
      <c r="G331" s="100">
        <v>150</v>
      </c>
      <c r="H331" s="99">
        <f t="shared" si="5"/>
        <v>150</v>
      </c>
    </row>
    <row r="332" customHeight="1" spans="1:8">
      <c r="A332" s="98" t="s">
        <v>285</v>
      </c>
      <c r="B332" s="98" t="s">
        <v>804</v>
      </c>
      <c r="C332" s="98" t="s">
        <v>807</v>
      </c>
      <c r="D332" s="98" t="s">
        <v>807</v>
      </c>
      <c r="E332" s="99" t="s">
        <v>317</v>
      </c>
      <c r="F332" s="99">
        <v>1</v>
      </c>
      <c r="G332" s="100">
        <v>150</v>
      </c>
      <c r="H332" s="99">
        <f t="shared" si="5"/>
        <v>150</v>
      </c>
    </row>
    <row r="333" customHeight="1" spans="1:8">
      <c r="A333" s="98" t="s">
        <v>285</v>
      </c>
      <c r="B333" s="98" t="s">
        <v>804</v>
      </c>
      <c r="C333" s="98" t="s">
        <v>807</v>
      </c>
      <c r="D333" s="98" t="s">
        <v>807</v>
      </c>
      <c r="E333" s="99" t="s">
        <v>317</v>
      </c>
      <c r="F333" s="99">
        <v>1</v>
      </c>
      <c r="G333" s="100">
        <v>150</v>
      </c>
      <c r="H333" s="99">
        <f t="shared" si="5"/>
        <v>150</v>
      </c>
    </row>
    <row r="334" customHeight="1" spans="1:8">
      <c r="A334" s="98" t="s">
        <v>285</v>
      </c>
      <c r="B334" s="98" t="s">
        <v>804</v>
      </c>
      <c r="C334" s="98" t="s">
        <v>807</v>
      </c>
      <c r="D334" s="98" t="s">
        <v>807</v>
      </c>
      <c r="E334" s="99" t="s">
        <v>317</v>
      </c>
      <c r="F334" s="99">
        <v>1</v>
      </c>
      <c r="G334" s="100">
        <v>150</v>
      </c>
      <c r="H334" s="99">
        <f t="shared" si="5"/>
        <v>150</v>
      </c>
    </row>
    <row r="335" customHeight="1" spans="1:8">
      <c r="A335" s="98" t="s">
        <v>285</v>
      </c>
      <c r="B335" s="98" t="s">
        <v>804</v>
      </c>
      <c r="C335" s="98" t="s">
        <v>807</v>
      </c>
      <c r="D335" s="98" t="s">
        <v>807</v>
      </c>
      <c r="E335" s="99" t="s">
        <v>317</v>
      </c>
      <c r="F335" s="99">
        <v>1</v>
      </c>
      <c r="G335" s="100">
        <v>150</v>
      </c>
      <c r="H335" s="99">
        <f t="shared" si="5"/>
        <v>150</v>
      </c>
    </row>
    <row r="336" customHeight="1" spans="1:8">
      <c r="A336" s="98" t="s">
        <v>285</v>
      </c>
      <c r="B336" s="98" t="s">
        <v>804</v>
      </c>
      <c r="C336" s="98" t="s">
        <v>807</v>
      </c>
      <c r="D336" s="98" t="s">
        <v>807</v>
      </c>
      <c r="E336" s="99" t="s">
        <v>317</v>
      </c>
      <c r="F336" s="99">
        <v>1</v>
      </c>
      <c r="G336" s="100">
        <v>150</v>
      </c>
      <c r="H336" s="99">
        <f t="shared" si="5"/>
        <v>150</v>
      </c>
    </row>
    <row r="337" customHeight="1" spans="1:8">
      <c r="A337" s="98" t="s">
        <v>285</v>
      </c>
      <c r="B337" s="98" t="s">
        <v>785</v>
      </c>
      <c r="C337" s="98" t="s">
        <v>808</v>
      </c>
      <c r="D337" s="98" t="s">
        <v>808</v>
      </c>
      <c r="E337" s="99" t="s">
        <v>787</v>
      </c>
      <c r="F337" s="99">
        <v>1</v>
      </c>
      <c r="G337" s="100">
        <v>1200</v>
      </c>
      <c r="H337" s="99">
        <f t="shared" si="5"/>
        <v>1200</v>
      </c>
    </row>
    <row r="338" customHeight="1" spans="1:8">
      <c r="A338" s="98" t="s">
        <v>285</v>
      </c>
      <c r="B338" s="98" t="s">
        <v>785</v>
      </c>
      <c r="C338" s="98" t="s">
        <v>809</v>
      </c>
      <c r="D338" s="98" t="s">
        <v>809</v>
      </c>
      <c r="E338" s="99" t="s">
        <v>787</v>
      </c>
      <c r="F338" s="99">
        <v>1</v>
      </c>
      <c r="G338" s="100">
        <v>1100</v>
      </c>
      <c r="H338" s="99">
        <f t="shared" si="5"/>
        <v>1100</v>
      </c>
    </row>
    <row r="339" customHeight="1" spans="1:8">
      <c r="A339" s="98" t="s">
        <v>285</v>
      </c>
      <c r="B339" s="98" t="s">
        <v>785</v>
      </c>
      <c r="C339" s="98" t="s">
        <v>809</v>
      </c>
      <c r="D339" s="98" t="s">
        <v>809</v>
      </c>
      <c r="E339" s="99" t="s">
        <v>787</v>
      </c>
      <c r="F339" s="99">
        <v>1</v>
      </c>
      <c r="G339" s="100">
        <v>1100</v>
      </c>
      <c r="H339" s="99">
        <f t="shared" si="5"/>
        <v>1100</v>
      </c>
    </row>
    <row r="340" customHeight="1" spans="1:8">
      <c r="A340" s="98" t="s">
        <v>285</v>
      </c>
      <c r="B340" s="98" t="s">
        <v>785</v>
      </c>
      <c r="C340" s="98" t="s">
        <v>809</v>
      </c>
      <c r="D340" s="98" t="s">
        <v>809</v>
      </c>
      <c r="E340" s="99" t="s">
        <v>787</v>
      </c>
      <c r="F340" s="99">
        <v>1</v>
      </c>
      <c r="G340" s="100">
        <v>1100</v>
      </c>
      <c r="H340" s="99">
        <f t="shared" si="5"/>
        <v>1100</v>
      </c>
    </row>
    <row r="341" customHeight="1" spans="1:8">
      <c r="A341" s="98" t="s">
        <v>285</v>
      </c>
      <c r="B341" s="98" t="s">
        <v>785</v>
      </c>
      <c r="C341" s="98" t="s">
        <v>809</v>
      </c>
      <c r="D341" s="98" t="s">
        <v>809</v>
      </c>
      <c r="E341" s="99" t="s">
        <v>787</v>
      </c>
      <c r="F341" s="99">
        <v>1</v>
      </c>
      <c r="G341" s="100">
        <v>1100</v>
      </c>
      <c r="H341" s="99">
        <f t="shared" si="5"/>
        <v>1100</v>
      </c>
    </row>
    <row r="342" customHeight="1" spans="1:8">
      <c r="A342" s="98" t="s">
        <v>285</v>
      </c>
      <c r="B342" s="98" t="s">
        <v>785</v>
      </c>
      <c r="C342" s="98" t="s">
        <v>809</v>
      </c>
      <c r="D342" s="98" t="s">
        <v>809</v>
      </c>
      <c r="E342" s="99" t="s">
        <v>787</v>
      </c>
      <c r="F342" s="99">
        <v>1</v>
      </c>
      <c r="G342" s="100">
        <v>1100</v>
      </c>
      <c r="H342" s="99">
        <f t="shared" si="5"/>
        <v>1100</v>
      </c>
    </row>
    <row r="343" customHeight="1" spans="1:8">
      <c r="A343" s="98" t="s">
        <v>285</v>
      </c>
      <c r="B343" s="98" t="s">
        <v>785</v>
      </c>
      <c r="C343" s="98" t="s">
        <v>809</v>
      </c>
      <c r="D343" s="98" t="s">
        <v>809</v>
      </c>
      <c r="E343" s="99" t="s">
        <v>787</v>
      </c>
      <c r="F343" s="99">
        <v>1</v>
      </c>
      <c r="G343" s="100">
        <v>1100</v>
      </c>
      <c r="H343" s="99">
        <f t="shared" si="5"/>
        <v>1100</v>
      </c>
    </row>
    <row r="344" customHeight="1" spans="1:8">
      <c r="A344" s="98" t="s">
        <v>285</v>
      </c>
      <c r="B344" s="98" t="s">
        <v>785</v>
      </c>
      <c r="C344" s="98" t="s">
        <v>809</v>
      </c>
      <c r="D344" s="98" t="s">
        <v>809</v>
      </c>
      <c r="E344" s="99" t="s">
        <v>787</v>
      </c>
      <c r="F344" s="99">
        <v>1</v>
      </c>
      <c r="G344" s="100">
        <v>1100</v>
      </c>
      <c r="H344" s="99">
        <f t="shared" si="5"/>
        <v>1100</v>
      </c>
    </row>
    <row r="345" customHeight="1" spans="1:8">
      <c r="A345" s="98" t="s">
        <v>285</v>
      </c>
      <c r="B345" s="98" t="s">
        <v>785</v>
      </c>
      <c r="C345" s="98" t="s">
        <v>809</v>
      </c>
      <c r="D345" s="98" t="s">
        <v>809</v>
      </c>
      <c r="E345" s="99" t="s">
        <v>787</v>
      </c>
      <c r="F345" s="99">
        <v>1</v>
      </c>
      <c r="G345" s="100">
        <v>1100</v>
      </c>
      <c r="H345" s="99">
        <f t="shared" si="5"/>
        <v>1100</v>
      </c>
    </row>
    <row r="346" customHeight="1" spans="1:8">
      <c r="A346" s="98" t="s">
        <v>285</v>
      </c>
      <c r="B346" s="98" t="s">
        <v>785</v>
      </c>
      <c r="C346" s="98" t="s">
        <v>809</v>
      </c>
      <c r="D346" s="98" t="s">
        <v>809</v>
      </c>
      <c r="E346" s="99" t="s">
        <v>787</v>
      </c>
      <c r="F346" s="99">
        <v>1</v>
      </c>
      <c r="G346" s="100">
        <v>1100</v>
      </c>
      <c r="H346" s="99">
        <f t="shared" si="5"/>
        <v>1100</v>
      </c>
    </row>
    <row r="347" customHeight="1" spans="1:8">
      <c r="A347" s="98" t="s">
        <v>285</v>
      </c>
      <c r="B347" s="98" t="s">
        <v>785</v>
      </c>
      <c r="C347" s="98" t="s">
        <v>809</v>
      </c>
      <c r="D347" s="98" t="s">
        <v>809</v>
      </c>
      <c r="E347" s="99" t="s">
        <v>787</v>
      </c>
      <c r="F347" s="99">
        <v>1</v>
      </c>
      <c r="G347" s="100">
        <v>1100</v>
      </c>
      <c r="H347" s="99">
        <f t="shared" si="5"/>
        <v>1100</v>
      </c>
    </row>
    <row r="348" customHeight="1" spans="1:8">
      <c r="A348" s="98" t="s">
        <v>285</v>
      </c>
      <c r="B348" s="98" t="s">
        <v>785</v>
      </c>
      <c r="C348" s="98" t="s">
        <v>809</v>
      </c>
      <c r="D348" s="98" t="s">
        <v>809</v>
      </c>
      <c r="E348" s="99" t="s">
        <v>787</v>
      </c>
      <c r="F348" s="99">
        <v>1</v>
      </c>
      <c r="G348" s="100">
        <v>1100</v>
      </c>
      <c r="H348" s="99">
        <f t="shared" si="5"/>
        <v>1100</v>
      </c>
    </row>
    <row r="349" customHeight="1" spans="1:8">
      <c r="A349" s="98" t="s">
        <v>285</v>
      </c>
      <c r="B349" s="98" t="s">
        <v>789</v>
      </c>
      <c r="C349" s="98" t="s">
        <v>789</v>
      </c>
      <c r="D349" s="98" t="s">
        <v>789</v>
      </c>
      <c r="E349" s="99" t="s">
        <v>787</v>
      </c>
      <c r="F349" s="99">
        <v>1</v>
      </c>
      <c r="G349" s="100">
        <v>460</v>
      </c>
      <c r="H349" s="99">
        <f t="shared" si="5"/>
        <v>460</v>
      </c>
    </row>
    <row r="350" customHeight="1" spans="1:8">
      <c r="A350" s="98" t="s">
        <v>285</v>
      </c>
      <c r="B350" s="98" t="s">
        <v>789</v>
      </c>
      <c r="C350" s="98" t="s">
        <v>789</v>
      </c>
      <c r="D350" s="98" t="s">
        <v>789</v>
      </c>
      <c r="E350" s="99" t="s">
        <v>787</v>
      </c>
      <c r="F350" s="99">
        <v>1</v>
      </c>
      <c r="G350" s="100">
        <v>460</v>
      </c>
      <c r="H350" s="99">
        <f t="shared" si="5"/>
        <v>460</v>
      </c>
    </row>
    <row r="351" customHeight="1" spans="1:8">
      <c r="A351" s="98" t="s">
        <v>285</v>
      </c>
      <c r="B351" s="98" t="s">
        <v>789</v>
      </c>
      <c r="C351" s="98" t="s">
        <v>789</v>
      </c>
      <c r="D351" s="98" t="s">
        <v>789</v>
      </c>
      <c r="E351" s="99" t="s">
        <v>787</v>
      </c>
      <c r="F351" s="99">
        <v>1</v>
      </c>
      <c r="G351" s="100">
        <v>460</v>
      </c>
      <c r="H351" s="99">
        <f t="shared" si="5"/>
        <v>460</v>
      </c>
    </row>
    <row r="352" customHeight="1" spans="1:8">
      <c r="A352" s="98" t="s">
        <v>285</v>
      </c>
      <c r="B352" s="98" t="s">
        <v>789</v>
      </c>
      <c r="C352" s="98" t="s">
        <v>789</v>
      </c>
      <c r="D352" s="98" t="s">
        <v>789</v>
      </c>
      <c r="E352" s="99" t="s">
        <v>787</v>
      </c>
      <c r="F352" s="99">
        <v>1</v>
      </c>
      <c r="G352" s="100">
        <v>460</v>
      </c>
      <c r="H352" s="99">
        <f t="shared" si="5"/>
        <v>460</v>
      </c>
    </row>
    <row r="353" customHeight="1" spans="1:8">
      <c r="A353" s="98" t="s">
        <v>285</v>
      </c>
      <c r="B353" s="98" t="s">
        <v>789</v>
      </c>
      <c r="C353" s="98" t="s">
        <v>789</v>
      </c>
      <c r="D353" s="98" t="s">
        <v>789</v>
      </c>
      <c r="E353" s="99" t="s">
        <v>787</v>
      </c>
      <c r="F353" s="99">
        <v>1</v>
      </c>
      <c r="G353" s="100">
        <v>460</v>
      </c>
      <c r="H353" s="99">
        <f t="shared" si="5"/>
        <v>460</v>
      </c>
    </row>
    <row r="354" customHeight="1" spans="1:8">
      <c r="A354" s="98" t="s">
        <v>285</v>
      </c>
      <c r="B354" s="98" t="s">
        <v>789</v>
      </c>
      <c r="C354" s="98" t="s">
        <v>789</v>
      </c>
      <c r="D354" s="98" t="s">
        <v>789</v>
      </c>
      <c r="E354" s="99" t="s">
        <v>787</v>
      </c>
      <c r="F354" s="99">
        <v>1</v>
      </c>
      <c r="G354" s="100">
        <v>460</v>
      </c>
      <c r="H354" s="99">
        <f t="shared" si="5"/>
        <v>460</v>
      </c>
    </row>
    <row r="355" customHeight="1" spans="1:8">
      <c r="A355" s="98" t="s">
        <v>285</v>
      </c>
      <c r="B355" s="98" t="s">
        <v>789</v>
      </c>
      <c r="C355" s="98" t="s">
        <v>789</v>
      </c>
      <c r="D355" s="98" t="s">
        <v>789</v>
      </c>
      <c r="E355" s="99" t="s">
        <v>787</v>
      </c>
      <c r="F355" s="99">
        <v>1</v>
      </c>
      <c r="G355" s="100">
        <v>460</v>
      </c>
      <c r="H355" s="99">
        <f t="shared" si="5"/>
        <v>460</v>
      </c>
    </row>
    <row r="356" customHeight="1" spans="1:8">
      <c r="A356" s="98" t="s">
        <v>285</v>
      </c>
      <c r="B356" s="98" t="s">
        <v>789</v>
      </c>
      <c r="C356" s="98" t="s">
        <v>789</v>
      </c>
      <c r="D356" s="98" t="s">
        <v>789</v>
      </c>
      <c r="E356" s="99" t="s">
        <v>787</v>
      </c>
      <c r="F356" s="99">
        <v>1</v>
      </c>
      <c r="G356" s="100">
        <v>460</v>
      </c>
      <c r="H356" s="99">
        <f t="shared" si="5"/>
        <v>460</v>
      </c>
    </row>
    <row r="357" customHeight="1" spans="1:8">
      <c r="A357" s="98" t="s">
        <v>285</v>
      </c>
      <c r="B357" s="98" t="s">
        <v>789</v>
      </c>
      <c r="C357" s="98" t="s">
        <v>789</v>
      </c>
      <c r="D357" s="98" t="s">
        <v>789</v>
      </c>
      <c r="E357" s="99" t="s">
        <v>787</v>
      </c>
      <c r="F357" s="99">
        <v>1</v>
      </c>
      <c r="G357" s="100">
        <v>460</v>
      </c>
      <c r="H357" s="99">
        <f t="shared" si="5"/>
        <v>460</v>
      </c>
    </row>
    <row r="358" customHeight="1" spans="1:8">
      <c r="A358" s="98" t="s">
        <v>285</v>
      </c>
      <c r="B358" s="98" t="s">
        <v>789</v>
      </c>
      <c r="C358" s="98" t="s">
        <v>789</v>
      </c>
      <c r="D358" s="98" t="s">
        <v>789</v>
      </c>
      <c r="E358" s="99" t="s">
        <v>787</v>
      </c>
      <c r="F358" s="99">
        <v>1</v>
      </c>
      <c r="G358" s="100">
        <v>460</v>
      </c>
      <c r="H358" s="99">
        <f t="shared" si="5"/>
        <v>460</v>
      </c>
    </row>
    <row r="359" customHeight="1" spans="1:8">
      <c r="A359" s="98" t="s">
        <v>285</v>
      </c>
      <c r="B359" s="98" t="s">
        <v>789</v>
      </c>
      <c r="C359" s="98" t="s">
        <v>789</v>
      </c>
      <c r="D359" s="98" t="s">
        <v>789</v>
      </c>
      <c r="E359" s="99" t="s">
        <v>787</v>
      </c>
      <c r="F359" s="99">
        <v>1</v>
      </c>
      <c r="G359" s="100">
        <v>460</v>
      </c>
      <c r="H359" s="99">
        <f t="shared" si="5"/>
        <v>460</v>
      </c>
    </row>
    <row r="360" customHeight="1" spans="1:8">
      <c r="A360" s="98" t="s">
        <v>285</v>
      </c>
      <c r="B360" s="98" t="s">
        <v>789</v>
      </c>
      <c r="C360" s="98" t="s">
        <v>789</v>
      </c>
      <c r="D360" s="98" t="s">
        <v>789</v>
      </c>
      <c r="E360" s="99" t="s">
        <v>787</v>
      </c>
      <c r="F360" s="99">
        <v>1</v>
      </c>
      <c r="G360" s="100">
        <v>460</v>
      </c>
      <c r="H360" s="99">
        <f t="shared" si="5"/>
        <v>460</v>
      </c>
    </row>
    <row r="361" customHeight="1" spans="1:8">
      <c r="A361" s="98" t="s">
        <v>285</v>
      </c>
      <c r="B361" s="98" t="s">
        <v>789</v>
      </c>
      <c r="C361" s="98" t="s">
        <v>789</v>
      </c>
      <c r="D361" s="98" t="s">
        <v>789</v>
      </c>
      <c r="E361" s="99" t="s">
        <v>787</v>
      </c>
      <c r="F361" s="99">
        <v>1</v>
      </c>
      <c r="G361" s="100">
        <v>460</v>
      </c>
      <c r="H361" s="99">
        <f t="shared" si="5"/>
        <v>460</v>
      </c>
    </row>
    <row r="362" customHeight="1" spans="1:8">
      <c r="A362" s="98" t="s">
        <v>285</v>
      </c>
      <c r="B362" s="98" t="s">
        <v>789</v>
      </c>
      <c r="C362" s="98" t="s">
        <v>789</v>
      </c>
      <c r="D362" s="98" t="s">
        <v>789</v>
      </c>
      <c r="E362" s="99" t="s">
        <v>787</v>
      </c>
      <c r="F362" s="99">
        <v>1</v>
      </c>
      <c r="G362" s="100">
        <v>460</v>
      </c>
      <c r="H362" s="99">
        <f t="shared" si="5"/>
        <v>460</v>
      </c>
    </row>
    <row r="363" customHeight="1" spans="1:8">
      <c r="A363" s="98" t="s">
        <v>285</v>
      </c>
      <c r="B363" s="98" t="s">
        <v>789</v>
      </c>
      <c r="C363" s="98" t="s">
        <v>789</v>
      </c>
      <c r="D363" s="98" t="s">
        <v>789</v>
      </c>
      <c r="E363" s="99" t="s">
        <v>787</v>
      </c>
      <c r="F363" s="99">
        <v>1</v>
      </c>
      <c r="G363" s="100">
        <v>460</v>
      </c>
      <c r="H363" s="99">
        <f t="shared" si="5"/>
        <v>460</v>
      </c>
    </row>
    <row r="364" customHeight="1" spans="1:8">
      <c r="A364" s="98" t="s">
        <v>285</v>
      </c>
      <c r="B364" s="98" t="s">
        <v>789</v>
      </c>
      <c r="C364" s="98" t="s">
        <v>789</v>
      </c>
      <c r="D364" s="98" t="s">
        <v>789</v>
      </c>
      <c r="E364" s="99" t="s">
        <v>787</v>
      </c>
      <c r="F364" s="99">
        <v>1</v>
      </c>
      <c r="G364" s="100">
        <v>460</v>
      </c>
      <c r="H364" s="99">
        <f t="shared" si="5"/>
        <v>460</v>
      </c>
    </row>
    <row r="365" customHeight="1" spans="1:8">
      <c r="A365" s="98" t="s">
        <v>285</v>
      </c>
      <c r="B365" s="98" t="s">
        <v>804</v>
      </c>
      <c r="C365" s="98" t="s">
        <v>810</v>
      </c>
      <c r="D365" s="98" t="s">
        <v>810</v>
      </c>
      <c r="E365" s="99" t="s">
        <v>317</v>
      </c>
      <c r="F365" s="99">
        <v>1</v>
      </c>
      <c r="G365" s="100">
        <v>670</v>
      </c>
      <c r="H365" s="99">
        <f t="shared" si="5"/>
        <v>670</v>
      </c>
    </row>
    <row r="366" customHeight="1" spans="1:8">
      <c r="A366" s="98" t="s">
        <v>285</v>
      </c>
      <c r="B366" s="98" t="s">
        <v>804</v>
      </c>
      <c r="C366" s="98" t="s">
        <v>810</v>
      </c>
      <c r="D366" s="98" t="s">
        <v>810</v>
      </c>
      <c r="E366" s="99" t="s">
        <v>317</v>
      </c>
      <c r="F366" s="99">
        <v>1</v>
      </c>
      <c r="G366" s="100">
        <v>670</v>
      </c>
      <c r="H366" s="99">
        <f t="shared" si="5"/>
        <v>670</v>
      </c>
    </row>
    <row r="367" customHeight="1" spans="1:8">
      <c r="A367" s="98" t="s">
        <v>285</v>
      </c>
      <c r="B367" s="98" t="s">
        <v>804</v>
      </c>
      <c r="C367" s="98" t="s">
        <v>810</v>
      </c>
      <c r="D367" s="98" t="s">
        <v>810</v>
      </c>
      <c r="E367" s="99" t="s">
        <v>317</v>
      </c>
      <c r="F367" s="99">
        <v>1</v>
      </c>
      <c r="G367" s="100">
        <v>670</v>
      </c>
      <c r="H367" s="99">
        <f t="shared" si="5"/>
        <v>670</v>
      </c>
    </row>
    <row r="368" customHeight="1" spans="1:8">
      <c r="A368" s="98" t="s">
        <v>285</v>
      </c>
      <c r="B368" s="98" t="s">
        <v>804</v>
      </c>
      <c r="C368" s="98" t="s">
        <v>810</v>
      </c>
      <c r="D368" s="98" t="s">
        <v>810</v>
      </c>
      <c r="E368" s="99" t="s">
        <v>317</v>
      </c>
      <c r="F368" s="99">
        <v>1</v>
      </c>
      <c r="G368" s="100">
        <v>670</v>
      </c>
      <c r="H368" s="99">
        <f t="shared" si="5"/>
        <v>670</v>
      </c>
    </row>
    <row r="369" customHeight="1" spans="1:8">
      <c r="A369" s="98" t="s">
        <v>285</v>
      </c>
      <c r="B369" s="98" t="s">
        <v>804</v>
      </c>
      <c r="C369" s="98" t="s">
        <v>810</v>
      </c>
      <c r="D369" s="98" t="s">
        <v>810</v>
      </c>
      <c r="E369" s="99" t="s">
        <v>317</v>
      </c>
      <c r="F369" s="99">
        <v>1</v>
      </c>
      <c r="G369" s="100">
        <v>670</v>
      </c>
      <c r="H369" s="99">
        <f t="shared" si="5"/>
        <v>670</v>
      </c>
    </row>
    <row r="370" customHeight="1" spans="1:8">
      <c r="A370" s="98" t="s">
        <v>285</v>
      </c>
      <c r="B370" s="98" t="s">
        <v>804</v>
      </c>
      <c r="C370" s="98" t="s">
        <v>810</v>
      </c>
      <c r="D370" s="98" t="s">
        <v>810</v>
      </c>
      <c r="E370" s="99" t="s">
        <v>317</v>
      </c>
      <c r="F370" s="99">
        <v>1</v>
      </c>
      <c r="G370" s="100">
        <v>670</v>
      </c>
      <c r="H370" s="99">
        <f t="shared" si="5"/>
        <v>670</v>
      </c>
    </row>
    <row r="371" customHeight="1" spans="1:8">
      <c r="A371" s="98" t="s">
        <v>285</v>
      </c>
      <c r="B371" s="98" t="s">
        <v>785</v>
      </c>
      <c r="C371" s="98" t="s">
        <v>697</v>
      </c>
      <c r="D371" s="98" t="s">
        <v>697</v>
      </c>
      <c r="E371" s="99" t="s">
        <v>787</v>
      </c>
      <c r="F371" s="99">
        <v>1</v>
      </c>
      <c r="G371" s="100">
        <v>400</v>
      </c>
      <c r="H371" s="99">
        <f t="shared" si="5"/>
        <v>400</v>
      </c>
    </row>
    <row r="372" customHeight="1" spans="1:8">
      <c r="A372" s="98" t="s">
        <v>285</v>
      </c>
      <c r="B372" s="98" t="s">
        <v>785</v>
      </c>
      <c r="C372" s="98" t="s">
        <v>697</v>
      </c>
      <c r="D372" s="98" t="s">
        <v>697</v>
      </c>
      <c r="E372" s="99" t="s">
        <v>787</v>
      </c>
      <c r="F372" s="99">
        <v>1</v>
      </c>
      <c r="G372" s="100">
        <v>400</v>
      </c>
      <c r="H372" s="99">
        <f t="shared" si="5"/>
        <v>400</v>
      </c>
    </row>
    <row r="373" customHeight="1" spans="1:8">
      <c r="A373" s="98" t="s">
        <v>285</v>
      </c>
      <c r="B373" s="98" t="s">
        <v>785</v>
      </c>
      <c r="C373" s="98" t="s">
        <v>697</v>
      </c>
      <c r="D373" s="98" t="s">
        <v>697</v>
      </c>
      <c r="E373" s="99" t="s">
        <v>787</v>
      </c>
      <c r="F373" s="99">
        <v>1</v>
      </c>
      <c r="G373" s="100">
        <v>400</v>
      </c>
      <c r="H373" s="99">
        <f t="shared" si="5"/>
        <v>400</v>
      </c>
    </row>
    <row r="374" customHeight="1" spans="1:8">
      <c r="A374" s="98" t="s">
        <v>285</v>
      </c>
      <c r="B374" s="98" t="s">
        <v>785</v>
      </c>
      <c r="C374" s="98" t="s">
        <v>697</v>
      </c>
      <c r="D374" s="98" t="s">
        <v>697</v>
      </c>
      <c r="E374" s="99" t="s">
        <v>787</v>
      </c>
      <c r="F374" s="99">
        <v>1</v>
      </c>
      <c r="G374" s="100">
        <v>400</v>
      </c>
      <c r="H374" s="99">
        <f t="shared" si="5"/>
        <v>400</v>
      </c>
    </row>
    <row r="375" customHeight="1" spans="1:8">
      <c r="A375" s="98" t="s">
        <v>285</v>
      </c>
      <c r="B375" s="98" t="s">
        <v>785</v>
      </c>
      <c r="C375" s="98" t="s">
        <v>697</v>
      </c>
      <c r="D375" s="98" t="s">
        <v>697</v>
      </c>
      <c r="E375" s="99" t="s">
        <v>787</v>
      </c>
      <c r="F375" s="99">
        <v>1</v>
      </c>
      <c r="G375" s="100">
        <v>400</v>
      </c>
      <c r="H375" s="99">
        <f t="shared" si="5"/>
        <v>400</v>
      </c>
    </row>
    <row r="376" customHeight="1" spans="1:8">
      <c r="A376" s="98" t="s">
        <v>285</v>
      </c>
      <c r="B376" s="98" t="s">
        <v>785</v>
      </c>
      <c r="C376" s="98" t="s">
        <v>697</v>
      </c>
      <c r="D376" s="98" t="s">
        <v>697</v>
      </c>
      <c r="E376" s="99" t="s">
        <v>787</v>
      </c>
      <c r="F376" s="99">
        <v>1</v>
      </c>
      <c r="G376" s="100">
        <v>400</v>
      </c>
      <c r="H376" s="99">
        <f t="shared" si="5"/>
        <v>400</v>
      </c>
    </row>
    <row r="377" customHeight="1" spans="1:8">
      <c r="A377" s="98" t="s">
        <v>285</v>
      </c>
      <c r="B377" s="98" t="s">
        <v>785</v>
      </c>
      <c r="C377" s="98" t="s">
        <v>697</v>
      </c>
      <c r="D377" s="98" t="s">
        <v>697</v>
      </c>
      <c r="E377" s="99" t="s">
        <v>787</v>
      </c>
      <c r="F377" s="99">
        <v>1</v>
      </c>
      <c r="G377" s="100">
        <v>400</v>
      </c>
      <c r="H377" s="99">
        <f t="shared" si="5"/>
        <v>400</v>
      </c>
    </row>
    <row r="378" customHeight="1" spans="1:8">
      <c r="A378" s="98" t="s">
        <v>285</v>
      </c>
      <c r="B378" s="98" t="s">
        <v>789</v>
      </c>
      <c r="C378" s="98" t="s">
        <v>655</v>
      </c>
      <c r="D378" s="98" t="s">
        <v>655</v>
      </c>
      <c r="E378" s="99" t="s">
        <v>317</v>
      </c>
      <c r="F378" s="99">
        <v>1</v>
      </c>
      <c r="G378" s="100">
        <v>320</v>
      </c>
      <c r="H378" s="99">
        <f t="shared" si="5"/>
        <v>320</v>
      </c>
    </row>
    <row r="379" customHeight="1" spans="1:8">
      <c r="A379" s="98" t="s">
        <v>285</v>
      </c>
      <c r="B379" s="98" t="s">
        <v>789</v>
      </c>
      <c r="C379" s="98" t="s">
        <v>655</v>
      </c>
      <c r="D379" s="98" t="s">
        <v>655</v>
      </c>
      <c r="E379" s="99" t="s">
        <v>317</v>
      </c>
      <c r="F379" s="99">
        <v>1</v>
      </c>
      <c r="G379" s="100">
        <v>320</v>
      </c>
      <c r="H379" s="99">
        <f t="shared" si="5"/>
        <v>320</v>
      </c>
    </row>
    <row r="380" customHeight="1" spans="1:8">
      <c r="A380" s="98" t="s">
        <v>285</v>
      </c>
      <c r="B380" s="98" t="s">
        <v>789</v>
      </c>
      <c r="C380" s="98" t="s">
        <v>655</v>
      </c>
      <c r="D380" s="98" t="s">
        <v>655</v>
      </c>
      <c r="E380" s="99" t="s">
        <v>317</v>
      </c>
      <c r="F380" s="99">
        <v>1</v>
      </c>
      <c r="G380" s="100">
        <v>320</v>
      </c>
      <c r="H380" s="99">
        <f t="shared" si="5"/>
        <v>320</v>
      </c>
    </row>
    <row r="381" customHeight="1" spans="1:8">
      <c r="A381" s="98" t="s">
        <v>285</v>
      </c>
      <c r="B381" s="98" t="s">
        <v>789</v>
      </c>
      <c r="C381" s="98" t="s">
        <v>655</v>
      </c>
      <c r="D381" s="98" t="s">
        <v>655</v>
      </c>
      <c r="E381" s="99" t="s">
        <v>317</v>
      </c>
      <c r="F381" s="99">
        <v>1</v>
      </c>
      <c r="G381" s="100">
        <v>320</v>
      </c>
      <c r="H381" s="99">
        <f t="shared" si="5"/>
        <v>320</v>
      </c>
    </row>
    <row r="382" customHeight="1" spans="1:8">
      <c r="A382" s="98" t="s">
        <v>285</v>
      </c>
      <c r="B382" s="98" t="s">
        <v>789</v>
      </c>
      <c r="C382" s="98" t="s">
        <v>655</v>
      </c>
      <c r="D382" s="98" t="s">
        <v>655</v>
      </c>
      <c r="E382" s="99" t="s">
        <v>317</v>
      </c>
      <c r="F382" s="99">
        <v>1</v>
      </c>
      <c r="G382" s="100">
        <v>320</v>
      </c>
      <c r="H382" s="99">
        <f t="shared" si="5"/>
        <v>320</v>
      </c>
    </row>
    <row r="383" customHeight="1" spans="1:8">
      <c r="A383" s="98" t="s">
        <v>285</v>
      </c>
      <c r="B383" s="98" t="s">
        <v>789</v>
      </c>
      <c r="C383" s="98" t="s">
        <v>655</v>
      </c>
      <c r="D383" s="98" t="s">
        <v>655</v>
      </c>
      <c r="E383" s="99" t="s">
        <v>317</v>
      </c>
      <c r="F383" s="99">
        <v>1</v>
      </c>
      <c r="G383" s="100">
        <v>320</v>
      </c>
      <c r="H383" s="99">
        <f t="shared" si="5"/>
        <v>320</v>
      </c>
    </row>
    <row r="384" customHeight="1" spans="1:8">
      <c r="A384" s="98" t="s">
        <v>285</v>
      </c>
      <c r="B384" s="98" t="s">
        <v>789</v>
      </c>
      <c r="C384" s="98" t="s">
        <v>655</v>
      </c>
      <c r="D384" s="98" t="s">
        <v>655</v>
      </c>
      <c r="E384" s="99" t="s">
        <v>317</v>
      </c>
      <c r="F384" s="99">
        <v>1</v>
      </c>
      <c r="G384" s="100">
        <v>320</v>
      </c>
      <c r="H384" s="99">
        <f t="shared" si="5"/>
        <v>320</v>
      </c>
    </row>
    <row r="385" customHeight="1" spans="1:8">
      <c r="A385" s="98" t="s">
        <v>285</v>
      </c>
      <c r="B385" s="98" t="s">
        <v>789</v>
      </c>
      <c r="C385" s="98" t="s">
        <v>655</v>
      </c>
      <c r="D385" s="98" t="s">
        <v>655</v>
      </c>
      <c r="E385" s="99" t="s">
        <v>317</v>
      </c>
      <c r="F385" s="99">
        <v>1</v>
      </c>
      <c r="G385" s="100">
        <v>320</v>
      </c>
      <c r="H385" s="99">
        <f t="shared" si="5"/>
        <v>320</v>
      </c>
    </row>
    <row r="386" customHeight="1" spans="1:8">
      <c r="A386" s="98" t="s">
        <v>285</v>
      </c>
      <c r="B386" s="98" t="s">
        <v>789</v>
      </c>
      <c r="C386" s="98" t="s">
        <v>655</v>
      </c>
      <c r="D386" s="98" t="s">
        <v>655</v>
      </c>
      <c r="E386" s="99" t="s">
        <v>317</v>
      </c>
      <c r="F386" s="99">
        <v>1</v>
      </c>
      <c r="G386" s="100">
        <v>320</v>
      </c>
      <c r="H386" s="99">
        <f t="shared" si="5"/>
        <v>320</v>
      </c>
    </row>
    <row r="387" customHeight="1" spans="1:8">
      <c r="A387" s="98" t="s">
        <v>285</v>
      </c>
      <c r="B387" s="98" t="s">
        <v>789</v>
      </c>
      <c r="C387" s="98" t="s">
        <v>655</v>
      </c>
      <c r="D387" s="98" t="s">
        <v>655</v>
      </c>
      <c r="E387" s="99" t="s">
        <v>317</v>
      </c>
      <c r="F387" s="99">
        <v>1</v>
      </c>
      <c r="G387" s="100">
        <v>320</v>
      </c>
      <c r="H387" s="99">
        <f t="shared" si="5"/>
        <v>320</v>
      </c>
    </row>
    <row r="388" customHeight="1" spans="1:8">
      <c r="A388" s="98" t="s">
        <v>285</v>
      </c>
      <c r="B388" s="98" t="s">
        <v>789</v>
      </c>
      <c r="C388" s="98" t="s">
        <v>655</v>
      </c>
      <c r="D388" s="98" t="s">
        <v>655</v>
      </c>
      <c r="E388" s="99" t="s">
        <v>317</v>
      </c>
      <c r="F388" s="99">
        <v>1</v>
      </c>
      <c r="G388" s="100">
        <v>320</v>
      </c>
      <c r="H388" s="99">
        <f t="shared" si="5"/>
        <v>320</v>
      </c>
    </row>
    <row r="389" customHeight="1" spans="1:8">
      <c r="A389" s="98" t="s">
        <v>285</v>
      </c>
      <c r="B389" s="98" t="s">
        <v>789</v>
      </c>
      <c r="C389" s="98" t="s">
        <v>655</v>
      </c>
      <c r="D389" s="98" t="s">
        <v>655</v>
      </c>
      <c r="E389" s="99" t="s">
        <v>317</v>
      </c>
      <c r="F389" s="99">
        <v>1</v>
      </c>
      <c r="G389" s="100">
        <v>320</v>
      </c>
      <c r="H389" s="99">
        <f t="shared" si="5"/>
        <v>320</v>
      </c>
    </row>
    <row r="390" customHeight="1" spans="1:8">
      <c r="A390" s="98" t="s">
        <v>285</v>
      </c>
      <c r="B390" s="98" t="s">
        <v>784</v>
      </c>
      <c r="C390" s="98" t="s">
        <v>709</v>
      </c>
      <c r="D390" s="98" t="s">
        <v>709</v>
      </c>
      <c r="E390" s="99" t="s">
        <v>317</v>
      </c>
      <c r="F390" s="99">
        <v>1</v>
      </c>
      <c r="G390" s="100">
        <v>860</v>
      </c>
      <c r="H390" s="99">
        <f t="shared" si="5"/>
        <v>860</v>
      </c>
    </row>
    <row r="391" customHeight="1" spans="1:8">
      <c r="A391" s="98" t="s">
        <v>285</v>
      </c>
      <c r="B391" s="98" t="s">
        <v>784</v>
      </c>
      <c r="C391" s="98" t="s">
        <v>709</v>
      </c>
      <c r="D391" s="98" t="s">
        <v>709</v>
      </c>
      <c r="E391" s="99" t="s">
        <v>317</v>
      </c>
      <c r="F391" s="99">
        <v>1</v>
      </c>
      <c r="G391" s="100">
        <v>860</v>
      </c>
      <c r="H391" s="99">
        <f t="shared" si="5"/>
        <v>860</v>
      </c>
    </row>
    <row r="392" customHeight="1" spans="1:8">
      <c r="A392" s="98" t="s">
        <v>285</v>
      </c>
      <c r="B392" s="98" t="s">
        <v>784</v>
      </c>
      <c r="C392" s="98" t="s">
        <v>709</v>
      </c>
      <c r="D392" s="98" t="s">
        <v>709</v>
      </c>
      <c r="E392" s="99" t="s">
        <v>317</v>
      </c>
      <c r="F392" s="99">
        <v>1</v>
      </c>
      <c r="G392" s="100">
        <v>860</v>
      </c>
      <c r="H392" s="99">
        <f t="shared" ref="H392:H417" si="6">G392*F392</f>
        <v>860</v>
      </c>
    </row>
    <row r="393" customHeight="1" spans="1:8">
      <c r="A393" s="98" t="s">
        <v>285</v>
      </c>
      <c r="B393" s="98" t="s">
        <v>784</v>
      </c>
      <c r="C393" s="98" t="s">
        <v>709</v>
      </c>
      <c r="D393" s="98" t="s">
        <v>709</v>
      </c>
      <c r="E393" s="99" t="s">
        <v>317</v>
      </c>
      <c r="F393" s="99">
        <v>1</v>
      </c>
      <c r="G393" s="100">
        <v>860</v>
      </c>
      <c r="H393" s="99">
        <f t="shared" si="6"/>
        <v>860</v>
      </c>
    </row>
    <row r="394" customHeight="1" spans="1:8">
      <c r="A394" s="98" t="s">
        <v>285</v>
      </c>
      <c r="B394" s="98" t="s">
        <v>784</v>
      </c>
      <c r="C394" s="98" t="s">
        <v>709</v>
      </c>
      <c r="D394" s="98" t="s">
        <v>709</v>
      </c>
      <c r="E394" s="99" t="s">
        <v>317</v>
      </c>
      <c r="F394" s="99">
        <v>1</v>
      </c>
      <c r="G394" s="100">
        <v>860</v>
      </c>
      <c r="H394" s="99">
        <f t="shared" si="6"/>
        <v>860</v>
      </c>
    </row>
    <row r="395" customHeight="1" spans="1:8">
      <c r="A395" s="98" t="s">
        <v>285</v>
      </c>
      <c r="B395" s="98" t="s">
        <v>784</v>
      </c>
      <c r="C395" s="98" t="s">
        <v>709</v>
      </c>
      <c r="D395" s="98" t="s">
        <v>709</v>
      </c>
      <c r="E395" s="99" t="s">
        <v>317</v>
      </c>
      <c r="F395" s="99">
        <v>1</v>
      </c>
      <c r="G395" s="100">
        <v>860</v>
      </c>
      <c r="H395" s="99">
        <f t="shared" si="6"/>
        <v>860</v>
      </c>
    </row>
    <row r="396" customHeight="1" spans="1:8">
      <c r="A396" s="98" t="s">
        <v>285</v>
      </c>
      <c r="B396" s="98" t="s">
        <v>784</v>
      </c>
      <c r="C396" s="98" t="s">
        <v>709</v>
      </c>
      <c r="D396" s="98" t="s">
        <v>709</v>
      </c>
      <c r="E396" s="99" t="s">
        <v>317</v>
      </c>
      <c r="F396" s="99">
        <v>1</v>
      </c>
      <c r="G396" s="100">
        <v>860</v>
      </c>
      <c r="H396" s="99">
        <f t="shared" si="6"/>
        <v>860</v>
      </c>
    </row>
    <row r="397" customHeight="1" spans="1:8">
      <c r="A397" s="98" t="s">
        <v>285</v>
      </c>
      <c r="B397" s="98" t="s">
        <v>784</v>
      </c>
      <c r="C397" s="98" t="s">
        <v>709</v>
      </c>
      <c r="D397" s="98" t="s">
        <v>709</v>
      </c>
      <c r="E397" s="99" t="s">
        <v>317</v>
      </c>
      <c r="F397" s="99">
        <v>1</v>
      </c>
      <c r="G397" s="100">
        <v>860</v>
      </c>
      <c r="H397" s="99">
        <f t="shared" si="6"/>
        <v>860</v>
      </c>
    </row>
    <row r="398" customHeight="1" spans="1:8">
      <c r="A398" s="98" t="s">
        <v>285</v>
      </c>
      <c r="B398" s="98" t="s">
        <v>784</v>
      </c>
      <c r="C398" s="98" t="s">
        <v>709</v>
      </c>
      <c r="D398" s="98" t="s">
        <v>709</v>
      </c>
      <c r="E398" s="99" t="s">
        <v>317</v>
      </c>
      <c r="F398" s="99">
        <v>1</v>
      </c>
      <c r="G398" s="100">
        <v>860</v>
      </c>
      <c r="H398" s="99">
        <f t="shared" si="6"/>
        <v>860</v>
      </c>
    </row>
    <row r="399" customHeight="1" spans="1:8">
      <c r="A399" s="98" t="s">
        <v>285</v>
      </c>
      <c r="B399" s="98" t="s">
        <v>784</v>
      </c>
      <c r="C399" s="98" t="s">
        <v>709</v>
      </c>
      <c r="D399" s="98" t="s">
        <v>709</v>
      </c>
      <c r="E399" s="99" t="s">
        <v>317</v>
      </c>
      <c r="F399" s="99">
        <v>1</v>
      </c>
      <c r="G399" s="100">
        <v>860</v>
      </c>
      <c r="H399" s="99">
        <f t="shared" si="6"/>
        <v>860</v>
      </c>
    </row>
    <row r="400" customHeight="1" spans="1:8">
      <c r="A400" s="98" t="s">
        <v>285</v>
      </c>
      <c r="B400" s="98" t="s">
        <v>784</v>
      </c>
      <c r="C400" s="98" t="s">
        <v>709</v>
      </c>
      <c r="D400" s="98" t="s">
        <v>709</v>
      </c>
      <c r="E400" s="99" t="s">
        <v>317</v>
      </c>
      <c r="F400" s="99">
        <v>1</v>
      </c>
      <c r="G400" s="100">
        <v>860</v>
      </c>
      <c r="H400" s="99">
        <f t="shared" si="6"/>
        <v>860</v>
      </c>
    </row>
    <row r="401" customHeight="1" spans="1:8">
      <c r="A401" s="98" t="s">
        <v>285</v>
      </c>
      <c r="B401" s="98" t="s">
        <v>784</v>
      </c>
      <c r="C401" s="98" t="s">
        <v>709</v>
      </c>
      <c r="D401" s="98" t="s">
        <v>709</v>
      </c>
      <c r="E401" s="99" t="s">
        <v>317</v>
      </c>
      <c r="F401" s="99">
        <v>1</v>
      </c>
      <c r="G401" s="100">
        <v>860</v>
      </c>
      <c r="H401" s="99">
        <f t="shared" si="6"/>
        <v>860</v>
      </c>
    </row>
    <row r="402" customHeight="1" spans="1:8">
      <c r="A402" s="98" t="s">
        <v>285</v>
      </c>
      <c r="B402" s="98" t="s">
        <v>784</v>
      </c>
      <c r="C402" s="98" t="s">
        <v>709</v>
      </c>
      <c r="D402" s="98" t="s">
        <v>709</v>
      </c>
      <c r="E402" s="99" t="s">
        <v>317</v>
      </c>
      <c r="F402" s="99">
        <v>1</v>
      </c>
      <c r="G402" s="100">
        <v>860</v>
      </c>
      <c r="H402" s="99">
        <f t="shared" si="6"/>
        <v>860</v>
      </c>
    </row>
    <row r="403" customHeight="1" spans="1:8">
      <c r="A403" s="98" t="s">
        <v>285</v>
      </c>
      <c r="B403" s="98" t="s">
        <v>784</v>
      </c>
      <c r="C403" s="98" t="s">
        <v>709</v>
      </c>
      <c r="D403" s="98" t="s">
        <v>709</v>
      </c>
      <c r="E403" s="99" t="s">
        <v>317</v>
      </c>
      <c r="F403" s="99">
        <v>1</v>
      </c>
      <c r="G403" s="100">
        <v>860</v>
      </c>
      <c r="H403" s="99">
        <f t="shared" si="6"/>
        <v>860</v>
      </c>
    </row>
    <row r="404" customHeight="1" spans="1:8">
      <c r="A404" s="98" t="s">
        <v>285</v>
      </c>
      <c r="B404" s="98" t="s">
        <v>784</v>
      </c>
      <c r="C404" s="98" t="s">
        <v>709</v>
      </c>
      <c r="D404" s="98" t="s">
        <v>709</v>
      </c>
      <c r="E404" s="99" t="s">
        <v>317</v>
      </c>
      <c r="F404" s="99">
        <v>1</v>
      </c>
      <c r="G404" s="100">
        <v>860</v>
      </c>
      <c r="H404" s="99">
        <f t="shared" si="6"/>
        <v>860</v>
      </c>
    </row>
    <row r="405" customHeight="1" spans="1:8">
      <c r="A405" s="98" t="s">
        <v>285</v>
      </c>
      <c r="B405" s="98" t="s">
        <v>784</v>
      </c>
      <c r="C405" s="98" t="s">
        <v>709</v>
      </c>
      <c r="D405" s="98" t="s">
        <v>709</v>
      </c>
      <c r="E405" s="99" t="s">
        <v>317</v>
      </c>
      <c r="F405" s="99">
        <v>1</v>
      </c>
      <c r="G405" s="100">
        <v>860</v>
      </c>
      <c r="H405" s="99">
        <f t="shared" si="6"/>
        <v>860</v>
      </c>
    </row>
    <row r="406" customHeight="1" spans="1:8">
      <c r="A406" s="98" t="s">
        <v>285</v>
      </c>
      <c r="B406" s="98" t="s">
        <v>784</v>
      </c>
      <c r="C406" s="98" t="s">
        <v>709</v>
      </c>
      <c r="D406" s="98" t="s">
        <v>709</v>
      </c>
      <c r="E406" s="99" t="s">
        <v>317</v>
      </c>
      <c r="F406" s="99">
        <v>1</v>
      </c>
      <c r="G406" s="100">
        <v>860</v>
      </c>
      <c r="H406" s="99">
        <f t="shared" si="6"/>
        <v>860</v>
      </c>
    </row>
    <row r="407" customHeight="1" spans="1:8">
      <c r="A407" s="98" t="s">
        <v>285</v>
      </c>
      <c r="B407" s="98" t="s">
        <v>789</v>
      </c>
      <c r="C407" s="98" t="s">
        <v>800</v>
      </c>
      <c r="D407" s="98" t="s">
        <v>800</v>
      </c>
      <c r="E407" s="99" t="s">
        <v>787</v>
      </c>
      <c r="F407" s="99">
        <v>1</v>
      </c>
      <c r="G407" s="100">
        <v>650</v>
      </c>
      <c r="H407" s="99">
        <f t="shared" si="6"/>
        <v>650</v>
      </c>
    </row>
    <row r="408" customHeight="1" spans="1:8">
      <c r="A408" s="98" t="s">
        <v>285</v>
      </c>
      <c r="B408" s="98" t="s">
        <v>789</v>
      </c>
      <c r="C408" s="98" t="s">
        <v>800</v>
      </c>
      <c r="D408" s="98" t="s">
        <v>800</v>
      </c>
      <c r="E408" s="99" t="s">
        <v>787</v>
      </c>
      <c r="F408" s="99">
        <v>1</v>
      </c>
      <c r="G408" s="100">
        <v>650</v>
      </c>
      <c r="H408" s="99">
        <f t="shared" si="6"/>
        <v>650</v>
      </c>
    </row>
    <row r="409" customHeight="1" spans="1:8">
      <c r="A409" s="98" t="s">
        <v>285</v>
      </c>
      <c r="B409" s="98" t="s">
        <v>789</v>
      </c>
      <c r="C409" s="98" t="s">
        <v>800</v>
      </c>
      <c r="D409" s="98" t="s">
        <v>800</v>
      </c>
      <c r="E409" s="99" t="s">
        <v>787</v>
      </c>
      <c r="F409" s="99">
        <v>1</v>
      </c>
      <c r="G409" s="100">
        <v>650</v>
      </c>
      <c r="H409" s="99">
        <f t="shared" si="6"/>
        <v>650</v>
      </c>
    </row>
    <row r="410" customHeight="1" spans="1:8">
      <c r="A410" s="98" t="s">
        <v>285</v>
      </c>
      <c r="B410" s="98" t="s">
        <v>789</v>
      </c>
      <c r="C410" s="98" t="s">
        <v>800</v>
      </c>
      <c r="D410" s="98" t="s">
        <v>800</v>
      </c>
      <c r="E410" s="99" t="s">
        <v>787</v>
      </c>
      <c r="F410" s="99">
        <v>1</v>
      </c>
      <c r="G410" s="100">
        <v>650</v>
      </c>
      <c r="H410" s="99">
        <f t="shared" si="6"/>
        <v>650</v>
      </c>
    </row>
    <row r="411" customHeight="1" spans="1:8">
      <c r="A411" s="98" t="s">
        <v>285</v>
      </c>
      <c r="B411" s="98" t="s">
        <v>789</v>
      </c>
      <c r="C411" s="98" t="s">
        <v>800</v>
      </c>
      <c r="D411" s="98" t="s">
        <v>800</v>
      </c>
      <c r="E411" s="99" t="s">
        <v>787</v>
      </c>
      <c r="F411" s="99">
        <v>1</v>
      </c>
      <c r="G411" s="100">
        <v>650</v>
      </c>
      <c r="H411" s="99">
        <f t="shared" si="6"/>
        <v>650</v>
      </c>
    </row>
    <row r="412" customHeight="1" spans="1:8">
      <c r="A412" s="98" t="s">
        <v>285</v>
      </c>
      <c r="B412" s="98" t="s">
        <v>789</v>
      </c>
      <c r="C412" s="98" t="s">
        <v>800</v>
      </c>
      <c r="D412" s="98" t="s">
        <v>800</v>
      </c>
      <c r="E412" s="99" t="s">
        <v>787</v>
      </c>
      <c r="F412" s="99">
        <v>1</v>
      </c>
      <c r="G412" s="100">
        <v>650</v>
      </c>
      <c r="H412" s="99">
        <f t="shared" si="6"/>
        <v>650</v>
      </c>
    </row>
    <row r="413" customHeight="1" spans="1:8">
      <c r="A413" s="98" t="s">
        <v>285</v>
      </c>
      <c r="B413" s="98" t="s">
        <v>789</v>
      </c>
      <c r="C413" s="98" t="s">
        <v>800</v>
      </c>
      <c r="D413" s="98" t="s">
        <v>800</v>
      </c>
      <c r="E413" s="99" t="s">
        <v>787</v>
      </c>
      <c r="F413" s="99">
        <v>1</v>
      </c>
      <c r="G413" s="100">
        <v>650</v>
      </c>
      <c r="H413" s="99">
        <f t="shared" si="6"/>
        <v>650</v>
      </c>
    </row>
    <row r="414" customHeight="1" spans="1:8">
      <c r="A414" s="98" t="s">
        <v>285</v>
      </c>
      <c r="B414" s="98" t="s">
        <v>789</v>
      </c>
      <c r="C414" s="98" t="s">
        <v>800</v>
      </c>
      <c r="D414" s="98" t="s">
        <v>800</v>
      </c>
      <c r="E414" s="99" t="s">
        <v>787</v>
      </c>
      <c r="F414" s="99">
        <v>1</v>
      </c>
      <c r="G414" s="100">
        <v>650</v>
      </c>
      <c r="H414" s="99">
        <f t="shared" si="6"/>
        <v>650</v>
      </c>
    </row>
    <row r="415" customHeight="1" spans="1:8">
      <c r="A415" s="98" t="s">
        <v>285</v>
      </c>
      <c r="B415" s="98" t="s">
        <v>789</v>
      </c>
      <c r="C415" s="98" t="s">
        <v>800</v>
      </c>
      <c r="D415" s="98" t="s">
        <v>800</v>
      </c>
      <c r="E415" s="99" t="s">
        <v>787</v>
      </c>
      <c r="F415" s="99">
        <v>1</v>
      </c>
      <c r="G415" s="100">
        <v>650</v>
      </c>
      <c r="H415" s="99">
        <f t="shared" si="6"/>
        <v>650</v>
      </c>
    </row>
    <row r="416" customHeight="1" spans="1:8">
      <c r="A416" s="98" t="s">
        <v>285</v>
      </c>
      <c r="B416" s="98" t="s">
        <v>789</v>
      </c>
      <c r="C416" s="98" t="s">
        <v>800</v>
      </c>
      <c r="D416" s="98" t="s">
        <v>800</v>
      </c>
      <c r="E416" s="99" t="s">
        <v>787</v>
      </c>
      <c r="F416" s="99">
        <v>1</v>
      </c>
      <c r="G416" s="100">
        <v>650</v>
      </c>
      <c r="H416" s="99">
        <f t="shared" si="6"/>
        <v>650</v>
      </c>
    </row>
    <row r="417" customHeight="1" spans="1:8">
      <c r="A417" s="98" t="s">
        <v>285</v>
      </c>
      <c r="B417" s="98" t="s">
        <v>789</v>
      </c>
      <c r="C417" s="98" t="s">
        <v>811</v>
      </c>
      <c r="D417" s="98" t="s">
        <v>811</v>
      </c>
      <c r="E417" s="99" t="s">
        <v>787</v>
      </c>
      <c r="F417" s="99">
        <v>1</v>
      </c>
      <c r="G417" s="100">
        <v>1560</v>
      </c>
      <c r="H417" s="99">
        <f t="shared" si="6"/>
        <v>1560</v>
      </c>
    </row>
    <row r="418" customHeight="1" spans="1:8">
      <c r="A418" s="99" t="s">
        <v>61</v>
      </c>
      <c r="B418" s="99"/>
      <c r="C418" s="99"/>
      <c r="D418" s="99"/>
      <c r="E418" s="99"/>
      <c r="F418" s="99">
        <f>SUM(F6:F417)</f>
        <v>417</v>
      </c>
      <c r="G418" s="99">
        <f t="shared" ref="G418:H418" si="7">SUM(G6:G417)</f>
        <v>1079811.92</v>
      </c>
      <c r="H418" s="99">
        <f t="shared" si="7"/>
        <v>1079812.92</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61" sqref="G61"/>
    </sheetView>
  </sheetViews>
  <sheetFormatPr defaultColWidth="9" defaultRowHeight="13.5"/>
  <cols>
    <col min="1" max="1" width="23" style="29" customWidth="1"/>
    <col min="2" max="2" width="18.7142857142857" style="29" customWidth="1"/>
    <col min="3" max="4" width="9.14285714285714" style="29"/>
    <col min="5" max="5" width="20.5714285714286" style="29" customWidth="1"/>
    <col min="6" max="6" width="9.14285714285714" style="29"/>
    <col min="7" max="7" width="38.5714285714286" style="29" customWidth="1"/>
    <col min="8" max="8" width="13.8571428571429" style="29" customWidth="1"/>
    <col min="9" max="9" width="88.2857142857143" style="29" customWidth="1"/>
    <col min="10" max="10" width="32.8571428571429" style="29" customWidth="1"/>
    <col min="11" max="16384" width="9.14285714285714" style="29"/>
  </cols>
  <sheetData>
    <row r="1" spans="10:10">
      <c r="J1" s="73" t="s">
        <v>812</v>
      </c>
    </row>
    <row r="2" ht="31.5" spans="1:10">
      <c r="A2" s="30" t="s">
        <v>813</v>
      </c>
      <c r="B2" s="31"/>
      <c r="C2" s="31"/>
      <c r="D2" s="31"/>
      <c r="E2" s="31"/>
      <c r="F2" s="31"/>
      <c r="G2" s="31"/>
      <c r="H2" s="31"/>
      <c r="I2" s="31"/>
      <c r="J2" s="74"/>
    </row>
    <row r="3" spans="1:10">
      <c r="A3" s="32" t="s">
        <v>814</v>
      </c>
      <c r="B3" s="33" t="s">
        <v>75</v>
      </c>
      <c r="C3" s="34"/>
      <c r="D3" s="34"/>
      <c r="E3" s="34"/>
      <c r="F3" s="34"/>
      <c r="G3" s="34"/>
      <c r="H3" s="34"/>
      <c r="I3" s="34"/>
      <c r="J3" s="75"/>
    </row>
    <row r="4" spans="1:10">
      <c r="A4" s="35" t="s">
        <v>815</v>
      </c>
      <c r="B4" s="36"/>
      <c r="C4" s="36"/>
      <c r="D4" s="36"/>
      <c r="E4" s="36"/>
      <c r="F4" s="36"/>
      <c r="G4" s="36"/>
      <c r="H4" s="36"/>
      <c r="I4" s="76"/>
      <c r="J4" s="32" t="s">
        <v>816</v>
      </c>
    </row>
    <row r="5" ht="138" customHeight="1" spans="1:10">
      <c r="A5" s="37" t="s">
        <v>817</v>
      </c>
      <c r="B5" s="38" t="s">
        <v>818</v>
      </c>
      <c r="C5" s="39" t="s">
        <v>819</v>
      </c>
      <c r="D5" s="40"/>
      <c r="E5" s="40"/>
      <c r="F5" s="40"/>
      <c r="G5" s="40"/>
      <c r="H5" s="40"/>
      <c r="I5" s="77"/>
      <c r="J5" s="78" t="s">
        <v>820</v>
      </c>
    </row>
    <row r="6" ht="109.5" customHeight="1" spans="1:10">
      <c r="A6" s="41"/>
      <c r="B6" s="38" t="s">
        <v>821</v>
      </c>
      <c r="C6" s="39" t="s">
        <v>819</v>
      </c>
      <c r="D6" s="40"/>
      <c r="E6" s="40"/>
      <c r="F6" s="40"/>
      <c r="G6" s="40"/>
      <c r="H6" s="40"/>
      <c r="I6" s="77"/>
      <c r="J6" s="78" t="s">
        <v>822</v>
      </c>
    </row>
    <row r="7" ht="124.5" customHeight="1" spans="1:10">
      <c r="A7" s="38" t="s">
        <v>823</v>
      </c>
      <c r="B7" s="42" t="s">
        <v>824</v>
      </c>
      <c r="C7" s="43" t="s">
        <v>819</v>
      </c>
      <c r="D7" s="44"/>
      <c r="E7" s="44"/>
      <c r="F7" s="44"/>
      <c r="G7" s="44"/>
      <c r="H7" s="44"/>
      <c r="I7" s="79"/>
      <c r="J7" s="80" t="s">
        <v>825</v>
      </c>
    </row>
    <row r="8" spans="1:10">
      <c r="A8" s="45" t="s">
        <v>826</v>
      </c>
      <c r="B8" s="46"/>
      <c r="C8" s="46"/>
      <c r="D8" s="46"/>
      <c r="E8" s="46"/>
      <c r="F8" s="46"/>
      <c r="G8" s="46"/>
      <c r="H8" s="46"/>
      <c r="I8" s="46"/>
      <c r="J8" s="81"/>
    </row>
    <row r="9" spans="1:10">
      <c r="A9" s="47" t="s">
        <v>827</v>
      </c>
      <c r="B9" s="48"/>
      <c r="C9" s="49" t="s">
        <v>828</v>
      </c>
      <c r="D9" s="50"/>
      <c r="E9" s="51"/>
      <c r="F9" s="49" t="s">
        <v>829</v>
      </c>
      <c r="G9" s="51"/>
      <c r="H9" s="35" t="s">
        <v>830</v>
      </c>
      <c r="I9" s="36"/>
      <c r="J9" s="76"/>
    </row>
    <row r="10" spans="1:10">
      <c r="A10" s="52"/>
      <c r="B10" s="53"/>
      <c r="C10" s="54"/>
      <c r="D10" s="55"/>
      <c r="E10" s="56"/>
      <c r="F10" s="54"/>
      <c r="G10" s="56"/>
      <c r="H10" s="38" t="s">
        <v>831</v>
      </c>
      <c r="I10" s="38" t="s">
        <v>832</v>
      </c>
      <c r="J10" s="38" t="s">
        <v>833</v>
      </c>
    </row>
    <row r="11" ht="390" customHeight="1" spans="1:10">
      <c r="A11" s="57" t="s">
        <v>819</v>
      </c>
      <c r="B11" s="58"/>
      <c r="C11" s="57" t="s">
        <v>819</v>
      </c>
      <c r="D11" s="59"/>
      <c r="E11" s="58"/>
      <c r="F11" s="57" t="s">
        <v>819</v>
      </c>
      <c r="G11" s="58"/>
      <c r="H11" s="60">
        <v>9338.11</v>
      </c>
      <c r="I11" s="60">
        <v>9338.11</v>
      </c>
      <c r="J11" s="60">
        <v>0</v>
      </c>
    </row>
    <row r="12" s="28" customFormat="1" ht="14.25" customHeight="1" spans="1:10">
      <c r="A12" s="61" t="s">
        <v>834</v>
      </c>
      <c r="B12" s="62"/>
      <c r="C12" s="62"/>
      <c r="D12" s="62"/>
      <c r="E12" s="62"/>
      <c r="F12" s="62"/>
      <c r="G12" s="62"/>
      <c r="H12" s="62"/>
      <c r="I12" s="62"/>
      <c r="J12" s="82"/>
    </row>
    <row r="13" s="28" customFormat="1" ht="14.25" customHeight="1" spans="1:10">
      <c r="A13" s="63" t="s">
        <v>835</v>
      </c>
      <c r="B13" s="64"/>
      <c r="C13" s="64"/>
      <c r="D13" s="64"/>
      <c r="E13" s="64"/>
      <c r="F13" s="64"/>
      <c r="G13" s="65"/>
      <c r="H13" s="66" t="s">
        <v>836</v>
      </c>
      <c r="I13" s="83" t="s">
        <v>309</v>
      </c>
      <c r="J13" s="66" t="s">
        <v>837</v>
      </c>
    </row>
    <row r="14" s="28" customFormat="1" ht="14.25" customHeight="1" spans="1:10">
      <c r="A14" s="67" t="s">
        <v>302</v>
      </c>
      <c r="B14" s="67" t="s">
        <v>838</v>
      </c>
      <c r="C14" s="68" t="s">
        <v>304</v>
      </c>
      <c r="D14" s="68" t="s">
        <v>305</v>
      </c>
      <c r="E14" s="68" t="s">
        <v>306</v>
      </c>
      <c r="F14" s="68" t="s">
        <v>307</v>
      </c>
      <c r="G14" s="68" t="s">
        <v>308</v>
      </c>
      <c r="H14" s="69"/>
      <c r="I14" s="69"/>
      <c r="J14" s="69"/>
    </row>
    <row r="15" s="28" customFormat="1" ht="14.25" customHeight="1" spans="1:10">
      <c r="A15" s="70" t="s">
        <v>839</v>
      </c>
      <c r="B15" s="70" t="s">
        <v>134</v>
      </c>
      <c r="C15" s="71" t="s">
        <v>134</v>
      </c>
      <c r="D15" s="70" t="s">
        <v>134</v>
      </c>
      <c r="E15" s="70" t="s">
        <v>134</v>
      </c>
      <c r="F15" s="70" t="s">
        <v>134</v>
      </c>
      <c r="G15" s="70" t="s">
        <v>134</v>
      </c>
      <c r="H15" s="72" t="s">
        <v>134</v>
      </c>
      <c r="I15" s="84" t="s">
        <v>134</v>
      </c>
      <c r="J15" s="72" t="s">
        <v>134</v>
      </c>
    </row>
    <row r="16" s="28" customFormat="1" ht="14.25" customHeight="1" spans="1:10">
      <c r="A16" s="70" t="s">
        <v>134</v>
      </c>
      <c r="B16" s="70" t="s">
        <v>314</v>
      </c>
      <c r="C16" s="71" t="s">
        <v>134</v>
      </c>
      <c r="D16" s="70" t="s">
        <v>134</v>
      </c>
      <c r="E16" s="70" t="s">
        <v>134</v>
      </c>
      <c r="F16" s="70" t="s">
        <v>134</v>
      </c>
      <c r="G16" s="70" t="s">
        <v>134</v>
      </c>
      <c r="H16" s="72" t="s">
        <v>134</v>
      </c>
      <c r="I16" s="84" t="s">
        <v>134</v>
      </c>
      <c r="J16" s="72" t="s">
        <v>134</v>
      </c>
    </row>
    <row r="17" s="28" customFormat="1" ht="14.25" customHeight="1" spans="1:10">
      <c r="A17" s="70" t="s">
        <v>134</v>
      </c>
      <c r="B17" s="70" t="s">
        <v>134</v>
      </c>
      <c r="C17" s="71" t="s">
        <v>840</v>
      </c>
      <c r="D17" s="70" t="s">
        <v>321</v>
      </c>
      <c r="E17" s="70" t="s">
        <v>322</v>
      </c>
      <c r="F17" s="70" t="s">
        <v>323</v>
      </c>
      <c r="G17" s="70" t="s">
        <v>841</v>
      </c>
      <c r="H17" s="72" t="s">
        <v>842</v>
      </c>
      <c r="I17" s="84" t="s">
        <v>840</v>
      </c>
      <c r="J17" s="72" t="s">
        <v>843</v>
      </c>
    </row>
    <row r="18" s="28" customFormat="1" ht="14.25" customHeight="1" spans="1:10">
      <c r="A18" s="70" t="s">
        <v>134</v>
      </c>
      <c r="B18" s="70" t="s">
        <v>134</v>
      </c>
      <c r="C18" s="71" t="s">
        <v>844</v>
      </c>
      <c r="D18" s="70" t="s">
        <v>316</v>
      </c>
      <c r="E18" s="70" t="s">
        <v>845</v>
      </c>
      <c r="F18" s="70" t="s">
        <v>323</v>
      </c>
      <c r="G18" s="70" t="s">
        <v>846</v>
      </c>
      <c r="H18" s="72" t="s">
        <v>842</v>
      </c>
      <c r="I18" s="84" t="s">
        <v>844</v>
      </c>
      <c r="J18" s="72" t="s">
        <v>843</v>
      </c>
    </row>
    <row r="19" s="28" customFormat="1" ht="14.25" customHeight="1" spans="1:10">
      <c r="A19" s="70" t="s">
        <v>134</v>
      </c>
      <c r="B19" s="70" t="s">
        <v>134</v>
      </c>
      <c r="C19" s="71" t="s">
        <v>847</v>
      </c>
      <c r="D19" s="70" t="s">
        <v>316</v>
      </c>
      <c r="E19" s="70" t="s">
        <v>848</v>
      </c>
      <c r="F19" s="70" t="s">
        <v>414</v>
      </c>
      <c r="G19" s="70" t="s">
        <v>841</v>
      </c>
      <c r="H19" s="72" t="s">
        <v>842</v>
      </c>
      <c r="I19" s="84" t="s">
        <v>847</v>
      </c>
      <c r="J19" s="72" t="s">
        <v>843</v>
      </c>
    </row>
    <row r="20" s="28" customFormat="1" ht="14.25" customHeight="1" spans="1:10">
      <c r="A20" s="70" t="s">
        <v>134</v>
      </c>
      <c r="B20" s="70" t="s">
        <v>134</v>
      </c>
      <c r="C20" s="71" t="s">
        <v>849</v>
      </c>
      <c r="D20" s="70" t="s">
        <v>316</v>
      </c>
      <c r="E20" s="70" t="s">
        <v>151</v>
      </c>
      <c r="F20" s="70" t="s">
        <v>766</v>
      </c>
      <c r="G20" s="70" t="s">
        <v>841</v>
      </c>
      <c r="H20" s="72" t="s">
        <v>842</v>
      </c>
      <c r="I20" s="84" t="s">
        <v>849</v>
      </c>
      <c r="J20" s="72" t="s">
        <v>843</v>
      </c>
    </row>
    <row r="21" s="28" customFormat="1" ht="14.25" customHeight="1" spans="1:10">
      <c r="A21" s="70" t="s">
        <v>134</v>
      </c>
      <c r="B21" s="70" t="s">
        <v>319</v>
      </c>
      <c r="C21" s="71" t="s">
        <v>134</v>
      </c>
      <c r="D21" s="70" t="s">
        <v>134</v>
      </c>
      <c r="E21" s="70" t="s">
        <v>134</v>
      </c>
      <c r="F21" s="70" t="s">
        <v>134</v>
      </c>
      <c r="G21" s="70" t="s">
        <v>134</v>
      </c>
      <c r="H21" s="72" t="s">
        <v>134</v>
      </c>
      <c r="I21" s="84" t="s">
        <v>134</v>
      </c>
      <c r="J21" s="72" t="s">
        <v>134</v>
      </c>
    </row>
    <row r="22" s="28" customFormat="1" ht="14.25" customHeight="1" spans="1:10">
      <c r="A22" s="70" t="s">
        <v>134</v>
      </c>
      <c r="B22" s="70" t="s">
        <v>134</v>
      </c>
      <c r="C22" s="71" t="s">
        <v>850</v>
      </c>
      <c r="D22" s="70" t="s">
        <v>316</v>
      </c>
      <c r="E22" s="70" t="s">
        <v>845</v>
      </c>
      <c r="F22" s="70" t="s">
        <v>323</v>
      </c>
      <c r="G22" s="70" t="s">
        <v>846</v>
      </c>
      <c r="H22" s="72" t="s">
        <v>842</v>
      </c>
      <c r="I22" s="84" t="s">
        <v>850</v>
      </c>
      <c r="J22" s="72" t="s">
        <v>843</v>
      </c>
    </row>
    <row r="23" s="28" customFormat="1" ht="14.25" customHeight="1" spans="1:10">
      <c r="A23" s="70" t="s">
        <v>134</v>
      </c>
      <c r="B23" s="70" t="s">
        <v>134</v>
      </c>
      <c r="C23" s="71" t="s">
        <v>851</v>
      </c>
      <c r="D23" s="70" t="s">
        <v>316</v>
      </c>
      <c r="E23" s="70" t="s">
        <v>335</v>
      </c>
      <c r="F23" s="70" t="s">
        <v>323</v>
      </c>
      <c r="G23" s="70" t="s">
        <v>841</v>
      </c>
      <c r="H23" s="72" t="s">
        <v>842</v>
      </c>
      <c r="I23" s="84" t="s">
        <v>851</v>
      </c>
      <c r="J23" s="72" t="s">
        <v>843</v>
      </c>
    </row>
    <row r="24" s="28" customFormat="1" ht="14.25" customHeight="1" spans="1:10">
      <c r="A24" s="70" t="s">
        <v>134</v>
      </c>
      <c r="B24" s="70" t="s">
        <v>134</v>
      </c>
      <c r="C24" s="71" t="s">
        <v>852</v>
      </c>
      <c r="D24" s="70" t="s">
        <v>321</v>
      </c>
      <c r="E24" s="70" t="s">
        <v>322</v>
      </c>
      <c r="F24" s="70" t="s">
        <v>323</v>
      </c>
      <c r="G24" s="70" t="s">
        <v>841</v>
      </c>
      <c r="H24" s="72" t="s">
        <v>842</v>
      </c>
      <c r="I24" s="84" t="s">
        <v>852</v>
      </c>
      <c r="J24" s="72" t="s">
        <v>843</v>
      </c>
    </row>
    <row r="25" s="28" customFormat="1" ht="14.25" customHeight="1" spans="1:10">
      <c r="A25" s="70" t="s">
        <v>134</v>
      </c>
      <c r="B25" s="70" t="s">
        <v>325</v>
      </c>
      <c r="C25" s="71" t="s">
        <v>134</v>
      </c>
      <c r="D25" s="70" t="s">
        <v>134</v>
      </c>
      <c r="E25" s="70" t="s">
        <v>134</v>
      </c>
      <c r="F25" s="70" t="s">
        <v>134</v>
      </c>
      <c r="G25" s="70" t="s">
        <v>134</v>
      </c>
      <c r="H25" s="72" t="s">
        <v>134</v>
      </c>
      <c r="I25" s="84" t="s">
        <v>134</v>
      </c>
      <c r="J25" s="72" t="s">
        <v>134</v>
      </c>
    </row>
    <row r="26" s="28" customFormat="1" ht="14.25" customHeight="1" spans="1:10">
      <c r="A26" s="70" t="s">
        <v>134</v>
      </c>
      <c r="B26" s="70" t="s">
        <v>134</v>
      </c>
      <c r="C26" s="71" t="s">
        <v>853</v>
      </c>
      <c r="D26" s="70" t="s">
        <v>321</v>
      </c>
      <c r="E26" s="70" t="s">
        <v>854</v>
      </c>
      <c r="F26" s="70" t="s">
        <v>328</v>
      </c>
      <c r="G26" s="70" t="s">
        <v>841</v>
      </c>
      <c r="H26" s="72" t="s">
        <v>842</v>
      </c>
      <c r="I26" s="84" t="s">
        <v>853</v>
      </c>
      <c r="J26" s="72" t="s">
        <v>843</v>
      </c>
    </row>
    <row r="27" s="28" customFormat="1" ht="14.25" customHeight="1" spans="1:10">
      <c r="A27" s="70" t="s">
        <v>134</v>
      </c>
      <c r="B27" s="70" t="s">
        <v>134</v>
      </c>
      <c r="C27" s="71" t="s">
        <v>855</v>
      </c>
      <c r="D27" s="70" t="s">
        <v>321</v>
      </c>
      <c r="E27" s="70" t="s">
        <v>856</v>
      </c>
      <c r="F27" s="70" t="s">
        <v>350</v>
      </c>
      <c r="G27" s="70" t="s">
        <v>841</v>
      </c>
      <c r="H27" s="72" t="s">
        <v>842</v>
      </c>
      <c r="I27" s="84" t="s">
        <v>855</v>
      </c>
      <c r="J27" s="72" t="s">
        <v>843</v>
      </c>
    </row>
    <row r="28" s="28" customFormat="1" ht="14.25" customHeight="1" spans="1:10">
      <c r="A28" s="70" t="s">
        <v>857</v>
      </c>
      <c r="B28" s="70" t="s">
        <v>134</v>
      </c>
      <c r="C28" s="71" t="s">
        <v>134</v>
      </c>
      <c r="D28" s="70" t="s">
        <v>134</v>
      </c>
      <c r="E28" s="70" t="s">
        <v>134</v>
      </c>
      <c r="F28" s="70" t="s">
        <v>134</v>
      </c>
      <c r="G28" s="70" t="s">
        <v>134</v>
      </c>
      <c r="H28" s="72" t="s">
        <v>134</v>
      </c>
      <c r="I28" s="84" t="s">
        <v>134</v>
      </c>
      <c r="J28" s="72" t="s">
        <v>134</v>
      </c>
    </row>
    <row r="29" s="28" customFormat="1" ht="14.25" customHeight="1" spans="1:10">
      <c r="A29" s="70" t="s">
        <v>134</v>
      </c>
      <c r="B29" s="70" t="s">
        <v>333</v>
      </c>
      <c r="C29" s="71" t="s">
        <v>134</v>
      </c>
      <c r="D29" s="70" t="s">
        <v>134</v>
      </c>
      <c r="E29" s="70" t="s">
        <v>134</v>
      </c>
      <c r="F29" s="70" t="s">
        <v>134</v>
      </c>
      <c r="G29" s="70" t="s">
        <v>134</v>
      </c>
      <c r="H29" s="72" t="s">
        <v>134</v>
      </c>
      <c r="I29" s="84" t="s">
        <v>134</v>
      </c>
      <c r="J29" s="72" t="s">
        <v>134</v>
      </c>
    </row>
    <row r="30" s="28" customFormat="1" ht="14.25" customHeight="1" spans="1:10">
      <c r="A30" s="70" t="s">
        <v>134</v>
      </c>
      <c r="B30" s="70" t="s">
        <v>134</v>
      </c>
      <c r="C30" s="71" t="s">
        <v>858</v>
      </c>
      <c r="D30" s="70" t="s">
        <v>316</v>
      </c>
      <c r="E30" s="70" t="s">
        <v>859</v>
      </c>
      <c r="F30" s="70" t="s">
        <v>323</v>
      </c>
      <c r="G30" s="70" t="s">
        <v>846</v>
      </c>
      <c r="H30" s="72" t="s">
        <v>842</v>
      </c>
      <c r="I30" s="84" t="s">
        <v>858</v>
      </c>
      <c r="J30" s="72" t="s">
        <v>843</v>
      </c>
    </row>
    <row r="31" s="28" customFormat="1" ht="14.25" customHeight="1" spans="1:10">
      <c r="A31" s="70" t="s">
        <v>860</v>
      </c>
      <c r="B31" s="70" t="s">
        <v>134</v>
      </c>
      <c r="C31" s="71" t="s">
        <v>134</v>
      </c>
      <c r="D31" s="70" t="s">
        <v>134</v>
      </c>
      <c r="E31" s="70" t="s">
        <v>134</v>
      </c>
      <c r="F31" s="70" t="s">
        <v>134</v>
      </c>
      <c r="G31" s="70" t="s">
        <v>134</v>
      </c>
      <c r="H31" s="72" t="s">
        <v>134</v>
      </c>
      <c r="I31" s="84" t="s">
        <v>134</v>
      </c>
      <c r="J31" s="72" t="s">
        <v>134</v>
      </c>
    </row>
    <row r="32" s="28" customFormat="1" ht="14.25" customHeight="1" spans="1:10">
      <c r="A32" s="70" t="s">
        <v>134</v>
      </c>
      <c r="B32" s="70" t="s">
        <v>337</v>
      </c>
      <c r="C32" s="71" t="s">
        <v>134</v>
      </c>
      <c r="D32" s="70" t="s">
        <v>134</v>
      </c>
      <c r="E32" s="70" t="s">
        <v>134</v>
      </c>
      <c r="F32" s="70" t="s">
        <v>134</v>
      </c>
      <c r="G32" s="70" t="s">
        <v>134</v>
      </c>
      <c r="H32" s="72" t="s">
        <v>134</v>
      </c>
      <c r="I32" s="84" t="s">
        <v>134</v>
      </c>
      <c r="J32" s="72" t="s">
        <v>134</v>
      </c>
    </row>
    <row r="33" s="28" customFormat="1" ht="14.25" customHeight="1" spans="1:10">
      <c r="A33" s="70" t="s">
        <v>134</v>
      </c>
      <c r="B33" s="70" t="s">
        <v>134</v>
      </c>
      <c r="C33" s="71" t="s">
        <v>387</v>
      </c>
      <c r="D33" s="70" t="s">
        <v>316</v>
      </c>
      <c r="E33" s="70" t="s">
        <v>335</v>
      </c>
      <c r="F33" s="70" t="s">
        <v>323</v>
      </c>
      <c r="G33" s="70" t="s">
        <v>841</v>
      </c>
      <c r="H33" s="72" t="s">
        <v>842</v>
      </c>
      <c r="I33" s="84" t="s">
        <v>387</v>
      </c>
      <c r="J33" s="72" t="s">
        <v>843</v>
      </c>
    </row>
    <row r="34" s="28" customFormat="1" ht="14.25" customHeight="1" spans="1:10">
      <c r="A34" s="70" t="s">
        <v>134</v>
      </c>
      <c r="B34" s="70" t="s">
        <v>134</v>
      </c>
      <c r="C34" s="71" t="s">
        <v>861</v>
      </c>
      <c r="D34" s="70" t="s">
        <v>316</v>
      </c>
      <c r="E34" s="70" t="s">
        <v>335</v>
      </c>
      <c r="F34" s="70" t="s">
        <v>323</v>
      </c>
      <c r="G34" s="70" t="s">
        <v>841</v>
      </c>
      <c r="H34" s="72" t="s">
        <v>842</v>
      </c>
      <c r="I34" s="84" t="s">
        <v>861</v>
      </c>
      <c r="J34" s="72" t="s">
        <v>843</v>
      </c>
    </row>
  </sheetData>
  <mergeCells count="20">
    <mergeCell ref="A2:J2"/>
    <mergeCell ref="B3:J3"/>
    <mergeCell ref="A4:I4"/>
    <mergeCell ref="C5:I5"/>
    <mergeCell ref="C6:I6"/>
    <mergeCell ref="C7:I7"/>
    <mergeCell ref="A8:J8"/>
    <mergeCell ref="H9:J9"/>
    <mergeCell ref="A11:B11"/>
    <mergeCell ref="C11:E11"/>
    <mergeCell ref="F11:G11"/>
    <mergeCell ref="A12:J12"/>
    <mergeCell ref="A13:G13"/>
    <mergeCell ref="A5:A6"/>
    <mergeCell ref="H13:H14"/>
    <mergeCell ref="I13:I14"/>
    <mergeCell ref="J13:J14"/>
    <mergeCell ref="A9:B10"/>
    <mergeCell ref="C9:E10"/>
    <mergeCell ref="F9:G10"/>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showGridLines="0" topLeftCell="D1" workbookViewId="0">
      <selection activeCell="H19" sqref="H19"/>
    </sheetView>
  </sheetViews>
  <sheetFormatPr defaultColWidth="8.57142857142857" defaultRowHeight="12.75" customHeight="1"/>
  <cols>
    <col min="1" max="1" width="43.1428571428571" style="1" customWidth="1"/>
    <col min="2" max="2" width="13.4285714285714" style="1" customWidth="1"/>
    <col min="3" max="3" width="11.1428571428571" style="1" customWidth="1"/>
    <col min="4" max="4" width="10.2857142857143" style="1" customWidth="1"/>
    <col min="5" max="5" width="14" style="1" customWidth="1"/>
    <col min="6" max="6" width="11.7142857142857" style="1" customWidth="1"/>
    <col min="7" max="7" width="11.4285714285714" style="1" customWidth="1"/>
    <col min="8" max="8" width="11.8571428571429" style="1" customWidth="1"/>
    <col min="9" max="9" width="14.4285714285714" style="1" customWidth="1"/>
    <col min="10" max="10" width="11.4285714285714" style="1" customWidth="1"/>
    <col min="11" max="15" width="13.4285714285714" style="1" customWidth="1"/>
    <col min="16" max="16" width="15" style="1" customWidth="1"/>
    <col min="17" max="22" width="13.4285714285714" style="1" customWidth="1"/>
    <col min="23" max="23" width="11.8571428571429" style="1" customWidth="1"/>
    <col min="24" max="24" width="8.57142857142857" style="2" customWidth="1"/>
    <col min="25" max="16384" width="8.57142857142857" style="2"/>
  </cols>
  <sheetData>
    <row r="1" ht="20.25" customHeight="1" spans="1:1">
      <c r="A1" s="3" t="s">
        <v>862</v>
      </c>
    </row>
    <row r="2" ht="41.25" customHeight="1" spans="1:1">
      <c r="A2" s="4" t="s">
        <v>863</v>
      </c>
    </row>
    <row r="3" ht="17.25" customHeight="1" spans="1:23">
      <c r="A3" s="17" t="s">
        <v>2</v>
      </c>
      <c r="B3" s="18"/>
      <c r="C3" s="18"/>
      <c r="V3" s="26" t="s">
        <v>864</v>
      </c>
      <c r="W3" s="18"/>
    </row>
    <row r="4" ht="17.25" customHeight="1" spans="1:23">
      <c r="A4" s="19" t="s">
        <v>609</v>
      </c>
      <c r="B4" s="19" t="s">
        <v>865</v>
      </c>
      <c r="C4" s="19" t="s">
        <v>866</v>
      </c>
      <c r="D4" s="19" t="s">
        <v>867</v>
      </c>
      <c r="E4" s="19" t="s">
        <v>868</v>
      </c>
      <c r="F4" s="20" t="s">
        <v>869</v>
      </c>
      <c r="G4" s="9"/>
      <c r="H4" s="9"/>
      <c r="I4" s="9"/>
      <c r="J4" s="9"/>
      <c r="K4" s="9"/>
      <c r="L4" s="16"/>
      <c r="M4" s="20" t="s">
        <v>870</v>
      </c>
      <c r="N4" s="9"/>
      <c r="O4" s="9"/>
      <c r="P4" s="9"/>
      <c r="Q4" s="9"/>
      <c r="R4" s="9"/>
      <c r="S4" s="16"/>
      <c r="T4" s="20" t="s">
        <v>871</v>
      </c>
      <c r="U4" s="9"/>
      <c r="V4" s="16"/>
      <c r="W4" s="19" t="s">
        <v>872</v>
      </c>
    </row>
    <row r="5" ht="33" customHeight="1" spans="1:23">
      <c r="A5" s="10"/>
      <c r="B5" s="10"/>
      <c r="C5" s="10"/>
      <c r="D5" s="10"/>
      <c r="E5" s="10"/>
      <c r="F5" s="21" t="s">
        <v>63</v>
      </c>
      <c r="G5" s="21" t="s">
        <v>873</v>
      </c>
      <c r="H5" s="21" t="s">
        <v>874</v>
      </c>
      <c r="I5" s="21" t="s">
        <v>875</v>
      </c>
      <c r="J5" s="21" t="s">
        <v>876</v>
      </c>
      <c r="K5" s="21" t="s">
        <v>877</v>
      </c>
      <c r="L5" s="21" t="s">
        <v>878</v>
      </c>
      <c r="M5" s="21" t="s">
        <v>63</v>
      </c>
      <c r="N5" s="21" t="s">
        <v>879</v>
      </c>
      <c r="O5" s="21" t="s">
        <v>880</v>
      </c>
      <c r="P5" s="21" t="s">
        <v>881</v>
      </c>
      <c r="Q5" s="21" t="s">
        <v>882</v>
      </c>
      <c r="R5" s="21" t="s">
        <v>883</v>
      </c>
      <c r="S5" s="21" t="s">
        <v>884</v>
      </c>
      <c r="T5" s="21" t="s">
        <v>63</v>
      </c>
      <c r="U5" s="21" t="s">
        <v>885</v>
      </c>
      <c r="V5" s="21" t="s">
        <v>886</v>
      </c>
      <c r="W5" s="10"/>
    </row>
    <row r="6" ht="17.25" customHeight="1" spans="1:23">
      <c r="A6" s="22" t="s">
        <v>75</v>
      </c>
      <c r="B6" s="22" t="s">
        <v>134</v>
      </c>
      <c r="C6" s="22" t="s">
        <v>134</v>
      </c>
      <c r="D6" s="22" t="s">
        <v>134</v>
      </c>
      <c r="E6" s="23" t="s">
        <v>134</v>
      </c>
      <c r="F6" s="24">
        <f>F7+F8+F10</f>
        <v>260</v>
      </c>
      <c r="G6" s="24">
        <f t="shared" ref="G6:H6" si="0">G7+G8+G10</f>
        <v>258</v>
      </c>
      <c r="H6" s="24">
        <f t="shared" si="0"/>
        <v>2</v>
      </c>
      <c r="I6" s="24"/>
      <c r="J6" s="24"/>
      <c r="K6" s="24"/>
      <c r="L6" s="24"/>
      <c r="M6" s="24">
        <f>M7+M8+M10</f>
        <v>259</v>
      </c>
      <c r="N6" s="24">
        <f t="shared" ref="N6:O6" si="1">N7+N8+N10</f>
        <v>257</v>
      </c>
      <c r="O6" s="24">
        <f t="shared" si="1"/>
        <v>2</v>
      </c>
      <c r="P6" s="24"/>
      <c r="Q6" s="24"/>
      <c r="R6" s="24"/>
      <c r="S6" s="24"/>
      <c r="T6" s="24">
        <f>T7+T8+T10</f>
        <v>42</v>
      </c>
      <c r="U6" s="24"/>
      <c r="V6" s="24">
        <v>42</v>
      </c>
      <c r="W6" s="27"/>
    </row>
    <row r="7" ht="17.25" customHeight="1" spans="1:23">
      <c r="A7" s="22" t="s">
        <v>77</v>
      </c>
      <c r="B7" s="22" t="s">
        <v>887</v>
      </c>
      <c r="C7" s="22" t="s">
        <v>888</v>
      </c>
      <c r="D7" s="22" t="s">
        <v>889</v>
      </c>
      <c r="E7" s="23" t="s">
        <v>890</v>
      </c>
      <c r="F7" s="25">
        <f>G7+H7</f>
        <v>220</v>
      </c>
      <c r="G7" s="25">
        <v>218</v>
      </c>
      <c r="H7" s="25">
        <v>2</v>
      </c>
      <c r="I7" s="25"/>
      <c r="J7" s="25"/>
      <c r="K7" s="25"/>
      <c r="L7" s="25"/>
      <c r="M7" s="25">
        <f>N7+O7</f>
        <v>220</v>
      </c>
      <c r="N7" s="25">
        <v>218</v>
      </c>
      <c r="O7" s="25">
        <v>2</v>
      </c>
      <c r="P7" s="25"/>
      <c r="Q7" s="25"/>
      <c r="R7" s="25"/>
      <c r="S7" s="25"/>
      <c r="T7" s="25">
        <f>V7</f>
        <v>36</v>
      </c>
      <c r="U7" s="25"/>
      <c r="V7" s="25">
        <v>36</v>
      </c>
      <c r="W7" s="25"/>
    </row>
    <row r="8" ht="17.25" customHeight="1" spans="1:23">
      <c r="A8" s="22" t="s">
        <v>79</v>
      </c>
      <c r="B8" s="22" t="s">
        <v>887</v>
      </c>
      <c r="C8" s="22" t="s">
        <v>888</v>
      </c>
      <c r="D8" s="22" t="s">
        <v>889</v>
      </c>
      <c r="E8" s="23" t="s">
        <v>890</v>
      </c>
      <c r="F8" s="25">
        <f t="shared" ref="F8:F10" si="2">G8+H8</f>
        <v>31</v>
      </c>
      <c r="G8" s="25">
        <v>31</v>
      </c>
      <c r="H8" s="25"/>
      <c r="I8" s="25"/>
      <c r="J8" s="25"/>
      <c r="K8" s="25"/>
      <c r="L8" s="25"/>
      <c r="M8" s="25">
        <f t="shared" ref="M8:M10" si="3">N8+O8</f>
        <v>31</v>
      </c>
      <c r="N8" s="25">
        <v>31</v>
      </c>
      <c r="O8" s="25"/>
      <c r="P8" s="25"/>
      <c r="Q8" s="25"/>
      <c r="R8" s="25"/>
      <c r="S8" s="25"/>
      <c r="T8" s="25">
        <f t="shared" ref="T8:T10" si="4">V8</f>
        <v>2</v>
      </c>
      <c r="U8" s="25"/>
      <c r="V8" s="25">
        <v>2</v>
      </c>
      <c r="W8" s="25"/>
    </row>
    <row r="9" ht="17.25" customHeight="1" spans="1:23">
      <c r="A9" s="22" t="s">
        <v>81</v>
      </c>
      <c r="B9" s="22" t="s">
        <v>887</v>
      </c>
      <c r="C9" s="22" t="s">
        <v>888</v>
      </c>
      <c r="D9" s="22" t="s">
        <v>891</v>
      </c>
      <c r="E9" s="23" t="s">
        <v>890</v>
      </c>
      <c r="F9" s="25"/>
      <c r="G9" s="25"/>
      <c r="H9" s="25"/>
      <c r="I9" s="25"/>
      <c r="J9" s="25"/>
      <c r="K9" s="25"/>
      <c r="L9" s="25"/>
      <c r="M9" s="25"/>
      <c r="N9" s="25"/>
      <c r="O9" s="25"/>
      <c r="P9" s="25"/>
      <c r="Q9" s="25"/>
      <c r="R9" s="25"/>
      <c r="S9" s="25"/>
      <c r="T9" s="25">
        <f t="shared" si="4"/>
        <v>0</v>
      </c>
      <c r="U9" s="25"/>
      <c r="V9" s="25"/>
      <c r="W9" s="25"/>
    </row>
    <row r="10" ht="17.25" customHeight="1" spans="1:23">
      <c r="A10" s="22" t="s">
        <v>83</v>
      </c>
      <c r="B10" s="22" t="s">
        <v>887</v>
      </c>
      <c r="C10" s="22" t="s">
        <v>888</v>
      </c>
      <c r="D10" s="22" t="s">
        <v>889</v>
      </c>
      <c r="E10" s="23" t="s">
        <v>890</v>
      </c>
      <c r="F10" s="25">
        <v>9</v>
      </c>
      <c r="G10" s="25">
        <v>9</v>
      </c>
      <c r="H10" s="25"/>
      <c r="I10" s="25"/>
      <c r="J10" s="25"/>
      <c r="K10" s="25"/>
      <c r="L10" s="25"/>
      <c r="M10" s="25">
        <f t="shared" si="3"/>
        <v>8</v>
      </c>
      <c r="N10" s="25">
        <v>8</v>
      </c>
      <c r="O10" s="25"/>
      <c r="P10" s="25"/>
      <c r="Q10" s="25"/>
      <c r="R10" s="25"/>
      <c r="S10" s="25"/>
      <c r="T10" s="25">
        <f t="shared" si="4"/>
        <v>4</v>
      </c>
      <c r="U10" s="25"/>
      <c r="V10" s="25">
        <v>4</v>
      </c>
      <c r="W10" s="25"/>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G22" sqref="G22"/>
    </sheetView>
  </sheetViews>
  <sheetFormatPr defaultColWidth="8.57142857142857" defaultRowHeight="12.75" customHeight="1"/>
  <cols>
    <col min="1" max="1" width="9.71428571428571" style="1" customWidth="1"/>
    <col min="2" max="2" width="7" style="1" customWidth="1"/>
    <col min="3" max="4" width="13.1428571428571" style="1" customWidth="1"/>
    <col min="5" max="5" width="12.5714285714286" style="1" customWidth="1"/>
    <col min="6" max="6" width="13.4285714285714" style="1" customWidth="1"/>
    <col min="7" max="7" width="11.8571428571429" style="1" customWidth="1"/>
    <col min="8" max="9" width="13.4285714285714" style="1" customWidth="1"/>
    <col min="10" max="11" width="10.5714285714286" style="1" customWidth="1"/>
    <col min="12" max="12" width="10.4285714285714" style="1" customWidth="1"/>
    <col min="13" max="13" width="11" style="1" customWidth="1"/>
    <col min="14" max="14" width="8.57142857142857" style="2" customWidth="1"/>
    <col min="15" max="16384" width="8.57142857142857" style="2"/>
  </cols>
  <sheetData>
    <row r="1" ht="15" customHeight="1" spans="1:1">
      <c r="A1" s="3" t="s">
        <v>892</v>
      </c>
    </row>
    <row r="2" ht="42" customHeight="1" spans="1:1">
      <c r="A2" s="4" t="s">
        <v>893</v>
      </c>
    </row>
    <row r="3" ht="17.25" customHeight="1" spans="1:13">
      <c r="A3" s="5" t="s">
        <v>2</v>
      </c>
      <c r="B3" s="6"/>
      <c r="C3" s="6"/>
      <c r="D3" s="6"/>
      <c r="L3" s="3" t="s">
        <v>156</v>
      </c>
      <c r="M3" s="15"/>
    </row>
    <row r="4" ht="18.75" customHeight="1" spans="1:13">
      <c r="A4" s="7" t="s">
        <v>894</v>
      </c>
      <c r="B4" s="7" t="s">
        <v>895</v>
      </c>
      <c r="C4" s="7" t="s">
        <v>896</v>
      </c>
      <c r="D4" s="7" t="s">
        <v>897</v>
      </c>
      <c r="E4" s="8" t="s">
        <v>898</v>
      </c>
      <c r="F4" s="9"/>
      <c r="G4" s="9"/>
      <c r="H4" s="9"/>
      <c r="I4" s="16"/>
      <c r="J4" s="7" t="s">
        <v>899</v>
      </c>
      <c r="K4" s="7" t="s">
        <v>900</v>
      </c>
      <c r="L4" s="7" t="s">
        <v>901</v>
      </c>
      <c r="M4" s="7" t="s">
        <v>902</v>
      </c>
    </row>
    <row r="5" ht="30.75" customHeight="1" spans="1:13">
      <c r="A5" s="10"/>
      <c r="B5" s="10"/>
      <c r="C5" s="10"/>
      <c r="D5" s="10"/>
      <c r="E5" s="11" t="s">
        <v>63</v>
      </c>
      <c r="F5" s="11" t="s">
        <v>903</v>
      </c>
      <c r="G5" s="11" t="s">
        <v>904</v>
      </c>
      <c r="H5" s="11" t="s">
        <v>905</v>
      </c>
      <c r="I5" s="11" t="s">
        <v>906</v>
      </c>
      <c r="J5" s="10"/>
      <c r="K5" s="10"/>
      <c r="L5" s="10"/>
      <c r="M5" s="10"/>
    </row>
    <row r="6" ht="17.25" customHeight="1" spans="1:13">
      <c r="A6" s="11" t="s">
        <v>907</v>
      </c>
      <c r="B6" s="12"/>
      <c r="C6" s="11" t="s">
        <v>148</v>
      </c>
      <c r="D6" s="11" t="s">
        <v>149</v>
      </c>
      <c r="E6" s="11" t="s">
        <v>150</v>
      </c>
      <c r="F6" s="11" t="s">
        <v>151</v>
      </c>
      <c r="G6" s="11" t="s">
        <v>152</v>
      </c>
      <c r="H6" s="11" t="s">
        <v>153</v>
      </c>
      <c r="I6" s="11" t="s">
        <v>908</v>
      </c>
      <c r="J6" s="11" t="s">
        <v>909</v>
      </c>
      <c r="K6" s="11" t="s">
        <v>910</v>
      </c>
      <c r="L6" s="11" t="s">
        <v>588</v>
      </c>
      <c r="M6" s="11" t="s">
        <v>911</v>
      </c>
    </row>
    <row r="7" ht="33" customHeight="1" spans="1:13">
      <c r="A7" s="11" t="s">
        <v>75</v>
      </c>
      <c r="B7" s="11"/>
      <c r="C7" s="12">
        <v>35156899.59</v>
      </c>
      <c r="D7" s="12">
        <v>18189045.47</v>
      </c>
      <c r="E7" s="12">
        <v>11185432.87</v>
      </c>
      <c r="F7" s="12">
        <v>5726158.68</v>
      </c>
      <c r="G7" s="12">
        <v>2394032.91</v>
      </c>
      <c r="H7" s="12"/>
      <c r="I7" s="12">
        <f>E7-F7-G7</f>
        <v>3065241.28</v>
      </c>
      <c r="J7" s="12"/>
      <c r="K7" s="12"/>
      <c r="L7" s="12">
        <v>5782421.25</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61</v>
      </c>
      <c r="B11" s="11" t="s">
        <v>148</v>
      </c>
      <c r="C11" s="12">
        <v>35156899.59</v>
      </c>
      <c r="D11" s="12">
        <v>18189045.47</v>
      </c>
      <c r="E11" s="12">
        <v>11185432.87</v>
      </c>
      <c r="F11" s="12">
        <v>5726158.68</v>
      </c>
      <c r="G11" s="12">
        <v>2394032.91</v>
      </c>
      <c r="H11" s="12"/>
      <c r="I11" s="12">
        <f>E11-F11-G11</f>
        <v>3065241.28</v>
      </c>
      <c r="J11" s="12"/>
      <c r="K11" s="12"/>
      <c r="L11" s="12">
        <v>5782421.25</v>
      </c>
      <c r="M11" s="12"/>
    </row>
    <row r="12" ht="17.25" customHeight="1" spans="1:13">
      <c r="A12" s="13"/>
      <c r="B12" s="13"/>
      <c r="C12" s="13"/>
      <c r="D12" s="13"/>
      <c r="E12" s="13"/>
      <c r="F12" s="13"/>
      <c r="G12" s="13"/>
      <c r="H12" s="13"/>
      <c r="I12" s="13"/>
      <c r="J12" s="13"/>
      <c r="K12" s="13"/>
      <c r="L12" s="13"/>
      <c r="M12" s="13"/>
    </row>
    <row r="13" ht="17.25" customHeight="1" spans="1:1">
      <c r="A13" s="14" t="s">
        <v>912</v>
      </c>
    </row>
    <row r="14" ht="17.25" customHeight="1" spans="1:13">
      <c r="A14" s="14"/>
      <c r="B14" s="14" t="s">
        <v>913</v>
      </c>
      <c r="L14" s="14"/>
      <c r="M14" s="14"/>
    </row>
    <row r="15" ht="17.25" customHeight="1" spans="1:13">
      <c r="A15" s="14"/>
      <c r="B15" s="14" t="s">
        <v>914</v>
      </c>
      <c r="L15" s="14"/>
      <c r="M15" s="14"/>
    </row>
    <row r="16" ht="17.25" customHeight="1" spans="1:13">
      <c r="A16" s="14"/>
      <c r="B16" s="14"/>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3"/>
  <sheetViews>
    <sheetView tabSelected="1" workbookViewId="0">
      <selection activeCell="D21" sqref="D21"/>
    </sheetView>
  </sheetViews>
  <sheetFormatPr defaultColWidth="8" defaultRowHeight="14.25" customHeight="1"/>
  <cols>
    <col min="1" max="1" width="21.1428571428571" style="113" customWidth="1"/>
    <col min="2" max="2" width="33.5714285714286" style="113" customWidth="1"/>
    <col min="3" max="3" width="13.5714285714286" style="113" customWidth="1"/>
    <col min="4" max="4" width="11.2857142857143" style="113" customWidth="1"/>
    <col min="5" max="5" width="14.7142857142857" style="113" customWidth="1"/>
    <col min="6" max="6" width="10.7142857142857" style="113" customWidth="1"/>
    <col min="7" max="7" width="10.2857142857143" style="113" customWidth="1"/>
    <col min="8" max="8" width="12.5714285714286" style="113" customWidth="1"/>
    <col min="9" max="9" width="11.7142857142857" style="2" customWidth="1"/>
    <col min="10" max="14" width="12.5714285714286" style="113" customWidth="1"/>
    <col min="15" max="15" width="8" style="2" customWidth="1"/>
    <col min="16" max="16" width="9.57142857142857" style="2" customWidth="1"/>
    <col min="17" max="17" width="9.71428571428571" style="2" customWidth="1"/>
    <col min="18" max="18" width="10.5714285714286" style="2" customWidth="1"/>
    <col min="19" max="20" width="10.1428571428571" style="113" customWidth="1"/>
    <col min="21" max="21" width="8" style="2" customWidth="1"/>
    <col min="22" max="16384" width="8" style="2"/>
  </cols>
  <sheetData>
    <row r="1" customHeight="1" spans="1:20">
      <c r="A1" s="115"/>
      <c r="B1" s="115"/>
      <c r="C1" s="115"/>
      <c r="D1" s="115"/>
      <c r="E1" s="115"/>
      <c r="F1" s="115"/>
      <c r="G1" s="115"/>
      <c r="H1" s="115"/>
      <c r="I1" s="135"/>
      <c r="J1" s="115"/>
      <c r="K1" s="115"/>
      <c r="L1" s="115"/>
      <c r="M1" s="115"/>
      <c r="N1" s="115"/>
      <c r="O1" s="135"/>
      <c r="P1" s="135"/>
      <c r="Q1" s="135"/>
      <c r="R1" s="135"/>
      <c r="S1" s="173" t="s">
        <v>56</v>
      </c>
      <c r="T1" s="293" t="s">
        <v>56</v>
      </c>
    </row>
    <row r="2" ht="36" customHeight="1" spans="1:20">
      <c r="A2" s="272" t="s">
        <v>57</v>
      </c>
      <c r="B2" s="88"/>
      <c r="C2" s="88"/>
      <c r="D2" s="88"/>
      <c r="E2" s="88"/>
      <c r="F2" s="88"/>
      <c r="G2" s="88"/>
      <c r="H2" s="88"/>
      <c r="I2" s="102"/>
      <c r="J2" s="88"/>
      <c r="K2" s="88"/>
      <c r="L2" s="88"/>
      <c r="M2" s="88"/>
      <c r="N2" s="88"/>
      <c r="O2" s="102"/>
      <c r="P2" s="102"/>
      <c r="Q2" s="102"/>
      <c r="R2" s="102"/>
      <c r="S2" s="88"/>
      <c r="T2" s="102"/>
    </row>
    <row r="3" ht="20.25" customHeight="1" spans="1:20">
      <c r="A3" s="89" t="s">
        <v>2</v>
      </c>
      <c r="B3" s="176"/>
      <c r="C3" s="176"/>
      <c r="D3" s="176"/>
      <c r="E3" s="176"/>
      <c r="F3" s="176"/>
      <c r="G3" s="176"/>
      <c r="H3" s="176"/>
      <c r="I3" s="137"/>
      <c r="J3" s="176"/>
      <c r="K3" s="176"/>
      <c r="L3" s="176"/>
      <c r="M3" s="176"/>
      <c r="N3" s="176"/>
      <c r="O3" s="137"/>
      <c r="P3" s="137"/>
      <c r="Q3" s="137"/>
      <c r="R3" s="137"/>
      <c r="S3" s="173" t="s">
        <v>3</v>
      </c>
      <c r="T3" s="294" t="s">
        <v>58</v>
      </c>
    </row>
    <row r="4" ht="18.75" customHeight="1" spans="1:20">
      <c r="A4" s="273" t="s">
        <v>59</v>
      </c>
      <c r="B4" s="274" t="s">
        <v>60</v>
      </c>
      <c r="C4" s="274" t="s">
        <v>61</v>
      </c>
      <c r="D4" s="275" t="s">
        <v>62</v>
      </c>
      <c r="E4" s="276"/>
      <c r="F4" s="276"/>
      <c r="G4" s="276"/>
      <c r="H4" s="276"/>
      <c r="I4" s="200"/>
      <c r="J4" s="276"/>
      <c r="K4" s="276"/>
      <c r="L4" s="276"/>
      <c r="M4" s="276"/>
      <c r="N4" s="271"/>
      <c r="O4" s="275" t="s">
        <v>51</v>
      </c>
      <c r="P4" s="275"/>
      <c r="Q4" s="275"/>
      <c r="R4" s="275"/>
      <c r="S4" s="276"/>
      <c r="T4" s="295"/>
    </row>
    <row r="5" ht="24.75" customHeight="1" spans="1:20">
      <c r="A5" s="277"/>
      <c r="B5" s="278"/>
      <c r="C5" s="278"/>
      <c r="D5" s="278" t="s">
        <v>63</v>
      </c>
      <c r="E5" s="278" t="s">
        <v>64</v>
      </c>
      <c r="F5" s="278" t="s">
        <v>65</v>
      </c>
      <c r="G5" s="278" t="s">
        <v>66</v>
      </c>
      <c r="H5" s="278" t="s">
        <v>67</v>
      </c>
      <c r="I5" s="286" t="s">
        <v>68</v>
      </c>
      <c r="J5" s="287"/>
      <c r="K5" s="287"/>
      <c r="L5" s="287"/>
      <c r="M5" s="287"/>
      <c r="N5" s="288"/>
      <c r="O5" s="289" t="s">
        <v>63</v>
      </c>
      <c r="P5" s="289" t="s">
        <v>64</v>
      </c>
      <c r="Q5" s="273" t="s">
        <v>65</v>
      </c>
      <c r="R5" s="274" t="s">
        <v>66</v>
      </c>
      <c r="S5" s="296" t="s">
        <v>67</v>
      </c>
      <c r="T5" s="274" t="s">
        <v>68</v>
      </c>
    </row>
    <row r="6" ht="24.75" customHeight="1" spans="1:20">
      <c r="A6" s="279"/>
      <c r="B6" s="280"/>
      <c r="C6" s="280"/>
      <c r="D6" s="280"/>
      <c r="E6" s="280"/>
      <c r="F6" s="280"/>
      <c r="G6" s="280"/>
      <c r="H6" s="280"/>
      <c r="I6" s="290" t="s">
        <v>63</v>
      </c>
      <c r="J6" s="291" t="s">
        <v>69</v>
      </c>
      <c r="K6" s="291" t="s">
        <v>70</v>
      </c>
      <c r="L6" s="291" t="s">
        <v>71</v>
      </c>
      <c r="M6" s="291" t="s">
        <v>72</v>
      </c>
      <c r="N6" s="291" t="s">
        <v>73</v>
      </c>
      <c r="O6" s="292"/>
      <c r="P6" s="292"/>
      <c r="Q6" s="297"/>
      <c r="R6" s="292"/>
      <c r="S6" s="280"/>
      <c r="T6" s="280"/>
    </row>
    <row r="7" ht="16.5" customHeight="1" spans="1:20">
      <c r="A7" s="281">
        <v>1</v>
      </c>
      <c r="B7" s="214">
        <v>2</v>
      </c>
      <c r="C7" s="214">
        <v>3</v>
      </c>
      <c r="D7" s="214">
        <v>4</v>
      </c>
      <c r="E7" s="282">
        <v>5</v>
      </c>
      <c r="F7" s="283">
        <v>6</v>
      </c>
      <c r="G7" s="283">
        <v>7</v>
      </c>
      <c r="H7" s="282">
        <v>8</v>
      </c>
      <c r="I7" s="282">
        <v>9</v>
      </c>
      <c r="J7" s="283">
        <v>10</v>
      </c>
      <c r="K7" s="283">
        <v>11</v>
      </c>
      <c r="L7" s="282">
        <v>12</v>
      </c>
      <c r="M7" s="282">
        <v>13</v>
      </c>
      <c r="N7" s="283">
        <v>14</v>
      </c>
      <c r="O7" s="283">
        <v>15</v>
      </c>
      <c r="P7" s="282">
        <v>16</v>
      </c>
      <c r="Q7" s="298">
        <v>17</v>
      </c>
      <c r="R7" s="299">
        <v>18</v>
      </c>
      <c r="S7" s="299">
        <v>19</v>
      </c>
      <c r="T7" s="299">
        <v>20</v>
      </c>
    </row>
    <row r="8" ht="16.5" customHeight="1" spans="1:20">
      <c r="A8" s="107" t="s">
        <v>74</v>
      </c>
      <c r="B8" s="107" t="s">
        <v>75</v>
      </c>
      <c r="C8" s="225">
        <v>99606634.25</v>
      </c>
      <c r="D8" s="225"/>
      <c r="E8" s="225">
        <v>99606634.25</v>
      </c>
      <c r="F8" s="168"/>
      <c r="G8" s="130"/>
      <c r="H8" s="130"/>
      <c r="I8" s="130"/>
      <c r="J8" s="130"/>
      <c r="K8" s="130"/>
      <c r="L8" s="168">
        <v>6225500</v>
      </c>
      <c r="M8" s="130"/>
      <c r="N8" s="130"/>
      <c r="O8" s="130"/>
      <c r="P8" s="130"/>
      <c r="Q8" s="300"/>
      <c r="R8" s="149"/>
      <c r="S8" s="178"/>
      <c r="T8" s="149"/>
    </row>
    <row r="9" ht="16.5" customHeight="1" spans="1:20">
      <c r="A9" s="107" t="s">
        <v>76</v>
      </c>
      <c r="B9" s="107" t="s">
        <v>77</v>
      </c>
      <c r="C9" s="225">
        <v>69556140.53</v>
      </c>
      <c r="D9" s="225"/>
      <c r="E9" s="225">
        <v>69556140.53</v>
      </c>
      <c r="F9" s="168"/>
      <c r="G9" s="180"/>
      <c r="H9" s="180"/>
      <c r="I9" s="207"/>
      <c r="J9" s="180"/>
      <c r="K9" s="180"/>
      <c r="L9" s="168">
        <v>4851000</v>
      </c>
      <c r="M9" s="180"/>
      <c r="N9" s="180"/>
      <c r="O9" s="207"/>
      <c r="P9" s="207"/>
      <c r="Q9" s="207"/>
      <c r="R9" s="207"/>
      <c r="S9" s="180"/>
      <c r="T9" s="180"/>
    </row>
    <row r="10" ht="16.5" customHeight="1" spans="1:20">
      <c r="A10" s="107" t="s">
        <v>78</v>
      </c>
      <c r="B10" s="107" t="s">
        <v>79</v>
      </c>
      <c r="C10" s="225">
        <v>20884776.25</v>
      </c>
      <c r="D10" s="225"/>
      <c r="E10" s="225">
        <v>20884776.25</v>
      </c>
      <c r="F10" s="168"/>
      <c r="G10" s="180"/>
      <c r="H10" s="180"/>
      <c r="I10" s="207"/>
      <c r="J10" s="180"/>
      <c r="K10" s="180"/>
      <c r="L10" s="168">
        <v>1133500</v>
      </c>
      <c r="M10" s="180"/>
      <c r="N10" s="180"/>
      <c r="O10" s="207"/>
      <c r="P10" s="207"/>
      <c r="Q10" s="207"/>
      <c r="R10" s="207"/>
      <c r="S10" s="180"/>
      <c r="T10" s="180"/>
    </row>
    <row r="11" ht="16.5" customHeight="1" spans="1:20">
      <c r="A11" s="107" t="s">
        <v>80</v>
      </c>
      <c r="B11" s="107" t="s">
        <v>81</v>
      </c>
      <c r="C11" s="225">
        <v>650000</v>
      </c>
      <c r="D11" s="225"/>
      <c r="E11" s="225">
        <v>650000</v>
      </c>
      <c r="F11" s="168"/>
      <c r="G11" s="180"/>
      <c r="H11" s="180"/>
      <c r="I11" s="207"/>
      <c r="J11" s="180"/>
      <c r="K11" s="180"/>
      <c r="L11" s="168"/>
      <c r="M11" s="180"/>
      <c r="N11" s="180"/>
      <c r="O11" s="207"/>
      <c r="P11" s="207"/>
      <c r="Q11" s="207"/>
      <c r="R11" s="207"/>
      <c r="S11" s="180"/>
      <c r="T11" s="180"/>
    </row>
    <row r="12" ht="16.5" customHeight="1" spans="1:20">
      <c r="A12" s="107" t="s">
        <v>82</v>
      </c>
      <c r="B12" s="107" t="s">
        <v>83</v>
      </c>
      <c r="C12" s="225">
        <v>2290217.47</v>
      </c>
      <c r="D12" s="225"/>
      <c r="E12" s="225">
        <v>2290217.47</v>
      </c>
      <c r="F12" s="168"/>
      <c r="G12" s="180"/>
      <c r="H12" s="180"/>
      <c r="I12" s="207"/>
      <c r="J12" s="180"/>
      <c r="K12" s="180"/>
      <c r="L12" s="168">
        <v>241000</v>
      </c>
      <c r="M12" s="180"/>
      <c r="N12" s="180"/>
      <c r="O12" s="207"/>
      <c r="P12" s="207"/>
      <c r="Q12" s="207"/>
      <c r="R12" s="207"/>
      <c r="S12" s="180"/>
      <c r="T12" s="180"/>
    </row>
    <row r="13" ht="16.5" customHeight="1" spans="1:20">
      <c r="A13" s="284" t="s">
        <v>61</v>
      </c>
      <c r="B13" s="285"/>
      <c r="C13" s="225">
        <v>99606634.25</v>
      </c>
      <c r="D13" s="225"/>
      <c r="E13" s="225">
        <v>93381134.25</v>
      </c>
      <c r="F13" s="168"/>
      <c r="G13" s="130"/>
      <c r="H13" s="130"/>
      <c r="I13" s="130"/>
      <c r="J13" s="130"/>
      <c r="K13" s="130"/>
      <c r="L13" s="168">
        <v>62255000</v>
      </c>
      <c r="M13" s="130"/>
      <c r="N13" s="130"/>
      <c r="O13" s="130"/>
      <c r="P13" s="130"/>
      <c r="Q13" s="300"/>
      <c r="R13" s="149"/>
      <c r="S13" s="149"/>
      <c r="T13" s="149"/>
    </row>
  </sheetData>
  <mergeCells count="22">
    <mergeCell ref="S1:T1"/>
    <mergeCell ref="A2:T2"/>
    <mergeCell ref="A3:D3"/>
    <mergeCell ref="S3:T3"/>
    <mergeCell ref="D4:N4"/>
    <mergeCell ref="O4:T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6"/>
  <sheetViews>
    <sheetView workbookViewId="0">
      <selection activeCell="G19" sqref="G19"/>
    </sheetView>
  </sheetViews>
  <sheetFormatPr defaultColWidth="9.14285714285714" defaultRowHeight="14.25" customHeight="1"/>
  <cols>
    <col min="1" max="1" width="18.2857142857143" style="113" customWidth="1"/>
    <col min="2" max="2" width="29.1428571428571" style="113" customWidth="1"/>
    <col min="3" max="3" width="15.4285714285714" style="113" customWidth="1"/>
    <col min="4" max="7" width="18.8571428571429" style="113" customWidth="1"/>
    <col min="8" max="8" width="15.5714285714286" style="113" customWidth="1"/>
    <col min="9" max="9" width="14.1428571428571" style="113" customWidth="1"/>
    <col min="10" max="14" width="18.8571428571429" style="113" customWidth="1"/>
    <col min="15" max="15" width="9.14285714285714" style="266" customWidth="1"/>
    <col min="16" max="16384" width="9.14285714285714" style="266"/>
  </cols>
  <sheetData>
    <row r="1" ht="15.75" customHeight="1" spans="14:14">
      <c r="N1" s="116" t="s">
        <v>84</v>
      </c>
    </row>
    <row r="2" ht="28.5" customHeight="1" spans="1:14">
      <c r="A2" s="88" t="s">
        <v>85</v>
      </c>
      <c r="B2" s="88"/>
      <c r="C2" s="88"/>
      <c r="D2" s="88"/>
      <c r="E2" s="88"/>
      <c r="F2" s="88"/>
      <c r="G2" s="88"/>
      <c r="H2" s="88"/>
      <c r="I2" s="88"/>
      <c r="J2" s="88"/>
      <c r="K2" s="88"/>
      <c r="L2" s="88"/>
      <c r="M2" s="88"/>
      <c r="N2" s="88"/>
    </row>
    <row r="3" ht="19.5" customHeight="1" spans="1:14">
      <c r="A3" s="17" t="s">
        <v>2</v>
      </c>
      <c r="B3" s="267"/>
      <c r="C3" s="118"/>
      <c r="D3" s="118"/>
      <c r="E3" s="118"/>
      <c r="F3" s="118"/>
      <c r="G3" s="118"/>
      <c r="H3" s="118"/>
      <c r="I3" s="118"/>
      <c r="J3" s="118"/>
      <c r="K3" s="118"/>
      <c r="L3" s="176"/>
      <c r="M3" s="176"/>
      <c r="N3" s="185" t="s">
        <v>3</v>
      </c>
    </row>
    <row r="4" ht="19.5" customHeight="1" spans="1:14">
      <c r="A4" s="96" t="s">
        <v>86</v>
      </c>
      <c r="B4" s="96" t="s">
        <v>87</v>
      </c>
      <c r="C4" s="96" t="s">
        <v>61</v>
      </c>
      <c r="D4" s="92" t="s">
        <v>88</v>
      </c>
      <c r="E4" s="93"/>
      <c r="F4" s="93"/>
      <c r="G4" s="94"/>
      <c r="H4" s="96" t="s">
        <v>89</v>
      </c>
      <c r="I4" s="92" t="s">
        <v>68</v>
      </c>
      <c r="J4" s="93"/>
      <c r="K4" s="93"/>
      <c r="L4" s="93"/>
      <c r="M4" s="93"/>
      <c r="N4" s="94"/>
    </row>
    <row r="5" ht="19.5" customHeight="1" spans="1:14">
      <c r="A5" s="143"/>
      <c r="B5" s="143"/>
      <c r="C5" s="143"/>
      <c r="D5" s="92" t="s">
        <v>64</v>
      </c>
      <c r="E5" s="94"/>
      <c r="F5" s="96" t="s">
        <v>65</v>
      </c>
      <c r="G5" s="96" t="s">
        <v>66</v>
      </c>
      <c r="H5" s="140"/>
      <c r="I5" s="96" t="s">
        <v>63</v>
      </c>
      <c r="J5" s="96" t="s">
        <v>90</v>
      </c>
      <c r="K5" s="96" t="s">
        <v>91</v>
      </c>
      <c r="L5" s="96" t="s">
        <v>92</v>
      </c>
      <c r="M5" s="96" t="s">
        <v>93</v>
      </c>
      <c r="N5" s="96" t="s">
        <v>94</v>
      </c>
    </row>
    <row r="6" ht="19.5" customHeight="1" spans="1:14">
      <c r="A6" s="268"/>
      <c r="B6" s="268"/>
      <c r="C6" s="268"/>
      <c r="D6" s="105" t="s">
        <v>95</v>
      </c>
      <c r="E6" s="105" t="s">
        <v>96</v>
      </c>
      <c r="F6" s="143"/>
      <c r="G6" s="143"/>
      <c r="H6" s="143"/>
      <c r="I6" s="143"/>
      <c r="J6" s="143"/>
      <c r="K6" s="143"/>
      <c r="L6" s="143"/>
      <c r="M6" s="143"/>
      <c r="N6" s="143"/>
    </row>
    <row r="7" ht="19.5" customHeight="1" spans="1:14">
      <c r="A7" s="128">
        <v>1</v>
      </c>
      <c r="B7" s="128">
        <v>2</v>
      </c>
      <c r="C7" s="128">
        <v>3</v>
      </c>
      <c r="D7" s="128">
        <v>4</v>
      </c>
      <c r="E7" s="128">
        <v>5</v>
      </c>
      <c r="F7" s="128">
        <v>6</v>
      </c>
      <c r="G7" s="128">
        <v>7</v>
      </c>
      <c r="H7" s="128">
        <v>8</v>
      </c>
      <c r="I7" s="128">
        <v>9</v>
      </c>
      <c r="J7" s="128">
        <v>10</v>
      </c>
      <c r="K7" s="128">
        <v>11</v>
      </c>
      <c r="L7" s="128">
        <v>12</v>
      </c>
      <c r="M7" s="128">
        <v>13</v>
      </c>
      <c r="N7" s="128">
        <v>14</v>
      </c>
    </row>
    <row r="8" ht="21" customHeight="1" spans="1:14">
      <c r="A8" s="269" t="s">
        <v>97</v>
      </c>
      <c r="B8" s="270" t="s">
        <v>98</v>
      </c>
      <c r="C8" s="225">
        <v>85293007.5</v>
      </c>
      <c r="D8" s="225">
        <v>68447507.35</v>
      </c>
      <c r="E8" s="225">
        <v>10620000</v>
      </c>
      <c r="F8" s="225"/>
      <c r="G8" s="226"/>
      <c r="H8" s="226"/>
      <c r="I8" s="225">
        <v>6225500</v>
      </c>
      <c r="J8" s="180"/>
      <c r="K8" s="180"/>
      <c r="L8" s="225">
        <v>6225500</v>
      </c>
      <c r="M8" s="226"/>
      <c r="N8" s="226"/>
    </row>
    <row r="9" ht="21" customHeight="1" spans="1:14">
      <c r="A9" s="269" t="s">
        <v>99</v>
      </c>
      <c r="B9" s="270" t="s">
        <v>100</v>
      </c>
      <c r="C9" s="225">
        <v>350000</v>
      </c>
      <c r="D9" s="225"/>
      <c r="E9" s="225">
        <v>350000</v>
      </c>
      <c r="F9" s="225"/>
      <c r="G9" s="180"/>
      <c r="H9" s="180"/>
      <c r="I9" s="180"/>
      <c r="J9" s="180"/>
      <c r="K9" s="180"/>
      <c r="L9" s="180"/>
      <c r="M9" s="180"/>
      <c r="N9" s="180"/>
    </row>
    <row r="10" ht="21" customHeight="1" spans="1:14">
      <c r="A10" s="269" t="s">
        <v>101</v>
      </c>
      <c r="B10" s="270" t="s">
        <v>102</v>
      </c>
      <c r="C10" s="225">
        <v>350000</v>
      </c>
      <c r="D10" s="225"/>
      <c r="E10" s="225">
        <v>350000</v>
      </c>
      <c r="F10" s="225"/>
      <c r="G10" s="180"/>
      <c r="H10" s="180"/>
      <c r="I10" s="180"/>
      <c r="J10" s="180"/>
      <c r="K10" s="180"/>
      <c r="L10" s="180"/>
      <c r="M10" s="180"/>
      <c r="N10" s="180"/>
    </row>
    <row r="11" ht="21" customHeight="1" spans="1:14">
      <c r="A11" s="269" t="s">
        <v>103</v>
      </c>
      <c r="B11" s="270" t="s">
        <v>104</v>
      </c>
      <c r="C11" s="225">
        <v>78717507.35</v>
      </c>
      <c r="D11" s="225">
        <v>68447507.35</v>
      </c>
      <c r="E11" s="225">
        <v>10270000</v>
      </c>
      <c r="F11" s="225"/>
      <c r="G11" s="180"/>
      <c r="H11" s="180"/>
      <c r="I11" s="225">
        <v>6225500</v>
      </c>
      <c r="J11" s="180"/>
      <c r="K11" s="180"/>
      <c r="L11" s="225">
        <v>6225500</v>
      </c>
      <c r="M11" s="180"/>
      <c r="N11" s="180"/>
    </row>
    <row r="12" ht="21" customHeight="1" spans="1:14">
      <c r="A12" s="269" t="s">
        <v>105</v>
      </c>
      <c r="B12" s="270" t="s">
        <v>106</v>
      </c>
      <c r="C12" s="225">
        <v>67797507.35</v>
      </c>
      <c r="D12" s="225">
        <v>67797507.35</v>
      </c>
      <c r="E12" s="225"/>
      <c r="F12" s="225"/>
      <c r="G12" s="180"/>
      <c r="H12" s="180"/>
      <c r="I12" s="180"/>
      <c r="J12" s="180"/>
      <c r="K12" s="180"/>
      <c r="L12" s="180"/>
      <c r="M12" s="180"/>
      <c r="N12" s="180"/>
    </row>
    <row r="13" ht="21" customHeight="1" spans="1:14">
      <c r="A13" s="269" t="s">
        <v>107</v>
      </c>
      <c r="B13" s="270" t="s">
        <v>108</v>
      </c>
      <c r="C13" s="225">
        <v>17145500</v>
      </c>
      <c r="D13" s="225">
        <v>650000</v>
      </c>
      <c r="E13" s="225">
        <v>10270000</v>
      </c>
      <c r="F13" s="225"/>
      <c r="G13" s="180"/>
      <c r="H13" s="180"/>
      <c r="I13" s="225">
        <v>6225500</v>
      </c>
      <c r="J13" s="180"/>
      <c r="K13" s="180"/>
      <c r="L13" s="225">
        <v>6225500</v>
      </c>
      <c r="M13" s="180"/>
      <c r="N13" s="180"/>
    </row>
    <row r="14" ht="21" customHeight="1" spans="1:14">
      <c r="A14" s="269" t="s">
        <v>109</v>
      </c>
      <c r="B14" s="270" t="s">
        <v>110</v>
      </c>
      <c r="C14" s="225">
        <v>5141476.56</v>
      </c>
      <c r="D14" s="225">
        <v>5141476.56</v>
      </c>
      <c r="E14" s="225"/>
      <c r="F14" s="225"/>
      <c r="G14" s="180"/>
      <c r="H14" s="180"/>
      <c r="I14" s="180"/>
      <c r="J14" s="180"/>
      <c r="K14" s="180"/>
      <c r="L14" s="180"/>
      <c r="M14" s="180"/>
      <c r="N14" s="180"/>
    </row>
    <row r="15" ht="21" customHeight="1" spans="1:14">
      <c r="A15" s="269" t="s">
        <v>111</v>
      </c>
      <c r="B15" s="270" t="s">
        <v>112</v>
      </c>
      <c r="C15" s="225">
        <v>5141476.56</v>
      </c>
      <c r="D15" s="225">
        <v>5141476.56</v>
      </c>
      <c r="E15" s="225"/>
      <c r="F15" s="225"/>
      <c r="G15" s="180"/>
      <c r="H15" s="180"/>
      <c r="I15" s="180"/>
      <c r="J15" s="180"/>
      <c r="K15" s="180"/>
      <c r="L15" s="180"/>
      <c r="M15" s="180"/>
      <c r="N15" s="180"/>
    </row>
    <row r="16" ht="21" customHeight="1" spans="1:14">
      <c r="A16" s="269" t="s">
        <v>113</v>
      </c>
      <c r="B16" s="270" t="s">
        <v>114</v>
      </c>
      <c r="C16" s="225">
        <v>5001684.72</v>
      </c>
      <c r="D16" s="225">
        <v>5001684.72</v>
      </c>
      <c r="E16" s="225"/>
      <c r="F16" s="225"/>
      <c r="G16" s="180"/>
      <c r="H16" s="180"/>
      <c r="I16" s="180"/>
      <c r="J16" s="180"/>
      <c r="K16" s="180"/>
      <c r="L16" s="180"/>
      <c r="M16" s="180"/>
      <c r="N16" s="180"/>
    </row>
    <row r="17" ht="21" customHeight="1" spans="1:14">
      <c r="A17" s="269" t="s">
        <v>115</v>
      </c>
      <c r="B17" s="270" t="s">
        <v>116</v>
      </c>
      <c r="C17" s="225">
        <v>139791.84</v>
      </c>
      <c r="D17" s="225">
        <v>139791.84</v>
      </c>
      <c r="E17" s="225"/>
      <c r="F17" s="225"/>
      <c r="G17" s="180"/>
      <c r="H17" s="180"/>
      <c r="I17" s="180"/>
      <c r="J17" s="180"/>
      <c r="K17" s="180"/>
      <c r="L17" s="180"/>
      <c r="M17" s="180"/>
      <c r="N17" s="180"/>
    </row>
    <row r="18" ht="21" customHeight="1" spans="1:14">
      <c r="A18" s="269" t="s">
        <v>117</v>
      </c>
      <c r="B18" s="270" t="s">
        <v>118</v>
      </c>
      <c r="C18" s="225">
        <v>4948718.88</v>
      </c>
      <c r="D18" s="225">
        <v>4948718.88</v>
      </c>
      <c r="E18" s="225"/>
      <c r="F18" s="225"/>
      <c r="G18" s="180"/>
      <c r="H18" s="180"/>
      <c r="I18" s="180"/>
      <c r="J18" s="180"/>
      <c r="K18" s="180"/>
      <c r="L18" s="180"/>
      <c r="M18" s="180"/>
      <c r="N18" s="180"/>
    </row>
    <row r="19" ht="21" customHeight="1" spans="1:14">
      <c r="A19" s="269" t="s">
        <v>119</v>
      </c>
      <c r="B19" s="270" t="s">
        <v>120</v>
      </c>
      <c r="C19" s="225">
        <v>4948718.88</v>
      </c>
      <c r="D19" s="225">
        <v>4948718.88</v>
      </c>
      <c r="E19" s="225"/>
      <c r="F19" s="225"/>
      <c r="G19" s="180"/>
      <c r="H19" s="180"/>
      <c r="I19" s="180"/>
      <c r="J19" s="180"/>
      <c r="K19" s="180"/>
      <c r="L19" s="180"/>
      <c r="M19" s="180"/>
      <c r="N19" s="180"/>
    </row>
    <row r="20" ht="21" customHeight="1" spans="1:14">
      <c r="A20" s="269" t="s">
        <v>121</v>
      </c>
      <c r="B20" s="270" t="s">
        <v>122</v>
      </c>
      <c r="C20" s="225">
        <v>3232858.04</v>
      </c>
      <c r="D20" s="225">
        <v>3232858.04</v>
      </c>
      <c r="E20" s="225"/>
      <c r="F20" s="225"/>
      <c r="G20" s="180"/>
      <c r="H20" s="180"/>
      <c r="I20" s="180"/>
      <c r="J20" s="180"/>
      <c r="K20" s="180"/>
      <c r="L20" s="180"/>
      <c r="M20" s="180"/>
      <c r="N20" s="180"/>
    </row>
    <row r="21" ht="21" customHeight="1" spans="1:14">
      <c r="A21" s="269" t="s">
        <v>123</v>
      </c>
      <c r="B21" s="270" t="s">
        <v>124</v>
      </c>
      <c r="C21" s="225"/>
      <c r="D21" s="225"/>
      <c r="E21" s="225"/>
      <c r="F21" s="225"/>
      <c r="G21" s="180"/>
      <c r="H21" s="180"/>
      <c r="I21" s="180"/>
      <c r="J21" s="180"/>
      <c r="K21" s="180"/>
      <c r="L21" s="180"/>
      <c r="M21" s="180"/>
      <c r="N21" s="180"/>
    </row>
    <row r="22" ht="21" customHeight="1" spans="1:14">
      <c r="A22" s="269" t="s">
        <v>125</v>
      </c>
      <c r="B22" s="270" t="s">
        <v>126</v>
      </c>
      <c r="C22" s="225">
        <v>1715860.84</v>
      </c>
      <c r="D22" s="225">
        <v>1715860.84</v>
      </c>
      <c r="E22" s="225"/>
      <c r="F22" s="225"/>
      <c r="G22" s="180"/>
      <c r="H22" s="180"/>
      <c r="I22" s="180"/>
      <c r="J22" s="180"/>
      <c r="K22" s="180"/>
      <c r="L22" s="180"/>
      <c r="M22" s="180"/>
      <c r="N22" s="180"/>
    </row>
    <row r="23" ht="21" customHeight="1" spans="1:14">
      <c r="A23" s="269" t="s">
        <v>127</v>
      </c>
      <c r="B23" s="270" t="s">
        <v>128</v>
      </c>
      <c r="C23" s="225">
        <v>4223431.46</v>
      </c>
      <c r="D23" s="225">
        <v>4223431.46</v>
      </c>
      <c r="E23" s="225"/>
      <c r="F23" s="225"/>
      <c r="G23" s="180"/>
      <c r="H23" s="180"/>
      <c r="I23" s="180"/>
      <c r="J23" s="180"/>
      <c r="K23" s="180"/>
      <c r="L23" s="180"/>
      <c r="M23" s="180"/>
      <c r="N23" s="180"/>
    </row>
    <row r="24" ht="21" customHeight="1" spans="1:14">
      <c r="A24" s="269" t="s">
        <v>129</v>
      </c>
      <c r="B24" s="270" t="s">
        <v>130</v>
      </c>
      <c r="C24" s="225">
        <v>4223431.46</v>
      </c>
      <c r="D24" s="225">
        <v>4223431.46</v>
      </c>
      <c r="E24" s="225"/>
      <c r="F24" s="225"/>
      <c r="G24" s="180"/>
      <c r="H24" s="180"/>
      <c r="I24" s="180"/>
      <c r="J24" s="180"/>
      <c r="K24" s="180"/>
      <c r="L24" s="180"/>
      <c r="M24" s="180"/>
      <c r="N24" s="180"/>
    </row>
    <row r="25" ht="21" customHeight="1" spans="1:14">
      <c r="A25" s="269" t="s">
        <v>131</v>
      </c>
      <c r="B25" s="270" t="s">
        <v>132</v>
      </c>
      <c r="C25" s="225">
        <v>4223431.46</v>
      </c>
      <c r="D25" s="225">
        <v>4223431.46</v>
      </c>
      <c r="E25" s="225"/>
      <c r="F25" s="225"/>
      <c r="G25" s="180"/>
      <c r="H25" s="180"/>
      <c r="I25" s="180"/>
      <c r="J25" s="180"/>
      <c r="K25" s="180"/>
      <c r="L25" s="180"/>
      <c r="M25" s="180"/>
      <c r="N25" s="180"/>
    </row>
    <row r="26" ht="19.5" customHeight="1" spans="1:14">
      <c r="A26" s="217" t="s">
        <v>133</v>
      </c>
      <c r="B26" s="271" t="s">
        <v>133</v>
      </c>
      <c r="C26" s="168">
        <v>93381134.25</v>
      </c>
      <c r="D26" s="168">
        <v>82761134.25</v>
      </c>
      <c r="E26" s="168">
        <v>10620000</v>
      </c>
      <c r="F26" s="168"/>
      <c r="G26" s="226"/>
      <c r="H26" s="226" t="s">
        <v>134</v>
      </c>
      <c r="I26" s="226"/>
      <c r="J26" s="226" t="s">
        <v>134</v>
      </c>
      <c r="K26" s="226" t="s">
        <v>134</v>
      </c>
      <c r="L26" s="226" t="s">
        <v>134</v>
      </c>
      <c r="M26" s="226" t="s">
        <v>134</v>
      </c>
      <c r="N26" s="226" t="s">
        <v>134</v>
      </c>
    </row>
  </sheetData>
  <mergeCells count="18">
    <mergeCell ref="A2:N2"/>
    <mergeCell ref="A3:K3"/>
    <mergeCell ref="D4:G4"/>
    <mergeCell ref="I4:N4"/>
    <mergeCell ref="D5:E5"/>
    <mergeCell ref="A26:B26"/>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workbookViewId="0">
      <selection activeCell="C15" sqref="C15"/>
    </sheetView>
  </sheetViews>
  <sheetFormatPr defaultColWidth="8" defaultRowHeight="14.25" customHeight="1" outlineLevelCol="3"/>
  <cols>
    <col min="1" max="1" width="39.5714285714286" style="113" customWidth="1"/>
    <col min="2" max="2" width="43.1428571428571" style="113" customWidth="1"/>
    <col min="3" max="3" width="40.4285714285714" style="113" customWidth="1"/>
    <col min="4" max="4" width="46.1428571428571" style="113" customWidth="1"/>
    <col min="5" max="5" width="8" style="2" customWidth="1"/>
    <col min="6" max="16384" width="8" style="2"/>
  </cols>
  <sheetData>
    <row r="1" ht="13.5" customHeight="1" spans="1:4">
      <c r="A1" s="115"/>
      <c r="B1" s="115"/>
      <c r="C1" s="115"/>
      <c r="D1" s="181" t="s">
        <v>135</v>
      </c>
    </row>
    <row r="2" ht="36" customHeight="1" spans="1:4">
      <c r="A2" s="101" t="s">
        <v>136</v>
      </c>
      <c r="B2" s="257"/>
      <c r="C2" s="257"/>
      <c r="D2" s="257"/>
    </row>
    <row r="3" ht="21" customHeight="1" spans="1:4">
      <c r="A3" s="89" t="s">
        <v>2</v>
      </c>
      <c r="B3" s="258"/>
      <c r="C3" s="258"/>
      <c r="D3" s="181" t="s">
        <v>3</v>
      </c>
    </row>
    <row r="4" ht="19.5" customHeight="1" spans="1:4">
      <c r="A4" s="122" t="s">
        <v>4</v>
      </c>
      <c r="B4" s="192"/>
      <c r="C4" s="122" t="s">
        <v>5</v>
      </c>
      <c r="D4" s="192"/>
    </row>
    <row r="5" ht="19.5" customHeight="1" spans="1:4">
      <c r="A5" s="121" t="s">
        <v>6</v>
      </c>
      <c r="B5" s="121" t="s">
        <v>7</v>
      </c>
      <c r="C5" s="121" t="s">
        <v>8</v>
      </c>
      <c r="D5" s="121" t="s">
        <v>7</v>
      </c>
    </row>
    <row r="6" ht="19.5" customHeight="1" spans="1:4">
      <c r="A6" s="124"/>
      <c r="B6" s="124"/>
      <c r="C6" s="124"/>
      <c r="D6" s="124"/>
    </row>
    <row r="7" ht="20.25" customHeight="1" spans="1:4">
      <c r="A7" s="233" t="s">
        <v>137</v>
      </c>
      <c r="B7" s="225">
        <v>93381134.25</v>
      </c>
      <c r="C7" s="233" t="s">
        <v>138</v>
      </c>
      <c r="D7" s="225">
        <v>93381134.25</v>
      </c>
    </row>
    <row r="8" ht="20.25" customHeight="1" spans="1:4">
      <c r="A8" s="233" t="s">
        <v>139</v>
      </c>
      <c r="B8" s="168">
        <v>93381134.25</v>
      </c>
      <c r="C8" s="259" t="s">
        <v>10</v>
      </c>
      <c r="D8" s="168"/>
    </row>
    <row r="9" ht="20.25" customHeight="1" spans="1:4">
      <c r="A9" s="233" t="s">
        <v>140</v>
      </c>
      <c r="B9" s="168"/>
      <c r="C9" s="259" t="s">
        <v>12</v>
      </c>
      <c r="D9" s="168"/>
    </row>
    <row r="10" ht="20.25" customHeight="1" spans="1:4">
      <c r="A10" s="233" t="s">
        <v>141</v>
      </c>
      <c r="B10" s="130"/>
      <c r="C10" s="259" t="s">
        <v>14</v>
      </c>
      <c r="D10" s="168"/>
    </row>
    <row r="11" ht="20.25" customHeight="1" spans="1:4">
      <c r="A11" s="233" t="s">
        <v>142</v>
      </c>
      <c r="B11" s="226"/>
      <c r="C11" s="259" t="s">
        <v>16</v>
      </c>
      <c r="D11" s="168">
        <v>79067507.35</v>
      </c>
    </row>
    <row r="12" ht="20.25" customHeight="1" spans="1:4">
      <c r="A12" s="233" t="s">
        <v>139</v>
      </c>
      <c r="B12" s="130"/>
      <c r="C12" s="259" t="s">
        <v>18</v>
      </c>
      <c r="D12" s="168"/>
    </row>
    <row r="13" ht="20.25" customHeight="1" spans="1:4">
      <c r="A13" s="233" t="s">
        <v>140</v>
      </c>
      <c r="B13" s="130"/>
      <c r="C13" s="259" t="s">
        <v>20</v>
      </c>
      <c r="D13" s="168"/>
    </row>
    <row r="14" ht="20.25" customHeight="1" spans="1:4">
      <c r="A14" s="233" t="s">
        <v>141</v>
      </c>
      <c r="B14" s="130"/>
      <c r="C14" s="259" t="s">
        <v>22</v>
      </c>
      <c r="D14" s="168"/>
    </row>
    <row r="15" ht="20.25" customHeight="1" spans="1:4">
      <c r="A15" s="260" t="s">
        <v>27</v>
      </c>
      <c r="B15" s="261"/>
      <c r="C15" s="259" t="s">
        <v>24</v>
      </c>
      <c r="D15" s="168">
        <v>5141476.56</v>
      </c>
    </row>
    <row r="16" ht="20.25" customHeight="1" spans="1:4">
      <c r="A16" s="180"/>
      <c r="B16" s="180"/>
      <c r="C16" s="259" t="s">
        <v>28</v>
      </c>
      <c r="D16" s="168">
        <v>4948718.88</v>
      </c>
    </row>
    <row r="17" ht="20.25" customHeight="1" spans="1:4">
      <c r="A17" s="180"/>
      <c r="B17" s="180"/>
      <c r="C17" s="259" t="s">
        <v>29</v>
      </c>
      <c r="D17" s="168"/>
    </row>
    <row r="18" ht="20.25" customHeight="1" spans="1:4">
      <c r="A18" s="180"/>
      <c r="B18" s="180"/>
      <c r="C18" s="259" t="s">
        <v>30</v>
      </c>
      <c r="D18" s="168"/>
    </row>
    <row r="19" ht="20.25" customHeight="1" spans="1:4">
      <c r="A19" s="180"/>
      <c r="B19" s="180"/>
      <c r="C19" s="259" t="s">
        <v>31</v>
      </c>
      <c r="D19" s="168"/>
    </row>
    <row r="20" ht="20.25" customHeight="1" spans="1:4">
      <c r="A20" s="180"/>
      <c r="B20" s="180"/>
      <c r="C20" s="259" t="s">
        <v>32</v>
      </c>
      <c r="D20" s="168"/>
    </row>
    <row r="21" ht="20.25" customHeight="1" spans="1:4">
      <c r="A21" s="180"/>
      <c r="B21" s="180"/>
      <c r="C21" s="259" t="s">
        <v>33</v>
      </c>
      <c r="D21" s="168"/>
    </row>
    <row r="22" ht="20.25" customHeight="1" spans="1:4">
      <c r="A22" s="180"/>
      <c r="B22" s="180"/>
      <c r="C22" s="259" t="s">
        <v>34</v>
      </c>
      <c r="D22" s="168"/>
    </row>
    <row r="23" ht="20.25" customHeight="1" spans="1:4">
      <c r="A23" s="180"/>
      <c r="B23" s="180"/>
      <c r="C23" s="259" t="s">
        <v>35</v>
      </c>
      <c r="D23" s="168"/>
    </row>
    <row r="24" ht="20.25" customHeight="1" spans="1:4">
      <c r="A24" s="180"/>
      <c r="B24" s="180"/>
      <c r="C24" s="259" t="s">
        <v>36</v>
      </c>
      <c r="D24" s="168"/>
    </row>
    <row r="25" ht="20.25" customHeight="1" spans="1:4">
      <c r="A25" s="180"/>
      <c r="B25" s="180"/>
      <c r="C25" s="259" t="s">
        <v>37</v>
      </c>
      <c r="D25" s="168"/>
    </row>
    <row r="26" ht="20.25" customHeight="1" spans="1:4">
      <c r="A26" s="180"/>
      <c r="B26" s="180"/>
      <c r="C26" s="259" t="s">
        <v>38</v>
      </c>
      <c r="D26" s="168">
        <v>4223431.46</v>
      </c>
    </row>
    <row r="27" ht="20.25" customHeight="1" spans="1:4">
      <c r="A27" s="180"/>
      <c r="B27" s="180"/>
      <c r="C27" s="259" t="s">
        <v>39</v>
      </c>
      <c r="D27" s="168"/>
    </row>
    <row r="28" ht="20.25" customHeight="1" spans="1:4">
      <c r="A28" s="180"/>
      <c r="B28" s="180"/>
      <c r="C28" s="259" t="s">
        <v>41</v>
      </c>
      <c r="D28" s="168"/>
    </row>
    <row r="29" ht="20.25" customHeight="1" spans="1:4">
      <c r="A29" s="180"/>
      <c r="B29" s="180"/>
      <c r="C29" s="259" t="s">
        <v>42</v>
      </c>
      <c r="D29" s="168"/>
    </row>
    <row r="30" ht="20.25" customHeight="1" spans="1:4">
      <c r="A30" s="180"/>
      <c r="B30" s="180"/>
      <c r="C30" s="259" t="s">
        <v>43</v>
      </c>
      <c r="D30" s="168"/>
    </row>
    <row r="31" ht="20.25" customHeight="1" spans="1:4">
      <c r="A31" s="262" t="s">
        <v>54</v>
      </c>
      <c r="B31" s="263">
        <v>93381134.25</v>
      </c>
      <c r="C31" s="264" t="s">
        <v>55</v>
      </c>
      <c r="D31" s="265">
        <v>93381134.25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A2" sqref="A2:G2"/>
    </sheetView>
  </sheetViews>
  <sheetFormatPr defaultColWidth="9.14285714285714" defaultRowHeight="14.25" customHeight="1" outlineLevelCol="6"/>
  <cols>
    <col min="1" max="1" width="20.1428571428571" style="182" customWidth="1"/>
    <col min="2" max="2" width="44" style="182" customWidth="1"/>
    <col min="3" max="3" width="24.2857142857143" style="113" customWidth="1"/>
    <col min="4" max="4" width="16.5714285714286" style="113" customWidth="1"/>
    <col min="5" max="7" width="24.2857142857143" style="113" customWidth="1"/>
    <col min="8" max="8" width="9.14285714285714" style="113" customWidth="1"/>
    <col min="9" max="16384" width="9.14285714285714" style="113"/>
  </cols>
  <sheetData>
    <row r="1" customHeight="1" spans="4:7">
      <c r="D1" s="209"/>
      <c r="F1" s="116"/>
      <c r="G1" s="86" t="s">
        <v>143</v>
      </c>
    </row>
    <row r="2" ht="39" customHeight="1" spans="1:7">
      <c r="A2" s="188" t="s">
        <v>144</v>
      </c>
      <c r="B2" s="188"/>
      <c r="C2" s="188"/>
      <c r="D2" s="188"/>
      <c r="E2" s="188"/>
      <c r="F2" s="188"/>
      <c r="G2" s="188"/>
    </row>
    <row r="3" ht="18" customHeight="1" spans="1:7">
      <c r="A3" s="189" t="s">
        <v>2</v>
      </c>
      <c r="F3" s="185"/>
      <c r="G3" s="181" t="s">
        <v>3</v>
      </c>
    </row>
    <row r="4" ht="20.25" customHeight="1" spans="1:7">
      <c r="A4" s="250" t="s">
        <v>145</v>
      </c>
      <c r="B4" s="251"/>
      <c r="C4" s="190" t="s">
        <v>61</v>
      </c>
      <c r="D4" s="231" t="s">
        <v>95</v>
      </c>
      <c r="E4" s="123"/>
      <c r="F4" s="192"/>
      <c r="G4" s="221" t="s">
        <v>96</v>
      </c>
    </row>
    <row r="5" ht="20.25" customHeight="1" spans="1:7">
      <c r="A5" s="252" t="s">
        <v>86</v>
      </c>
      <c r="B5" s="252" t="s">
        <v>87</v>
      </c>
      <c r="C5" s="124"/>
      <c r="D5" s="128" t="s">
        <v>63</v>
      </c>
      <c r="E5" s="128" t="s">
        <v>146</v>
      </c>
      <c r="F5" s="128" t="s">
        <v>147</v>
      </c>
      <c r="G5" s="177"/>
    </row>
    <row r="6" ht="13.5" customHeight="1" spans="1:7">
      <c r="A6" s="252" t="s">
        <v>148</v>
      </c>
      <c r="B6" s="252" t="s">
        <v>149</v>
      </c>
      <c r="C6" s="252" t="s">
        <v>150</v>
      </c>
      <c r="D6" s="128"/>
      <c r="E6" s="252" t="s">
        <v>151</v>
      </c>
      <c r="F6" s="252" t="s">
        <v>152</v>
      </c>
      <c r="G6" s="252" t="s">
        <v>153</v>
      </c>
    </row>
    <row r="7" ht="18" customHeight="1" spans="1:7">
      <c r="A7" s="107" t="s">
        <v>97</v>
      </c>
      <c r="B7" s="107" t="s">
        <v>98</v>
      </c>
      <c r="C7" s="253">
        <v>79067507.35</v>
      </c>
      <c r="D7" s="253">
        <v>68447507.35</v>
      </c>
      <c r="E7" s="253">
        <v>60367407.35</v>
      </c>
      <c r="F7" s="253">
        <v>8080100</v>
      </c>
      <c r="G7" s="253">
        <v>10620000</v>
      </c>
    </row>
    <row r="8" ht="18" customHeight="1" spans="1:7">
      <c r="A8" s="107" t="s">
        <v>99</v>
      </c>
      <c r="B8" s="107" t="s">
        <v>100</v>
      </c>
      <c r="C8" s="253">
        <v>350000</v>
      </c>
      <c r="D8" s="253"/>
      <c r="E8" s="253"/>
      <c r="F8" s="253"/>
      <c r="G8" s="253">
        <v>350000</v>
      </c>
    </row>
    <row r="9" ht="18" customHeight="1" spans="1:7">
      <c r="A9" s="107" t="s">
        <v>101</v>
      </c>
      <c r="B9" s="107" t="s">
        <v>102</v>
      </c>
      <c r="C9" s="253">
        <v>350000</v>
      </c>
      <c r="D9" s="253"/>
      <c r="E9" s="253"/>
      <c r="F9" s="253"/>
      <c r="G9" s="253">
        <v>350000</v>
      </c>
    </row>
    <row r="10" ht="18" customHeight="1" spans="1:7">
      <c r="A10" s="107" t="s">
        <v>103</v>
      </c>
      <c r="B10" s="107" t="s">
        <v>104</v>
      </c>
      <c r="C10" s="253">
        <v>78717507.35</v>
      </c>
      <c r="D10" s="253">
        <v>68447507.35</v>
      </c>
      <c r="E10" s="253">
        <v>60367407.35</v>
      </c>
      <c r="F10" s="253">
        <v>8080100</v>
      </c>
      <c r="G10" s="253">
        <v>10270000</v>
      </c>
    </row>
    <row r="11" ht="18" customHeight="1" spans="1:7">
      <c r="A11" s="107" t="s">
        <v>105</v>
      </c>
      <c r="B11" s="107" t="s">
        <v>106</v>
      </c>
      <c r="C11" s="253">
        <v>67797507.35</v>
      </c>
      <c r="D11" s="253">
        <v>67797507.35</v>
      </c>
      <c r="E11" s="253">
        <v>59717407.35</v>
      </c>
      <c r="F11" s="253">
        <v>8080100</v>
      </c>
      <c r="G11" s="253"/>
    </row>
    <row r="12" ht="18" customHeight="1" spans="1:7">
      <c r="A12" s="107" t="s">
        <v>107</v>
      </c>
      <c r="B12" s="107" t="s">
        <v>108</v>
      </c>
      <c r="C12" s="253">
        <v>10920000</v>
      </c>
      <c r="D12" s="253">
        <v>650000</v>
      </c>
      <c r="E12" s="253">
        <v>650000</v>
      </c>
      <c r="F12" s="253"/>
      <c r="G12" s="253">
        <v>10270000</v>
      </c>
    </row>
    <row r="13" ht="18" customHeight="1" spans="1:7">
      <c r="A13" s="107" t="s">
        <v>109</v>
      </c>
      <c r="B13" s="107" t="s">
        <v>110</v>
      </c>
      <c r="C13" s="253">
        <v>5141476.56</v>
      </c>
      <c r="D13" s="253">
        <v>5141476.56</v>
      </c>
      <c r="E13" s="253">
        <v>5141476.56</v>
      </c>
      <c r="F13" s="253"/>
      <c r="G13" s="253"/>
    </row>
    <row r="14" ht="18" customHeight="1" spans="1:7">
      <c r="A14" s="107" t="s">
        <v>111</v>
      </c>
      <c r="B14" s="107" t="s">
        <v>112</v>
      </c>
      <c r="C14" s="253">
        <v>5141476.56</v>
      </c>
      <c r="D14" s="253">
        <v>5141476.56</v>
      </c>
      <c r="E14" s="253">
        <v>5141476.56</v>
      </c>
      <c r="F14" s="253"/>
      <c r="G14" s="253"/>
    </row>
    <row r="15" ht="18" customHeight="1" spans="1:7">
      <c r="A15" s="107" t="s">
        <v>113</v>
      </c>
      <c r="B15" s="107" t="s">
        <v>114</v>
      </c>
      <c r="C15" s="253">
        <v>5001684.72</v>
      </c>
      <c r="D15" s="253">
        <v>5001684.72</v>
      </c>
      <c r="E15" s="253">
        <v>5001684.72</v>
      </c>
      <c r="F15" s="253"/>
      <c r="G15" s="253"/>
    </row>
    <row r="16" ht="18" customHeight="1" spans="1:7">
      <c r="A16" s="107" t="s">
        <v>115</v>
      </c>
      <c r="B16" s="107" t="s">
        <v>116</v>
      </c>
      <c r="C16" s="253">
        <v>139791.84</v>
      </c>
      <c r="D16" s="253">
        <v>139791.84</v>
      </c>
      <c r="E16" s="253">
        <v>139791.84</v>
      </c>
      <c r="F16" s="253"/>
      <c r="G16" s="253"/>
    </row>
    <row r="17" ht="18" customHeight="1" spans="1:7">
      <c r="A17" s="107" t="s">
        <v>117</v>
      </c>
      <c r="B17" s="107" t="s">
        <v>118</v>
      </c>
      <c r="C17" s="253">
        <v>4948718.88</v>
      </c>
      <c r="D17" s="253">
        <v>4948718.88</v>
      </c>
      <c r="E17" s="253">
        <v>4948718.88</v>
      </c>
      <c r="F17" s="253"/>
      <c r="G17" s="253"/>
    </row>
    <row r="18" ht="18" customHeight="1" spans="1:7">
      <c r="A18" s="107" t="s">
        <v>119</v>
      </c>
      <c r="B18" s="107" t="s">
        <v>120</v>
      </c>
      <c r="C18" s="253">
        <v>4948718.88</v>
      </c>
      <c r="D18" s="253">
        <v>4948718.88</v>
      </c>
      <c r="E18" s="253">
        <v>4948718.88</v>
      </c>
      <c r="F18" s="253"/>
      <c r="G18" s="253"/>
    </row>
    <row r="19" ht="18" customHeight="1" spans="1:7">
      <c r="A19" s="107" t="s">
        <v>121</v>
      </c>
      <c r="B19" s="107" t="s">
        <v>122</v>
      </c>
      <c r="C19" s="253">
        <v>3232858.04</v>
      </c>
      <c r="D19" s="253">
        <v>3232858.04</v>
      </c>
      <c r="E19" s="253">
        <v>3232858.04</v>
      </c>
      <c r="F19" s="253"/>
      <c r="G19" s="253"/>
    </row>
    <row r="20" ht="18" customHeight="1" spans="1:7">
      <c r="A20" s="107" t="s">
        <v>125</v>
      </c>
      <c r="B20" s="107" t="s">
        <v>126</v>
      </c>
      <c r="C20" s="253">
        <v>1715860.84</v>
      </c>
      <c r="D20" s="253">
        <v>1715860.84</v>
      </c>
      <c r="E20" s="253">
        <v>1715860.84</v>
      </c>
      <c r="F20" s="253"/>
      <c r="G20" s="253"/>
    </row>
    <row r="21" ht="18" customHeight="1" spans="1:7">
      <c r="A21" s="107" t="s">
        <v>127</v>
      </c>
      <c r="B21" s="107" t="s">
        <v>128</v>
      </c>
      <c r="C21" s="253">
        <v>4223431.46</v>
      </c>
      <c r="D21" s="253">
        <v>4223431.46</v>
      </c>
      <c r="E21" s="253">
        <v>4223431.46</v>
      </c>
      <c r="F21" s="253"/>
      <c r="G21" s="253"/>
    </row>
    <row r="22" ht="18" customHeight="1" spans="1:7">
      <c r="A22" s="107" t="s">
        <v>129</v>
      </c>
      <c r="B22" s="107" t="s">
        <v>130</v>
      </c>
      <c r="C22" s="253">
        <v>4223431.46</v>
      </c>
      <c r="D22" s="253">
        <v>4223431.46</v>
      </c>
      <c r="E22" s="253">
        <v>4223431.46</v>
      </c>
      <c r="F22" s="253"/>
      <c r="G22" s="253"/>
    </row>
    <row r="23" ht="18" customHeight="1" spans="1:7">
      <c r="A23" s="107" t="s">
        <v>131</v>
      </c>
      <c r="B23" s="107" t="s">
        <v>132</v>
      </c>
      <c r="C23" s="253">
        <v>4223431.46</v>
      </c>
      <c r="D23" s="253">
        <v>4223431.46</v>
      </c>
      <c r="E23" s="253">
        <v>4223431.46</v>
      </c>
      <c r="F23" s="253"/>
      <c r="G23" s="253"/>
    </row>
    <row r="24" ht="18" customHeight="1" spans="1:7">
      <c r="A24" s="254" t="s">
        <v>133</v>
      </c>
      <c r="B24" s="255" t="s">
        <v>133</v>
      </c>
      <c r="C24" s="256">
        <v>93381134.25</v>
      </c>
      <c r="D24" s="253">
        <v>82761134.25</v>
      </c>
      <c r="E24" s="256">
        <v>74681034.25</v>
      </c>
      <c r="F24" s="256">
        <v>8080100</v>
      </c>
      <c r="G24" s="256">
        <v>10620000</v>
      </c>
    </row>
  </sheetData>
  <mergeCells count="7">
    <mergeCell ref="A2:G2"/>
    <mergeCell ref="A3:E3"/>
    <mergeCell ref="A4:B4"/>
    <mergeCell ref="D4:F4"/>
    <mergeCell ref="A24:B24"/>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10" sqref="A10"/>
    </sheetView>
  </sheetViews>
  <sheetFormatPr defaultColWidth="9.14285714285714" defaultRowHeight="14.25" customHeight="1" outlineLevelRow="7" outlineLevelCol="5"/>
  <cols>
    <col min="1" max="2" width="27.4285714285714" style="239" customWidth="1"/>
    <col min="3" max="3" width="17.2857142857143" style="240" customWidth="1"/>
    <col min="4" max="5" width="26.2857142857143" style="241" customWidth="1"/>
    <col min="6" max="6" width="18.7142857142857" style="241" customWidth="1"/>
    <col min="7" max="7" width="9.14285714285714" style="113" customWidth="1"/>
    <col min="8" max="16384" width="9.14285714285714" style="113"/>
  </cols>
  <sheetData>
    <row r="1" s="113" customFormat="1" customHeight="1" spans="1:6">
      <c r="A1" s="242"/>
      <c r="B1" s="242"/>
      <c r="C1" s="162"/>
      <c r="F1" s="243" t="s">
        <v>154</v>
      </c>
    </row>
    <row r="2" ht="30" customHeight="1" spans="1:6">
      <c r="A2" s="244" t="s">
        <v>155</v>
      </c>
      <c r="B2" s="245"/>
      <c r="C2" s="245"/>
      <c r="D2" s="245"/>
      <c r="E2" s="245"/>
      <c r="F2" s="245"/>
    </row>
    <row r="3" s="113" customFormat="1" ht="15.75" customHeight="1" spans="1:6">
      <c r="A3" s="189" t="s">
        <v>2</v>
      </c>
      <c r="B3" s="242"/>
      <c r="C3" s="162"/>
      <c r="F3" s="243" t="s">
        <v>156</v>
      </c>
    </row>
    <row r="4" s="238" customFormat="1" ht="19.5" customHeight="1" spans="1:6">
      <c r="A4" s="91" t="s">
        <v>157</v>
      </c>
      <c r="B4" s="121" t="s">
        <v>158</v>
      </c>
      <c r="C4" s="122" t="s">
        <v>159</v>
      </c>
      <c r="D4" s="123"/>
      <c r="E4" s="192"/>
      <c r="F4" s="121" t="s">
        <v>160</v>
      </c>
    </row>
    <row r="5" s="238" customFormat="1" ht="19.5" customHeight="1" spans="1:6">
      <c r="A5" s="213"/>
      <c r="B5" s="124"/>
      <c r="C5" s="128" t="s">
        <v>63</v>
      </c>
      <c r="D5" s="128" t="s">
        <v>161</v>
      </c>
      <c r="E5" s="128" t="s">
        <v>162</v>
      </c>
      <c r="F5" s="124"/>
    </row>
    <row r="6" s="238" customFormat="1" ht="18.75" customHeight="1" spans="1:6">
      <c r="A6" s="246">
        <v>1</v>
      </c>
      <c r="B6" s="246">
        <v>2</v>
      </c>
      <c r="C6" s="247">
        <v>3</v>
      </c>
      <c r="D6" s="246">
        <v>4</v>
      </c>
      <c r="E6" s="246">
        <v>5</v>
      </c>
      <c r="F6" s="246">
        <v>6</v>
      </c>
    </row>
    <row r="7" ht="18.75" customHeight="1" spans="1:6">
      <c r="A7" s="225">
        <v>749000</v>
      </c>
      <c r="B7" s="225"/>
      <c r="C7" s="248">
        <v>741000</v>
      </c>
      <c r="D7" s="225"/>
      <c r="E7" s="225">
        <v>741000</v>
      </c>
      <c r="F7" s="225">
        <v>8000</v>
      </c>
    </row>
    <row r="8" ht="143" customHeight="1" spans="1:6">
      <c r="A8" s="249" t="s">
        <v>163</v>
      </c>
      <c r="B8" s="249"/>
      <c r="C8" s="249"/>
      <c r="D8" s="249"/>
      <c r="E8" s="249"/>
      <c r="F8" s="249"/>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29"/>
  <sheetViews>
    <sheetView topLeftCell="A33" workbookViewId="0">
      <selection activeCell="A2" sqref="A2:X2"/>
    </sheetView>
  </sheetViews>
  <sheetFormatPr defaultColWidth="9.14285714285714" defaultRowHeight="14.25" customHeight="1"/>
  <cols>
    <col min="1" max="1" width="19.1428571428571" style="113" customWidth="1"/>
    <col min="2" max="2" width="11" style="113" customWidth="1"/>
    <col min="3" max="3" width="31.2857142857143" style="113" customWidth="1"/>
    <col min="4" max="4" width="10.1428571428571" style="113" customWidth="1"/>
    <col min="5" max="5" width="17.5714285714286" style="113" customWidth="1"/>
    <col min="6" max="6" width="10.2857142857143" style="113" customWidth="1"/>
    <col min="7" max="7" width="23" style="113" customWidth="1"/>
    <col min="8" max="8" width="13.5714285714286" style="113" customWidth="1"/>
    <col min="9" max="9" width="14.8571428571429" style="113" customWidth="1"/>
    <col min="10" max="10" width="15.4285714285714" style="113" customWidth="1"/>
    <col min="11" max="11" width="10.7142857142857" style="113" customWidth="1"/>
    <col min="12" max="12" width="11.1428571428571" style="113" customWidth="1"/>
    <col min="13" max="13" width="14.5714285714286" style="113" customWidth="1"/>
    <col min="14" max="14" width="11.1428571428571" style="113" customWidth="1"/>
    <col min="15" max="17" width="9.14285714285714" style="113" customWidth="1"/>
    <col min="18" max="18" width="12.1428571428571" style="113" customWidth="1"/>
    <col min="19" max="21" width="12.2857142857143" style="113" customWidth="1"/>
    <col min="22" max="22" width="12.7142857142857" style="113" customWidth="1"/>
    <col min="23" max="24" width="11.1428571428571" style="113" customWidth="1"/>
    <col min="25" max="25" width="9.14285714285714" style="113" customWidth="1"/>
    <col min="26" max="16384" width="9.14285714285714" style="113"/>
  </cols>
  <sheetData>
    <row r="1" ht="13.5" customHeight="1" spans="2:24">
      <c r="B1" s="228"/>
      <c r="D1" s="229"/>
      <c r="E1" s="229"/>
      <c r="F1" s="229"/>
      <c r="G1" s="229"/>
      <c r="H1" s="135"/>
      <c r="I1" s="135"/>
      <c r="J1" s="115"/>
      <c r="K1" s="135"/>
      <c r="L1" s="135"/>
      <c r="M1" s="135"/>
      <c r="N1" s="135"/>
      <c r="O1" s="115"/>
      <c r="P1" s="115"/>
      <c r="Q1" s="115"/>
      <c r="R1" s="135"/>
      <c r="V1" s="228"/>
      <c r="X1" s="114" t="s">
        <v>164</v>
      </c>
    </row>
    <row r="2" ht="27.75" customHeight="1" spans="1:24">
      <c r="A2" s="102" t="s">
        <v>165</v>
      </c>
      <c r="B2" s="102"/>
      <c r="C2" s="102"/>
      <c r="D2" s="102"/>
      <c r="E2" s="102"/>
      <c r="F2" s="102"/>
      <c r="G2" s="102"/>
      <c r="H2" s="102"/>
      <c r="I2" s="102"/>
      <c r="J2" s="88"/>
      <c r="K2" s="102"/>
      <c r="L2" s="102"/>
      <c r="M2" s="102"/>
      <c r="N2" s="102"/>
      <c r="O2" s="88"/>
      <c r="P2" s="88"/>
      <c r="Q2" s="88"/>
      <c r="R2" s="102"/>
      <c r="S2" s="102"/>
      <c r="T2" s="102"/>
      <c r="U2" s="102"/>
      <c r="V2" s="102"/>
      <c r="W2" s="102"/>
      <c r="X2" s="102"/>
    </row>
    <row r="3" ht="18.75" customHeight="1" spans="1:24">
      <c r="A3" s="189" t="s">
        <v>2</v>
      </c>
      <c r="B3" s="230"/>
      <c r="C3" s="230"/>
      <c r="D3" s="230"/>
      <c r="E3" s="230"/>
      <c r="F3" s="230"/>
      <c r="G3" s="230"/>
      <c r="H3" s="137"/>
      <c r="I3" s="137"/>
      <c r="J3" s="176"/>
      <c r="K3" s="137"/>
      <c r="L3" s="137"/>
      <c r="M3" s="137"/>
      <c r="N3" s="137"/>
      <c r="O3" s="176"/>
      <c r="P3" s="176"/>
      <c r="Q3" s="176"/>
      <c r="R3" s="137"/>
      <c r="V3" s="228"/>
      <c r="X3" s="120" t="s">
        <v>156</v>
      </c>
    </row>
    <row r="4" ht="18" customHeight="1" spans="1:24">
      <c r="A4" s="19" t="s">
        <v>166</v>
      </c>
      <c r="B4" s="19" t="s">
        <v>167</v>
      </c>
      <c r="C4" s="19" t="s">
        <v>168</v>
      </c>
      <c r="D4" s="19" t="s">
        <v>169</v>
      </c>
      <c r="E4" s="19" t="s">
        <v>170</v>
      </c>
      <c r="F4" s="19" t="s">
        <v>171</v>
      </c>
      <c r="G4" s="19" t="s">
        <v>172</v>
      </c>
      <c r="H4" s="231" t="s">
        <v>173</v>
      </c>
      <c r="I4" s="165" t="s">
        <v>173</v>
      </c>
      <c r="J4" s="123"/>
      <c r="K4" s="165"/>
      <c r="L4" s="165"/>
      <c r="M4" s="165"/>
      <c r="N4" s="165"/>
      <c r="O4" s="123"/>
      <c r="P4" s="123"/>
      <c r="Q4" s="123"/>
      <c r="R4" s="164" t="s">
        <v>67</v>
      </c>
      <c r="S4" s="165" t="s">
        <v>68</v>
      </c>
      <c r="T4" s="165"/>
      <c r="U4" s="165"/>
      <c r="V4" s="165"/>
      <c r="W4" s="165"/>
      <c r="X4" s="234"/>
    </row>
    <row r="5" ht="18" customHeight="1" spans="1:24">
      <c r="A5" s="211"/>
      <c r="B5" s="193"/>
      <c r="C5" s="211"/>
      <c r="D5" s="211"/>
      <c r="E5" s="211"/>
      <c r="F5" s="211"/>
      <c r="G5" s="211"/>
      <c r="H5" s="190" t="s">
        <v>174</v>
      </c>
      <c r="I5" s="231" t="s">
        <v>64</v>
      </c>
      <c r="J5" s="123"/>
      <c r="K5" s="165"/>
      <c r="L5" s="165"/>
      <c r="M5" s="165"/>
      <c r="N5" s="234"/>
      <c r="O5" s="122" t="s">
        <v>175</v>
      </c>
      <c r="P5" s="123"/>
      <c r="Q5" s="192"/>
      <c r="R5" s="19" t="s">
        <v>67</v>
      </c>
      <c r="S5" s="231" t="s">
        <v>68</v>
      </c>
      <c r="T5" s="164" t="s">
        <v>69</v>
      </c>
      <c r="U5" s="165" t="s">
        <v>68</v>
      </c>
      <c r="V5" s="164" t="s">
        <v>71</v>
      </c>
      <c r="W5" s="164" t="s">
        <v>72</v>
      </c>
      <c r="X5" s="235" t="s">
        <v>73</v>
      </c>
    </row>
    <row r="6" customHeight="1" spans="1:24">
      <c r="A6" s="125"/>
      <c r="B6" s="125"/>
      <c r="C6" s="125"/>
      <c r="D6" s="125"/>
      <c r="E6" s="125"/>
      <c r="F6" s="125"/>
      <c r="G6" s="125"/>
      <c r="H6" s="125"/>
      <c r="I6" s="20" t="s">
        <v>176</v>
      </c>
      <c r="J6" s="235" t="s">
        <v>177</v>
      </c>
      <c r="K6" s="19" t="s">
        <v>178</v>
      </c>
      <c r="L6" s="19" t="s">
        <v>179</v>
      </c>
      <c r="M6" s="19" t="s">
        <v>180</v>
      </c>
      <c r="N6" s="19" t="s">
        <v>181</v>
      </c>
      <c r="O6" s="19" t="s">
        <v>64</v>
      </c>
      <c r="P6" s="19" t="s">
        <v>65</v>
      </c>
      <c r="Q6" s="19" t="s">
        <v>66</v>
      </c>
      <c r="R6" s="125"/>
      <c r="S6" s="19" t="s">
        <v>63</v>
      </c>
      <c r="T6" s="19" t="s">
        <v>69</v>
      </c>
      <c r="U6" s="19" t="s">
        <v>182</v>
      </c>
      <c r="V6" s="19" t="s">
        <v>71</v>
      </c>
      <c r="W6" s="19" t="s">
        <v>72</v>
      </c>
      <c r="X6" s="19" t="s">
        <v>73</v>
      </c>
    </row>
    <row r="7" ht="37.5" customHeight="1" spans="1:24">
      <c r="A7" s="232"/>
      <c r="B7" s="232"/>
      <c r="C7" s="232"/>
      <c r="D7" s="232"/>
      <c r="E7" s="232"/>
      <c r="F7" s="232"/>
      <c r="G7" s="232"/>
      <c r="H7" s="232"/>
      <c r="I7" s="21" t="s">
        <v>63</v>
      </c>
      <c r="J7" s="21" t="s">
        <v>183</v>
      </c>
      <c r="K7" s="212" t="s">
        <v>177</v>
      </c>
      <c r="L7" s="212" t="s">
        <v>179</v>
      </c>
      <c r="M7" s="212" t="s">
        <v>180</v>
      </c>
      <c r="N7" s="212" t="s">
        <v>181</v>
      </c>
      <c r="O7" s="212" t="s">
        <v>179</v>
      </c>
      <c r="P7" s="212" t="s">
        <v>180</v>
      </c>
      <c r="Q7" s="212" t="s">
        <v>181</v>
      </c>
      <c r="R7" s="212" t="s">
        <v>67</v>
      </c>
      <c r="S7" s="212" t="s">
        <v>63</v>
      </c>
      <c r="T7" s="212" t="s">
        <v>69</v>
      </c>
      <c r="U7" s="212" t="s">
        <v>182</v>
      </c>
      <c r="V7" s="212" t="s">
        <v>71</v>
      </c>
      <c r="W7" s="212" t="s">
        <v>72</v>
      </c>
      <c r="X7" s="212" t="s">
        <v>73</v>
      </c>
    </row>
    <row r="8" customHeight="1" spans="1:24">
      <c r="A8" s="223">
        <v>1</v>
      </c>
      <c r="B8" s="223">
        <v>2</v>
      </c>
      <c r="C8" s="223">
        <v>3</v>
      </c>
      <c r="D8" s="223">
        <v>4</v>
      </c>
      <c r="E8" s="223">
        <v>5</v>
      </c>
      <c r="F8" s="223">
        <v>6</v>
      </c>
      <c r="G8" s="223">
        <v>7</v>
      </c>
      <c r="H8" s="223">
        <v>8</v>
      </c>
      <c r="I8" s="223">
        <v>9</v>
      </c>
      <c r="J8" s="223">
        <v>10</v>
      </c>
      <c r="K8" s="223">
        <v>11</v>
      </c>
      <c r="L8" s="223">
        <v>12</v>
      </c>
      <c r="M8" s="223">
        <v>13</v>
      </c>
      <c r="N8" s="223">
        <v>14</v>
      </c>
      <c r="O8" s="223">
        <v>15</v>
      </c>
      <c r="P8" s="223">
        <v>16</v>
      </c>
      <c r="Q8" s="223">
        <v>17</v>
      </c>
      <c r="R8" s="223">
        <v>18</v>
      </c>
      <c r="S8" s="223">
        <v>19</v>
      </c>
      <c r="T8" s="223">
        <v>20</v>
      </c>
      <c r="U8" s="223">
        <v>21</v>
      </c>
      <c r="V8" s="223">
        <v>22</v>
      </c>
      <c r="W8" s="223">
        <v>23</v>
      </c>
      <c r="X8" s="223">
        <v>24</v>
      </c>
    </row>
    <row r="9" ht="21" customHeight="1" spans="1:24">
      <c r="A9" s="233" t="s">
        <v>75</v>
      </c>
      <c r="B9" s="233"/>
      <c r="C9" s="233"/>
      <c r="D9" s="233"/>
      <c r="E9" s="233"/>
      <c r="F9" s="233"/>
      <c r="G9" s="233"/>
      <c r="H9" s="168">
        <v>82761134.25</v>
      </c>
      <c r="I9" s="168">
        <v>82761134.25</v>
      </c>
      <c r="J9" s="168"/>
      <c r="K9" s="168"/>
      <c r="L9" s="168"/>
      <c r="M9" s="168">
        <v>82761134.25</v>
      </c>
      <c r="N9" s="130"/>
      <c r="O9" s="168"/>
      <c r="P9" s="168"/>
      <c r="Q9" s="168"/>
      <c r="R9" s="168"/>
      <c r="S9" s="168"/>
      <c r="T9" s="168"/>
      <c r="U9" s="168"/>
      <c r="V9" s="168"/>
      <c r="W9" s="168"/>
      <c r="X9" s="168"/>
    </row>
    <row r="10" ht="21" customHeight="1" spans="1:24">
      <c r="A10" s="233" t="s">
        <v>77</v>
      </c>
      <c r="B10" s="112"/>
      <c r="C10" s="112" t="s">
        <v>134</v>
      </c>
      <c r="D10" s="112" t="s">
        <v>134</v>
      </c>
      <c r="E10" s="112" t="s">
        <v>134</v>
      </c>
      <c r="F10" s="112" t="s">
        <v>134</v>
      </c>
      <c r="G10" s="112" t="s">
        <v>134</v>
      </c>
      <c r="H10" s="168">
        <v>67706140.53</v>
      </c>
      <c r="I10" s="168">
        <v>67706140.53</v>
      </c>
      <c r="J10" s="168"/>
      <c r="K10" s="168"/>
      <c r="L10" s="168"/>
      <c r="M10" s="168">
        <v>67706140.53</v>
      </c>
      <c r="N10" s="130"/>
      <c r="O10" s="168"/>
      <c r="P10" s="168"/>
      <c r="Q10" s="168"/>
      <c r="R10" s="168"/>
      <c r="S10" s="168"/>
      <c r="T10" s="168"/>
      <c r="U10" s="168"/>
      <c r="V10" s="168"/>
      <c r="W10" s="168"/>
      <c r="X10" s="168"/>
    </row>
    <row r="11" ht="27.75" customHeight="1" spans="1:24">
      <c r="A11" s="112" t="s">
        <v>184</v>
      </c>
      <c r="B11" s="180"/>
      <c r="C11" s="112" t="s">
        <v>185</v>
      </c>
      <c r="D11" s="112" t="s">
        <v>105</v>
      </c>
      <c r="E11" s="112" t="s">
        <v>186</v>
      </c>
      <c r="F11" s="112" t="s">
        <v>187</v>
      </c>
      <c r="G11" s="112" t="s">
        <v>188</v>
      </c>
      <c r="H11" s="168">
        <v>8644617</v>
      </c>
      <c r="I11" s="168">
        <v>8644617</v>
      </c>
      <c r="J11" s="168"/>
      <c r="K11" s="168"/>
      <c r="L11" s="168"/>
      <c r="M11" s="168">
        <v>8644617</v>
      </c>
      <c r="N11" s="180"/>
      <c r="O11" s="168"/>
      <c r="P11" s="168"/>
      <c r="Q11" s="168"/>
      <c r="R11" s="168"/>
      <c r="S11" s="168"/>
      <c r="T11" s="168"/>
      <c r="U11" s="168"/>
      <c r="V11" s="168"/>
      <c r="W11" s="168"/>
      <c r="X11" s="168"/>
    </row>
    <row r="12" ht="27.75" customHeight="1" spans="1:24">
      <c r="A12" s="112" t="s">
        <v>184</v>
      </c>
      <c r="B12" s="180"/>
      <c r="C12" s="112" t="s">
        <v>185</v>
      </c>
      <c r="D12" s="112" t="s">
        <v>105</v>
      </c>
      <c r="E12" s="112" t="s">
        <v>186</v>
      </c>
      <c r="F12" s="112" t="s">
        <v>189</v>
      </c>
      <c r="G12" s="112" t="s">
        <v>190</v>
      </c>
      <c r="H12" s="168">
        <v>2577300</v>
      </c>
      <c r="I12" s="168">
        <v>2577300</v>
      </c>
      <c r="J12" s="168"/>
      <c r="K12" s="168"/>
      <c r="L12" s="168"/>
      <c r="M12" s="168">
        <v>2577300</v>
      </c>
      <c r="N12" s="180"/>
      <c r="O12" s="168"/>
      <c r="P12" s="168"/>
      <c r="Q12" s="168"/>
      <c r="R12" s="168"/>
      <c r="S12" s="168"/>
      <c r="T12" s="168"/>
      <c r="U12" s="168"/>
      <c r="V12" s="168"/>
      <c r="W12" s="168"/>
      <c r="X12" s="168"/>
    </row>
    <row r="13" ht="27.75" customHeight="1" spans="1:24">
      <c r="A13" s="112" t="s">
        <v>184</v>
      </c>
      <c r="B13" s="180"/>
      <c r="C13" s="112" t="s">
        <v>185</v>
      </c>
      <c r="D13" s="112" t="s">
        <v>105</v>
      </c>
      <c r="E13" s="112" t="s">
        <v>186</v>
      </c>
      <c r="F13" s="112" t="s">
        <v>189</v>
      </c>
      <c r="G13" s="112" t="s">
        <v>190</v>
      </c>
      <c r="H13" s="168">
        <v>19584168</v>
      </c>
      <c r="I13" s="168">
        <v>19584168</v>
      </c>
      <c r="J13" s="168"/>
      <c r="K13" s="168"/>
      <c r="L13" s="168"/>
      <c r="M13" s="168">
        <v>19584168</v>
      </c>
      <c r="N13" s="180"/>
      <c r="O13" s="168"/>
      <c r="P13" s="168"/>
      <c r="Q13" s="168"/>
      <c r="R13" s="168"/>
      <c r="S13" s="168"/>
      <c r="T13" s="168"/>
      <c r="U13" s="168"/>
      <c r="V13" s="168"/>
      <c r="W13" s="168"/>
      <c r="X13" s="168"/>
    </row>
    <row r="14" ht="27.75" customHeight="1" spans="1:24">
      <c r="A14" s="112" t="s">
        <v>184</v>
      </c>
      <c r="B14" s="180"/>
      <c r="C14" s="112" t="s">
        <v>185</v>
      </c>
      <c r="D14" s="112" t="s">
        <v>105</v>
      </c>
      <c r="E14" s="112" t="s">
        <v>186</v>
      </c>
      <c r="F14" s="112" t="s">
        <v>189</v>
      </c>
      <c r="G14" s="112" t="s">
        <v>190</v>
      </c>
      <c r="H14" s="168">
        <v>438000</v>
      </c>
      <c r="I14" s="168">
        <v>438000</v>
      </c>
      <c r="J14" s="168"/>
      <c r="K14" s="168"/>
      <c r="L14" s="168"/>
      <c r="M14" s="168">
        <v>438000</v>
      </c>
      <c r="N14" s="180"/>
      <c r="O14" s="168"/>
      <c r="P14" s="168"/>
      <c r="Q14" s="168"/>
      <c r="R14" s="168"/>
      <c r="S14" s="168"/>
      <c r="T14" s="168"/>
      <c r="U14" s="168"/>
      <c r="V14" s="168"/>
      <c r="W14" s="168"/>
      <c r="X14" s="168"/>
    </row>
    <row r="15" ht="27.75" customHeight="1" spans="1:24">
      <c r="A15" s="112" t="s">
        <v>184</v>
      </c>
      <c r="B15" s="180"/>
      <c r="C15" s="112" t="s">
        <v>185</v>
      </c>
      <c r="D15" s="112" t="s">
        <v>105</v>
      </c>
      <c r="E15" s="112" t="s">
        <v>186</v>
      </c>
      <c r="F15" s="112" t="s">
        <v>189</v>
      </c>
      <c r="G15" s="112" t="s">
        <v>190</v>
      </c>
      <c r="H15" s="168">
        <v>1806240</v>
      </c>
      <c r="I15" s="168">
        <v>1806240</v>
      </c>
      <c r="J15" s="168"/>
      <c r="K15" s="168"/>
      <c r="L15" s="168"/>
      <c r="M15" s="168">
        <v>1806240</v>
      </c>
      <c r="N15" s="180"/>
      <c r="O15" s="168"/>
      <c r="P15" s="168"/>
      <c r="Q15" s="168"/>
      <c r="R15" s="168"/>
      <c r="S15" s="168"/>
      <c r="T15" s="168"/>
      <c r="U15" s="168"/>
      <c r="V15" s="168"/>
      <c r="W15" s="168"/>
      <c r="X15" s="168"/>
    </row>
    <row r="16" ht="27.75" customHeight="1" spans="1:24">
      <c r="A16" s="112" t="s">
        <v>184</v>
      </c>
      <c r="B16" s="180"/>
      <c r="C16" s="112" t="s">
        <v>185</v>
      </c>
      <c r="D16" s="112" t="s">
        <v>105</v>
      </c>
      <c r="E16" s="112" t="s">
        <v>186</v>
      </c>
      <c r="F16" s="112" t="s">
        <v>191</v>
      </c>
      <c r="G16" s="112" t="s">
        <v>192</v>
      </c>
      <c r="H16" s="168">
        <v>720384.75</v>
      </c>
      <c r="I16" s="168">
        <v>720384.75</v>
      </c>
      <c r="J16" s="168"/>
      <c r="K16" s="168"/>
      <c r="L16" s="168"/>
      <c r="M16" s="168">
        <v>720384.75</v>
      </c>
      <c r="N16" s="180"/>
      <c r="O16" s="168"/>
      <c r="P16" s="168"/>
      <c r="Q16" s="168"/>
      <c r="R16" s="168"/>
      <c r="S16" s="168"/>
      <c r="T16" s="168"/>
      <c r="U16" s="168"/>
      <c r="V16" s="168"/>
      <c r="W16" s="168"/>
      <c r="X16" s="168"/>
    </row>
    <row r="17" ht="27.75" customHeight="1" spans="1:24">
      <c r="A17" s="112" t="s">
        <v>184</v>
      </c>
      <c r="B17" s="180"/>
      <c r="C17" s="112" t="s">
        <v>193</v>
      </c>
      <c r="D17" s="112" t="s">
        <v>113</v>
      </c>
      <c r="E17" s="112" t="s">
        <v>194</v>
      </c>
      <c r="F17" s="112" t="s">
        <v>195</v>
      </c>
      <c r="G17" s="112" t="s">
        <v>196</v>
      </c>
      <c r="H17" s="168">
        <v>4216331.16</v>
      </c>
      <c r="I17" s="168">
        <v>4216331.16</v>
      </c>
      <c r="J17" s="168"/>
      <c r="K17" s="168"/>
      <c r="L17" s="168"/>
      <c r="M17" s="168">
        <v>4216331.16</v>
      </c>
      <c r="N17" s="180"/>
      <c r="O17" s="168"/>
      <c r="P17" s="168"/>
      <c r="Q17" s="168"/>
      <c r="R17" s="168"/>
      <c r="S17" s="168"/>
      <c r="T17" s="168"/>
      <c r="U17" s="168"/>
      <c r="V17" s="168"/>
      <c r="W17" s="168"/>
      <c r="X17" s="168"/>
    </row>
    <row r="18" ht="27.75" customHeight="1" spans="1:24">
      <c r="A18" s="112" t="s">
        <v>184</v>
      </c>
      <c r="B18" s="180"/>
      <c r="C18" s="112" t="s">
        <v>193</v>
      </c>
      <c r="D18" s="112" t="s">
        <v>115</v>
      </c>
      <c r="E18" s="112" t="s">
        <v>197</v>
      </c>
      <c r="F18" s="112" t="s">
        <v>198</v>
      </c>
      <c r="G18" s="112" t="s">
        <v>199</v>
      </c>
      <c r="H18" s="168">
        <v>139791.84</v>
      </c>
      <c r="I18" s="168">
        <v>139791.84</v>
      </c>
      <c r="J18" s="168"/>
      <c r="K18" s="168"/>
      <c r="L18" s="168"/>
      <c r="M18" s="168">
        <v>139791.84</v>
      </c>
      <c r="N18" s="180"/>
      <c r="O18" s="168"/>
      <c r="P18" s="168"/>
      <c r="Q18" s="168"/>
      <c r="R18" s="168"/>
      <c r="S18" s="168"/>
      <c r="T18" s="168"/>
      <c r="U18" s="168"/>
      <c r="V18" s="168"/>
      <c r="W18" s="168"/>
      <c r="X18" s="168"/>
    </row>
    <row r="19" ht="27.75" customHeight="1" spans="1:24">
      <c r="A19" s="112" t="s">
        <v>184</v>
      </c>
      <c r="B19" s="180"/>
      <c r="C19" s="112" t="s">
        <v>193</v>
      </c>
      <c r="D19" s="112" t="s">
        <v>121</v>
      </c>
      <c r="E19" s="112" t="s">
        <v>200</v>
      </c>
      <c r="F19" s="112" t="s">
        <v>201</v>
      </c>
      <c r="G19" s="112" t="s">
        <v>202</v>
      </c>
      <c r="H19" s="168">
        <v>2608854.91</v>
      </c>
      <c r="I19" s="168">
        <v>2608854.91</v>
      </c>
      <c r="J19" s="168"/>
      <c r="K19" s="168"/>
      <c r="L19" s="168"/>
      <c r="M19" s="168">
        <v>2608854.91</v>
      </c>
      <c r="N19" s="180"/>
      <c r="O19" s="168"/>
      <c r="P19" s="168"/>
      <c r="Q19" s="168"/>
      <c r="R19" s="168"/>
      <c r="S19" s="168"/>
      <c r="T19" s="168"/>
      <c r="U19" s="168"/>
      <c r="V19" s="168"/>
      <c r="W19" s="168"/>
      <c r="X19" s="168"/>
    </row>
    <row r="20" ht="27.75" customHeight="1" spans="1:24">
      <c r="A20" s="112" t="s">
        <v>184</v>
      </c>
      <c r="B20" s="180"/>
      <c r="C20" s="112" t="s">
        <v>193</v>
      </c>
      <c r="D20" s="112" t="s">
        <v>125</v>
      </c>
      <c r="E20" s="112" t="s">
        <v>203</v>
      </c>
      <c r="F20" s="112" t="s">
        <v>204</v>
      </c>
      <c r="G20" s="112" t="s">
        <v>205</v>
      </c>
      <c r="H20" s="168">
        <v>1317603.49</v>
      </c>
      <c r="I20" s="168">
        <v>1317603.49</v>
      </c>
      <c r="J20" s="168"/>
      <c r="K20" s="168"/>
      <c r="L20" s="168"/>
      <c r="M20" s="168">
        <v>1317603.49</v>
      </c>
      <c r="N20" s="180"/>
      <c r="O20" s="168"/>
      <c r="P20" s="168"/>
      <c r="Q20" s="168"/>
      <c r="R20" s="168"/>
      <c r="S20" s="168"/>
      <c r="T20" s="168"/>
      <c r="U20" s="168"/>
      <c r="V20" s="168"/>
      <c r="W20" s="168"/>
      <c r="X20" s="168"/>
    </row>
    <row r="21" ht="27.75" customHeight="1" spans="1:24">
      <c r="A21" s="112" t="s">
        <v>184</v>
      </c>
      <c r="B21" s="180"/>
      <c r="C21" s="112" t="s">
        <v>193</v>
      </c>
      <c r="D21" s="112" t="s">
        <v>125</v>
      </c>
      <c r="E21" s="112" t="s">
        <v>203</v>
      </c>
      <c r="F21" s="112" t="s">
        <v>204</v>
      </c>
      <c r="G21" s="112" t="s">
        <v>205</v>
      </c>
      <c r="H21" s="168">
        <v>138014.36</v>
      </c>
      <c r="I21" s="168">
        <v>138014.36</v>
      </c>
      <c r="J21" s="168"/>
      <c r="K21" s="168"/>
      <c r="L21" s="168"/>
      <c r="M21" s="168">
        <v>138014.36</v>
      </c>
      <c r="N21" s="180"/>
      <c r="O21" s="168"/>
      <c r="P21" s="168"/>
      <c r="Q21" s="168"/>
      <c r="R21" s="168"/>
      <c r="S21" s="168"/>
      <c r="T21" s="168"/>
      <c r="U21" s="168"/>
      <c r="V21" s="168"/>
      <c r="W21" s="168"/>
      <c r="X21" s="168"/>
    </row>
    <row r="22" ht="27.75" customHeight="1" spans="1:24">
      <c r="A22" s="112" t="s">
        <v>184</v>
      </c>
      <c r="B22" s="180"/>
      <c r="C22" s="112" t="s">
        <v>193</v>
      </c>
      <c r="D22" s="112" t="s">
        <v>105</v>
      </c>
      <c r="E22" s="112" t="s">
        <v>186</v>
      </c>
      <c r="F22" s="112" t="s">
        <v>206</v>
      </c>
      <c r="G22" s="112" t="s">
        <v>207</v>
      </c>
      <c r="H22" s="168">
        <v>47433.73</v>
      </c>
      <c r="I22" s="168">
        <v>47433.73</v>
      </c>
      <c r="J22" s="168"/>
      <c r="K22" s="168"/>
      <c r="L22" s="168"/>
      <c r="M22" s="168">
        <v>47433.73</v>
      </c>
      <c r="N22" s="180"/>
      <c r="O22" s="168"/>
      <c r="P22" s="168"/>
      <c r="Q22" s="168"/>
      <c r="R22" s="168"/>
      <c r="S22" s="168"/>
      <c r="T22" s="168"/>
      <c r="U22" s="168"/>
      <c r="V22" s="168"/>
      <c r="W22" s="168"/>
      <c r="X22" s="168"/>
    </row>
    <row r="23" ht="27.75" customHeight="1" spans="1:24">
      <c r="A23" s="112" t="s">
        <v>184</v>
      </c>
      <c r="B23" s="180"/>
      <c r="C23" s="112" t="s">
        <v>193</v>
      </c>
      <c r="D23" s="112" t="s">
        <v>105</v>
      </c>
      <c r="E23" s="112" t="s">
        <v>186</v>
      </c>
      <c r="F23" s="112" t="s">
        <v>206</v>
      </c>
      <c r="G23" s="112" t="s">
        <v>207</v>
      </c>
      <c r="H23" s="168">
        <v>1156.06</v>
      </c>
      <c r="I23" s="168">
        <v>1156.06</v>
      </c>
      <c r="J23" s="168"/>
      <c r="K23" s="168"/>
      <c r="L23" s="168"/>
      <c r="M23" s="168">
        <v>1156.06</v>
      </c>
      <c r="N23" s="180"/>
      <c r="O23" s="168"/>
      <c r="P23" s="168"/>
      <c r="Q23" s="168"/>
      <c r="R23" s="168"/>
      <c r="S23" s="168"/>
      <c r="T23" s="168"/>
      <c r="U23" s="168"/>
      <c r="V23" s="168"/>
      <c r="W23" s="168"/>
      <c r="X23" s="168"/>
    </row>
    <row r="24" ht="27.75" customHeight="1" spans="1:24">
      <c r="A24" s="112" t="s">
        <v>184</v>
      </c>
      <c r="B24" s="180"/>
      <c r="C24" s="112" t="s">
        <v>193</v>
      </c>
      <c r="D24" s="112" t="s">
        <v>121</v>
      </c>
      <c r="E24" s="112" t="s">
        <v>200</v>
      </c>
      <c r="F24" s="112" t="s">
        <v>206</v>
      </c>
      <c r="G24" s="112" t="s">
        <v>207</v>
      </c>
      <c r="H24" s="168">
        <v>94502.4</v>
      </c>
      <c r="I24" s="168">
        <v>94502.4</v>
      </c>
      <c r="J24" s="168"/>
      <c r="K24" s="168"/>
      <c r="L24" s="168"/>
      <c r="M24" s="168">
        <v>94502.4</v>
      </c>
      <c r="N24" s="180"/>
      <c r="O24" s="168"/>
      <c r="P24" s="168"/>
      <c r="Q24" s="168"/>
      <c r="R24" s="168"/>
      <c r="S24" s="168"/>
      <c r="T24" s="168"/>
      <c r="U24" s="168"/>
      <c r="V24" s="168"/>
      <c r="W24" s="168"/>
      <c r="X24" s="168"/>
    </row>
    <row r="25" ht="27.75" customHeight="1" spans="1:24">
      <c r="A25" s="112" t="s">
        <v>184</v>
      </c>
      <c r="B25" s="180"/>
      <c r="C25" s="112" t="s">
        <v>193</v>
      </c>
      <c r="D25" s="112" t="s">
        <v>121</v>
      </c>
      <c r="E25" s="112" t="s">
        <v>200</v>
      </c>
      <c r="F25" s="112" t="s">
        <v>206</v>
      </c>
      <c r="G25" s="112" t="s">
        <v>207</v>
      </c>
      <c r="H25" s="168">
        <v>15456</v>
      </c>
      <c r="I25" s="168">
        <v>15456</v>
      </c>
      <c r="J25" s="168"/>
      <c r="K25" s="168"/>
      <c r="L25" s="168"/>
      <c r="M25" s="168">
        <v>15456</v>
      </c>
      <c r="N25" s="180"/>
      <c r="O25" s="168"/>
      <c r="P25" s="168"/>
      <c r="Q25" s="168"/>
      <c r="R25" s="168"/>
      <c r="S25" s="168"/>
      <c r="T25" s="168"/>
      <c r="U25" s="168"/>
      <c r="V25" s="168"/>
      <c r="W25" s="168"/>
      <c r="X25" s="168"/>
    </row>
    <row r="26" ht="27.75" customHeight="1" spans="1:24">
      <c r="A26" s="112" t="s">
        <v>184</v>
      </c>
      <c r="B26" s="180"/>
      <c r="C26" s="112" t="s">
        <v>193</v>
      </c>
      <c r="D26" s="112" t="s">
        <v>105</v>
      </c>
      <c r="E26" s="112" t="s">
        <v>186</v>
      </c>
      <c r="F26" s="112" t="s">
        <v>206</v>
      </c>
      <c r="G26" s="112" t="s">
        <v>207</v>
      </c>
      <c r="H26" s="168">
        <v>249773.56</v>
      </c>
      <c r="I26" s="168">
        <v>249773.56</v>
      </c>
      <c r="J26" s="168"/>
      <c r="K26" s="168"/>
      <c r="L26" s="168"/>
      <c r="M26" s="168">
        <v>249773.56</v>
      </c>
      <c r="N26" s="180"/>
      <c r="O26" s="168"/>
      <c r="P26" s="168"/>
      <c r="Q26" s="168"/>
      <c r="R26" s="168"/>
      <c r="S26" s="168"/>
      <c r="T26" s="168"/>
      <c r="U26" s="168"/>
      <c r="V26" s="168"/>
      <c r="W26" s="168"/>
      <c r="X26" s="168"/>
    </row>
    <row r="27" ht="27.75" customHeight="1" spans="1:24">
      <c r="A27" s="112" t="s">
        <v>184</v>
      </c>
      <c r="B27" s="180"/>
      <c r="C27" s="112" t="s">
        <v>208</v>
      </c>
      <c r="D27" s="112" t="s">
        <v>131</v>
      </c>
      <c r="E27" s="112" t="s">
        <v>208</v>
      </c>
      <c r="F27" s="112" t="s">
        <v>209</v>
      </c>
      <c r="G27" s="112" t="s">
        <v>208</v>
      </c>
      <c r="H27" s="168">
        <v>3560183.27</v>
      </c>
      <c r="I27" s="168">
        <v>3560183.27</v>
      </c>
      <c r="J27" s="168"/>
      <c r="K27" s="168"/>
      <c r="L27" s="168"/>
      <c r="M27" s="168">
        <v>3560183.27</v>
      </c>
      <c r="N27" s="180"/>
      <c r="O27" s="168"/>
      <c r="P27" s="168"/>
      <c r="Q27" s="168"/>
      <c r="R27" s="168"/>
      <c r="S27" s="168"/>
      <c r="T27" s="168"/>
      <c r="U27" s="168"/>
      <c r="V27" s="168"/>
      <c r="W27" s="168"/>
      <c r="X27" s="168"/>
    </row>
    <row r="28" ht="27.75" customHeight="1" spans="1:24">
      <c r="A28" s="112" t="s">
        <v>184</v>
      </c>
      <c r="B28" s="180"/>
      <c r="C28" s="112" t="s">
        <v>210</v>
      </c>
      <c r="D28" s="112" t="s">
        <v>105</v>
      </c>
      <c r="E28" s="112" t="s">
        <v>186</v>
      </c>
      <c r="F28" s="112" t="s">
        <v>211</v>
      </c>
      <c r="G28" s="112" t="s">
        <v>212</v>
      </c>
      <c r="H28" s="168">
        <v>559800</v>
      </c>
      <c r="I28" s="168">
        <v>559800</v>
      </c>
      <c r="J28" s="168"/>
      <c r="K28" s="168"/>
      <c r="L28" s="168"/>
      <c r="M28" s="168">
        <v>559800</v>
      </c>
      <c r="N28" s="180"/>
      <c r="O28" s="168"/>
      <c r="P28" s="168"/>
      <c r="Q28" s="168"/>
      <c r="R28" s="168"/>
      <c r="S28" s="168"/>
      <c r="T28" s="168"/>
      <c r="U28" s="168"/>
      <c r="V28" s="168"/>
      <c r="W28" s="168"/>
      <c r="X28" s="168"/>
    </row>
    <row r="29" ht="27.75" customHeight="1" spans="1:24">
      <c r="A29" s="112" t="s">
        <v>184</v>
      </c>
      <c r="B29" s="180"/>
      <c r="C29" s="112" t="s">
        <v>210</v>
      </c>
      <c r="D29" s="112" t="s">
        <v>105</v>
      </c>
      <c r="E29" s="112" t="s">
        <v>186</v>
      </c>
      <c r="F29" s="112" t="s">
        <v>213</v>
      </c>
      <c r="G29" s="112" t="s">
        <v>214</v>
      </c>
      <c r="H29" s="168">
        <v>30000</v>
      </c>
      <c r="I29" s="168">
        <v>30000</v>
      </c>
      <c r="J29" s="168"/>
      <c r="K29" s="168"/>
      <c r="L29" s="168"/>
      <c r="M29" s="168">
        <v>30000</v>
      </c>
      <c r="N29" s="180"/>
      <c r="O29" s="168"/>
      <c r="P29" s="168"/>
      <c r="Q29" s="168"/>
      <c r="R29" s="168"/>
      <c r="S29" s="168"/>
      <c r="T29" s="168"/>
      <c r="U29" s="168"/>
      <c r="V29" s="168"/>
      <c r="W29" s="168"/>
      <c r="X29" s="168"/>
    </row>
    <row r="30" ht="27.75" customHeight="1" spans="1:24">
      <c r="A30" s="112" t="s">
        <v>184</v>
      </c>
      <c r="B30" s="180"/>
      <c r="C30" s="112" t="s">
        <v>210</v>
      </c>
      <c r="D30" s="112" t="s">
        <v>105</v>
      </c>
      <c r="E30" s="112" t="s">
        <v>186</v>
      </c>
      <c r="F30" s="112" t="s">
        <v>215</v>
      </c>
      <c r="G30" s="112" t="s">
        <v>216</v>
      </c>
      <c r="H30" s="168">
        <v>5000</v>
      </c>
      <c r="I30" s="168">
        <v>5000</v>
      </c>
      <c r="J30" s="168"/>
      <c r="K30" s="168"/>
      <c r="L30" s="168"/>
      <c r="M30" s="168">
        <v>5000</v>
      </c>
      <c r="N30" s="180"/>
      <c r="O30" s="168"/>
      <c r="P30" s="168"/>
      <c r="Q30" s="168"/>
      <c r="R30" s="168"/>
      <c r="S30" s="168"/>
      <c r="T30" s="168"/>
      <c r="U30" s="168"/>
      <c r="V30" s="168"/>
      <c r="W30" s="168"/>
      <c r="X30" s="168"/>
    </row>
    <row r="31" ht="27.75" customHeight="1" spans="1:24">
      <c r="A31" s="112" t="s">
        <v>184</v>
      </c>
      <c r="B31" s="180"/>
      <c r="C31" s="112" t="s">
        <v>210</v>
      </c>
      <c r="D31" s="112" t="s">
        <v>105</v>
      </c>
      <c r="E31" s="112" t="s">
        <v>186</v>
      </c>
      <c r="F31" s="112" t="s">
        <v>217</v>
      </c>
      <c r="G31" s="112" t="s">
        <v>218</v>
      </c>
      <c r="H31" s="168">
        <v>100000</v>
      </c>
      <c r="I31" s="168">
        <v>100000</v>
      </c>
      <c r="J31" s="168"/>
      <c r="K31" s="168"/>
      <c r="L31" s="168"/>
      <c r="M31" s="168">
        <v>100000</v>
      </c>
      <c r="N31" s="180"/>
      <c r="O31" s="168"/>
      <c r="P31" s="168"/>
      <c r="Q31" s="168"/>
      <c r="R31" s="168"/>
      <c r="S31" s="168"/>
      <c r="T31" s="168"/>
      <c r="U31" s="168"/>
      <c r="V31" s="168"/>
      <c r="W31" s="168"/>
      <c r="X31" s="168"/>
    </row>
    <row r="32" ht="27.75" customHeight="1" spans="1:24">
      <c r="A32" s="112" t="s">
        <v>184</v>
      </c>
      <c r="B32" s="180"/>
      <c r="C32" s="112" t="s">
        <v>210</v>
      </c>
      <c r="D32" s="112" t="s">
        <v>105</v>
      </c>
      <c r="E32" s="112" t="s">
        <v>186</v>
      </c>
      <c r="F32" s="112" t="s">
        <v>219</v>
      </c>
      <c r="G32" s="112" t="s">
        <v>220</v>
      </c>
      <c r="H32" s="168">
        <v>200000</v>
      </c>
      <c r="I32" s="168">
        <v>200000</v>
      </c>
      <c r="J32" s="168"/>
      <c r="K32" s="168"/>
      <c r="L32" s="168"/>
      <c r="M32" s="168">
        <v>200000</v>
      </c>
      <c r="N32" s="180"/>
      <c r="O32" s="168"/>
      <c r="P32" s="168"/>
      <c r="Q32" s="168"/>
      <c r="R32" s="168"/>
      <c r="S32" s="168"/>
      <c r="T32" s="168"/>
      <c r="U32" s="168"/>
      <c r="V32" s="168"/>
      <c r="W32" s="168"/>
      <c r="X32" s="168"/>
    </row>
    <row r="33" ht="27.75" customHeight="1" spans="1:24">
      <c r="A33" s="112" t="s">
        <v>184</v>
      </c>
      <c r="B33" s="180"/>
      <c r="C33" s="112" t="s">
        <v>210</v>
      </c>
      <c r="D33" s="112" t="s">
        <v>105</v>
      </c>
      <c r="E33" s="112" t="s">
        <v>186</v>
      </c>
      <c r="F33" s="112" t="s">
        <v>221</v>
      </c>
      <c r="G33" s="112" t="s">
        <v>222</v>
      </c>
      <c r="H33" s="168">
        <v>668000</v>
      </c>
      <c r="I33" s="168">
        <v>668000</v>
      </c>
      <c r="J33" s="168"/>
      <c r="K33" s="168"/>
      <c r="L33" s="168"/>
      <c r="M33" s="168">
        <v>668000</v>
      </c>
      <c r="N33" s="180"/>
      <c r="O33" s="168"/>
      <c r="P33" s="168"/>
      <c r="Q33" s="168"/>
      <c r="R33" s="168"/>
      <c r="S33" s="168"/>
      <c r="T33" s="168"/>
      <c r="U33" s="168"/>
      <c r="V33" s="168"/>
      <c r="W33" s="168"/>
      <c r="X33" s="168"/>
    </row>
    <row r="34" ht="27.75" customHeight="1" spans="1:24">
      <c r="A34" s="112" t="s">
        <v>184</v>
      </c>
      <c r="B34" s="180"/>
      <c r="C34" s="112" t="s">
        <v>210</v>
      </c>
      <c r="D34" s="112" t="s">
        <v>105</v>
      </c>
      <c r="E34" s="112" t="s">
        <v>186</v>
      </c>
      <c r="F34" s="112" t="s">
        <v>223</v>
      </c>
      <c r="G34" s="112" t="s">
        <v>224</v>
      </c>
      <c r="H34" s="168">
        <v>150000</v>
      </c>
      <c r="I34" s="168">
        <v>150000</v>
      </c>
      <c r="J34" s="168"/>
      <c r="K34" s="168"/>
      <c r="L34" s="168"/>
      <c r="M34" s="168">
        <v>150000</v>
      </c>
      <c r="N34" s="180"/>
      <c r="O34" s="168"/>
      <c r="P34" s="168"/>
      <c r="Q34" s="168"/>
      <c r="R34" s="168"/>
      <c r="S34" s="168"/>
      <c r="T34" s="168"/>
      <c r="U34" s="168"/>
      <c r="V34" s="168"/>
      <c r="W34" s="168"/>
      <c r="X34" s="168"/>
    </row>
    <row r="35" ht="27.75" customHeight="1" spans="1:24">
      <c r="A35" s="112" t="s">
        <v>184</v>
      </c>
      <c r="B35" s="180"/>
      <c r="C35" s="112" t="s">
        <v>210</v>
      </c>
      <c r="D35" s="112" t="s">
        <v>105</v>
      </c>
      <c r="E35" s="112" t="s">
        <v>186</v>
      </c>
      <c r="F35" s="112" t="s">
        <v>225</v>
      </c>
      <c r="G35" s="112" t="s">
        <v>226</v>
      </c>
      <c r="H35" s="168">
        <v>10000</v>
      </c>
      <c r="I35" s="168">
        <v>10000</v>
      </c>
      <c r="J35" s="168"/>
      <c r="K35" s="168"/>
      <c r="L35" s="168"/>
      <c r="M35" s="168">
        <v>10000</v>
      </c>
      <c r="N35" s="180"/>
      <c r="O35" s="168"/>
      <c r="P35" s="168"/>
      <c r="Q35" s="168"/>
      <c r="R35" s="168"/>
      <c r="S35" s="168"/>
      <c r="T35" s="168"/>
      <c r="U35" s="168"/>
      <c r="V35" s="168"/>
      <c r="W35" s="168"/>
      <c r="X35" s="168"/>
    </row>
    <row r="36" ht="27.75" customHeight="1" spans="1:24">
      <c r="A36" s="112" t="s">
        <v>184</v>
      </c>
      <c r="B36" s="180"/>
      <c r="C36" s="112" t="s">
        <v>210</v>
      </c>
      <c r="D36" s="112" t="s">
        <v>105</v>
      </c>
      <c r="E36" s="112" t="s">
        <v>186</v>
      </c>
      <c r="F36" s="112" t="s">
        <v>227</v>
      </c>
      <c r="G36" s="112" t="s">
        <v>228</v>
      </c>
      <c r="H36" s="168">
        <v>50000</v>
      </c>
      <c r="I36" s="168">
        <v>50000</v>
      </c>
      <c r="J36" s="168"/>
      <c r="K36" s="168"/>
      <c r="L36" s="168"/>
      <c r="M36" s="168">
        <v>50000</v>
      </c>
      <c r="N36" s="180"/>
      <c r="O36" s="168"/>
      <c r="P36" s="168"/>
      <c r="Q36" s="168"/>
      <c r="R36" s="168"/>
      <c r="S36" s="168"/>
      <c r="T36" s="168"/>
      <c r="U36" s="168"/>
      <c r="V36" s="168"/>
      <c r="W36" s="168"/>
      <c r="X36" s="168"/>
    </row>
    <row r="37" ht="27.75" customHeight="1" spans="1:24">
      <c r="A37" s="112" t="s">
        <v>184</v>
      </c>
      <c r="B37" s="180"/>
      <c r="C37" s="112" t="s">
        <v>210</v>
      </c>
      <c r="D37" s="112" t="s">
        <v>105</v>
      </c>
      <c r="E37" s="112" t="s">
        <v>186</v>
      </c>
      <c r="F37" s="112" t="s">
        <v>229</v>
      </c>
      <c r="G37" s="112" t="s">
        <v>230</v>
      </c>
      <c r="H37" s="168">
        <v>100000</v>
      </c>
      <c r="I37" s="168">
        <v>100000</v>
      </c>
      <c r="J37" s="168"/>
      <c r="K37" s="168"/>
      <c r="L37" s="168"/>
      <c r="M37" s="168">
        <v>100000</v>
      </c>
      <c r="N37" s="180"/>
      <c r="O37" s="168"/>
      <c r="P37" s="168"/>
      <c r="Q37" s="168"/>
      <c r="R37" s="168"/>
      <c r="S37" s="168"/>
      <c r="T37" s="168"/>
      <c r="U37" s="168"/>
      <c r="V37" s="168"/>
      <c r="W37" s="168"/>
      <c r="X37" s="168"/>
    </row>
    <row r="38" ht="27.75" customHeight="1" spans="1:24">
      <c r="A38" s="112" t="s">
        <v>184</v>
      </c>
      <c r="B38" s="180"/>
      <c r="C38" s="112" t="s">
        <v>210</v>
      </c>
      <c r="D38" s="112" t="s">
        <v>105</v>
      </c>
      <c r="E38" s="112" t="s">
        <v>186</v>
      </c>
      <c r="F38" s="112" t="s">
        <v>231</v>
      </c>
      <c r="G38" s="112" t="s">
        <v>232</v>
      </c>
      <c r="H38" s="168">
        <v>100000</v>
      </c>
      <c r="I38" s="168">
        <v>100000</v>
      </c>
      <c r="J38" s="168"/>
      <c r="K38" s="168"/>
      <c r="L38" s="168"/>
      <c r="M38" s="168">
        <v>100000</v>
      </c>
      <c r="N38" s="180"/>
      <c r="O38" s="168"/>
      <c r="P38" s="168"/>
      <c r="Q38" s="168"/>
      <c r="R38" s="168"/>
      <c r="S38" s="168"/>
      <c r="T38" s="168"/>
      <c r="U38" s="168"/>
      <c r="V38" s="168"/>
      <c r="W38" s="168"/>
      <c r="X38" s="168"/>
    </row>
    <row r="39" ht="27.75" customHeight="1" spans="1:24">
      <c r="A39" s="112" t="s">
        <v>184</v>
      </c>
      <c r="B39" s="180"/>
      <c r="C39" s="112" t="s">
        <v>210</v>
      </c>
      <c r="D39" s="112" t="s">
        <v>105</v>
      </c>
      <c r="E39" s="112" t="s">
        <v>186</v>
      </c>
      <c r="F39" s="112" t="s">
        <v>233</v>
      </c>
      <c r="G39" s="112" t="s">
        <v>234</v>
      </c>
      <c r="H39" s="168">
        <v>200000</v>
      </c>
      <c r="I39" s="168">
        <v>200000</v>
      </c>
      <c r="J39" s="168"/>
      <c r="K39" s="168"/>
      <c r="L39" s="168"/>
      <c r="M39" s="168">
        <v>200000</v>
      </c>
      <c r="N39" s="180"/>
      <c r="O39" s="168"/>
      <c r="P39" s="168"/>
      <c r="Q39" s="168"/>
      <c r="R39" s="168"/>
      <c r="S39" s="168"/>
      <c r="T39" s="168"/>
      <c r="U39" s="168"/>
      <c r="V39" s="168"/>
      <c r="W39" s="168"/>
      <c r="X39" s="168"/>
    </row>
    <row r="40" ht="27.75" customHeight="1" spans="1:24">
      <c r="A40" s="112" t="s">
        <v>184</v>
      </c>
      <c r="B40" s="180"/>
      <c r="C40" s="112" t="s">
        <v>210</v>
      </c>
      <c r="D40" s="112" t="s">
        <v>105</v>
      </c>
      <c r="E40" s="112" t="s">
        <v>186</v>
      </c>
      <c r="F40" s="112" t="s">
        <v>235</v>
      </c>
      <c r="G40" s="112" t="s">
        <v>236</v>
      </c>
      <c r="H40" s="168">
        <v>200000</v>
      </c>
      <c r="I40" s="168">
        <v>200000</v>
      </c>
      <c r="J40" s="168"/>
      <c r="K40" s="168"/>
      <c r="L40" s="168"/>
      <c r="M40" s="168">
        <v>200000</v>
      </c>
      <c r="N40" s="180"/>
      <c r="O40" s="168"/>
      <c r="P40" s="168"/>
      <c r="Q40" s="168"/>
      <c r="R40" s="168"/>
      <c r="S40" s="168"/>
      <c r="T40" s="168"/>
      <c r="U40" s="168"/>
      <c r="V40" s="168"/>
      <c r="W40" s="168"/>
      <c r="X40" s="168"/>
    </row>
    <row r="41" ht="27.75" customHeight="1" spans="1:24">
      <c r="A41" s="112" t="s">
        <v>184</v>
      </c>
      <c r="B41" s="180"/>
      <c r="C41" s="112" t="s">
        <v>210</v>
      </c>
      <c r="D41" s="112" t="s">
        <v>105</v>
      </c>
      <c r="E41" s="112" t="s">
        <v>186</v>
      </c>
      <c r="F41" s="112" t="s">
        <v>237</v>
      </c>
      <c r="G41" s="112" t="s">
        <v>238</v>
      </c>
      <c r="H41" s="168">
        <v>200000</v>
      </c>
      <c r="I41" s="168">
        <v>200000</v>
      </c>
      <c r="J41" s="168"/>
      <c r="K41" s="168"/>
      <c r="L41" s="168"/>
      <c r="M41" s="168">
        <v>200000</v>
      </c>
      <c r="N41" s="180"/>
      <c r="O41" s="168"/>
      <c r="P41" s="168"/>
      <c r="Q41" s="168"/>
      <c r="R41" s="168"/>
      <c r="S41" s="168"/>
      <c r="T41" s="168"/>
      <c r="U41" s="168"/>
      <c r="V41" s="168"/>
      <c r="W41" s="168"/>
      <c r="X41" s="168"/>
    </row>
    <row r="42" ht="27.75" customHeight="1" spans="1:24">
      <c r="A42" s="112" t="s">
        <v>184</v>
      </c>
      <c r="B42" s="180"/>
      <c r="C42" s="112" t="s">
        <v>210</v>
      </c>
      <c r="D42" s="112" t="s">
        <v>105</v>
      </c>
      <c r="E42" s="112" t="s">
        <v>186</v>
      </c>
      <c r="F42" s="112" t="s">
        <v>239</v>
      </c>
      <c r="G42" s="112" t="s">
        <v>240</v>
      </c>
      <c r="H42" s="168">
        <v>200000</v>
      </c>
      <c r="I42" s="168">
        <v>200000</v>
      </c>
      <c r="J42" s="168"/>
      <c r="K42" s="168"/>
      <c r="L42" s="168"/>
      <c r="M42" s="168">
        <v>200000</v>
      </c>
      <c r="N42" s="180"/>
      <c r="O42" s="168"/>
      <c r="P42" s="168"/>
      <c r="Q42" s="168"/>
      <c r="R42" s="168"/>
      <c r="S42" s="168"/>
      <c r="T42" s="168"/>
      <c r="U42" s="168"/>
      <c r="V42" s="168"/>
      <c r="W42" s="168"/>
      <c r="X42" s="168"/>
    </row>
    <row r="43" ht="27.75" customHeight="1" spans="1:24">
      <c r="A43" s="112" t="s">
        <v>184</v>
      </c>
      <c r="B43" s="180"/>
      <c r="C43" s="112" t="s">
        <v>210</v>
      </c>
      <c r="D43" s="112" t="s">
        <v>105</v>
      </c>
      <c r="E43" s="112" t="s">
        <v>186</v>
      </c>
      <c r="F43" s="112" t="s">
        <v>241</v>
      </c>
      <c r="G43" s="112" t="s">
        <v>242</v>
      </c>
      <c r="H43" s="168">
        <v>300000</v>
      </c>
      <c r="I43" s="168">
        <v>300000</v>
      </c>
      <c r="J43" s="168"/>
      <c r="K43" s="168"/>
      <c r="L43" s="168"/>
      <c r="M43" s="168">
        <v>300000</v>
      </c>
      <c r="N43" s="180"/>
      <c r="O43" s="168"/>
      <c r="P43" s="168"/>
      <c r="Q43" s="168"/>
      <c r="R43" s="168"/>
      <c r="S43" s="168"/>
      <c r="T43" s="168"/>
      <c r="U43" s="168"/>
      <c r="V43" s="168"/>
      <c r="W43" s="168"/>
      <c r="X43" s="168"/>
    </row>
    <row r="44" ht="27.75" customHeight="1" spans="1:24">
      <c r="A44" s="112" t="s">
        <v>184</v>
      </c>
      <c r="B44" s="180"/>
      <c r="C44" s="112" t="s">
        <v>243</v>
      </c>
      <c r="D44" s="112" t="s">
        <v>105</v>
      </c>
      <c r="E44" s="112" t="s">
        <v>186</v>
      </c>
      <c r="F44" s="112" t="s">
        <v>244</v>
      </c>
      <c r="G44" s="112" t="s">
        <v>243</v>
      </c>
      <c r="H44" s="168">
        <v>572000</v>
      </c>
      <c r="I44" s="168">
        <v>572000</v>
      </c>
      <c r="J44" s="168"/>
      <c r="K44" s="168"/>
      <c r="L44" s="168"/>
      <c r="M44" s="168">
        <v>572000</v>
      </c>
      <c r="N44" s="180"/>
      <c r="O44" s="168"/>
      <c r="P44" s="168"/>
      <c r="Q44" s="168"/>
      <c r="R44" s="168"/>
      <c r="S44" s="168"/>
      <c r="T44" s="168"/>
      <c r="U44" s="168"/>
      <c r="V44" s="168"/>
      <c r="W44" s="168"/>
      <c r="X44" s="168"/>
    </row>
    <row r="45" ht="27.75" customHeight="1" spans="1:24">
      <c r="A45" s="112" t="s">
        <v>184</v>
      </c>
      <c r="B45" s="180"/>
      <c r="C45" s="112" t="s">
        <v>210</v>
      </c>
      <c r="D45" s="112" t="s">
        <v>105</v>
      </c>
      <c r="E45" s="112" t="s">
        <v>186</v>
      </c>
      <c r="F45" s="112" t="s">
        <v>245</v>
      </c>
      <c r="G45" s="112" t="s">
        <v>246</v>
      </c>
      <c r="H45" s="168">
        <v>130000</v>
      </c>
      <c r="I45" s="168">
        <v>130000</v>
      </c>
      <c r="J45" s="168"/>
      <c r="K45" s="168"/>
      <c r="L45" s="168"/>
      <c r="M45" s="168">
        <v>130000</v>
      </c>
      <c r="N45" s="180"/>
      <c r="O45" s="168"/>
      <c r="P45" s="168"/>
      <c r="Q45" s="168"/>
      <c r="R45" s="168"/>
      <c r="S45" s="168"/>
      <c r="T45" s="168"/>
      <c r="U45" s="168"/>
      <c r="V45" s="168"/>
      <c r="W45" s="168"/>
      <c r="X45" s="168"/>
    </row>
    <row r="46" ht="27.75" customHeight="1" spans="1:24">
      <c r="A46" s="112" t="s">
        <v>184</v>
      </c>
      <c r="B46" s="180"/>
      <c r="C46" s="112" t="s">
        <v>160</v>
      </c>
      <c r="D46" s="112" t="s">
        <v>105</v>
      </c>
      <c r="E46" s="112" t="s">
        <v>186</v>
      </c>
      <c r="F46" s="112" t="s">
        <v>247</v>
      </c>
      <c r="G46" s="112" t="s">
        <v>160</v>
      </c>
      <c r="H46" s="168">
        <v>3000</v>
      </c>
      <c r="I46" s="168">
        <v>3000</v>
      </c>
      <c r="J46" s="168"/>
      <c r="K46" s="168"/>
      <c r="L46" s="168"/>
      <c r="M46" s="168">
        <v>3000</v>
      </c>
      <c r="N46" s="180"/>
      <c r="O46" s="168"/>
      <c r="P46" s="168"/>
      <c r="Q46" s="168"/>
      <c r="R46" s="168"/>
      <c r="S46" s="168"/>
      <c r="T46" s="168"/>
      <c r="U46" s="168"/>
      <c r="V46" s="168"/>
      <c r="W46" s="168"/>
      <c r="X46" s="168"/>
    </row>
    <row r="47" ht="27.75" customHeight="1" spans="1:24">
      <c r="A47" s="112" t="s">
        <v>184</v>
      </c>
      <c r="B47" s="180"/>
      <c r="C47" s="112" t="s">
        <v>210</v>
      </c>
      <c r="D47" s="112" t="s">
        <v>105</v>
      </c>
      <c r="E47" s="112" t="s">
        <v>186</v>
      </c>
      <c r="F47" s="112" t="s">
        <v>248</v>
      </c>
      <c r="G47" s="112" t="s">
        <v>249</v>
      </c>
      <c r="H47" s="168">
        <v>10000</v>
      </c>
      <c r="I47" s="168">
        <v>10000</v>
      </c>
      <c r="J47" s="168"/>
      <c r="K47" s="168"/>
      <c r="L47" s="168"/>
      <c r="M47" s="168">
        <v>10000</v>
      </c>
      <c r="N47" s="180"/>
      <c r="O47" s="168"/>
      <c r="P47" s="168"/>
      <c r="Q47" s="168"/>
      <c r="R47" s="168"/>
      <c r="S47" s="168"/>
      <c r="T47" s="168"/>
      <c r="U47" s="168"/>
      <c r="V47" s="168"/>
      <c r="W47" s="168"/>
      <c r="X47" s="168"/>
    </row>
    <row r="48" ht="27.75" customHeight="1" spans="1:24">
      <c r="A48" s="112" t="s">
        <v>184</v>
      </c>
      <c r="B48" s="180"/>
      <c r="C48" s="112" t="s">
        <v>210</v>
      </c>
      <c r="D48" s="112" t="s">
        <v>105</v>
      </c>
      <c r="E48" s="112" t="s">
        <v>186</v>
      </c>
      <c r="F48" s="112" t="s">
        <v>211</v>
      </c>
      <c r="G48" s="112" t="s">
        <v>212</v>
      </c>
      <c r="H48" s="168">
        <v>323200</v>
      </c>
      <c r="I48" s="168">
        <v>323200</v>
      </c>
      <c r="J48" s="168"/>
      <c r="K48" s="168"/>
      <c r="L48" s="168"/>
      <c r="M48" s="168">
        <v>323200</v>
      </c>
      <c r="N48" s="180"/>
      <c r="O48" s="168"/>
      <c r="P48" s="168"/>
      <c r="Q48" s="168"/>
      <c r="R48" s="168"/>
      <c r="S48" s="168"/>
      <c r="T48" s="168"/>
      <c r="U48" s="168"/>
      <c r="V48" s="168"/>
      <c r="W48" s="168"/>
      <c r="X48" s="168"/>
    </row>
    <row r="49" ht="27.75" customHeight="1" spans="1:24">
      <c r="A49" s="112" t="s">
        <v>184</v>
      </c>
      <c r="B49" s="180"/>
      <c r="C49" s="112" t="s">
        <v>210</v>
      </c>
      <c r="D49" s="112" t="s">
        <v>105</v>
      </c>
      <c r="E49" s="112" t="s">
        <v>186</v>
      </c>
      <c r="F49" s="112" t="s">
        <v>250</v>
      </c>
      <c r="G49" s="112" t="s">
        <v>251</v>
      </c>
      <c r="H49" s="168">
        <v>492200</v>
      </c>
      <c r="I49" s="168">
        <v>492200</v>
      </c>
      <c r="J49" s="168"/>
      <c r="K49" s="168"/>
      <c r="L49" s="168"/>
      <c r="M49" s="168">
        <v>492200</v>
      </c>
      <c r="N49" s="180"/>
      <c r="O49" s="168"/>
      <c r="P49" s="168"/>
      <c r="Q49" s="168"/>
      <c r="R49" s="168"/>
      <c r="S49" s="168"/>
      <c r="T49" s="168"/>
      <c r="U49" s="168"/>
      <c r="V49" s="168"/>
      <c r="W49" s="168"/>
      <c r="X49" s="168"/>
    </row>
    <row r="50" ht="27.75" customHeight="1" spans="1:24">
      <c r="A50" s="112" t="s">
        <v>184</v>
      </c>
      <c r="B50" s="180"/>
      <c r="C50" s="112" t="s">
        <v>252</v>
      </c>
      <c r="D50" s="112" t="s">
        <v>105</v>
      </c>
      <c r="E50" s="112" t="s">
        <v>186</v>
      </c>
      <c r="F50" s="112" t="s">
        <v>253</v>
      </c>
      <c r="G50" s="112" t="s">
        <v>254</v>
      </c>
      <c r="H50" s="168">
        <v>2053200</v>
      </c>
      <c r="I50" s="168">
        <v>2053200</v>
      </c>
      <c r="J50" s="168"/>
      <c r="K50" s="168"/>
      <c r="L50" s="168"/>
      <c r="M50" s="168">
        <v>2053200</v>
      </c>
      <c r="N50" s="180"/>
      <c r="O50" s="168"/>
      <c r="P50" s="168"/>
      <c r="Q50" s="168"/>
      <c r="R50" s="168"/>
      <c r="S50" s="168"/>
      <c r="T50" s="168"/>
      <c r="U50" s="168"/>
      <c r="V50" s="168"/>
      <c r="W50" s="168"/>
      <c r="X50" s="168"/>
    </row>
    <row r="51" ht="27.75" customHeight="1" spans="1:24">
      <c r="A51" s="112" t="s">
        <v>184</v>
      </c>
      <c r="B51" s="180"/>
      <c r="C51" s="112" t="s">
        <v>210</v>
      </c>
      <c r="D51" s="112" t="s">
        <v>105</v>
      </c>
      <c r="E51" s="112" t="s">
        <v>186</v>
      </c>
      <c r="F51" s="112" t="s">
        <v>253</v>
      </c>
      <c r="G51" s="112" t="s">
        <v>254</v>
      </c>
      <c r="H51" s="168">
        <v>205320</v>
      </c>
      <c r="I51" s="168">
        <v>205320</v>
      </c>
      <c r="J51" s="168"/>
      <c r="K51" s="168"/>
      <c r="L51" s="168"/>
      <c r="M51" s="168">
        <v>205320</v>
      </c>
      <c r="N51" s="180"/>
      <c r="O51" s="168"/>
      <c r="P51" s="168"/>
      <c r="Q51" s="168"/>
      <c r="R51" s="168"/>
      <c r="S51" s="168"/>
      <c r="T51" s="168"/>
      <c r="U51" s="168"/>
      <c r="V51" s="168"/>
      <c r="W51" s="168"/>
      <c r="X51" s="168"/>
    </row>
    <row r="52" ht="27.75" customHeight="1" spans="1:24">
      <c r="A52" s="112" t="s">
        <v>184</v>
      </c>
      <c r="B52" s="180"/>
      <c r="C52" s="112" t="s">
        <v>255</v>
      </c>
      <c r="D52" s="112" t="s">
        <v>105</v>
      </c>
      <c r="E52" s="112" t="s">
        <v>186</v>
      </c>
      <c r="F52" s="112" t="s">
        <v>256</v>
      </c>
      <c r="G52" s="112" t="s">
        <v>257</v>
      </c>
      <c r="H52" s="168">
        <v>181458</v>
      </c>
      <c r="I52" s="168">
        <v>181458</v>
      </c>
      <c r="J52" s="168"/>
      <c r="K52" s="168"/>
      <c r="L52" s="168"/>
      <c r="M52" s="168">
        <v>181458</v>
      </c>
      <c r="N52" s="180"/>
      <c r="O52" s="168"/>
      <c r="P52" s="168"/>
      <c r="Q52" s="168"/>
      <c r="R52" s="168"/>
      <c r="S52" s="168"/>
      <c r="T52" s="168"/>
      <c r="U52" s="168"/>
      <c r="V52" s="168"/>
      <c r="W52" s="168"/>
      <c r="X52" s="168"/>
    </row>
    <row r="53" ht="27.75" customHeight="1" spans="1:24">
      <c r="A53" s="112" t="s">
        <v>184</v>
      </c>
      <c r="B53" s="180"/>
      <c r="C53" s="112" t="s">
        <v>255</v>
      </c>
      <c r="D53" s="112" t="s">
        <v>105</v>
      </c>
      <c r="E53" s="112" t="s">
        <v>186</v>
      </c>
      <c r="F53" s="112" t="s">
        <v>256</v>
      </c>
      <c r="G53" s="112" t="s">
        <v>257</v>
      </c>
      <c r="H53" s="168">
        <v>11610000</v>
      </c>
      <c r="I53" s="168">
        <v>11610000</v>
      </c>
      <c r="J53" s="168"/>
      <c r="K53" s="168"/>
      <c r="L53" s="168"/>
      <c r="M53" s="168">
        <v>11610000</v>
      </c>
      <c r="N53" s="180"/>
      <c r="O53" s="168"/>
      <c r="P53" s="168"/>
      <c r="Q53" s="168"/>
      <c r="R53" s="168"/>
      <c r="S53" s="168"/>
      <c r="T53" s="168"/>
      <c r="U53" s="168"/>
      <c r="V53" s="168"/>
      <c r="W53" s="168"/>
      <c r="X53" s="168"/>
    </row>
    <row r="54" ht="27.75" customHeight="1" spans="1:24">
      <c r="A54" s="112" t="s">
        <v>184</v>
      </c>
      <c r="B54" s="180"/>
      <c r="C54" s="112" t="s">
        <v>255</v>
      </c>
      <c r="D54" s="112" t="s">
        <v>105</v>
      </c>
      <c r="E54" s="112" t="s">
        <v>186</v>
      </c>
      <c r="F54" s="112" t="s">
        <v>256</v>
      </c>
      <c r="G54" s="112" t="s">
        <v>257</v>
      </c>
      <c r="H54" s="168">
        <v>2813952</v>
      </c>
      <c r="I54" s="168">
        <v>2813952</v>
      </c>
      <c r="J54" s="168"/>
      <c r="K54" s="168"/>
      <c r="L54" s="168"/>
      <c r="M54" s="168">
        <v>2813952</v>
      </c>
      <c r="N54" s="180"/>
      <c r="O54" s="168"/>
      <c r="P54" s="168"/>
      <c r="Q54" s="168"/>
      <c r="R54" s="168"/>
      <c r="S54" s="168"/>
      <c r="T54" s="168"/>
      <c r="U54" s="168"/>
      <c r="V54" s="168"/>
      <c r="W54" s="168"/>
      <c r="X54" s="168"/>
    </row>
    <row r="55" ht="27.75" customHeight="1" spans="1:24">
      <c r="A55" s="112" t="s">
        <v>184</v>
      </c>
      <c r="B55" s="180"/>
      <c r="C55" s="112" t="s">
        <v>255</v>
      </c>
      <c r="D55" s="112" t="s">
        <v>105</v>
      </c>
      <c r="E55" s="112" t="s">
        <v>186</v>
      </c>
      <c r="F55" s="112" t="s">
        <v>256</v>
      </c>
      <c r="G55" s="112" t="s">
        <v>257</v>
      </c>
      <c r="H55" s="168">
        <v>79200</v>
      </c>
      <c r="I55" s="168">
        <v>79200</v>
      </c>
      <c r="J55" s="168"/>
      <c r="K55" s="168"/>
      <c r="L55" s="168"/>
      <c r="M55" s="168">
        <v>79200</v>
      </c>
      <c r="N55" s="180"/>
      <c r="O55" s="168"/>
      <c r="P55" s="168"/>
      <c r="Q55" s="168"/>
      <c r="R55" s="168"/>
      <c r="S55" s="168"/>
      <c r="T55" s="168"/>
      <c r="U55" s="168"/>
      <c r="V55" s="168"/>
      <c r="W55" s="168"/>
      <c r="X55" s="168"/>
    </row>
    <row r="56" ht="21" customHeight="1" spans="1:24">
      <c r="A56" s="233" t="s">
        <v>79</v>
      </c>
      <c r="B56" s="180"/>
      <c r="C56" s="180"/>
      <c r="D56" s="180"/>
      <c r="E56" s="180"/>
      <c r="F56" s="180"/>
      <c r="G56" s="180"/>
      <c r="H56" s="168">
        <v>12114776.25</v>
      </c>
      <c r="I56" s="168">
        <v>12114776.25</v>
      </c>
      <c r="J56" s="168"/>
      <c r="K56" s="168"/>
      <c r="L56" s="168"/>
      <c r="M56" s="168">
        <v>12114776.25</v>
      </c>
      <c r="N56" s="180"/>
      <c r="O56" s="168"/>
      <c r="P56" s="168"/>
      <c r="Q56" s="168"/>
      <c r="R56" s="168"/>
      <c r="S56" s="168"/>
      <c r="T56" s="168"/>
      <c r="U56" s="168"/>
      <c r="V56" s="168"/>
      <c r="W56" s="168"/>
      <c r="X56" s="168"/>
    </row>
    <row r="57" ht="27.75" customHeight="1" spans="1:24">
      <c r="A57" s="112" t="s">
        <v>258</v>
      </c>
      <c r="B57" s="180"/>
      <c r="C57" s="112" t="s">
        <v>185</v>
      </c>
      <c r="D57" s="112" t="s">
        <v>105</v>
      </c>
      <c r="E57" s="112" t="s">
        <v>186</v>
      </c>
      <c r="F57" s="112" t="s">
        <v>187</v>
      </c>
      <c r="G57" s="112" t="s">
        <v>188</v>
      </c>
      <c r="H57" s="168">
        <v>1269309</v>
      </c>
      <c r="I57" s="168">
        <v>1269309</v>
      </c>
      <c r="J57" s="168"/>
      <c r="K57" s="168"/>
      <c r="L57" s="168"/>
      <c r="M57" s="168">
        <v>1269309</v>
      </c>
      <c r="N57" s="180"/>
      <c r="O57" s="168"/>
      <c r="P57" s="168"/>
      <c r="Q57" s="168"/>
      <c r="R57" s="168"/>
      <c r="S57" s="168"/>
      <c r="T57" s="168"/>
      <c r="U57" s="168"/>
      <c r="V57" s="168"/>
      <c r="W57" s="168"/>
      <c r="X57" s="168"/>
    </row>
    <row r="58" ht="27.75" customHeight="1" spans="1:24">
      <c r="A58" s="112" t="s">
        <v>258</v>
      </c>
      <c r="B58" s="180"/>
      <c r="C58" s="112" t="s">
        <v>185</v>
      </c>
      <c r="D58" s="112" t="s">
        <v>105</v>
      </c>
      <c r="E58" s="112" t="s">
        <v>186</v>
      </c>
      <c r="F58" s="112" t="s">
        <v>189</v>
      </c>
      <c r="G58" s="112" t="s">
        <v>190</v>
      </c>
      <c r="H58" s="168">
        <v>2859696</v>
      </c>
      <c r="I58" s="168">
        <v>2859696</v>
      </c>
      <c r="J58" s="168"/>
      <c r="K58" s="168"/>
      <c r="L58" s="168"/>
      <c r="M58" s="168">
        <v>2859696</v>
      </c>
      <c r="N58" s="180"/>
      <c r="O58" s="168"/>
      <c r="P58" s="168"/>
      <c r="Q58" s="168"/>
      <c r="R58" s="168"/>
      <c r="S58" s="168"/>
      <c r="T58" s="168"/>
      <c r="U58" s="168"/>
      <c r="V58" s="168"/>
      <c r="W58" s="168"/>
      <c r="X58" s="168"/>
    </row>
    <row r="59" ht="27.75" customHeight="1" spans="1:24">
      <c r="A59" s="112" t="s">
        <v>258</v>
      </c>
      <c r="B59" s="180"/>
      <c r="C59" s="112" t="s">
        <v>185</v>
      </c>
      <c r="D59" s="112" t="s">
        <v>105</v>
      </c>
      <c r="E59" s="112" t="s">
        <v>186</v>
      </c>
      <c r="F59" s="112" t="s">
        <v>189</v>
      </c>
      <c r="G59" s="112" t="s">
        <v>190</v>
      </c>
      <c r="H59" s="168">
        <v>353100</v>
      </c>
      <c r="I59" s="168">
        <v>353100</v>
      </c>
      <c r="J59" s="168"/>
      <c r="K59" s="168"/>
      <c r="L59" s="168"/>
      <c r="M59" s="168">
        <v>353100</v>
      </c>
      <c r="N59" s="180"/>
      <c r="O59" s="168"/>
      <c r="P59" s="168"/>
      <c r="Q59" s="168"/>
      <c r="R59" s="168"/>
      <c r="S59" s="168"/>
      <c r="T59" s="168"/>
      <c r="U59" s="168"/>
      <c r="V59" s="168"/>
      <c r="W59" s="168"/>
      <c r="X59" s="168"/>
    </row>
    <row r="60" ht="27.75" customHeight="1" spans="1:24">
      <c r="A60" s="112" t="s">
        <v>258</v>
      </c>
      <c r="B60" s="180"/>
      <c r="C60" s="112" t="s">
        <v>185</v>
      </c>
      <c r="D60" s="112" t="s">
        <v>105</v>
      </c>
      <c r="E60" s="112" t="s">
        <v>186</v>
      </c>
      <c r="F60" s="112" t="s">
        <v>189</v>
      </c>
      <c r="G60" s="112" t="s">
        <v>190</v>
      </c>
      <c r="H60" s="168">
        <v>54000</v>
      </c>
      <c r="I60" s="168">
        <v>54000</v>
      </c>
      <c r="J60" s="168"/>
      <c r="K60" s="168"/>
      <c r="L60" s="168"/>
      <c r="M60" s="168">
        <v>54000</v>
      </c>
      <c r="N60" s="180"/>
      <c r="O60" s="168"/>
      <c r="P60" s="168"/>
      <c r="Q60" s="168"/>
      <c r="R60" s="168"/>
      <c r="S60" s="168"/>
      <c r="T60" s="168"/>
      <c r="U60" s="168"/>
      <c r="V60" s="168"/>
      <c r="W60" s="168"/>
      <c r="X60" s="168"/>
    </row>
    <row r="61" ht="27.75" customHeight="1" spans="1:24">
      <c r="A61" s="112" t="s">
        <v>258</v>
      </c>
      <c r="B61" s="180"/>
      <c r="C61" s="112" t="s">
        <v>185</v>
      </c>
      <c r="D61" s="112" t="s">
        <v>105</v>
      </c>
      <c r="E61" s="112" t="s">
        <v>186</v>
      </c>
      <c r="F61" s="112" t="s">
        <v>189</v>
      </c>
      <c r="G61" s="112" t="s">
        <v>190</v>
      </c>
      <c r="H61" s="168">
        <v>264120</v>
      </c>
      <c r="I61" s="168">
        <v>264120</v>
      </c>
      <c r="J61" s="168"/>
      <c r="K61" s="168"/>
      <c r="L61" s="168"/>
      <c r="M61" s="168">
        <v>264120</v>
      </c>
      <c r="N61" s="180"/>
      <c r="O61" s="168"/>
      <c r="P61" s="168"/>
      <c r="Q61" s="168"/>
      <c r="R61" s="168"/>
      <c r="S61" s="168"/>
      <c r="T61" s="168"/>
      <c r="U61" s="168"/>
      <c r="V61" s="168"/>
      <c r="W61" s="168"/>
      <c r="X61" s="168"/>
    </row>
    <row r="62" ht="27.75" customHeight="1" spans="1:24">
      <c r="A62" s="112" t="s">
        <v>258</v>
      </c>
      <c r="B62" s="180"/>
      <c r="C62" s="112" t="s">
        <v>185</v>
      </c>
      <c r="D62" s="112" t="s">
        <v>105</v>
      </c>
      <c r="E62" s="112" t="s">
        <v>186</v>
      </c>
      <c r="F62" s="112" t="s">
        <v>191</v>
      </c>
      <c r="G62" s="112" t="s">
        <v>192</v>
      </c>
      <c r="H62" s="168">
        <v>105775.75</v>
      </c>
      <c r="I62" s="168">
        <v>105775.75</v>
      </c>
      <c r="J62" s="168"/>
      <c r="K62" s="168"/>
      <c r="L62" s="168"/>
      <c r="M62" s="168">
        <v>105775.75</v>
      </c>
      <c r="N62" s="180"/>
      <c r="O62" s="168"/>
      <c r="P62" s="168"/>
      <c r="Q62" s="168"/>
      <c r="R62" s="168"/>
      <c r="S62" s="168"/>
      <c r="T62" s="168"/>
      <c r="U62" s="168"/>
      <c r="V62" s="168"/>
      <c r="W62" s="168"/>
      <c r="X62" s="168"/>
    </row>
    <row r="63" ht="27.75" customHeight="1" spans="1:24">
      <c r="A63" s="112" t="s">
        <v>258</v>
      </c>
      <c r="B63" s="180"/>
      <c r="C63" s="112" t="s">
        <v>193</v>
      </c>
      <c r="D63" s="112" t="s">
        <v>113</v>
      </c>
      <c r="E63" s="112" t="s">
        <v>194</v>
      </c>
      <c r="F63" s="112" t="s">
        <v>195</v>
      </c>
      <c r="G63" s="112" t="s">
        <v>196</v>
      </c>
      <c r="H63" s="168">
        <v>616796.92</v>
      </c>
      <c r="I63" s="168">
        <v>616796.92</v>
      </c>
      <c r="J63" s="168"/>
      <c r="K63" s="168"/>
      <c r="L63" s="168"/>
      <c r="M63" s="168">
        <v>616796.92</v>
      </c>
      <c r="N63" s="180"/>
      <c r="O63" s="168"/>
      <c r="P63" s="168"/>
      <c r="Q63" s="168"/>
      <c r="R63" s="168"/>
      <c r="S63" s="168"/>
      <c r="T63" s="168"/>
      <c r="U63" s="168"/>
      <c r="V63" s="168"/>
      <c r="W63" s="168"/>
      <c r="X63" s="168"/>
    </row>
    <row r="64" ht="27.75" customHeight="1" spans="1:24">
      <c r="A64" s="112" t="s">
        <v>258</v>
      </c>
      <c r="B64" s="180"/>
      <c r="C64" s="112" t="s">
        <v>193</v>
      </c>
      <c r="D64" s="112" t="s">
        <v>121</v>
      </c>
      <c r="E64" s="112" t="s">
        <v>200</v>
      </c>
      <c r="F64" s="112" t="s">
        <v>201</v>
      </c>
      <c r="G64" s="112" t="s">
        <v>202</v>
      </c>
      <c r="H64" s="168">
        <v>381643.09</v>
      </c>
      <c r="I64" s="168">
        <v>381643.09</v>
      </c>
      <c r="J64" s="168"/>
      <c r="K64" s="168"/>
      <c r="L64" s="168"/>
      <c r="M64" s="168">
        <v>381643.09</v>
      </c>
      <c r="N64" s="180"/>
      <c r="O64" s="168"/>
      <c r="P64" s="168"/>
      <c r="Q64" s="168"/>
      <c r="R64" s="168"/>
      <c r="S64" s="168"/>
      <c r="T64" s="168"/>
      <c r="U64" s="168"/>
      <c r="V64" s="168"/>
      <c r="W64" s="168"/>
      <c r="X64" s="168"/>
    </row>
    <row r="65" ht="27.75" customHeight="1" spans="1:24">
      <c r="A65" s="112" t="s">
        <v>258</v>
      </c>
      <c r="B65" s="180"/>
      <c r="C65" s="112" t="s">
        <v>193</v>
      </c>
      <c r="D65" s="112" t="s">
        <v>125</v>
      </c>
      <c r="E65" s="112" t="s">
        <v>203</v>
      </c>
      <c r="F65" s="112" t="s">
        <v>204</v>
      </c>
      <c r="G65" s="112" t="s">
        <v>205</v>
      </c>
      <c r="H65" s="168">
        <v>192749.04</v>
      </c>
      <c r="I65" s="168">
        <v>192749.04</v>
      </c>
      <c r="J65" s="168"/>
      <c r="K65" s="168"/>
      <c r="L65" s="168"/>
      <c r="M65" s="168">
        <v>192749.04</v>
      </c>
      <c r="N65" s="180"/>
      <c r="O65" s="168"/>
      <c r="P65" s="168"/>
      <c r="Q65" s="168"/>
      <c r="R65" s="168"/>
      <c r="S65" s="168"/>
      <c r="T65" s="168"/>
      <c r="U65" s="168"/>
      <c r="V65" s="168"/>
      <c r="W65" s="168"/>
      <c r="X65" s="168"/>
    </row>
    <row r="66" ht="27.75" customHeight="1" spans="1:24">
      <c r="A66" s="112" t="s">
        <v>258</v>
      </c>
      <c r="B66" s="180"/>
      <c r="C66" s="112" t="s">
        <v>193</v>
      </c>
      <c r="D66" s="112" t="s">
        <v>121</v>
      </c>
      <c r="E66" s="112" t="s">
        <v>200</v>
      </c>
      <c r="F66" s="112" t="s">
        <v>204</v>
      </c>
      <c r="G66" s="112" t="s">
        <v>205</v>
      </c>
      <c r="H66" s="168">
        <v>8235.22</v>
      </c>
      <c r="I66" s="168">
        <v>8235.22</v>
      </c>
      <c r="J66" s="168"/>
      <c r="K66" s="168"/>
      <c r="L66" s="168"/>
      <c r="M66" s="168">
        <v>8235.22</v>
      </c>
      <c r="N66" s="180"/>
      <c r="O66" s="168"/>
      <c r="P66" s="168"/>
      <c r="Q66" s="168"/>
      <c r="R66" s="168"/>
      <c r="S66" s="168"/>
      <c r="T66" s="168"/>
      <c r="U66" s="168"/>
      <c r="V66" s="168"/>
      <c r="W66" s="168"/>
      <c r="X66" s="168"/>
    </row>
    <row r="67" ht="27.75" customHeight="1" spans="1:24">
      <c r="A67" s="112" t="s">
        <v>258</v>
      </c>
      <c r="B67" s="180"/>
      <c r="C67" s="112" t="s">
        <v>193</v>
      </c>
      <c r="D67" s="112" t="s">
        <v>105</v>
      </c>
      <c r="E67" s="112" t="s">
        <v>186</v>
      </c>
      <c r="F67" s="112" t="s">
        <v>206</v>
      </c>
      <c r="G67" s="112" t="s">
        <v>207</v>
      </c>
      <c r="H67" s="168">
        <v>6938.97</v>
      </c>
      <c r="I67" s="168">
        <v>6938.97</v>
      </c>
      <c r="J67" s="168"/>
      <c r="K67" s="168"/>
      <c r="L67" s="168"/>
      <c r="M67" s="168">
        <v>6938.97</v>
      </c>
      <c r="N67" s="180"/>
      <c r="O67" s="168"/>
      <c r="P67" s="168"/>
      <c r="Q67" s="168"/>
      <c r="R67" s="168"/>
      <c r="S67" s="168"/>
      <c r="T67" s="168"/>
      <c r="U67" s="168"/>
      <c r="V67" s="168"/>
      <c r="W67" s="168"/>
      <c r="X67" s="168"/>
    </row>
    <row r="68" ht="27.75" customHeight="1" spans="1:24">
      <c r="A68" s="112" t="s">
        <v>258</v>
      </c>
      <c r="B68" s="180"/>
      <c r="C68" s="112" t="s">
        <v>193</v>
      </c>
      <c r="D68" s="112" t="s">
        <v>121</v>
      </c>
      <c r="E68" s="112" t="s">
        <v>200</v>
      </c>
      <c r="F68" s="112" t="s">
        <v>206</v>
      </c>
      <c r="G68" s="112" t="s">
        <v>207</v>
      </c>
      <c r="H68" s="168">
        <v>13689.6</v>
      </c>
      <c r="I68" s="168">
        <v>13689.6</v>
      </c>
      <c r="J68" s="168"/>
      <c r="K68" s="168"/>
      <c r="L68" s="168"/>
      <c r="M68" s="168">
        <v>13689.6</v>
      </c>
      <c r="N68" s="180"/>
      <c r="O68" s="168"/>
      <c r="P68" s="168"/>
      <c r="Q68" s="168"/>
      <c r="R68" s="168"/>
      <c r="S68" s="168"/>
      <c r="T68" s="168"/>
      <c r="U68" s="168"/>
      <c r="V68" s="168"/>
      <c r="W68" s="168"/>
      <c r="X68" s="168"/>
    </row>
    <row r="69" ht="27.75" customHeight="1" spans="1:24">
      <c r="A69" s="112" t="s">
        <v>258</v>
      </c>
      <c r="B69" s="180"/>
      <c r="C69" s="112" t="s">
        <v>193</v>
      </c>
      <c r="D69" s="112" t="s">
        <v>121</v>
      </c>
      <c r="E69" s="112" t="s">
        <v>200</v>
      </c>
      <c r="F69" s="112" t="s">
        <v>206</v>
      </c>
      <c r="G69" s="112" t="s">
        <v>207</v>
      </c>
      <c r="H69" s="168">
        <v>883.2</v>
      </c>
      <c r="I69" s="168">
        <v>883.2</v>
      </c>
      <c r="J69" s="168"/>
      <c r="K69" s="168"/>
      <c r="L69" s="168"/>
      <c r="M69" s="168">
        <v>883.2</v>
      </c>
      <c r="N69" s="180"/>
      <c r="O69" s="168"/>
      <c r="P69" s="168"/>
      <c r="Q69" s="168"/>
      <c r="R69" s="168"/>
      <c r="S69" s="168"/>
      <c r="T69" s="168"/>
      <c r="U69" s="168"/>
      <c r="V69" s="168"/>
      <c r="W69" s="168"/>
      <c r="X69" s="168"/>
    </row>
    <row r="70" ht="27.75" customHeight="1" spans="1:24">
      <c r="A70" s="112" t="s">
        <v>258</v>
      </c>
      <c r="B70" s="180"/>
      <c r="C70" s="112" t="s">
        <v>193</v>
      </c>
      <c r="D70" s="112" t="s">
        <v>105</v>
      </c>
      <c r="E70" s="112" t="s">
        <v>186</v>
      </c>
      <c r="F70" s="112" t="s">
        <v>206</v>
      </c>
      <c r="G70" s="112" t="s">
        <v>207</v>
      </c>
      <c r="H70" s="168">
        <v>55585.27</v>
      </c>
      <c r="I70" s="168">
        <v>55585.27</v>
      </c>
      <c r="J70" s="168"/>
      <c r="K70" s="168"/>
      <c r="L70" s="168"/>
      <c r="M70" s="168">
        <v>55585.27</v>
      </c>
      <c r="N70" s="180"/>
      <c r="O70" s="168"/>
      <c r="P70" s="168"/>
      <c r="Q70" s="168"/>
      <c r="R70" s="168"/>
      <c r="S70" s="168"/>
      <c r="T70" s="168"/>
      <c r="U70" s="168"/>
      <c r="V70" s="168"/>
      <c r="W70" s="168"/>
      <c r="X70" s="168"/>
    </row>
    <row r="71" ht="27.75" customHeight="1" spans="1:24">
      <c r="A71" s="112" t="s">
        <v>258</v>
      </c>
      <c r="B71" s="180"/>
      <c r="C71" s="112" t="s">
        <v>208</v>
      </c>
      <c r="D71" s="112" t="s">
        <v>131</v>
      </c>
      <c r="E71" s="112" t="s">
        <v>208</v>
      </c>
      <c r="F71" s="112" t="s">
        <v>209</v>
      </c>
      <c r="G71" s="112" t="s">
        <v>208</v>
      </c>
      <c r="H71" s="168">
        <v>522470.19</v>
      </c>
      <c r="I71" s="168">
        <v>522470.19</v>
      </c>
      <c r="J71" s="168"/>
      <c r="K71" s="168"/>
      <c r="L71" s="168"/>
      <c r="M71" s="168">
        <v>522470.19</v>
      </c>
      <c r="N71" s="180"/>
      <c r="O71" s="168"/>
      <c r="P71" s="168"/>
      <c r="Q71" s="168"/>
      <c r="R71" s="168"/>
      <c r="S71" s="168"/>
      <c r="T71" s="168"/>
      <c r="U71" s="168"/>
      <c r="V71" s="168"/>
      <c r="W71" s="168"/>
      <c r="X71" s="168"/>
    </row>
    <row r="72" ht="27.75" customHeight="1" spans="1:24">
      <c r="A72" s="112" t="s">
        <v>258</v>
      </c>
      <c r="B72" s="180"/>
      <c r="C72" s="112" t="s">
        <v>210</v>
      </c>
      <c r="D72" s="112" t="s">
        <v>105</v>
      </c>
      <c r="E72" s="112" t="s">
        <v>186</v>
      </c>
      <c r="F72" s="112" t="s">
        <v>211</v>
      </c>
      <c r="G72" s="112" t="s">
        <v>212</v>
      </c>
      <c r="H72" s="168">
        <v>40400</v>
      </c>
      <c r="I72" s="168">
        <v>40400</v>
      </c>
      <c r="J72" s="168"/>
      <c r="K72" s="168"/>
      <c r="L72" s="168"/>
      <c r="M72" s="168">
        <v>40400</v>
      </c>
      <c r="N72" s="180"/>
      <c r="O72" s="168"/>
      <c r="P72" s="168"/>
      <c r="Q72" s="168"/>
      <c r="R72" s="168"/>
      <c r="S72" s="168"/>
      <c r="T72" s="168"/>
      <c r="U72" s="168"/>
      <c r="V72" s="168"/>
      <c r="W72" s="168"/>
      <c r="X72" s="168"/>
    </row>
    <row r="73" ht="27.75" customHeight="1" spans="1:24">
      <c r="A73" s="112" t="s">
        <v>258</v>
      </c>
      <c r="B73" s="180"/>
      <c r="C73" s="112" t="s">
        <v>210</v>
      </c>
      <c r="D73" s="112" t="s">
        <v>105</v>
      </c>
      <c r="E73" s="112" t="s">
        <v>186</v>
      </c>
      <c r="F73" s="112" t="s">
        <v>211</v>
      </c>
      <c r="G73" s="112" t="s">
        <v>212</v>
      </c>
      <c r="H73" s="168">
        <v>110700</v>
      </c>
      <c r="I73" s="168">
        <v>110700</v>
      </c>
      <c r="J73" s="168"/>
      <c r="K73" s="168"/>
      <c r="L73" s="168"/>
      <c r="M73" s="168">
        <v>110700</v>
      </c>
      <c r="N73" s="180"/>
      <c r="O73" s="168"/>
      <c r="P73" s="168"/>
      <c r="Q73" s="168"/>
      <c r="R73" s="168"/>
      <c r="S73" s="168"/>
      <c r="T73" s="168"/>
      <c r="U73" s="168"/>
      <c r="V73" s="168"/>
      <c r="W73" s="168"/>
      <c r="X73" s="168"/>
    </row>
    <row r="74" ht="27.75" customHeight="1" spans="1:24">
      <c r="A74" s="112" t="s">
        <v>258</v>
      </c>
      <c r="B74" s="180"/>
      <c r="C74" s="112" t="s">
        <v>243</v>
      </c>
      <c r="D74" s="112" t="s">
        <v>105</v>
      </c>
      <c r="E74" s="112" t="s">
        <v>186</v>
      </c>
      <c r="F74" s="112" t="s">
        <v>244</v>
      </c>
      <c r="G74" s="112" t="s">
        <v>243</v>
      </c>
      <c r="H74" s="168">
        <v>126000</v>
      </c>
      <c r="I74" s="168">
        <v>126000</v>
      </c>
      <c r="J74" s="168"/>
      <c r="K74" s="168"/>
      <c r="L74" s="168"/>
      <c r="M74" s="168">
        <v>126000</v>
      </c>
      <c r="N74" s="180"/>
      <c r="O74" s="168"/>
      <c r="P74" s="168"/>
      <c r="Q74" s="168"/>
      <c r="R74" s="168"/>
      <c r="S74" s="168"/>
      <c r="T74" s="168"/>
      <c r="U74" s="168"/>
      <c r="V74" s="168"/>
      <c r="W74" s="168"/>
      <c r="X74" s="168"/>
    </row>
    <row r="75" ht="27.75" customHeight="1" spans="1:24">
      <c r="A75" s="112" t="s">
        <v>258</v>
      </c>
      <c r="B75" s="180"/>
      <c r="C75" s="112" t="s">
        <v>160</v>
      </c>
      <c r="D75" s="112" t="s">
        <v>105</v>
      </c>
      <c r="E75" s="112" t="s">
        <v>186</v>
      </c>
      <c r="F75" s="112" t="s">
        <v>247</v>
      </c>
      <c r="G75" s="112" t="s">
        <v>160</v>
      </c>
      <c r="H75" s="168">
        <v>2000</v>
      </c>
      <c r="I75" s="168">
        <v>2000</v>
      </c>
      <c r="J75" s="168"/>
      <c r="K75" s="168"/>
      <c r="L75" s="168"/>
      <c r="M75" s="168">
        <v>2000</v>
      </c>
      <c r="N75" s="180"/>
      <c r="O75" s="168"/>
      <c r="P75" s="168"/>
      <c r="Q75" s="168"/>
      <c r="R75" s="168"/>
      <c r="S75" s="168"/>
      <c r="T75" s="168"/>
      <c r="U75" s="168"/>
      <c r="V75" s="168"/>
      <c r="W75" s="168"/>
      <c r="X75" s="168"/>
    </row>
    <row r="76" ht="27.75" customHeight="1" spans="1:24">
      <c r="A76" s="112" t="s">
        <v>258</v>
      </c>
      <c r="B76" s="180"/>
      <c r="C76" s="112" t="s">
        <v>210</v>
      </c>
      <c r="D76" s="112" t="s">
        <v>105</v>
      </c>
      <c r="E76" s="112" t="s">
        <v>186</v>
      </c>
      <c r="F76" s="112" t="s">
        <v>217</v>
      </c>
      <c r="G76" s="112" t="s">
        <v>218</v>
      </c>
      <c r="H76" s="168">
        <v>15000</v>
      </c>
      <c r="I76" s="168">
        <v>15000</v>
      </c>
      <c r="J76" s="168"/>
      <c r="K76" s="168"/>
      <c r="L76" s="168"/>
      <c r="M76" s="168">
        <v>15000</v>
      </c>
      <c r="N76" s="180"/>
      <c r="O76" s="168"/>
      <c r="P76" s="168"/>
      <c r="Q76" s="168"/>
      <c r="R76" s="168"/>
      <c r="S76" s="168"/>
      <c r="T76" s="168"/>
      <c r="U76" s="168"/>
      <c r="V76" s="168"/>
      <c r="W76" s="168"/>
      <c r="X76" s="168"/>
    </row>
    <row r="77" ht="27.75" customHeight="1" spans="1:24">
      <c r="A77" s="112" t="s">
        <v>258</v>
      </c>
      <c r="B77" s="180"/>
      <c r="C77" s="112" t="s">
        <v>210</v>
      </c>
      <c r="D77" s="112" t="s">
        <v>105</v>
      </c>
      <c r="E77" s="112" t="s">
        <v>186</v>
      </c>
      <c r="F77" s="112" t="s">
        <v>219</v>
      </c>
      <c r="G77" s="112" t="s">
        <v>220</v>
      </c>
      <c r="H77" s="168">
        <v>60000</v>
      </c>
      <c r="I77" s="168">
        <v>60000</v>
      </c>
      <c r="J77" s="168"/>
      <c r="K77" s="168"/>
      <c r="L77" s="168"/>
      <c r="M77" s="168">
        <v>60000</v>
      </c>
      <c r="N77" s="180"/>
      <c r="O77" s="168"/>
      <c r="P77" s="168"/>
      <c r="Q77" s="168"/>
      <c r="R77" s="168"/>
      <c r="S77" s="168"/>
      <c r="T77" s="168"/>
      <c r="U77" s="168"/>
      <c r="V77" s="168"/>
      <c r="W77" s="168"/>
      <c r="X77" s="168"/>
    </row>
    <row r="78" ht="27.75" customHeight="1" spans="1:24">
      <c r="A78" s="112" t="s">
        <v>258</v>
      </c>
      <c r="B78" s="180"/>
      <c r="C78" s="112" t="s">
        <v>210</v>
      </c>
      <c r="D78" s="112" t="s">
        <v>105</v>
      </c>
      <c r="E78" s="112" t="s">
        <v>186</v>
      </c>
      <c r="F78" s="112" t="s">
        <v>223</v>
      </c>
      <c r="G78" s="112" t="s">
        <v>224</v>
      </c>
      <c r="H78" s="168">
        <v>20000</v>
      </c>
      <c r="I78" s="168">
        <v>20000</v>
      </c>
      <c r="J78" s="168"/>
      <c r="K78" s="168"/>
      <c r="L78" s="168"/>
      <c r="M78" s="168">
        <v>20000</v>
      </c>
      <c r="N78" s="180"/>
      <c r="O78" s="168"/>
      <c r="P78" s="168"/>
      <c r="Q78" s="168"/>
      <c r="R78" s="168"/>
      <c r="S78" s="168"/>
      <c r="T78" s="168"/>
      <c r="U78" s="168"/>
      <c r="V78" s="168"/>
      <c r="W78" s="168"/>
      <c r="X78" s="168"/>
    </row>
    <row r="79" ht="27.75" customHeight="1" spans="1:24">
      <c r="A79" s="112" t="s">
        <v>258</v>
      </c>
      <c r="B79" s="180"/>
      <c r="C79" s="112" t="s">
        <v>210</v>
      </c>
      <c r="D79" s="112" t="s">
        <v>105</v>
      </c>
      <c r="E79" s="112" t="s">
        <v>186</v>
      </c>
      <c r="F79" s="112" t="s">
        <v>259</v>
      </c>
      <c r="G79" s="112" t="s">
        <v>260</v>
      </c>
      <c r="H79" s="168">
        <v>15000</v>
      </c>
      <c r="I79" s="168">
        <v>15000</v>
      </c>
      <c r="J79" s="168"/>
      <c r="K79" s="168"/>
      <c r="L79" s="168"/>
      <c r="M79" s="168">
        <v>15000</v>
      </c>
      <c r="N79" s="180"/>
      <c r="O79" s="168"/>
      <c r="P79" s="168"/>
      <c r="Q79" s="168"/>
      <c r="R79" s="168"/>
      <c r="S79" s="168"/>
      <c r="T79" s="168"/>
      <c r="U79" s="168"/>
      <c r="V79" s="168"/>
      <c r="W79" s="168"/>
      <c r="X79" s="168"/>
    </row>
    <row r="80" ht="27.75" customHeight="1" spans="1:24">
      <c r="A80" s="112" t="s">
        <v>258</v>
      </c>
      <c r="B80" s="180"/>
      <c r="C80" s="112" t="s">
        <v>210</v>
      </c>
      <c r="D80" s="112" t="s">
        <v>105</v>
      </c>
      <c r="E80" s="112" t="s">
        <v>186</v>
      </c>
      <c r="F80" s="112" t="s">
        <v>225</v>
      </c>
      <c r="G80" s="112" t="s">
        <v>226</v>
      </c>
      <c r="H80" s="168">
        <v>10000</v>
      </c>
      <c r="I80" s="168">
        <v>10000</v>
      </c>
      <c r="J80" s="168"/>
      <c r="K80" s="168"/>
      <c r="L80" s="168"/>
      <c r="M80" s="168">
        <v>10000</v>
      </c>
      <c r="N80" s="180"/>
      <c r="O80" s="168"/>
      <c r="P80" s="168"/>
      <c r="Q80" s="168"/>
      <c r="R80" s="168"/>
      <c r="S80" s="168"/>
      <c r="T80" s="168"/>
      <c r="U80" s="168"/>
      <c r="V80" s="168"/>
      <c r="W80" s="168"/>
      <c r="X80" s="168"/>
    </row>
    <row r="81" ht="27.75" customHeight="1" spans="1:24">
      <c r="A81" s="112" t="s">
        <v>258</v>
      </c>
      <c r="B81" s="180"/>
      <c r="C81" s="112" t="s">
        <v>210</v>
      </c>
      <c r="D81" s="112" t="s">
        <v>105</v>
      </c>
      <c r="E81" s="112" t="s">
        <v>186</v>
      </c>
      <c r="F81" s="112" t="s">
        <v>227</v>
      </c>
      <c r="G81" s="112" t="s">
        <v>228</v>
      </c>
      <c r="H81" s="168">
        <v>6000</v>
      </c>
      <c r="I81" s="168">
        <v>6000</v>
      </c>
      <c r="J81" s="168"/>
      <c r="K81" s="168"/>
      <c r="L81" s="168"/>
      <c r="M81" s="168">
        <v>6000</v>
      </c>
      <c r="N81" s="180"/>
      <c r="O81" s="168"/>
      <c r="P81" s="168"/>
      <c r="Q81" s="168"/>
      <c r="R81" s="168"/>
      <c r="S81" s="168"/>
      <c r="T81" s="168"/>
      <c r="U81" s="168"/>
      <c r="V81" s="168"/>
      <c r="W81" s="168"/>
      <c r="X81" s="168"/>
    </row>
    <row r="82" ht="27.75" customHeight="1" spans="1:24">
      <c r="A82" s="112" t="s">
        <v>258</v>
      </c>
      <c r="B82" s="180"/>
      <c r="C82" s="112" t="s">
        <v>210</v>
      </c>
      <c r="D82" s="112" t="s">
        <v>105</v>
      </c>
      <c r="E82" s="112" t="s">
        <v>186</v>
      </c>
      <c r="F82" s="112" t="s">
        <v>221</v>
      </c>
      <c r="G82" s="112" t="s">
        <v>222</v>
      </c>
      <c r="H82" s="168">
        <v>74000</v>
      </c>
      <c r="I82" s="168">
        <v>74000</v>
      </c>
      <c r="J82" s="168"/>
      <c r="K82" s="168"/>
      <c r="L82" s="168"/>
      <c r="M82" s="168">
        <v>74000</v>
      </c>
      <c r="N82" s="180"/>
      <c r="O82" s="168"/>
      <c r="P82" s="168"/>
      <c r="Q82" s="168"/>
      <c r="R82" s="168"/>
      <c r="S82" s="168"/>
      <c r="T82" s="168"/>
      <c r="U82" s="168"/>
      <c r="V82" s="168"/>
      <c r="W82" s="168"/>
      <c r="X82" s="168"/>
    </row>
    <row r="83" ht="27.75" customHeight="1" spans="1:24">
      <c r="A83" s="112" t="s">
        <v>258</v>
      </c>
      <c r="B83" s="180"/>
      <c r="C83" s="112" t="s">
        <v>210</v>
      </c>
      <c r="D83" s="112" t="s">
        <v>105</v>
      </c>
      <c r="E83" s="112" t="s">
        <v>186</v>
      </c>
      <c r="F83" s="112" t="s">
        <v>239</v>
      </c>
      <c r="G83" s="112" t="s">
        <v>240</v>
      </c>
      <c r="H83" s="168">
        <v>50000</v>
      </c>
      <c r="I83" s="168">
        <v>50000</v>
      </c>
      <c r="J83" s="168"/>
      <c r="K83" s="168"/>
      <c r="L83" s="168"/>
      <c r="M83" s="168">
        <v>50000</v>
      </c>
      <c r="N83" s="180"/>
      <c r="O83" s="168"/>
      <c r="P83" s="168"/>
      <c r="Q83" s="168"/>
      <c r="R83" s="168"/>
      <c r="S83" s="168"/>
      <c r="T83" s="168"/>
      <c r="U83" s="168"/>
      <c r="V83" s="168"/>
      <c r="W83" s="168"/>
      <c r="X83" s="168"/>
    </row>
    <row r="84" ht="27.75" customHeight="1" spans="1:24">
      <c r="A84" s="112" t="s">
        <v>258</v>
      </c>
      <c r="B84" s="180"/>
      <c r="C84" s="112" t="s">
        <v>210</v>
      </c>
      <c r="D84" s="112" t="s">
        <v>105</v>
      </c>
      <c r="E84" s="112" t="s">
        <v>186</v>
      </c>
      <c r="F84" s="112" t="s">
        <v>237</v>
      </c>
      <c r="G84" s="112" t="s">
        <v>238</v>
      </c>
      <c r="H84" s="168">
        <v>60000</v>
      </c>
      <c r="I84" s="168">
        <v>60000</v>
      </c>
      <c r="J84" s="168"/>
      <c r="K84" s="168"/>
      <c r="L84" s="168"/>
      <c r="M84" s="168">
        <v>60000</v>
      </c>
      <c r="N84" s="180"/>
      <c r="O84" s="168"/>
      <c r="P84" s="168"/>
      <c r="Q84" s="168"/>
      <c r="R84" s="168"/>
      <c r="S84" s="168"/>
      <c r="T84" s="168"/>
      <c r="U84" s="168"/>
      <c r="V84" s="168"/>
      <c r="W84" s="168"/>
      <c r="X84" s="168"/>
    </row>
    <row r="85" ht="27.75" customHeight="1" spans="1:24">
      <c r="A85" s="112" t="s">
        <v>258</v>
      </c>
      <c r="B85" s="180"/>
      <c r="C85" s="112" t="s">
        <v>210</v>
      </c>
      <c r="D85" s="112" t="s">
        <v>105</v>
      </c>
      <c r="E85" s="112" t="s">
        <v>186</v>
      </c>
      <c r="F85" s="112" t="s">
        <v>250</v>
      </c>
      <c r="G85" s="112" t="s">
        <v>251</v>
      </c>
      <c r="H85" s="168">
        <v>71300</v>
      </c>
      <c r="I85" s="168">
        <v>71300</v>
      </c>
      <c r="J85" s="168"/>
      <c r="K85" s="168"/>
      <c r="L85" s="168"/>
      <c r="M85" s="168">
        <v>71300</v>
      </c>
      <c r="N85" s="180"/>
      <c r="O85" s="168"/>
      <c r="P85" s="168"/>
      <c r="Q85" s="168"/>
      <c r="R85" s="168"/>
      <c r="S85" s="168"/>
      <c r="T85" s="168"/>
      <c r="U85" s="168"/>
      <c r="V85" s="168"/>
      <c r="W85" s="168"/>
      <c r="X85" s="168"/>
    </row>
    <row r="86" ht="27.75" customHeight="1" spans="1:24">
      <c r="A86" s="112" t="s">
        <v>258</v>
      </c>
      <c r="B86" s="180"/>
      <c r="C86" s="112" t="s">
        <v>252</v>
      </c>
      <c r="D86" s="112" t="s">
        <v>105</v>
      </c>
      <c r="E86" s="112" t="s">
        <v>186</v>
      </c>
      <c r="F86" s="112" t="s">
        <v>253</v>
      </c>
      <c r="G86" s="112" t="s">
        <v>254</v>
      </c>
      <c r="H86" s="168">
        <v>284400</v>
      </c>
      <c r="I86" s="168">
        <v>284400</v>
      </c>
      <c r="J86" s="168"/>
      <c r="K86" s="168"/>
      <c r="L86" s="168"/>
      <c r="M86" s="168">
        <v>284400</v>
      </c>
      <c r="N86" s="180"/>
      <c r="O86" s="168"/>
      <c r="P86" s="168"/>
      <c r="Q86" s="168"/>
      <c r="R86" s="168"/>
      <c r="S86" s="168"/>
      <c r="T86" s="168"/>
      <c r="U86" s="168"/>
      <c r="V86" s="168"/>
      <c r="W86" s="168"/>
      <c r="X86" s="168"/>
    </row>
    <row r="87" ht="27.75" customHeight="1" spans="1:24">
      <c r="A87" s="112" t="s">
        <v>258</v>
      </c>
      <c r="B87" s="180"/>
      <c r="C87" s="112" t="s">
        <v>210</v>
      </c>
      <c r="D87" s="112" t="s">
        <v>105</v>
      </c>
      <c r="E87" s="112" t="s">
        <v>186</v>
      </c>
      <c r="F87" s="112" t="s">
        <v>253</v>
      </c>
      <c r="G87" s="112" t="s">
        <v>254</v>
      </c>
      <c r="H87" s="168">
        <v>28440</v>
      </c>
      <c r="I87" s="168">
        <v>28440</v>
      </c>
      <c r="J87" s="168"/>
      <c r="K87" s="168"/>
      <c r="L87" s="168"/>
      <c r="M87" s="168">
        <v>28440</v>
      </c>
      <c r="N87" s="180"/>
      <c r="O87" s="168"/>
      <c r="P87" s="168"/>
      <c r="Q87" s="168"/>
      <c r="R87" s="168"/>
      <c r="S87" s="168"/>
      <c r="T87" s="168"/>
      <c r="U87" s="168"/>
      <c r="V87" s="168"/>
      <c r="W87" s="168"/>
      <c r="X87" s="168"/>
    </row>
    <row r="88" ht="27.75" customHeight="1" spans="1:24">
      <c r="A88" s="112" t="s">
        <v>258</v>
      </c>
      <c r="B88" s="180"/>
      <c r="C88" s="112" t="s">
        <v>255</v>
      </c>
      <c r="D88" s="112" t="s">
        <v>105</v>
      </c>
      <c r="E88" s="112" t="s">
        <v>186</v>
      </c>
      <c r="F88" s="112" t="s">
        <v>256</v>
      </c>
      <c r="G88" s="112" t="s">
        <v>257</v>
      </c>
      <c r="H88" s="168">
        <v>3900000</v>
      </c>
      <c r="I88" s="168">
        <v>3900000</v>
      </c>
      <c r="J88" s="168"/>
      <c r="K88" s="168"/>
      <c r="L88" s="168"/>
      <c r="M88" s="168">
        <v>3900000</v>
      </c>
      <c r="N88" s="180"/>
      <c r="O88" s="168"/>
      <c r="P88" s="168"/>
      <c r="Q88" s="168"/>
      <c r="R88" s="168"/>
      <c r="S88" s="168"/>
      <c r="T88" s="168"/>
      <c r="U88" s="168"/>
      <c r="V88" s="168"/>
      <c r="W88" s="168"/>
      <c r="X88" s="168"/>
    </row>
    <row r="89" ht="27.75" customHeight="1" spans="1:24">
      <c r="A89" s="112" t="s">
        <v>258</v>
      </c>
      <c r="B89" s="180"/>
      <c r="C89" s="112" t="s">
        <v>255</v>
      </c>
      <c r="D89" s="112" t="s">
        <v>105</v>
      </c>
      <c r="E89" s="112" t="s">
        <v>186</v>
      </c>
      <c r="F89" s="112" t="s">
        <v>256</v>
      </c>
      <c r="G89" s="112" t="s">
        <v>257</v>
      </c>
      <c r="H89" s="168">
        <v>351744</v>
      </c>
      <c r="I89" s="168">
        <v>351744</v>
      </c>
      <c r="J89" s="168"/>
      <c r="K89" s="168"/>
      <c r="L89" s="168"/>
      <c r="M89" s="168">
        <v>351744</v>
      </c>
      <c r="N89" s="180"/>
      <c r="O89" s="168"/>
      <c r="P89" s="168"/>
      <c r="Q89" s="168"/>
      <c r="R89" s="168"/>
      <c r="S89" s="168"/>
      <c r="T89" s="168"/>
      <c r="U89" s="168"/>
      <c r="V89" s="168"/>
      <c r="W89" s="168"/>
      <c r="X89" s="168"/>
    </row>
    <row r="90" ht="27.75" customHeight="1" spans="1:24">
      <c r="A90" s="112" t="s">
        <v>258</v>
      </c>
      <c r="B90" s="180"/>
      <c r="C90" s="112" t="s">
        <v>255</v>
      </c>
      <c r="D90" s="112" t="s">
        <v>105</v>
      </c>
      <c r="E90" s="112" t="s">
        <v>186</v>
      </c>
      <c r="F90" s="112" t="s">
        <v>256</v>
      </c>
      <c r="G90" s="112" t="s">
        <v>257</v>
      </c>
      <c r="H90" s="168">
        <v>184800</v>
      </c>
      <c r="I90" s="168">
        <v>184800</v>
      </c>
      <c r="J90" s="168"/>
      <c r="K90" s="168"/>
      <c r="L90" s="168"/>
      <c r="M90" s="168">
        <v>184800</v>
      </c>
      <c r="N90" s="180"/>
      <c r="O90" s="168"/>
      <c r="P90" s="168"/>
      <c r="Q90" s="168"/>
      <c r="R90" s="168"/>
      <c r="S90" s="168"/>
      <c r="T90" s="168"/>
      <c r="U90" s="168"/>
      <c r="V90" s="168"/>
      <c r="W90" s="168"/>
      <c r="X90" s="168"/>
    </row>
    <row r="91" ht="21" customHeight="1" spans="1:24">
      <c r="A91" s="233" t="s">
        <v>81</v>
      </c>
      <c r="B91" s="180"/>
      <c r="C91" s="180"/>
      <c r="D91" s="180"/>
      <c r="E91" s="180"/>
      <c r="F91" s="180"/>
      <c r="G91" s="180"/>
      <c r="H91" s="168">
        <v>650000</v>
      </c>
      <c r="I91" s="168">
        <v>650000</v>
      </c>
      <c r="J91" s="168"/>
      <c r="K91" s="168"/>
      <c r="L91" s="168"/>
      <c r="M91" s="168">
        <v>650000</v>
      </c>
      <c r="N91" s="180"/>
      <c r="O91" s="168"/>
      <c r="P91" s="168"/>
      <c r="Q91" s="168"/>
      <c r="R91" s="168"/>
      <c r="S91" s="168"/>
      <c r="T91" s="168"/>
      <c r="U91" s="168"/>
      <c r="V91" s="168"/>
      <c r="W91" s="168"/>
      <c r="X91" s="168"/>
    </row>
    <row r="92" ht="27.75" customHeight="1" spans="1:24">
      <c r="A92" s="112" t="s">
        <v>261</v>
      </c>
      <c r="B92" s="180"/>
      <c r="C92" s="112" t="s">
        <v>255</v>
      </c>
      <c r="D92" s="112" t="s">
        <v>107</v>
      </c>
      <c r="E92" s="112" t="s">
        <v>262</v>
      </c>
      <c r="F92" s="112" t="s">
        <v>256</v>
      </c>
      <c r="G92" s="112" t="s">
        <v>257</v>
      </c>
      <c r="H92" s="168">
        <v>54000</v>
      </c>
      <c r="I92" s="168">
        <v>54000</v>
      </c>
      <c r="J92" s="168"/>
      <c r="K92" s="168"/>
      <c r="L92" s="168"/>
      <c r="M92" s="168">
        <v>54000</v>
      </c>
      <c r="N92" s="180"/>
      <c r="O92" s="168"/>
      <c r="P92" s="168"/>
      <c r="Q92" s="168"/>
      <c r="R92" s="168"/>
      <c r="S92" s="168"/>
      <c r="T92" s="168"/>
      <c r="U92" s="168"/>
      <c r="V92" s="168"/>
      <c r="W92" s="168"/>
      <c r="X92" s="168"/>
    </row>
    <row r="93" ht="27.75" customHeight="1" spans="1:24">
      <c r="A93" s="112" t="s">
        <v>261</v>
      </c>
      <c r="B93" s="180"/>
      <c r="C93" s="112" t="s">
        <v>255</v>
      </c>
      <c r="D93" s="112" t="s">
        <v>107</v>
      </c>
      <c r="E93" s="112" t="s">
        <v>262</v>
      </c>
      <c r="F93" s="112" t="s">
        <v>256</v>
      </c>
      <c r="G93" s="112" t="s">
        <v>257</v>
      </c>
      <c r="H93" s="168">
        <v>120000</v>
      </c>
      <c r="I93" s="168">
        <v>120000</v>
      </c>
      <c r="J93" s="168"/>
      <c r="K93" s="168"/>
      <c r="L93" s="168"/>
      <c r="M93" s="168">
        <v>120000</v>
      </c>
      <c r="N93" s="180"/>
      <c r="O93" s="168"/>
      <c r="P93" s="168"/>
      <c r="Q93" s="168"/>
      <c r="R93" s="168"/>
      <c r="S93" s="168"/>
      <c r="T93" s="168"/>
      <c r="U93" s="168"/>
      <c r="V93" s="168"/>
      <c r="W93" s="168"/>
      <c r="X93" s="168"/>
    </row>
    <row r="94" ht="27.75" customHeight="1" spans="1:24">
      <c r="A94" s="112" t="s">
        <v>261</v>
      </c>
      <c r="B94" s="180"/>
      <c r="C94" s="112" t="s">
        <v>255</v>
      </c>
      <c r="D94" s="112" t="s">
        <v>107</v>
      </c>
      <c r="E94" s="112" t="s">
        <v>262</v>
      </c>
      <c r="F94" s="112" t="s">
        <v>256</v>
      </c>
      <c r="G94" s="112" t="s">
        <v>257</v>
      </c>
      <c r="H94" s="168">
        <v>396000</v>
      </c>
      <c r="I94" s="168">
        <v>396000</v>
      </c>
      <c r="J94" s="168"/>
      <c r="K94" s="168"/>
      <c r="L94" s="168"/>
      <c r="M94" s="168">
        <v>396000</v>
      </c>
      <c r="N94" s="180"/>
      <c r="O94" s="168"/>
      <c r="P94" s="168"/>
      <c r="Q94" s="168"/>
      <c r="R94" s="168"/>
      <c r="S94" s="168"/>
      <c r="T94" s="168"/>
      <c r="U94" s="168"/>
      <c r="V94" s="168"/>
      <c r="W94" s="168"/>
      <c r="X94" s="168"/>
    </row>
    <row r="95" ht="27.75" customHeight="1" spans="1:24">
      <c r="A95" s="112" t="s">
        <v>261</v>
      </c>
      <c r="B95" s="180"/>
      <c r="C95" s="112" t="s">
        <v>255</v>
      </c>
      <c r="D95" s="112" t="s">
        <v>107</v>
      </c>
      <c r="E95" s="112" t="s">
        <v>262</v>
      </c>
      <c r="F95" s="112" t="s">
        <v>256</v>
      </c>
      <c r="G95" s="112" t="s">
        <v>257</v>
      </c>
      <c r="H95" s="168">
        <v>40000</v>
      </c>
      <c r="I95" s="168">
        <v>40000</v>
      </c>
      <c r="J95" s="168"/>
      <c r="K95" s="168"/>
      <c r="L95" s="168"/>
      <c r="M95" s="168">
        <v>40000</v>
      </c>
      <c r="N95" s="180"/>
      <c r="O95" s="168"/>
      <c r="P95" s="168"/>
      <c r="Q95" s="168"/>
      <c r="R95" s="168"/>
      <c r="S95" s="168"/>
      <c r="T95" s="168"/>
      <c r="U95" s="168"/>
      <c r="V95" s="168"/>
      <c r="W95" s="168"/>
      <c r="X95" s="168"/>
    </row>
    <row r="96" ht="27.75" customHeight="1" spans="1:24">
      <c r="A96" s="112" t="s">
        <v>261</v>
      </c>
      <c r="B96" s="180"/>
      <c r="C96" s="112" t="s">
        <v>255</v>
      </c>
      <c r="D96" s="112" t="s">
        <v>107</v>
      </c>
      <c r="E96" s="112" t="s">
        <v>262</v>
      </c>
      <c r="F96" s="112" t="s">
        <v>256</v>
      </c>
      <c r="G96" s="112" t="s">
        <v>257</v>
      </c>
      <c r="H96" s="168">
        <v>40000</v>
      </c>
      <c r="I96" s="168">
        <v>40000</v>
      </c>
      <c r="J96" s="168"/>
      <c r="K96" s="168"/>
      <c r="L96" s="168"/>
      <c r="M96" s="168">
        <v>40000</v>
      </c>
      <c r="N96" s="180"/>
      <c r="O96" s="168"/>
      <c r="P96" s="168"/>
      <c r="Q96" s="168"/>
      <c r="R96" s="168"/>
      <c r="S96" s="168"/>
      <c r="T96" s="168"/>
      <c r="U96" s="168"/>
      <c r="V96" s="168"/>
      <c r="W96" s="168"/>
      <c r="X96" s="168"/>
    </row>
    <row r="97" ht="21" customHeight="1" spans="1:24">
      <c r="A97" s="233" t="s">
        <v>83</v>
      </c>
      <c r="B97" s="180"/>
      <c r="C97" s="180"/>
      <c r="D97" s="180"/>
      <c r="E97" s="180"/>
      <c r="F97" s="180"/>
      <c r="G97" s="180"/>
      <c r="H97" s="168">
        <v>2290217.47</v>
      </c>
      <c r="I97" s="168">
        <v>2290217.47</v>
      </c>
      <c r="J97" s="168"/>
      <c r="K97" s="168"/>
      <c r="L97" s="168"/>
      <c r="M97" s="168">
        <v>2290217.47</v>
      </c>
      <c r="N97" s="180"/>
      <c r="O97" s="168"/>
      <c r="P97" s="168"/>
      <c r="Q97" s="168"/>
      <c r="R97" s="168"/>
      <c r="S97" s="168"/>
      <c r="T97" s="168"/>
      <c r="U97" s="168"/>
      <c r="V97" s="168"/>
      <c r="W97" s="168"/>
      <c r="X97" s="168"/>
    </row>
    <row r="98" ht="27.75" customHeight="1" spans="1:24">
      <c r="A98" s="112" t="s">
        <v>263</v>
      </c>
      <c r="B98" s="180"/>
      <c r="C98" s="112" t="s">
        <v>185</v>
      </c>
      <c r="D98" s="112" t="s">
        <v>105</v>
      </c>
      <c r="E98" s="112" t="s">
        <v>186</v>
      </c>
      <c r="F98" s="112" t="s">
        <v>187</v>
      </c>
      <c r="G98" s="112" t="s">
        <v>188</v>
      </c>
      <c r="H98" s="168">
        <v>372372</v>
      </c>
      <c r="I98" s="168">
        <v>372372</v>
      </c>
      <c r="J98" s="168"/>
      <c r="K98" s="168"/>
      <c r="L98" s="168"/>
      <c r="M98" s="168">
        <v>372372</v>
      </c>
      <c r="N98" s="180"/>
      <c r="O98" s="168"/>
      <c r="P98" s="168"/>
      <c r="Q98" s="168"/>
      <c r="R98" s="168"/>
      <c r="S98" s="168"/>
      <c r="T98" s="168"/>
      <c r="U98" s="168"/>
      <c r="V98" s="168"/>
      <c r="W98" s="168"/>
      <c r="X98" s="168"/>
    </row>
    <row r="99" ht="27.75" customHeight="1" spans="1:24">
      <c r="A99" s="112" t="s">
        <v>263</v>
      </c>
      <c r="B99" s="180"/>
      <c r="C99" s="112" t="s">
        <v>185</v>
      </c>
      <c r="D99" s="112" t="s">
        <v>105</v>
      </c>
      <c r="E99" s="112" t="s">
        <v>186</v>
      </c>
      <c r="F99" s="112" t="s">
        <v>189</v>
      </c>
      <c r="G99" s="112" t="s">
        <v>190</v>
      </c>
      <c r="H99" s="168">
        <v>748176</v>
      </c>
      <c r="I99" s="168">
        <v>748176</v>
      </c>
      <c r="J99" s="168"/>
      <c r="K99" s="168"/>
      <c r="L99" s="168"/>
      <c r="M99" s="168">
        <v>748176</v>
      </c>
      <c r="N99" s="180"/>
      <c r="O99" s="168"/>
      <c r="P99" s="168"/>
      <c r="Q99" s="168"/>
      <c r="R99" s="168"/>
      <c r="S99" s="168"/>
      <c r="T99" s="168"/>
      <c r="U99" s="168"/>
      <c r="V99" s="168"/>
      <c r="W99" s="168"/>
      <c r="X99" s="168"/>
    </row>
    <row r="100" ht="27.75" customHeight="1" spans="1:24">
      <c r="A100" s="112" t="s">
        <v>263</v>
      </c>
      <c r="B100" s="180"/>
      <c r="C100" s="112" t="s">
        <v>185</v>
      </c>
      <c r="D100" s="112" t="s">
        <v>105</v>
      </c>
      <c r="E100" s="112" t="s">
        <v>186</v>
      </c>
      <c r="F100" s="112" t="s">
        <v>189</v>
      </c>
      <c r="G100" s="112" t="s">
        <v>190</v>
      </c>
      <c r="H100" s="168">
        <v>97020</v>
      </c>
      <c r="I100" s="168">
        <v>97020</v>
      </c>
      <c r="J100" s="168"/>
      <c r="K100" s="168"/>
      <c r="L100" s="168"/>
      <c r="M100" s="168">
        <v>97020</v>
      </c>
      <c r="N100" s="180"/>
      <c r="O100" s="168"/>
      <c r="P100" s="168"/>
      <c r="Q100" s="168"/>
      <c r="R100" s="168"/>
      <c r="S100" s="168"/>
      <c r="T100" s="168"/>
      <c r="U100" s="168"/>
      <c r="V100" s="168"/>
      <c r="W100" s="168"/>
      <c r="X100" s="168"/>
    </row>
    <row r="101" ht="27.75" customHeight="1" spans="1:24">
      <c r="A101" s="112" t="s">
        <v>263</v>
      </c>
      <c r="B101" s="180"/>
      <c r="C101" s="112" t="s">
        <v>185</v>
      </c>
      <c r="D101" s="112" t="s">
        <v>105</v>
      </c>
      <c r="E101" s="112" t="s">
        <v>186</v>
      </c>
      <c r="F101" s="112" t="s">
        <v>189</v>
      </c>
      <c r="G101" s="112" t="s">
        <v>190</v>
      </c>
      <c r="H101" s="168">
        <v>68160</v>
      </c>
      <c r="I101" s="168">
        <v>68160</v>
      </c>
      <c r="J101" s="168"/>
      <c r="K101" s="168"/>
      <c r="L101" s="168"/>
      <c r="M101" s="168">
        <v>68160</v>
      </c>
      <c r="N101" s="180"/>
      <c r="O101" s="168"/>
      <c r="P101" s="168"/>
      <c r="Q101" s="168"/>
      <c r="R101" s="168"/>
      <c r="S101" s="168"/>
      <c r="T101" s="168"/>
      <c r="U101" s="168"/>
      <c r="V101" s="168"/>
      <c r="W101" s="168"/>
      <c r="X101" s="168"/>
    </row>
    <row r="102" ht="27.75" customHeight="1" spans="1:24">
      <c r="A102" s="112" t="s">
        <v>263</v>
      </c>
      <c r="B102" s="180"/>
      <c r="C102" s="112" t="s">
        <v>185</v>
      </c>
      <c r="D102" s="112" t="s">
        <v>105</v>
      </c>
      <c r="E102" s="112" t="s">
        <v>186</v>
      </c>
      <c r="F102" s="112" t="s">
        <v>191</v>
      </c>
      <c r="G102" s="112" t="s">
        <v>192</v>
      </c>
      <c r="H102" s="168">
        <v>31031</v>
      </c>
      <c r="I102" s="168">
        <v>31031</v>
      </c>
      <c r="J102" s="168"/>
      <c r="K102" s="168"/>
      <c r="L102" s="168"/>
      <c r="M102" s="168">
        <v>31031</v>
      </c>
      <c r="N102" s="180"/>
      <c r="O102" s="168"/>
      <c r="P102" s="168"/>
      <c r="Q102" s="168"/>
      <c r="R102" s="168"/>
      <c r="S102" s="168"/>
      <c r="T102" s="168"/>
      <c r="U102" s="168"/>
      <c r="V102" s="168"/>
      <c r="W102" s="168"/>
      <c r="X102" s="168"/>
    </row>
    <row r="103" ht="27.75" customHeight="1" spans="1:24">
      <c r="A103" s="112" t="s">
        <v>263</v>
      </c>
      <c r="B103" s="180"/>
      <c r="C103" s="112" t="s">
        <v>193</v>
      </c>
      <c r="D103" s="112" t="s">
        <v>113</v>
      </c>
      <c r="E103" s="112" t="s">
        <v>194</v>
      </c>
      <c r="F103" s="112" t="s">
        <v>195</v>
      </c>
      <c r="G103" s="112" t="s">
        <v>196</v>
      </c>
      <c r="H103" s="168">
        <v>168556.64</v>
      </c>
      <c r="I103" s="168">
        <v>168556.64</v>
      </c>
      <c r="J103" s="168"/>
      <c r="K103" s="168"/>
      <c r="L103" s="168"/>
      <c r="M103" s="168">
        <v>168556.64</v>
      </c>
      <c r="N103" s="180"/>
      <c r="O103" s="168"/>
      <c r="P103" s="168"/>
      <c r="Q103" s="168"/>
      <c r="R103" s="168"/>
      <c r="S103" s="168"/>
      <c r="T103" s="168"/>
      <c r="U103" s="168"/>
      <c r="V103" s="168"/>
      <c r="W103" s="168"/>
      <c r="X103" s="168"/>
    </row>
    <row r="104" ht="27.75" customHeight="1" spans="1:24">
      <c r="A104" s="112" t="s">
        <v>263</v>
      </c>
      <c r="B104" s="180"/>
      <c r="C104" s="112" t="s">
        <v>193</v>
      </c>
      <c r="D104" s="112" t="s">
        <v>121</v>
      </c>
      <c r="E104" s="112" t="s">
        <v>200</v>
      </c>
      <c r="F104" s="112" t="s">
        <v>201</v>
      </c>
      <c r="G104" s="112" t="s">
        <v>202</v>
      </c>
      <c r="H104" s="168">
        <v>104294.42</v>
      </c>
      <c r="I104" s="168">
        <v>104294.42</v>
      </c>
      <c r="J104" s="168"/>
      <c r="K104" s="168"/>
      <c r="L104" s="168"/>
      <c r="M104" s="168">
        <v>104294.42</v>
      </c>
      <c r="N104" s="180"/>
      <c r="O104" s="168"/>
      <c r="P104" s="168"/>
      <c r="Q104" s="168"/>
      <c r="R104" s="168"/>
      <c r="S104" s="168"/>
      <c r="T104" s="168"/>
      <c r="U104" s="168"/>
      <c r="V104" s="168"/>
      <c r="W104" s="168"/>
      <c r="X104" s="168"/>
    </row>
    <row r="105" ht="27.75" customHeight="1" spans="1:24">
      <c r="A105" s="112" t="s">
        <v>263</v>
      </c>
      <c r="B105" s="180"/>
      <c r="C105" s="112" t="s">
        <v>193</v>
      </c>
      <c r="D105" s="112" t="s">
        <v>125</v>
      </c>
      <c r="E105" s="112" t="s">
        <v>203</v>
      </c>
      <c r="F105" s="112" t="s">
        <v>204</v>
      </c>
      <c r="G105" s="112" t="s">
        <v>205</v>
      </c>
      <c r="H105" s="168">
        <v>52673.95</v>
      </c>
      <c r="I105" s="168">
        <v>52673.95</v>
      </c>
      <c r="J105" s="168"/>
      <c r="K105" s="168"/>
      <c r="L105" s="168"/>
      <c r="M105" s="168">
        <v>52673.95</v>
      </c>
      <c r="N105" s="180"/>
      <c r="O105" s="168"/>
      <c r="P105" s="168"/>
      <c r="Q105" s="168"/>
      <c r="R105" s="168"/>
      <c r="S105" s="168"/>
      <c r="T105" s="168"/>
      <c r="U105" s="168"/>
      <c r="V105" s="168"/>
      <c r="W105" s="168"/>
      <c r="X105" s="168"/>
    </row>
    <row r="106" ht="27.75" customHeight="1" spans="1:24">
      <c r="A106" s="112" t="s">
        <v>263</v>
      </c>
      <c r="B106" s="180"/>
      <c r="C106" s="112" t="s">
        <v>193</v>
      </c>
      <c r="D106" s="112" t="s">
        <v>125</v>
      </c>
      <c r="E106" s="112" t="s">
        <v>203</v>
      </c>
      <c r="F106" s="112" t="s">
        <v>204</v>
      </c>
      <c r="G106" s="112" t="s">
        <v>205</v>
      </c>
      <c r="H106" s="168">
        <v>14820</v>
      </c>
      <c r="I106" s="168">
        <v>14820</v>
      </c>
      <c r="J106" s="168"/>
      <c r="K106" s="168"/>
      <c r="L106" s="168"/>
      <c r="M106" s="168">
        <v>14820</v>
      </c>
      <c r="N106" s="180"/>
      <c r="O106" s="168"/>
      <c r="P106" s="168"/>
      <c r="Q106" s="168"/>
      <c r="R106" s="168"/>
      <c r="S106" s="168"/>
      <c r="T106" s="168"/>
      <c r="U106" s="168"/>
      <c r="V106" s="168"/>
      <c r="W106" s="168"/>
      <c r="X106" s="168"/>
    </row>
    <row r="107" ht="27.75" customHeight="1" spans="1:24">
      <c r="A107" s="112" t="s">
        <v>263</v>
      </c>
      <c r="B107" s="180"/>
      <c r="C107" s="112" t="s">
        <v>193</v>
      </c>
      <c r="D107" s="112" t="s">
        <v>105</v>
      </c>
      <c r="E107" s="112" t="s">
        <v>186</v>
      </c>
      <c r="F107" s="112" t="s">
        <v>206</v>
      </c>
      <c r="G107" s="112" t="s">
        <v>207</v>
      </c>
      <c r="H107" s="168">
        <v>1896.26</v>
      </c>
      <c r="I107" s="168">
        <v>1896.26</v>
      </c>
      <c r="J107" s="168"/>
      <c r="K107" s="168"/>
      <c r="L107" s="168"/>
      <c r="M107" s="168">
        <v>1896.26</v>
      </c>
      <c r="N107" s="180"/>
      <c r="O107" s="168"/>
      <c r="P107" s="168"/>
      <c r="Q107" s="168"/>
      <c r="R107" s="168"/>
      <c r="S107" s="168"/>
      <c r="T107" s="168"/>
      <c r="U107" s="168"/>
      <c r="V107" s="168"/>
      <c r="W107" s="168"/>
      <c r="X107" s="168"/>
    </row>
    <row r="108" ht="27.75" customHeight="1" spans="1:24">
      <c r="A108" s="112" t="s">
        <v>263</v>
      </c>
      <c r="B108" s="180"/>
      <c r="C108" s="112" t="s">
        <v>193</v>
      </c>
      <c r="D108" s="112" t="s">
        <v>121</v>
      </c>
      <c r="E108" s="112" t="s">
        <v>200</v>
      </c>
      <c r="F108" s="112" t="s">
        <v>206</v>
      </c>
      <c r="G108" s="112" t="s">
        <v>207</v>
      </c>
      <c r="H108" s="168">
        <v>3532.8</v>
      </c>
      <c r="I108" s="168">
        <v>3532.8</v>
      </c>
      <c r="J108" s="168"/>
      <c r="K108" s="168"/>
      <c r="L108" s="168"/>
      <c r="M108" s="168">
        <v>3532.8</v>
      </c>
      <c r="N108" s="180"/>
      <c r="O108" s="168"/>
      <c r="P108" s="168"/>
      <c r="Q108" s="168"/>
      <c r="R108" s="168"/>
      <c r="S108" s="168"/>
      <c r="T108" s="168"/>
      <c r="U108" s="168"/>
      <c r="V108" s="168"/>
      <c r="W108" s="168"/>
      <c r="X108" s="168"/>
    </row>
    <row r="109" ht="27.75" customHeight="1" spans="1:24">
      <c r="A109" s="112" t="s">
        <v>263</v>
      </c>
      <c r="B109" s="180"/>
      <c r="C109" s="112" t="s">
        <v>193</v>
      </c>
      <c r="D109" s="112" t="s">
        <v>121</v>
      </c>
      <c r="E109" s="112" t="s">
        <v>200</v>
      </c>
      <c r="F109" s="112" t="s">
        <v>206</v>
      </c>
      <c r="G109" s="112" t="s">
        <v>207</v>
      </c>
      <c r="H109" s="168">
        <v>1766.4</v>
      </c>
      <c r="I109" s="168">
        <v>1766.4</v>
      </c>
      <c r="J109" s="168"/>
      <c r="K109" s="168"/>
      <c r="L109" s="168"/>
      <c r="M109" s="168">
        <v>1766.4</v>
      </c>
      <c r="N109" s="180"/>
      <c r="O109" s="168"/>
      <c r="P109" s="168"/>
      <c r="Q109" s="168"/>
      <c r="R109" s="168"/>
      <c r="S109" s="168"/>
      <c r="T109" s="168"/>
      <c r="U109" s="168"/>
      <c r="V109" s="168"/>
      <c r="W109" s="168"/>
      <c r="X109" s="168"/>
    </row>
    <row r="110" ht="27.75" customHeight="1" spans="1:24">
      <c r="A110" s="112" t="s">
        <v>263</v>
      </c>
      <c r="B110" s="180"/>
      <c r="C110" s="112" t="s">
        <v>208</v>
      </c>
      <c r="D110" s="112" t="s">
        <v>131</v>
      </c>
      <c r="E110" s="112" t="s">
        <v>208</v>
      </c>
      <c r="F110" s="112" t="s">
        <v>209</v>
      </c>
      <c r="G110" s="112" t="s">
        <v>208</v>
      </c>
      <c r="H110" s="168">
        <v>140778</v>
      </c>
      <c r="I110" s="168">
        <v>140778</v>
      </c>
      <c r="J110" s="168"/>
      <c r="K110" s="168"/>
      <c r="L110" s="168"/>
      <c r="M110" s="168">
        <v>140778</v>
      </c>
      <c r="N110" s="180"/>
      <c r="O110" s="168"/>
      <c r="P110" s="168"/>
      <c r="Q110" s="168"/>
      <c r="R110" s="168"/>
      <c r="S110" s="168"/>
      <c r="T110" s="168"/>
      <c r="U110" s="168"/>
      <c r="V110" s="168"/>
      <c r="W110" s="168"/>
      <c r="X110" s="168"/>
    </row>
    <row r="111" ht="27.75" customHeight="1" spans="1:24">
      <c r="A111" s="112" t="s">
        <v>263</v>
      </c>
      <c r="B111" s="180"/>
      <c r="C111" s="112" t="s">
        <v>210</v>
      </c>
      <c r="D111" s="112" t="s">
        <v>105</v>
      </c>
      <c r="E111" s="112" t="s">
        <v>186</v>
      </c>
      <c r="F111" s="112" t="s">
        <v>211</v>
      </c>
      <c r="G111" s="112" t="s">
        <v>212</v>
      </c>
      <c r="H111" s="168">
        <v>20000</v>
      </c>
      <c r="I111" s="168">
        <v>20000</v>
      </c>
      <c r="J111" s="168"/>
      <c r="K111" s="168"/>
      <c r="L111" s="168"/>
      <c r="M111" s="168">
        <v>20000</v>
      </c>
      <c r="N111" s="180"/>
      <c r="O111" s="168"/>
      <c r="P111" s="168"/>
      <c r="Q111" s="168"/>
      <c r="R111" s="168"/>
      <c r="S111" s="168"/>
      <c r="T111" s="168"/>
      <c r="U111" s="168"/>
      <c r="V111" s="168"/>
      <c r="W111" s="168"/>
      <c r="X111" s="168"/>
    </row>
    <row r="112" ht="27.75" customHeight="1" spans="1:24">
      <c r="A112" s="112" t="s">
        <v>263</v>
      </c>
      <c r="B112" s="180"/>
      <c r="C112" s="112" t="s">
        <v>210</v>
      </c>
      <c r="D112" s="112" t="s">
        <v>105</v>
      </c>
      <c r="E112" s="112" t="s">
        <v>186</v>
      </c>
      <c r="F112" s="112" t="s">
        <v>217</v>
      </c>
      <c r="G112" s="112" t="s">
        <v>218</v>
      </c>
      <c r="H112" s="168">
        <v>3000</v>
      </c>
      <c r="I112" s="168">
        <v>3000</v>
      </c>
      <c r="J112" s="168"/>
      <c r="K112" s="168"/>
      <c r="L112" s="168"/>
      <c r="M112" s="168">
        <v>3000</v>
      </c>
      <c r="N112" s="180"/>
      <c r="O112" s="168"/>
      <c r="P112" s="168"/>
      <c r="Q112" s="168"/>
      <c r="R112" s="168"/>
      <c r="S112" s="168"/>
      <c r="T112" s="168"/>
      <c r="U112" s="168"/>
      <c r="V112" s="168"/>
      <c r="W112" s="168"/>
      <c r="X112" s="168"/>
    </row>
    <row r="113" ht="27.75" customHeight="1" spans="1:24">
      <c r="A113" s="112" t="s">
        <v>263</v>
      </c>
      <c r="B113" s="180"/>
      <c r="C113" s="112" t="s">
        <v>210</v>
      </c>
      <c r="D113" s="112" t="s">
        <v>105</v>
      </c>
      <c r="E113" s="112" t="s">
        <v>186</v>
      </c>
      <c r="F113" s="112" t="s">
        <v>219</v>
      </c>
      <c r="G113" s="112" t="s">
        <v>220</v>
      </c>
      <c r="H113" s="168">
        <v>6000</v>
      </c>
      <c r="I113" s="168">
        <v>6000</v>
      </c>
      <c r="J113" s="168"/>
      <c r="K113" s="168"/>
      <c r="L113" s="168"/>
      <c r="M113" s="168">
        <v>6000</v>
      </c>
      <c r="N113" s="180"/>
      <c r="O113" s="168"/>
      <c r="P113" s="168"/>
      <c r="Q113" s="168"/>
      <c r="R113" s="168"/>
      <c r="S113" s="168"/>
      <c r="T113" s="168"/>
      <c r="U113" s="168"/>
      <c r="V113" s="168"/>
      <c r="W113" s="168"/>
      <c r="X113" s="168"/>
    </row>
    <row r="114" ht="27.75" customHeight="1" spans="1:24">
      <c r="A114" s="112" t="s">
        <v>263</v>
      </c>
      <c r="B114" s="180"/>
      <c r="C114" s="112" t="s">
        <v>210</v>
      </c>
      <c r="D114" s="112" t="s">
        <v>105</v>
      </c>
      <c r="E114" s="112" t="s">
        <v>186</v>
      </c>
      <c r="F114" s="112" t="s">
        <v>245</v>
      </c>
      <c r="G114" s="112" t="s">
        <v>246</v>
      </c>
      <c r="H114" s="168">
        <v>6600</v>
      </c>
      <c r="I114" s="168">
        <v>6600</v>
      </c>
      <c r="J114" s="168"/>
      <c r="K114" s="168"/>
      <c r="L114" s="168"/>
      <c r="M114" s="168">
        <v>6600</v>
      </c>
      <c r="N114" s="180"/>
      <c r="O114" s="168"/>
      <c r="P114" s="168"/>
      <c r="Q114" s="168"/>
      <c r="R114" s="168"/>
      <c r="S114" s="168"/>
      <c r="T114" s="168"/>
      <c r="U114" s="168"/>
      <c r="V114" s="168"/>
      <c r="W114" s="168"/>
      <c r="X114" s="168"/>
    </row>
    <row r="115" ht="27.75" customHeight="1" spans="1:24">
      <c r="A115" s="112" t="s">
        <v>263</v>
      </c>
      <c r="B115" s="180"/>
      <c r="C115" s="112" t="s">
        <v>210</v>
      </c>
      <c r="D115" s="112" t="s">
        <v>105</v>
      </c>
      <c r="E115" s="112" t="s">
        <v>186</v>
      </c>
      <c r="F115" s="112" t="s">
        <v>221</v>
      </c>
      <c r="G115" s="112" t="s">
        <v>222</v>
      </c>
      <c r="H115" s="168">
        <v>10000</v>
      </c>
      <c r="I115" s="168">
        <v>10000</v>
      </c>
      <c r="J115" s="168"/>
      <c r="K115" s="168"/>
      <c r="L115" s="168"/>
      <c r="M115" s="168">
        <v>10000</v>
      </c>
      <c r="N115" s="180"/>
      <c r="O115" s="168"/>
      <c r="P115" s="168"/>
      <c r="Q115" s="168"/>
      <c r="R115" s="168"/>
      <c r="S115" s="168"/>
      <c r="T115" s="168"/>
      <c r="U115" s="168"/>
      <c r="V115" s="168"/>
      <c r="W115" s="168"/>
      <c r="X115" s="168"/>
    </row>
    <row r="116" ht="27.75" customHeight="1" spans="1:24">
      <c r="A116" s="112" t="s">
        <v>263</v>
      </c>
      <c r="B116" s="180"/>
      <c r="C116" s="112" t="s">
        <v>210</v>
      </c>
      <c r="D116" s="112" t="s">
        <v>105</v>
      </c>
      <c r="E116" s="112" t="s">
        <v>186</v>
      </c>
      <c r="F116" s="112" t="s">
        <v>231</v>
      </c>
      <c r="G116" s="112" t="s">
        <v>232</v>
      </c>
      <c r="H116" s="168">
        <v>9000</v>
      </c>
      <c r="I116" s="168">
        <v>9000</v>
      </c>
      <c r="J116" s="168"/>
      <c r="K116" s="168"/>
      <c r="L116" s="168"/>
      <c r="M116" s="168">
        <v>9000</v>
      </c>
      <c r="N116" s="180"/>
      <c r="O116" s="168"/>
      <c r="P116" s="168"/>
      <c r="Q116" s="168"/>
      <c r="R116" s="168"/>
      <c r="S116" s="168"/>
      <c r="T116" s="168"/>
      <c r="U116" s="168"/>
      <c r="V116" s="168"/>
      <c r="W116" s="168"/>
      <c r="X116" s="168"/>
    </row>
    <row r="117" ht="27.75" customHeight="1" spans="1:24">
      <c r="A117" s="112" t="s">
        <v>263</v>
      </c>
      <c r="B117" s="180"/>
      <c r="C117" s="112" t="s">
        <v>210</v>
      </c>
      <c r="D117" s="112" t="s">
        <v>105</v>
      </c>
      <c r="E117" s="112" t="s">
        <v>186</v>
      </c>
      <c r="F117" s="112" t="s">
        <v>233</v>
      </c>
      <c r="G117" s="112" t="s">
        <v>234</v>
      </c>
      <c r="H117" s="168">
        <v>6000</v>
      </c>
      <c r="I117" s="168">
        <v>6000</v>
      </c>
      <c r="J117" s="168"/>
      <c r="K117" s="168"/>
      <c r="L117" s="168"/>
      <c r="M117" s="168">
        <v>6000</v>
      </c>
      <c r="N117" s="180"/>
      <c r="O117" s="168"/>
      <c r="P117" s="168"/>
      <c r="Q117" s="168"/>
      <c r="R117" s="168"/>
      <c r="S117" s="168"/>
      <c r="T117" s="168"/>
      <c r="U117" s="168"/>
      <c r="V117" s="168"/>
      <c r="W117" s="168"/>
      <c r="X117" s="168"/>
    </row>
    <row r="118" ht="27.75" customHeight="1" spans="1:24">
      <c r="A118" s="112" t="s">
        <v>263</v>
      </c>
      <c r="B118" s="180"/>
      <c r="C118" s="112" t="s">
        <v>210</v>
      </c>
      <c r="D118" s="112" t="s">
        <v>105</v>
      </c>
      <c r="E118" s="112" t="s">
        <v>186</v>
      </c>
      <c r="F118" s="112" t="s">
        <v>264</v>
      </c>
      <c r="G118" s="112" t="s">
        <v>265</v>
      </c>
      <c r="H118" s="168">
        <v>10000</v>
      </c>
      <c r="I118" s="168">
        <v>10000</v>
      </c>
      <c r="J118" s="168"/>
      <c r="K118" s="168"/>
      <c r="L118" s="168"/>
      <c r="M118" s="168">
        <v>10000</v>
      </c>
      <c r="N118" s="180"/>
      <c r="O118" s="168"/>
      <c r="P118" s="168"/>
      <c r="Q118" s="168"/>
      <c r="R118" s="168"/>
      <c r="S118" s="168"/>
      <c r="T118" s="168"/>
      <c r="U118" s="168"/>
      <c r="V118" s="168"/>
      <c r="W118" s="168"/>
      <c r="X118" s="168"/>
    </row>
    <row r="119" ht="27.75" customHeight="1" spans="1:24">
      <c r="A119" s="112" t="s">
        <v>263</v>
      </c>
      <c r="B119" s="180"/>
      <c r="C119" s="112" t="s">
        <v>243</v>
      </c>
      <c r="D119" s="112" t="s">
        <v>105</v>
      </c>
      <c r="E119" s="112" t="s">
        <v>186</v>
      </c>
      <c r="F119" s="112" t="s">
        <v>244</v>
      </c>
      <c r="G119" s="112" t="s">
        <v>243</v>
      </c>
      <c r="H119" s="168">
        <v>43000</v>
      </c>
      <c r="I119" s="168">
        <v>43000</v>
      </c>
      <c r="J119" s="168"/>
      <c r="K119" s="168"/>
      <c r="L119" s="168"/>
      <c r="M119" s="168">
        <v>43000</v>
      </c>
      <c r="N119" s="180"/>
      <c r="O119" s="168"/>
      <c r="P119" s="168"/>
      <c r="Q119" s="168"/>
      <c r="R119" s="168"/>
      <c r="S119" s="168"/>
      <c r="T119" s="168"/>
      <c r="U119" s="168"/>
      <c r="V119" s="168"/>
      <c r="W119" s="168"/>
      <c r="X119" s="168"/>
    </row>
    <row r="120" ht="27.75" customHeight="1" spans="1:24">
      <c r="A120" s="112" t="s">
        <v>263</v>
      </c>
      <c r="B120" s="180"/>
      <c r="C120" s="112" t="s">
        <v>160</v>
      </c>
      <c r="D120" s="112" t="s">
        <v>105</v>
      </c>
      <c r="E120" s="112" t="s">
        <v>186</v>
      </c>
      <c r="F120" s="112" t="s">
        <v>247</v>
      </c>
      <c r="G120" s="112" t="s">
        <v>160</v>
      </c>
      <c r="H120" s="168">
        <v>3000</v>
      </c>
      <c r="I120" s="168">
        <v>3000</v>
      </c>
      <c r="J120" s="168"/>
      <c r="K120" s="168"/>
      <c r="L120" s="168"/>
      <c r="M120" s="168">
        <v>3000</v>
      </c>
      <c r="N120" s="180"/>
      <c r="O120" s="168"/>
      <c r="P120" s="168"/>
      <c r="Q120" s="168"/>
      <c r="R120" s="168"/>
      <c r="S120" s="168"/>
      <c r="T120" s="168"/>
      <c r="U120" s="168"/>
      <c r="V120" s="168"/>
      <c r="W120" s="168"/>
      <c r="X120" s="168"/>
    </row>
    <row r="121" ht="27.75" customHeight="1" spans="1:24">
      <c r="A121" s="112" t="s">
        <v>263</v>
      </c>
      <c r="B121" s="180"/>
      <c r="C121" s="112" t="s">
        <v>210</v>
      </c>
      <c r="D121" s="112" t="s">
        <v>105</v>
      </c>
      <c r="E121" s="112" t="s">
        <v>186</v>
      </c>
      <c r="F121" s="112" t="s">
        <v>241</v>
      </c>
      <c r="G121" s="112" t="s">
        <v>242</v>
      </c>
      <c r="H121" s="168">
        <v>5000</v>
      </c>
      <c r="I121" s="168">
        <v>5000</v>
      </c>
      <c r="J121" s="168"/>
      <c r="K121" s="168"/>
      <c r="L121" s="168"/>
      <c r="M121" s="168">
        <v>5000</v>
      </c>
      <c r="N121" s="180"/>
      <c r="O121" s="168"/>
      <c r="P121" s="168"/>
      <c r="Q121" s="168"/>
      <c r="R121" s="168"/>
      <c r="S121" s="168"/>
      <c r="T121" s="168"/>
      <c r="U121" s="168"/>
      <c r="V121" s="168"/>
      <c r="W121" s="168"/>
      <c r="X121" s="168"/>
    </row>
    <row r="122" ht="27.75" customHeight="1" spans="1:24">
      <c r="A122" s="112" t="s">
        <v>263</v>
      </c>
      <c r="B122" s="180"/>
      <c r="C122" s="112" t="s">
        <v>210</v>
      </c>
      <c r="D122" s="112" t="s">
        <v>105</v>
      </c>
      <c r="E122" s="112" t="s">
        <v>186</v>
      </c>
      <c r="F122" s="112" t="s">
        <v>231</v>
      </c>
      <c r="G122" s="112" t="s">
        <v>232</v>
      </c>
      <c r="H122" s="168">
        <v>10000</v>
      </c>
      <c r="I122" s="168">
        <v>10000</v>
      </c>
      <c r="J122" s="168"/>
      <c r="K122" s="168"/>
      <c r="L122" s="168"/>
      <c r="M122" s="168">
        <v>10000</v>
      </c>
      <c r="N122" s="180"/>
      <c r="O122" s="168"/>
      <c r="P122" s="168"/>
      <c r="Q122" s="168"/>
      <c r="R122" s="168"/>
      <c r="S122" s="168"/>
      <c r="T122" s="168"/>
      <c r="U122" s="168"/>
      <c r="V122" s="168"/>
      <c r="W122" s="168"/>
      <c r="X122" s="168"/>
    </row>
    <row r="123" ht="27.75" customHeight="1" spans="1:24">
      <c r="A123" s="112" t="s">
        <v>263</v>
      </c>
      <c r="B123" s="180"/>
      <c r="C123" s="112" t="s">
        <v>210</v>
      </c>
      <c r="D123" s="112" t="s">
        <v>105</v>
      </c>
      <c r="E123" s="112" t="s">
        <v>186</v>
      </c>
      <c r="F123" s="112" t="s">
        <v>237</v>
      </c>
      <c r="G123" s="112" t="s">
        <v>238</v>
      </c>
      <c r="H123" s="168">
        <v>5000</v>
      </c>
      <c r="I123" s="168">
        <v>5000</v>
      </c>
      <c r="J123" s="168"/>
      <c r="K123" s="168"/>
      <c r="L123" s="168"/>
      <c r="M123" s="168">
        <v>5000</v>
      </c>
      <c r="N123" s="180"/>
      <c r="O123" s="168"/>
      <c r="P123" s="168"/>
      <c r="Q123" s="168"/>
      <c r="R123" s="168"/>
      <c r="S123" s="168"/>
      <c r="T123" s="168"/>
      <c r="U123" s="168"/>
      <c r="V123" s="168"/>
      <c r="W123" s="168"/>
      <c r="X123" s="168"/>
    </row>
    <row r="124" ht="27.75" customHeight="1" spans="1:24">
      <c r="A124" s="112" t="s">
        <v>263</v>
      </c>
      <c r="B124" s="180"/>
      <c r="C124" s="112" t="s">
        <v>210</v>
      </c>
      <c r="D124" s="112" t="s">
        <v>105</v>
      </c>
      <c r="E124" s="112" t="s">
        <v>186</v>
      </c>
      <c r="F124" s="112" t="s">
        <v>239</v>
      </c>
      <c r="G124" s="112" t="s">
        <v>240</v>
      </c>
      <c r="H124" s="168">
        <v>5000</v>
      </c>
      <c r="I124" s="168">
        <v>5000</v>
      </c>
      <c r="J124" s="168"/>
      <c r="K124" s="168"/>
      <c r="L124" s="168"/>
      <c r="M124" s="168">
        <v>5000</v>
      </c>
      <c r="N124" s="180"/>
      <c r="O124" s="168"/>
      <c r="P124" s="168"/>
      <c r="Q124" s="168"/>
      <c r="R124" s="168"/>
      <c r="S124" s="168"/>
      <c r="T124" s="168"/>
      <c r="U124" s="168"/>
      <c r="V124" s="168"/>
      <c r="W124" s="168"/>
      <c r="X124" s="168"/>
    </row>
    <row r="125" ht="27.75" customHeight="1" spans="1:24">
      <c r="A125" s="112" t="s">
        <v>263</v>
      </c>
      <c r="B125" s="180"/>
      <c r="C125" s="112" t="s">
        <v>210</v>
      </c>
      <c r="D125" s="112" t="s">
        <v>105</v>
      </c>
      <c r="E125" s="112" t="s">
        <v>186</v>
      </c>
      <c r="F125" s="112" t="s">
        <v>250</v>
      </c>
      <c r="G125" s="112" t="s">
        <v>251</v>
      </c>
      <c r="H125" s="168">
        <v>18400</v>
      </c>
      <c r="I125" s="168">
        <v>18400</v>
      </c>
      <c r="J125" s="168"/>
      <c r="K125" s="168"/>
      <c r="L125" s="168"/>
      <c r="M125" s="168">
        <v>18400</v>
      </c>
      <c r="N125" s="180"/>
      <c r="O125" s="168"/>
      <c r="P125" s="168"/>
      <c r="Q125" s="168"/>
      <c r="R125" s="168"/>
      <c r="S125" s="168"/>
      <c r="T125" s="168"/>
      <c r="U125" s="168"/>
      <c r="V125" s="168"/>
      <c r="W125" s="168"/>
      <c r="X125" s="168"/>
    </row>
    <row r="126" ht="27.75" customHeight="1" spans="1:24">
      <c r="A126" s="112" t="s">
        <v>263</v>
      </c>
      <c r="B126" s="180"/>
      <c r="C126" s="112" t="s">
        <v>252</v>
      </c>
      <c r="D126" s="112" t="s">
        <v>105</v>
      </c>
      <c r="E126" s="112" t="s">
        <v>186</v>
      </c>
      <c r="F126" s="112" t="s">
        <v>253</v>
      </c>
      <c r="G126" s="112" t="s">
        <v>254</v>
      </c>
      <c r="H126" s="168">
        <v>77400</v>
      </c>
      <c r="I126" s="168">
        <v>77400</v>
      </c>
      <c r="J126" s="168"/>
      <c r="K126" s="168"/>
      <c r="L126" s="168"/>
      <c r="M126" s="168">
        <v>77400</v>
      </c>
      <c r="N126" s="180"/>
      <c r="O126" s="168"/>
      <c r="P126" s="168"/>
      <c r="Q126" s="168"/>
      <c r="R126" s="168"/>
      <c r="S126" s="168"/>
      <c r="T126" s="168"/>
      <c r="U126" s="168"/>
      <c r="V126" s="168"/>
      <c r="W126" s="168"/>
      <c r="X126" s="168"/>
    </row>
    <row r="127" ht="27.75" customHeight="1" spans="1:24">
      <c r="A127" s="112" t="s">
        <v>263</v>
      </c>
      <c r="B127" s="180"/>
      <c r="C127" s="112" t="s">
        <v>210</v>
      </c>
      <c r="D127" s="112" t="s">
        <v>105</v>
      </c>
      <c r="E127" s="112" t="s">
        <v>186</v>
      </c>
      <c r="F127" s="112" t="s">
        <v>253</v>
      </c>
      <c r="G127" s="112" t="s">
        <v>254</v>
      </c>
      <c r="H127" s="168">
        <v>7740</v>
      </c>
      <c r="I127" s="168">
        <v>7740</v>
      </c>
      <c r="J127" s="168"/>
      <c r="K127" s="168"/>
      <c r="L127" s="168"/>
      <c r="M127" s="168">
        <v>7740</v>
      </c>
      <c r="N127" s="180"/>
      <c r="O127" s="168"/>
      <c r="P127" s="168"/>
      <c r="Q127" s="168"/>
      <c r="R127" s="168"/>
      <c r="S127" s="168"/>
      <c r="T127" s="168"/>
      <c r="U127" s="168"/>
      <c r="V127" s="168"/>
      <c r="W127" s="168"/>
      <c r="X127" s="168"/>
    </row>
    <row r="128" ht="27.75" customHeight="1" spans="1:24">
      <c r="A128" s="112" t="s">
        <v>263</v>
      </c>
      <c r="B128" s="180"/>
      <c r="C128" s="112" t="s">
        <v>255</v>
      </c>
      <c r="D128" s="112" t="s">
        <v>105</v>
      </c>
      <c r="E128" s="112" t="s">
        <v>186</v>
      </c>
      <c r="F128" s="112" t="s">
        <v>256</v>
      </c>
      <c r="G128" s="112" t="s">
        <v>257</v>
      </c>
      <c r="H128" s="168">
        <v>240000</v>
      </c>
      <c r="I128" s="168">
        <v>240000</v>
      </c>
      <c r="J128" s="168"/>
      <c r="K128" s="168"/>
      <c r="L128" s="168"/>
      <c r="M128" s="168">
        <v>240000</v>
      </c>
      <c r="N128" s="180"/>
      <c r="O128" s="168"/>
      <c r="P128" s="168"/>
      <c r="Q128" s="168"/>
      <c r="R128" s="168"/>
      <c r="S128" s="168"/>
      <c r="T128" s="168"/>
      <c r="U128" s="168"/>
      <c r="V128" s="168"/>
      <c r="W128" s="168"/>
      <c r="X128" s="168"/>
    </row>
    <row r="129" ht="17.25" customHeight="1" spans="1:24">
      <c r="A129" s="217" t="s">
        <v>133</v>
      </c>
      <c r="B129" s="236"/>
      <c r="C129" s="236"/>
      <c r="D129" s="236"/>
      <c r="E129" s="236"/>
      <c r="F129" s="236"/>
      <c r="G129" s="237"/>
      <c r="H129" s="168">
        <v>82761134.25</v>
      </c>
      <c r="I129" s="168">
        <v>82761134.25</v>
      </c>
      <c r="J129" s="168"/>
      <c r="K129" s="168"/>
      <c r="L129" s="168"/>
      <c r="M129" s="168">
        <v>82761134.25</v>
      </c>
      <c r="N129" s="130"/>
      <c r="O129" s="168"/>
      <c r="P129" s="168"/>
      <c r="Q129" s="168"/>
      <c r="R129" s="168"/>
      <c r="S129" s="168"/>
      <c r="T129" s="168"/>
      <c r="U129" s="168"/>
      <c r="V129" s="168"/>
      <c r="W129" s="168"/>
      <c r="X129" s="168"/>
    </row>
  </sheetData>
  <mergeCells count="30">
    <mergeCell ref="A2:X2"/>
    <mergeCell ref="A3:G3"/>
    <mergeCell ref="H4:X4"/>
    <mergeCell ref="I5:N5"/>
    <mergeCell ref="O5:Q5"/>
    <mergeCell ref="S5:X5"/>
    <mergeCell ref="I6:J6"/>
    <mergeCell ref="A129:G12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6"/>
  <sheetViews>
    <sheetView topLeftCell="A20" workbookViewId="0">
      <selection activeCell="N30" sqref="N30"/>
    </sheetView>
  </sheetViews>
  <sheetFormatPr defaultColWidth="9.14285714285714" defaultRowHeight="14.25" customHeight="1"/>
  <cols>
    <col min="1" max="1" width="10.2857142857143" style="113" customWidth="1"/>
    <col min="2" max="2" width="13.4285714285714" style="113" customWidth="1"/>
    <col min="3" max="3" width="32.8571428571429" style="113" customWidth="1"/>
    <col min="4" max="4" width="23.8571428571429" style="113" customWidth="1"/>
    <col min="5" max="5" width="11.1428571428571" style="113" customWidth="1"/>
    <col min="6" max="6" width="17.7142857142857" style="113" customWidth="1"/>
    <col min="7" max="7" width="9.85714285714286" style="113" customWidth="1"/>
    <col min="8" max="8" width="17.7142857142857" style="113" customWidth="1"/>
    <col min="9" max="9" width="17.2857142857143" style="113" customWidth="1"/>
    <col min="10" max="10" width="16.4285714285714" style="113" customWidth="1"/>
    <col min="11" max="11" width="14.2857142857143" style="113" customWidth="1"/>
    <col min="12" max="14" width="12.2857142857143" style="113" customWidth="1"/>
    <col min="15" max="15" width="12.7142857142857" style="113" customWidth="1"/>
    <col min="16" max="17" width="11.1428571428571" style="113" customWidth="1"/>
    <col min="18" max="18" width="9.14285714285714" style="113" customWidth="1"/>
    <col min="19" max="19" width="10.2857142857143" style="113" customWidth="1"/>
    <col min="20" max="21" width="11.8571428571429" style="113" customWidth="1"/>
    <col min="22" max="22" width="11.7142857142857" style="113" customWidth="1"/>
    <col min="23" max="23" width="10.2857142857143" style="113" customWidth="1"/>
    <col min="24" max="24" width="9.14285714285714" style="113" customWidth="1"/>
    <col min="25" max="16384" width="9.14285714285714" style="113"/>
  </cols>
  <sheetData>
    <row r="1" ht="13.5" customHeight="1" spans="2:23">
      <c r="B1" s="209"/>
      <c r="E1" s="210"/>
      <c r="F1" s="210"/>
      <c r="G1" s="210"/>
      <c r="H1" s="210"/>
      <c r="I1" s="115"/>
      <c r="J1" s="115"/>
      <c r="K1" s="115"/>
      <c r="L1" s="115"/>
      <c r="M1" s="115"/>
      <c r="N1" s="115"/>
      <c r="O1" s="115"/>
      <c r="P1" s="115"/>
      <c r="Q1" s="115"/>
      <c r="U1" s="209"/>
      <c r="W1" s="86" t="s">
        <v>266</v>
      </c>
    </row>
    <row r="2" ht="27.75" customHeight="1" spans="1:23">
      <c r="A2" s="88" t="s">
        <v>267</v>
      </c>
      <c r="B2" s="88"/>
      <c r="C2" s="88"/>
      <c r="D2" s="88"/>
      <c r="E2" s="88"/>
      <c r="F2" s="88"/>
      <c r="G2" s="88"/>
      <c r="H2" s="88"/>
      <c r="I2" s="88"/>
      <c r="J2" s="88"/>
      <c r="K2" s="88"/>
      <c r="L2" s="88"/>
      <c r="M2" s="88"/>
      <c r="N2" s="88"/>
      <c r="O2" s="88"/>
      <c r="P2" s="88"/>
      <c r="Q2" s="88"/>
      <c r="R2" s="88"/>
      <c r="S2" s="88"/>
      <c r="T2" s="88"/>
      <c r="U2" s="88"/>
      <c r="V2" s="88"/>
      <c r="W2" s="88"/>
    </row>
    <row r="3" ht="13.5" customHeight="1" spans="1:23">
      <c r="A3" s="189" t="s">
        <v>2</v>
      </c>
      <c r="B3" s="90"/>
      <c r="C3" s="90"/>
      <c r="D3" s="90"/>
      <c r="E3" s="90"/>
      <c r="F3" s="90"/>
      <c r="G3" s="90"/>
      <c r="H3" s="90"/>
      <c r="I3" s="176"/>
      <c r="J3" s="176"/>
      <c r="K3" s="176"/>
      <c r="L3" s="176"/>
      <c r="M3" s="176"/>
      <c r="N3" s="176"/>
      <c r="O3" s="176"/>
      <c r="P3" s="176"/>
      <c r="Q3" s="176"/>
      <c r="U3" s="209"/>
      <c r="W3" s="181" t="s">
        <v>156</v>
      </c>
    </row>
    <row r="4" ht="21.75" customHeight="1" spans="1:23">
      <c r="A4" s="19" t="s">
        <v>268</v>
      </c>
      <c r="B4" s="91" t="s">
        <v>167</v>
      </c>
      <c r="C4" s="19" t="s">
        <v>168</v>
      </c>
      <c r="D4" s="19" t="s">
        <v>166</v>
      </c>
      <c r="E4" s="91" t="s">
        <v>169</v>
      </c>
      <c r="F4" s="91" t="s">
        <v>170</v>
      </c>
      <c r="G4" s="91" t="s">
        <v>269</v>
      </c>
      <c r="H4" s="91" t="s">
        <v>270</v>
      </c>
      <c r="I4" s="121" t="s">
        <v>61</v>
      </c>
      <c r="J4" s="122" t="s">
        <v>271</v>
      </c>
      <c r="K4" s="123"/>
      <c r="L4" s="123"/>
      <c r="M4" s="192"/>
      <c r="N4" s="122" t="s">
        <v>175</v>
      </c>
      <c r="O4" s="123"/>
      <c r="P4" s="192"/>
      <c r="Q4" s="91" t="s">
        <v>67</v>
      </c>
      <c r="R4" s="122" t="s">
        <v>68</v>
      </c>
      <c r="S4" s="123"/>
      <c r="T4" s="123"/>
      <c r="U4" s="123"/>
      <c r="V4" s="123"/>
      <c r="W4" s="192"/>
    </row>
    <row r="5" ht="21.75" customHeight="1" spans="1:23">
      <c r="A5" s="211"/>
      <c r="B5" s="125"/>
      <c r="C5" s="211"/>
      <c r="D5" s="211"/>
      <c r="E5" s="140"/>
      <c r="F5" s="140"/>
      <c r="G5" s="140"/>
      <c r="H5" s="140"/>
      <c r="I5" s="125"/>
      <c r="J5" s="220" t="s">
        <v>64</v>
      </c>
      <c r="K5" s="221"/>
      <c r="L5" s="91" t="s">
        <v>65</v>
      </c>
      <c r="M5" s="91" t="s">
        <v>66</v>
      </c>
      <c r="N5" s="91" t="s">
        <v>64</v>
      </c>
      <c r="O5" s="91" t="s">
        <v>65</v>
      </c>
      <c r="P5" s="91" t="s">
        <v>66</v>
      </c>
      <c r="Q5" s="140"/>
      <c r="R5" s="91" t="s">
        <v>63</v>
      </c>
      <c r="S5" s="91" t="s">
        <v>69</v>
      </c>
      <c r="T5" s="91" t="s">
        <v>182</v>
      </c>
      <c r="U5" s="91" t="s">
        <v>71</v>
      </c>
      <c r="V5" s="91" t="s">
        <v>72</v>
      </c>
      <c r="W5" s="91" t="s">
        <v>73</v>
      </c>
    </row>
    <row r="6" ht="21" customHeight="1" spans="1:23">
      <c r="A6" s="125"/>
      <c r="B6" s="125"/>
      <c r="C6" s="125"/>
      <c r="D6" s="125"/>
      <c r="E6" s="125"/>
      <c r="F6" s="125"/>
      <c r="G6" s="125"/>
      <c r="H6" s="125"/>
      <c r="I6" s="125"/>
      <c r="J6" s="222" t="s">
        <v>63</v>
      </c>
      <c r="K6" s="177"/>
      <c r="L6" s="125"/>
      <c r="M6" s="125"/>
      <c r="N6" s="125"/>
      <c r="O6" s="125"/>
      <c r="P6" s="125"/>
      <c r="Q6" s="125"/>
      <c r="R6" s="125"/>
      <c r="S6" s="125"/>
      <c r="T6" s="125"/>
      <c r="U6" s="125"/>
      <c r="V6" s="125"/>
      <c r="W6" s="125"/>
    </row>
    <row r="7" ht="39.75" customHeight="1" spans="1:23">
      <c r="A7" s="212"/>
      <c r="B7" s="124"/>
      <c r="C7" s="212"/>
      <c r="D7" s="212"/>
      <c r="E7" s="213"/>
      <c r="F7" s="213"/>
      <c r="G7" s="213"/>
      <c r="H7" s="213"/>
      <c r="I7" s="124"/>
      <c r="J7" s="105" t="s">
        <v>63</v>
      </c>
      <c r="K7" s="105" t="s">
        <v>272</v>
      </c>
      <c r="L7" s="213"/>
      <c r="M7" s="213"/>
      <c r="N7" s="213"/>
      <c r="O7" s="213"/>
      <c r="P7" s="213"/>
      <c r="Q7" s="213"/>
      <c r="R7" s="213"/>
      <c r="S7" s="213"/>
      <c r="T7" s="213"/>
      <c r="U7" s="124"/>
      <c r="V7" s="213"/>
      <c r="W7" s="213"/>
    </row>
    <row r="8" ht="15" customHeight="1" spans="1:23">
      <c r="A8" s="214">
        <v>1</v>
      </c>
      <c r="B8" s="214">
        <v>2</v>
      </c>
      <c r="C8" s="214">
        <v>3</v>
      </c>
      <c r="D8" s="214">
        <v>4</v>
      </c>
      <c r="E8" s="214">
        <v>5</v>
      </c>
      <c r="F8" s="214">
        <v>6</v>
      </c>
      <c r="G8" s="214">
        <v>7</v>
      </c>
      <c r="H8" s="214">
        <v>8</v>
      </c>
      <c r="I8" s="214">
        <v>9</v>
      </c>
      <c r="J8" s="214">
        <v>10</v>
      </c>
      <c r="K8" s="214">
        <v>11</v>
      </c>
      <c r="L8" s="223">
        <v>12</v>
      </c>
      <c r="M8" s="223">
        <v>13</v>
      </c>
      <c r="N8" s="223">
        <v>14</v>
      </c>
      <c r="O8" s="223">
        <v>15</v>
      </c>
      <c r="P8" s="223">
        <v>16</v>
      </c>
      <c r="Q8" s="223">
        <v>17</v>
      </c>
      <c r="R8" s="223">
        <v>18</v>
      </c>
      <c r="S8" s="223">
        <v>19</v>
      </c>
      <c r="T8" s="223">
        <v>20</v>
      </c>
      <c r="U8" s="214">
        <v>21</v>
      </c>
      <c r="V8" s="214">
        <v>22</v>
      </c>
      <c r="W8" s="214">
        <v>23</v>
      </c>
    </row>
    <row r="9" ht="21.75" customHeight="1" spans="1:23">
      <c r="A9" s="215"/>
      <c r="B9" s="215"/>
      <c r="C9" s="112" t="s">
        <v>273</v>
      </c>
      <c r="D9" s="215"/>
      <c r="E9" s="215"/>
      <c r="F9" s="215"/>
      <c r="G9" s="215"/>
      <c r="H9" s="215"/>
      <c r="I9" s="168"/>
      <c r="J9" s="168"/>
      <c r="K9" s="168"/>
      <c r="L9" s="168"/>
      <c r="M9" s="168"/>
      <c r="N9" s="130"/>
      <c r="O9" s="130"/>
      <c r="P9" s="224"/>
      <c r="Q9" s="224"/>
      <c r="R9" s="224"/>
      <c r="S9" s="224"/>
      <c r="T9" s="224"/>
      <c r="U9" s="130"/>
      <c r="V9" s="224"/>
      <c r="W9" s="224"/>
    </row>
    <row r="10" ht="21.75" customHeight="1" spans="1:23">
      <c r="A10" s="216" t="s">
        <v>274</v>
      </c>
      <c r="B10" s="216"/>
      <c r="C10" s="107" t="s">
        <v>273</v>
      </c>
      <c r="D10" s="216" t="s">
        <v>75</v>
      </c>
      <c r="E10" s="216" t="s">
        <v>107</v>
      </c>
      <c r="F10" s="216" t="s">
        <v>262</v>
      </c>
      <c r="G10" s="216" t="s">
        <v>231</v>
      </c>
      <c r="H10" s="216" t="s">
        <v>232</v>
      </c>
      <c r="I10" s="225"/>
      <c r="J10" s="225"/>
      <c r="K10" s="168"/>
      <c r="L10" s="225"/>
      <c r="M10" s="225"/>
      <c r="N10" s="226"/>
      <c r="O10" s="226"/>
      <c r="P10" s="227"/>
      <c r="Q10" s="227"/>
      <c r="R10" s="227"/>
      <c r="S10" s="227"/>
      <c r="T10" s="227"/>
      <c r="U10" s="226"/>
      <c r="V10" s="227"/>
      <c r="W10" s="227"/>
    </row>
    <row r="11" ht="21.75" customHeight="1" spans="1:23">
      <c r="A11" s="216" t="s">
        <v>274</v>
      </c>
      <c r="B11" s="180"/>
      <c r="C11" s="107" t="s">
        <v>273</v>
      </c>
      <c r="D11" s="216" t="s">
        <v>75</v>
      </c>
      <c r="E11" s="216" t="s">
        <v>107</v>
      </c>
      <c r="F11" s="216" t="s">
        <v>262</v>
      </c>
      <c r="G11" s="216" t="s">
        <v>244</v>
      </c>
      <c r="H11" s="216" t="s">
        <v>243</v>
      </c>
      <c r="I11" s="225"/>
      <c r="J11" s="225"/>
      <c r="K11" s="168"/>
      <c r="L11" s="225"/>
      <c r="M11" s="225"/>
      <c r="N11" s="180"/>
      <c r="O11" s="180"/>
      <c r="P11" s="180"/>
      <c r="Q11" s="180"/>
      <c r="R11" s="180"/>
      <c r="S11" s="180"/>
      <c r="T11" s="180"/>
      <c r="U11" s="180"/>
      <c r="V11" s="180"/>
      <c r="W11" s="180"/>
    </row>
    <row r="12" ht="21.75" customHeight="1" spans="1:23">
      <c r="A12" s="216" t="s">
        <v>274</v>
      </c>
      <c r="B12" s="180"/>
      <c r="C12" s="107" t="s">
        <v>273</v>
      </c>
      <c r="D12" s="216" t="s">
        <v>75</v>
      </c>
      <c r="E12" s="216" t="s">
        <v>107</v>
      </c>
      <c r="F12" s="216" t="s">
        <v>262</v>
      </c>
      <c r="G12" s="216" t="s">
        <v>237</v>
      </c>
      <c r="H12" s="216" t="s">
        <v>238</v>
      </c>
      <c r="I12" s="225"/>
      <c r="J12" s="225"/>
      <c r="K12" s="168"/>
      <c r="L12" s="225"/>
      <c r="M12" s="225"/>
      <c r="N12" s="180"/>
      <c r="O12" s="180"/>
      <c r="P12" s="180"/>
      <c r="Q12" s="180"/>
      <c r="R12" s="180"/>
      <c r="S12" s="180"/>
      <c r="T12" s="180"/>
      <c r="U12" s="180"/>
      <c r="V12" s="180"/>
      <c r="W12" s="180"/>
    </row>
    <row r="13" ht="21.75" customHeight="1" spans="1:23">
      <c r="A13" s="216" t="s">
        <v>274</v>
      </c>
      <c r="B13" s="180"/>
      <c r="C13" s="107" t="s">
        <v>273</v>
      </c>
      <c r="D13" s="216" t="s">
        <v>75</v>
      </c>
      <c r="E13" s="216" t="s">
        <v>107</v>
      </c>
      <c r="F13" s="216" t="s">
        <v>262</v>
      </c>
      <c r="G13" s="216" t="s">
        <v>239</v>
      </c>
      <c r="H13" s="216" t="s">
        <v>240</v>
      </c>
      <c r="I13" s="225"/>
      <c r="J13" s="225"/>
      <c r="K13" s="168"/>
      <c r="L13" s="225"/>
      <c r="M13" s="225"/>
      <c r="N13" s="180"/>
      <c r="O13" s="180"/>
      <c r="P13" s="180"/>
      <c r="Q13" s="180"/>
      <c r="R13" s="180"/>
      <c r="S13" s="180"/>
      <c r="T13" s="180"/>
      <c r="U13" s="180"/>
      <c r="V13" s="180"/>
      <c r="W13" s="180"/>
    </row>
    <row r="14" ht="21.75" customHeight="1" spans="1:23">
      <c r="A14" s="216" t="s">
        <v>274</v>
      </c>
      <c r="B14" s="180"/>
      <c r="C14" s="107" t="s">
        <v>273</v>
      </c>
      <c r="D14" s="216" t="s">
        <v>75</v>
      </c>
      <c r="E14" s="216" t="s">
        <v>107</v>
      </c>
      <c r="F14" s="216" t="s">
        <v>262</v>
      </c>
      <c r="G14" s="216" t="s">
        <v>275</v>
      </c>
      <c r="H14" s="216" t="s">
        <v>276</v>
      </c>
      <c r="I14" s="225"/>
      <c r="J14" s="225"/>
      <c r="K14" s="168"/>
      <c r="L14" s="225"/>
      <c r="M14" s="225"/>
      <c r="N14" s="180"/>
      <c r="O14" s="180"/>
      <c r="P14" s="180"/>
      <c r="Q14" s="180"/>
      <c r="R14" s="180"/>
      <c r="S14" s="180"/>
      <c r="T14" s="180"/>
      <c r="U14" s="180"/>
      <c r="V14" s="180"/>
      <c r="W14" s="180"/>
    </row>
    <row r="15" ht="21.75" customHeight="1" spans="1:23">
      <c r="A15" s="180"/>
      <c r="B15" s="180"/>
      <c r="C15" s="112" t="s">
        <v>277</v>
      </c>
      <c r="D15" s="180"/>
      <c r="E15" s="180"/>
      <c r="F15" s="180"/>
      <c r="G15" s="180"/>
      <c r="H15" s="180"/>
      <c r="I15" s="168">
        <v>500000</v>
      </c>
      <c r="J15" s="168">
        <v>500000</v>
      </c>
      <c r="K15" s="168">
        <v>500000</v>
      </c>
      <c r="L15" s="168"/>
      <c r="M15" s="168"/>
      <c r="N15" s="180"/>
      <c r="O15" s="180"/>
      <c r="P15" s="180"/>
      <c r="Q15" s="180"/>
      <c r="R15" s="180"/>
      <c r="S15" s="180"/>
      <c r="T15" s="180"/>
      <c r="U15" s="180"/>
      <c r="V15" s="180"/>
      <c r="W15" s="180"/>
    </row>
    <row r="16" ht="21.75" customHeight="1" spans="1:23">
      <c r="A16" s="216" t="s">
        <v>274</v>
      </c>
      <c r="B16" s="180"/>
      <c r="C16" s="107" t="s">
        <v>277</v>
      </c>
      <c r="D16" s="216" t="s">
        <v>75</v>
      </c>
      <c r="E16" s="216" t="s">
        <v>107</v>
      </c>
      <c r="F16" s="216" t="s">
        <v>262</v>
      </c>
      <c r="G16" s="216" t="s">
        <v>241</v>
      </c>
      <c r="H16" s="216" t="s">
        <v>242</v>
      </c>
      <c r="I16" s="225">
        <v>500000</v>
      </c>
      <c r="J16" s="225">
        <v>500000</v>
      </c>
      <c r="K16" s="168">
        <v>500000</v>
      </c>
      <c r="L16" s="225"/>
      <c r="M16" s="225"/>
      <c r="N16" s="180"/>
      <c r="O16" s="180"/>
      <c r="P16" s="180"/>
      <c r="Q16" s="180"/>
      <c r="R16" s="180"/>
      <c r="S16" s="180"/>
      <c r="T16" s="180"/>
      <c r="U16" s="180"/>
      <c r="V16" s="180"/>
      <c r="W16" s="180"/>
    </row>
    <row r="17" ht="21.75" customHeight="1" spans="1:23">
      <c r="A17" s="180"/>
      <c r="B17" s="180"/>
      <c r="C17" s="112" t="s">
        <v>278</v>
      </c>
      <c r="D17" s="180"/>
      <c r="E17" s="180"/>
      <c r="F17" s="180"/>
      <c r="G17" s="180"/>
      <c r="H17" s="180"/>
      <c r="I17" s="168">
        <v>1000000</v>
      </c>
      <c r="J17" s="168">
        <v>1000000</v>
      </c>
      <c r="K17" s="168">
        <v>1000000</v>
      </c>
      <c r="L17" s="168"/>
      <c r="M17" s="168"/>
      <c r="N17" s="180"/>
      <c r="O17" s="180"/>
      <c r="P17" s="180"/>
      <c r="Q17" s="180"/>
      <c r="R17" s="180"/>
      <c r="S17" s="180"/>
      <c r="T17" s="180"/>
      <c r="U17" s="180"/>
      <c r="V17" s="180"/>
      <c r="W17" s="180"/>
    </row>
    <row r="18" ht="21.75" customHeight="1" spans="1:23">
      <c r="A18" s="216" t="s">
        <v>274</v>
      </c>
      <c r="B18" s="180"/>
      <c r="C18" s="107" t="s">
        <v>278</v>
      </c>
      <c r="D18" s="216" t="s">
        <v>75</v>
      </c>
      <c r="E18" s="216" t="s">
        <v>107</v>
      </c>
      <c r="F18" s="216" t="s">
        <v>262</v>
      </c>
      <c r="G18" s="216" t="s">
        <v>279</v>
      </c>
      <c r="H18" s="216" t="s">
        <v>280</v>
      </c>
      <c r="I18" s="225">
        <v>1000000</v>
      </c>
      <c r="J18" s="225">
        <v>1000000</v>
      </c>
      <c r="K18" s="168">
        <v>1000000</v>
      </c>
      <c r="L18" s="225"/>
      <c r="M18" s="225"/>
      <c r="N18" s="180"/>
      <c r="O18" s="180"/>
      <c r="P18" s="180"/>
      <c r="Q18" s="180"/>
      <c r="R18" s="180"/>
      <c r="S18" s="180"/>
      <c r="T18" s="180"/>
      <c r="U18" s="180"/>
      <c r="V18" s="180"/>
      <c r="W18" s="180"/>
    </row>
    <row r="19" ht="21.75" customHeight="1" spans="1:23">
      <c r="A19" s="180"/>
      <c r="B19" s="180"/>
      <c r="C19" s="112" t="s">
        <v>281</v>
      </c>
      <c r="D19" s="180"/>
      <c r="E19" s="180"/>
      <c r="F19" s="180"/>
      <c r="G19" s="180"/>
      <c r="H19" s="180"/>
      <c r="I19" s="168">
        <v>150000</v>
      </c>
      <c r="J19" s="168">
        <v>150000</v>
      </c>
      <c r="K19" s="168">
        <v>150000</v>
      </c>
      <c r="L19" s="168"/>
      <c r="M19" s="168"/>
      <c r="N19" s="180"/>
      <c r="O19" s="180"/>
      <c r="P19" s="180"/>
      <c r="Q19" s="180"/>
      <c r="R19" s="180"/>
      <c r="S19" s="180"/>
      <c r="T19" s="180"/>
      <c r="U19" s="180"/>
      <c r="V19" s="180"/>
      <c r="W19" s="180"/>
    </row>
    <row r="20" ht="21.75" customHeight="1" spans="1:23">
      <c r="A20" s="216" t="s">
        <v>274</v>
      </c>
      <c r="B20" s="180"/>
      <c r="C20" s="107" t="s">
        <v>281</v>
      </c>
      <c r="D20" s="216" t="s">
        <v>75</v>
      </c>
      <c r="E20" s="216" t="s">
        <v>101</v>
      </c>
      <c r="F20" s="216" t="s">
        <v>282</v>
      </c>
      <c r="G20" s="216" t="s">
        <v>223</v>
      </c>
      <c r="H20" s="216" t="s">
        <v>224</v>
      </c>
      <c r="I20" s="225">
        <v>150000</v>
      </c>
      <c r="J20" s="225">
        <v>150000</v>
      </c>
      <c r="K20" s="168">
        <v>150000</v>
      </c>
      <c r="L20" s="225"/>
      <c r="M20" s="225"/>
      <c r="N20" s="180"/>
      <c r="O20" s="180"/>
      <c r="P20" s="180"/>
      <c r="Q20" s="180"/>
      <c r="R20" s="180"/>
      <c r="S20" s="180"/>
      <c r="T20" s="180"/>
      <c r="U20" s="180"/>
      <c r="V20" s="180"/>
      <c r="W20" s="180"/>
    </row>
    <row r="21" ht="21.75" customHeight="1" spans="1:23">
      <c r="A21" s="180"/>
      <c r="B21" s="180"/>
      <c r="C21" s="112" t="s">
        <v>283</v>
      </c>
      <c r="D21" s="180"/>
      <c r="E21" s="180"/>
      <c r="F21" s="180"/>
      <c r="G21" s="180"/>
      <c r="H21" s="180"/>
      <c r="I21" s="168">
        <v>200000</v>
      </c>
      <c r="J21" s="168">
        <v>200000</v>
      </c>
      <c r="K21" s="168">
        <v>200000</v>
      </c>
      <c r="L21" s="168"/>
      <c r="M21" s="168"/>
      <c r="N21" s="180"/>
      <c r="O21" s="180"/>
      <c r="P21" s="180"/>
      <c r="Q21" s="180"/>
      <c r="R21" s="180"/>
      <c r="S21" s="180"/>
      <c r="T21" s="180"/>
      <c r="U21" s="180"/>
      <c r="V21" s="180"/>
      <c r="W21" s="180"/>
    </row>
    <row r="22" ht="21.75" customHeight="1" spans="1:23">
      <c r="A22" s="216" t="s">
        <v>274</v>
      </c>
      <c r="B22" s="180"/>
      <c r="C22" s="107" t="s">
        <v>283</v>
      </c>
      <c r="D22" s="216" t="s">
        <v>75</v>
      </c>
      <c r="E22" s="216" t="s">
        <v>101</v>
      </c>
      <c r="F22" s="216" t="s">
        <v>282</v>
      </c>
      <c r="G22" s="216" t="s">
        <v>223</v>
      </c>
      <c r="H22" s="216" t="s">
        <v>224</v>
      </c>
      <c r="I22" s="225">
        <v>200000</v>
      </c>
      <c r="J22" s="225">
        <v>200000</v>
      </c>
      <c r="K22" s="168">
        <v>200000</v>
      </c>
      <c r="L22" s="225"/>
      <c r="M22" s="225"/>
      <c r="N22" s="180"/>
      <c r="O22" s="180"/>
      <c r="P22" s="180"/>
      <c r="Q22" s="180"/>
      <c r="R22" s="180"/>
      <c r="S22" s="180"/>
      <c r="T22" s="180"/>
      <c r="U22" s="180"/>
      <c r="V22" s="180"/>
      <c r="W22" s="180"/>
    </row>
    <row r="23" ht="21.75" customHeight="1" spans="1:23">
      <c r="A23" s="180"/>
      <c r="B23" s="180"/>
      <c r="C23" s="112" t="s">
        <v>284</v>
      </c>
      <c r="D23" s="180"/>
      <c r="E23" s="180"/>
      <c r="F23" s="180"/>
      <c r="G23" s="180"/>
      <c r="H23" s="180"/>
      <c r="I23" s="168">
        <v>5000000</v>
      </c>
      <c r="J23" s="168">
        <v>5000000</v>
      </c>
      <c r="K23" s="168">
        <v>5000000</v>
      </c>
      <c r="L23" s="168"/>
      <c r="M23" s="168"/>
      <c r="N23" s="180"/>
      <c r="O23" s="180"/>
      <c r="P23" s="180"/>
      <c r="Q23" s="180"/>
      <c r="R23" s="180"/>
      <c r="S23" s="180"/>
      <c r="T23" s="180"/>
      <c r="U23" s="180"/>
      <c r="V23" s="180"/>
      <c r="W23" s="180"/>
    </row>
    <row r="24" ht="21.75" customHeight="1" spans="1:23">
      <c r="A24" s="216" t="s">
        <v>274</v>
      </c>
      <c r="B24" s="180"/>
      <c r="C24" s="107" t="s">
        <v>284</v>
      </c>
      <c r="D24" s="216" t="s">
        <v>285</v>
      </c>
      <c r="E24" s="216" t="s">
        <v>107</v>
      </c>
      <c r="F24" s="216" t="s">
        <v>262</v>
      </c>
      <c r="G24" s="216" t="s">
        <v>211</v>
      </c>
      <c r="H24" s="216" t="s">
        <v>212</v>
      </c>
      <c r="I24" s="225">
        <v>5000000</v>
      </c>
      <c r="J24" s="225">
        <v>5000000</v>
      </c>
      <c r="K24" s="168">
        <v>5000000</v>
      </c>
      <c r="L24" s="225"/>
      <c r="M24" s="225"/>
      <c r="N24" s="180"/>
      <c r="O24" s="180"/>
      <c r="P24" s="180"/>
      <c r="Q24" s="180"/>
      <c r="R24" s="180"/>
      <c r="S24" s="180"/>
      <c r="T24" s="180"/>
      <c r="U24" s="180"/>
      <c r="V24" s="180"/>
      <c r="W24" s="180"/>
    </row>
    <row r="25" ht="21.75" customHeight="1" spans="1:23">
      <c r="A25" s="180"/>
      <c r="B25" s="180"/>
      <c r="C25" s="112" t="s">
        <v>286</v>
      </c>
      <c r="D25" s="180"/>
      <c r="E25" s="180"/>
      <c r="F25" s="180"/>
      <c r="G25" s="180"/>
      <c r="H25" s="180"/>
      <c r="I25" s="168">
        <v>700000</v>
      </c>
      <c r="J25" s="168">
        <v>700000</v>
      </c>
      <c r="K25" s="168">
        <v>700000</v>
      </c>
      <c r="L25" s="168"/>
      <c r="M25" s="168"/>
      <c r="N25" s="180"/>
      <c r="O25" s="180"/>
      <c r="P25" s="180"/>
      <c r="Q25" s="180"/>
      <c r="R25" s="180"/>
      <c r="S25" s="180"/>
      <c r="T25" s="180"/>
      <c r="U25" s="180"/>
      <c r="V25" s="180"/>
      <c r="W25" s="180"/>
    </row>
    <row r="26" ht="21.75" customHeight="1" spans="1:23">
      <c r="A26" s="216" t="s">
        <v>274</v>
      </c>
      <c r="B26" s="180"/>
      <c r="C26" s="107" t="s">
        <v>286</v>
      </c>
      <c r="D26" s="216" t="s">
        <v>285</v>
      </c>
      <c r="E26" s="216" t="s">
        <v>107</v>
      </c>
      <c r="F26" s="216" t="s">
        <v>262</v>
      </c>
      <c r="G26" s="216" t="s">
        <v>223</v>
      </c>
      <c r="H26" s="216" t="s">
        <v>224</v>
      </c>
      <c r="I26" s="225">
        <v>700000</v>
      </c>
      <c r="J26" s="225">
        <v>700000</v>
      </c>
      <c r="K26" s="168">
        <v>700000</v>
      </c>
      <c r="L26" s="225"/>
      <c r="M26" s="225"/>
      <c r="N26" s="180"/>
      <c r="O26" s="180"/>
      <c r="P26" s="180"/>
      <c r="Q26" s="180"/>
      <c r="R26" s="180"/>
      <c r="S26" s="180"/>
      <c r="T26" s="180"/>
      <c r="U26" s="180"/>
      <c r="V26" s="180"/>
      <c r="W26" s="180"/>
    </row>
    <row r="27" ht="21.75" customHeight="1" spans="1:23">
      <c r="A27" s="180"/>
      <c r="B27" s="180"/>
      <c r="C27" s="112" t="s">
        <v>287</v>
      </c>
      <c r="D27" s="180"/>
      <c r="E27" s="180"/>
      <c r="F27" s="180"/>
      <c r="G27" s="180"/>
      <c r="H27" s="180"/>
      <c r="I27" s="168">
        <v>550000</v>
      </c>
      <c r="J27" s="168">
        <v>550000</v>
      </c>
      <c r="K27" s="168">
        <v>550000</v>
      </c>
      <c r="L27" s="168"/>
      <c r="M27" s="168"/>
      <c r="N27" s="180"/>
      <c r="O27" s="180"/>
      <c r="P27" s="180"/>
      <c r="Q27" s="180"/>
      <c r="R27" s="180"/>
      <c r="S27" s="180"/>
      <c r="T27" s="180"/>
      <c r="U27" s="180"/>
      <c r="V27" s="180"/>
      <c r="W27" s="180"/>
    </row>
    <row r="28" ht="21.75" customHeight="1" spans="1:23">
      <c r="A28" s="216" t="s">
        <v>274</v>
      </c>
      <c r="B28" s="180"/>
      <c r="C28" s="107" t="s">
        <v>287</v>
      </c>
      <c r="D28" s="216" t="s">
        <v>285</v>
      </c>
      <c r="E28" s="216" t="s">
        <v>107</v>
      </c>
      <c r="F28" s="216" t="s">
        <v>262</v>
      </c>
      <c r="G28" s="216" t="s">
        <v>229</v>
      </c>
      <c r="H28" s="216" t="s">
        <v>230</v>
      </c>
      <c r="I28" s="225">
        <v>550000</v>
      </c>
      <c r="J28" s="225">
        <v>550000</v>
      </c>
      <c r="K28" s="168">
        <v>550000</v>
      </c>
      <c r="L28" s="225"/>
      <c r="M28" s="225"/>
      <c r="N28" s="180"/>
      <c r="O28" s="180"/>
      <c r="P28" s="180"/>
      <c r="Q28" s="180"/>
      <c r="R28" s="180"/>
      <c r="S28" s="180"/>
      <c r="T28" s="180"/>
      <c r="U28" s="180"/>
      <c r="V28" s="180"/>
      <c r="W28" s="180"/>
    </row>
    <row r="29" ht="21.75" customHeight="1" spans="1:23">
      <c r="A29" s="180"/>
      <c r="B29" s="180"/>
      <c r="C29" s="112" t="s">
        <v>288</v>
      </c>
      <c r="D29" s="180"/>
      <c r="E29" s="180"/>
      <c r="F29" s="180"/>
      <c r="G29" s="180"/>
      <c r="H29" s="180"/>
      <c r="I29" s="168">
        <v>400000</v>
      </c>
      <c r="J29" s="168">
        <v>400000</v>
      </c>
      <c r="K29" s="168">
        <v>400000</v>
      </c>
      <c r="L29" s="168"/>
      <c r="M29" s="168"/>
      <c r="N29" s="180"/>
      <c r="O29" s="180"/>
      <c r="P29" s="180"/>
      <c r="Q29" s="180"/>
      <c r="R29" s="180"/>
      <c r="S29" s="180"/>
      <c r="T29" s="180"/>
      <c r="U29" s="180"/>
      <c r="V29" s="180"/>
      <c r="W29" s="180"/>
    </row>
    <row r="30" ht="21.75" customHeight="1" spans="1:23">
      <c r="A30" s="216" t="s">
        <v>274</v>
      </c>
      <c r="B30" s="180"/>
      <c r="C30" s="107" t="s">
        <v>288</v>
      </c>
      <c r="D30" s="216" t="s">
        <v>285</v>
      </c>
      <c r="E30" s="216" t="s">
        <v>107</v>
      </c>
      <c r="F30" s="216" t="s">
        <v>262</v>
      </c>
      <c r="G30" s="216" t="s">
        <v>264</v>
      </c>
      <c r="H30" s="216" t="s">
        <v>265</v>
      </c>
      <c r="I30" s="225">
        <v>400000</v>
      </c>
      <c r="J30" s="225">
        <v>400000</v>
      </c>
      <c r="K30" s="168">
        <v>400000</v>
      </c>
      <c r="L30" s="225"/>
      <c r="M30" s="225"/>
      <c r="N30" s="180"/>
      <c r="O30" s="180"/>
      <c r="P30" s="180"/>
      <c r="Q30" s="180"/>
      <c r="R30" s="180"/>
      <c r="S30" s="180"/>
      <c r="T30" s="180"/>
      <c r="U30" s="180"/>
      <c r="V30" s="180"/>
      <c r="W30" s="180"/>
    </row>
    <row r="31" ht="21.75" customHeight="1" spans="1:23">
      <c r="A31" s="180"/>
      <c r="B31" s="180"/>
      <c r="C31" s="112" t="s">
        <v>289</v>
      </c>
      <c r="D31" s="180"/>
      <c r="E31" s="180"/>
      <c r="F31" s="180"/>
      <c r="G31" s="180"/>
      <c r="H31" s="180"/>
      <c r="I31" s="168">
        <v>200000</v>
      </c>
      <c r="J31" s="168">
        <v>200000</v>
      </c>
      <c r="K31" s="168">
        <v>200000</v>
      </c>
      <c r="L31" s="168"/>
      <c r="M31" s="168"/>
      <c r="N31" s="180"/>
      <c r="O31" s="180"/>
      <c r="P31" s="180"/>
      <c r="Q31" s="180"/>
      <c r="R31" s="180"/>
      <c r="S31" s="180"/>
      <c r="T31" s="180"/>
      <c r="U31" s="180"/>
      <c r="V31" s="180"/>
      <c r="W31" s="180"/>
    </row>
    <row r="32" ht="21.75" customHeight="1" spans="1:23">
      <c r="A32" s="216" t="s">
        <v>274</v>
      </c>
      <c r="B32" s="180"/>
      <c r="C32" s="107" t="s">
        <v>289</v>
      </c>
      <c r="D32" s="216" t="s">
        <v>285</v>
      </c>
      <c r="E32" s="216" t="s">
        <v>107</v>
      </c>
      <c r="F32" s="216" t="s">
        <v>262</v>
      </c>
      <c r="G32" s="216" t="s">
        <v>264</v>
      </c>
      <c r="H32" s="216" t="s">
        <v>265</v>
      </c>
      <c r="I32" s="225">
        <v>200000</v>
      </c>
      <c r="J32" s="225">
        <v>200000</v>
      </c>
      <c r="K32" s="168">
        <v>200000</v>
      </c>
      <c r="L32" s="225"/>
      <c r="M32" s="225"/>
      <c r="N32" s="180"/>
      <c r="O32" s="180"/>
      <c r="P32" s="180"/>
      <c r="Q32" s="180"/>
      <c r="R32" s="180"/>
      <c r="S32" s="180"/>
      <c r="T32" s="180"/>
      <c r="U32" s="180"/>
      <c r="V32" s="180"/>
      <c r="W32" s="180"/>
    </row>
    <row r="33" ht="21.75" customHeight="1" spans="1:23">
      <c r="A33" s="180"/>
      <c r="B33" s="180"/>
      <c r="C33" s="112" t="s">
        <v>290</v>
      </c>
      <c r="D33" s="180"/>
      <c r="E33" s="180"/>
      <c r="F33" s="180"/>
      <c r="G33" s="180"/>
      <c r="H33" s="180"/>
      <c r="I33" s="168">
        <v>650000</v>
      </c>
      <c r="J33" s="168">
        <v>650000</v>
      </c>
      <c r="K33" s="168">
        <v>650000</v>
      </c>
      <c r="L33" s="168"/>
      <c r="M33" s="168"/>
      <c r="N33" s="180"/>
      <c r="O33" s="180"/>
      <c r="P33" s="180"/>
      <c r="Q33" s="180"/>
      <c r="R33" s="180"/>
      <c r="S33" s="180"/>
      <c r="T33" s="180"/>
      <c r="U33" s="180"/>
      <c r="V33" s="180"/>
      <c r="W33" s="180"/>
    </row>
    <row r="34" ht="21.75" customHeight="1" spans="1:23">
      <c r="A34" s="216" t="s">
        <v>291</v>
      </c>
      <c r="B34" s="180"/>
      <c r="C34" s="107" t="s">
        <v>290</v>
      </c>
      <c r="D34" s="216" t="s">
        <v>285</v>
      </c>
      <c r="E34" s="216" t="s">
        <v>107</v>
      </c>
      <c r="F34" s="216" t="s">
        <v>262</v>
      </c>
      <c r="G34" s="216" t="s">
        <v>231</v>
      </c>
      <c r="H34" s="216" t="s">
        <v>232</v>
      </c>
      <c r="I34" s="225">
        <v>650000</v>
      </c>
      <c r="J34" s="225">
        <v>650000</v>
      </c>
      <c r="K34" s="168">
        <v>650000</v>
      </c>
      <c r="L34" s="225"/>
      <c r="M34" s="225"/>
      <c r="N34" s="180"/>
      <c r="O34" s="180"/>
      <c r="P34" s="180"/>
      <c r="Q34" s="180"/>
      <c r="R34" s="180"/>
      <c r="S34" s="180"/>
      <c r="T34" s="180"/>
      <c r="U34" s="180"/>
      <c r="V34" s="180"/>
      <c r="W34" s="180"/>
    </row>
    <row r="35" ht="21.75" customHeight="1" spans="1:23">
      <c r="A35" s="180"/>
      <c r="B35" s="180"/>
      <c r="C35" s="112" t="s">
        <v>292</v>
      </c>
      <c r="D35" s="180"/>
      <c r="E35" s="180"/>
      <c r="F35" s="180"/>
      <c r="G35" s="180"/>
      <c r="H35" s="180"/>
      <c r="I35" s="168">
        <v>870000</v>
      </c>
      <c r="J35" s="168">
        <v>870000</v>
      </c>
      <c r="K35" s="168">
        <v>870000</v>
      </c>
      <c r="L35" s="168"/>
      <c r="M35" s="168"/>
      <c r="N35" s="180"/>
      <c r="O35" s="180"/>
      <c r="P35" s="180"/>
      <c r="Q35" s="180"/>
      <c r="R35" s="180"/>
      <c r="S35" s="180"/>
      <c r="T35" s="180"/>
      <c r="U35" s="180"/>
      <c r="V35" s="180"/>
      <c r="W35" s="180"/>
    </row>
    <row r="36" ht="21.75" customHeight="1" spans="1:23">
      <c r="A36" s="216" t="s">
        <v>291</v>
      </c>
      <c r="B36" s="180"/>
      <c r="C36" s="107" t="s">
        <v>292</v>
      </c>
      <c r="D36" s="216" t="s">
        <v>285</v>
      </c>
      <c r="E36" s="216" t="s">
        <v>107</v>
      </c>
      <c r="F36" s="216" t="s">
        <v>262</v>
      </c>
      <c r="G36" s="216" t="s">
        <v>256</v>
      </c>
      <c r="H36" s="216" t="s">
        <v>257</v>
      </c>
      <c r="I36" s="225">
        <v>870000</v>
      </c>
      <c r="J36" s="225">
        <v>870000</v>
      </c>
      <c r="K36" s="168">
        <v>870000</v>
      </c>
      <c r="L36" s="225"/>
      <c r="M36" s="225"/>
      <c r="N36" s="180"/>
      <c r="O36" s="180"/>
      <c r="P36" s="180"/>
      <c r="Q36" s="180"/>
      <c r="R36" s="180"/>
      <c r="S36" s="180"/>
      <c r="T36" s="180"/>
      <c r="U36" s="180"/>
      <c r="V36" s="180"/>
      <c r="W36" s="180"/>
    </row>
    <row r="37" ht="21.75" customHeight="1" spans="1:23">
      <c r="A37" s="180"/>
      <c r="B37" s="180"/>
      <c r="C37" s="112" t="s">
        <v>293</v>
      </c>
      <c r="D37" s="180"/>
      <c r="E37" s="180"/>
      <c r="F37" s="180"/>
      <c r="G37" s="180"/>
      <c r="H37" s="180"/>
      <c r="I37" s="168">
        <v>350000</v>
      </c>
      <c r="J37" s="168">
        <v>350000</v>
      </c>
      <c r="K37" s="168">
        <v>350000</v>
      </c>
      <c r="L37" s="168"/>
      <c r="M37" s="168"/>
      <c r="N37" s="180"/>
      <c r="O37" s="180"/>
      <c r="P37" s="180"/>
      <c r="Q37" s="180"/>
      <c r="R37" s="180"/>
      <c r="S37" s="180"/>
      <c r="T37" s="180"/>
      <c r="U37" s="180"/>
      <c r="V37" s="180"/>
      <c r="W37" s="180"/>
    </row>
    <row r="38" ht="21.75" customHeight="1" spans="1:23">
      <c r="A38" s="216" t="s">
        <v>274</v>
      </c>
      <c r="B38" s="180"/>
      <c r="C38" s="107" t="s">
        <v>293</v>
      </c>
      <c r="D38" s="216" t="s">
        <v>285</v>
      </c>
      <c r="E38" s="216" t="s">
        <v>107</v>
      </c>
      <c r="F38" s="216" t="s">
        <v>262</v>
      </c>
      <c r="G38" s="216" t="s">
        <v>264</v>
      </c>
      <c r="H38" s="216" t="s">
        <v>265</v>
      </c>
      <c r="I38" s="225">
        <v>350000</v>
      </c>
      <c r="J38" s="225">
        <v>350000</v>
      </c>
      <c r="K38" s="168">
        <v>350000</v>
      </c>
      <c r="L38" s="225"/>
      <c r="M38" s="225"/>
      <c r="N38" s="180"/>
      <c r="O38" s="180"/>
      <c r="P38" s="180"/>
      <c r="Q38" s="180"/>
      <c r="R38" s="180"/>
      <c r="S38" s="180"/>
      <c r="T38" s="180"/>
      <c r="U38" s="180"/>
      <c r="V38" s="180"/>
      <c r="W38" s="180"/>
    </row>
    <row r="39" ht="21.75" customHeight="1" spans="1:23">
      <c r="A39" s="180"/>
      <c r="B39" s="180"/>
      <c r="C39" s="112" t="s">
        <v>294</v>
      </c>
      <c r="D39" s="180"/>
      <c r="E39" s="180"/>
      <c r="F39" s="180"/>
      <c r="G39" s="180"/>
      <c r="H39" s="180"/>
      <c r="I39" s="168">
        <v>50000</v>
      </c>
      <c r="J39" s="168">
        <v>50000</v>
      </c>
      <c r="K39" s="168">
        <v>50000</v>
      </c>
      <c r="L39" s="168"/>
      <c r="M39" s="168"/>
      <c r="N39" s="180"/>
      <c r="O39" s="180"/>
      <c r="P39" s="180"/>
      <c r="Q39" s="180"/>
      <c r="R39" s="180"/>
      <c r="S39" s="180"/>
      <c r="T39" s="180"/>
      <c r="U39" s="180"/>
      <c r="V39" s="180"/>
      <c r="W39" s="180"/>
    </row>
    <row r="40" ht="21.75" customHeight="1" spans="1:23">
      <c r="A40" s="216" t="s">
        <v>291</v>
      </c>
      <c r="B40" s="180"/>
      <c r="C40" s="107" t="s">
        <v>294</v>
      </c>
      <c r="D40" s="216" t="s">
        <v>285</v>
      </c>
      <c r="E40" s="216" t="s">
        <v>107</v>
      </c>
      <c r="F40" s="216" t="s">
        <v>262</v>
      </c>
      <c r="G40" s="216" t="s">
        <v>211</v>
      </c>
      <c r="H40" s="216" t="s">
        <v>212</v>
      </c>
      <c r="I40" s="225">
        <v>50000</v>
      </c>
      <c r="J40" s="225">
        <v>50000</v>
      </c>
      <c r="K40" s="168">
        <v>50000</v>
      </c>
      <c r="L40" s="225"/>
      <c r="M40" s="225"/>
      <c r="N40" s="180"/>
      <c r="O40" s="180"/>
      <c r="P40" s="180"/>
      <c r="Q40" s="180"/>
      <c r="R40" s="180"/>
      <c r="S40" s="180"/>
      <c r="T40" s="180"/>
      <c r="U40" s="180"/>
      <c r="V40" s="180"/>
      <c r="W40" s="180"/>
    </row>
    <row r="41" ht="21.75" customHeight="1" spans="1:23">
      <c r="A41" s="180"/>
      <c r="B41" s="180"/>
      <c r="C41" s="112" t="s">
        <v>295</v>
      </c>
      <c r="D41" s="180"/>
      <c r="E41" s="180"/>
      <c r="F41" s="180"/>
      <c r="G41" s="180"/>
      <c r="H41" s="180"/>
      <c r="I41" s="168"/>
      <c r="J41" s="168"/>
      <c r="K41" s="168"/>
      <c r="L41" s="168"/>
      <c r="M41" s="168"/>
      <c r="N41" s="180"/>
      <c r="O41" s="180"/>
      <c r="P41" s="180"/>
      <c r="Q41" s="180"/>
      <c r="R41" s="180"/>
      <c r="S41" s="180"/>
      <c r="T41" s="180"/>
      <c r="U41" s="180"/>
      <c r="V41" s="180"/>
      <c r="W41" s="180"/>
    </row>
    <row r="42" ht="21.75" customHeight="1" spans="1:23">
      <c r="A42" s="216" t="s">
        <v>291</v>
      </c>
      <c r="B42" s="180"/>
      <c r="C42" s="107" t="s">
        <v>295</v>
      </c>
      <c r="D42" s="216" t="s">
        <v>285</v>
      </c>
      <c r="E42" s="216" t="s">
        <v>105</v>
      </c>
      <c r="F42" s="216" t="s">
        <v>186</v>
      </c>
      <c r="G42" s="216" t="s">
        <v>264</v>
      </c>
      <c r="H42" s="216" t="s">
        <v>265</v>
      </c>
      <c r="I42" s="225"/>
      <c r="J42" s="225"/>
      <c r="K42" s="168"/>
      <c r="L42" s="225"/>
      <c r="M42" s="225"/>
      <c r="N42" s="180"/>
      <c r="O42" s="180"/>
      <c r="P42" s="180"/>
      <c r="Q42" s="180"/>
      <c r="R42" s="180"/>
      <c r="S42" s="180"/>
      <c r="T42" s="180"/>
      <c r="U42" s="180"/>
      <c r="V42" s="180"/>
      <c r="W42" s="180"/>
    </row>
    <row r="43" ht="21.75" customHeight="1" spans="1:23">
      <c r="A43" s="216" t="s">
        <v>291</v>
      </c>
      <c r="B43" s="180"/>
      <c r="C43" s="107" t="s">
        <v>295</v>
      </c>
      <c r="D43" s="216" t="s">
        <v>285</v>
      </c>
      <c r="E43" s="216" t="s">
        <v>105</v>
      </c>
      <c r="F43" s="216" t="s">
        <v>186</v>
      </c>
      <c r="G43" s="216" t="s">
        <v>237</v>
      </c>
      <c r="H43" s="216" t="s">
        <v>238</v>
      </c>
      <c r="I43" s="225"/>
      <c r="J43" s="225"/>
      <c r="K43" s="168"/>
      <c r="L43" s="225"/>
      <c r="M43" s="225"/>
      <c r="N43" s="180"/>
      <c r="O43" s="180"/>
      <c r="P43" s="180"/>
      <c r="Q43" s="180"/>
      <c r="R43" s="180"/>
      <c r="S43" s="180"/>
      <c r="T43" s="180"/>
      <c r="U43" s="180"/>
      <c r="V43" s="180"/>
      <c r="W43" s="180"/>
    </row>
    <row r="44" ht="21.75" customHeight="1" spans="1:23">
      <c r="A44" s="180"/>
      <c r="B44" s="180"/>
      <c r="C44" s="112" t="s">
        <v>296</v>
      </c>
      <c r="D44" s="180"/>
      <c r="E44" s="180"/>
      <c r="F44" s="180"/>
      <c r="G44" s="180"/>
      <c r="H44" s="180"/>
      <c r="I44" s="168"/>
      <c r="J44" s="168"/>
      <c r="K44" s="168"/>
      <c r="L44" s="168"/>
      <c r="M44" s="168"/>
      <c r="N44" s="180"/>
      <c r="O44" s="180"/>
      <c r="P44" s="180"/>
      <c r="Q44" s="180"/>
      <c r="R44" s="180"/>
      <c r="S44" s="180"/>
      <c r="T44" s="180"/>
      <c r="U44" s="180"/>
      <c r="V44" s="180"/>
      <c r="W44" s="180"/>
    </row>
    <row r="45" ht="21.75" customHeight="1" spans="1:23">
      <c r="A45" s="216" t="s">
        <v>291</v>
      </c>
      <c r="B45" s="180"/>
      <c r="C45" s="107" t="s">
        <v>296</v>
      </c>
      <c r="D45" s="216" t="s">
        <v>297</v>
      </c>
      <c r="E45" s="216" t="s">
        <v>105</v>
      </c>
      <c r="F45" s="216" t="s">
        <v>186</v>
      </c>
      <c r="G45" s="216" t="s">
        <v>237</v>
      </c>
      <c r="H45" s="216" t="s">
        <v>238</v>
      </c>
      <c r="I45" s="225"/>
      <c r="J45" s="225"/>
      <c r="K45" s="168"/>
      <c r="L45" s="225"/>
      <c r="M45" s="225"/>
      <c r="N45" s="180"/>
      <c r="O45" s="180"/>
      <c r="P45" s="180"/>
      <c r="Q45" s="180"/>
      <c r="R45" s="180"/>
      <c r="S45" s="180"/>
      <c r="T45" s="180"/>
      <c r="U45" s="180"/>
      <c r="V45" s="180"/>
      <c r="W45" s="180"/>
    </row>
    <row r="46" ht="18.75" customHeight="1" spans="1:23">
      <c r="A46" s="217" t="s">
        <v>133</v>
      </c>
      <c r="B46" s="218"/>
      <c r="C46" s="218"/>
      <c r="D46" s="218"/>
      <c r="E46" s="218"/>
      <c r="F46" s="218"/>
      <c r="G46" s="218"/>
      <c r="H46" s="219"/>
      <c r="I46" s="168">
        <v>10620000</v>
      </c>
      <c r="J46" s="168">
        <v>10620000</v>
      </c>
      <c r="K46" s="168">
        <v>10620000</v>
      </c>
      <c r="L46" s="168"/>
      <c r="M46" s="168"/>
      <c r="N46" s="224"/>
      <c r="O46" s="224"/>
      <c r="P46" s="224"/>
      <c r="Q46" s="224"/>
      <c r="R46" s="224"/>
      <c r="S46" s="224"/>
      <c r="T46" s="224"/>
      <c r="U46" s="226"/>
      <c r="V46" s="224"/>
      <c r="W46" s="224"/>
    </row>
  </sheetData>
  <mergeCells count="28">
    <mergeCell ref="A2:W2"/>
    <mergeCell ref="A3:H3"/>
    <mergeCell ref="J4:M4"/>
    <mergeCell ref="N4:P4"/>
    <mergeCell ref="R4:W4"/>
    <mergeCell ref="A46:H4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6"/>
  <sheetViews>
    <sheetView topLeftCell="B60" workbookViewId="0">
      <selection activeCell="A2" sqref="A2:K2"/>
    </sheetView>
  </sheetViews>
  <sheetFormatPr defaultColWidth="9.14285714285714" defaultRowHeight="12" customHeight="1"/>
  <cols>
    <col min="1" max="1" width="34.2857142857143" style="85" customWidth="1"/>
    <col min="2" max="2" width="15.1428571428571" style="2" customWidth="1"/>
    <col min="3" max="3" width="48" style="85" customWidth="1"/>
    <col min="4" max="4" width="17.2857142857143" style="85" customWidth="1"/>
    <col min="5" max="5" width="13.2857142857143" style="85" customWidth="1"/>
    <col min="6" max="6" width="23.5714285714286" style="85" customWidth="1"/>
    <col min="7" max="7" width="11.2857142857143" style="2" customWidth="1"/>
    <col min="8" max="8" width="13.1428571428571" style="85" customWidth="1"/>
    <col min="9" max="10" width="12.4285714285714" style="2" customWidth="1"/>
    <col min="11" max="11" width="84.1428571428571" style="85" customWidth="1"/>
    <col min="12" max="12" width="9.14285714285714" style="2" customWidth="1"/>
    <col min="13" max="16384" width="9.14285714285714" style="2"/>
  </cols>
  <sheetData>
    <row r="1" ht="15" customHeight="1" spans="11:11">
      <c r="K1" s="171" t="s">
        <v>298</v>
      </c>
    </row>
    <row r="2" ht="28.5" customHeight="1" spans="1:11">
      <c r="A2" s="101" t="s">
        <v>299</v>
      </c>
      <c r="B2" s="102"/>
      <c r="C2" s="88"/>
      <c r="D2" s="88"/>
      <c r="E2" s="88"/>
      <c r="F2" s="88"/>
      <c r="G2" s="102"/>
      <c r="H2" s="88"/>
      <c r="I2" s="102"/>
      <c r="J2" s="102"/>
      <c r="K2" s="88"/>
    </row>
    <row r="3" ht="17.25" customHeight="1" spans="1:2">
      <c r="A3" s="103" t="s">
        <v>2</v>
      </c>
      <c r="B3" s="104"/>
    </row>
    <row r="4" ht="44.25" customHeight="1" spans="1:11">
      <c r="A4" s="105" t="s">
        <v>300</v>
      </c>
      <c r="B4" s="106" t="s">
        <v>167</v>
      </c>
      <c r="C4" s="105" t="s">
        <v>301</v>
      </c>
      <c r="D4" s="105" t="s">
        <v>302</v>
      </c>
      <c r="E4" s="105" t="s">
        <v>303</v>
      </c>
      <c r="F4" s="105" t="s">
        <v>304</v>
      </c>
      <c r="G4" s="106" t="s">
        <v>305</v>
      </c>
      <c r="H4" s="105" t="s">
        <v>306</v>
      </c>
      <c r="I4" s="106" t="s">
        <v>307</v>
      </c>
      <c r="J4" s="106" t="s">
        <v>308</v>
      </c>
      <c r="K4" s="105" t="s">
        <v>309</v>
      </c>
    </row>
    <row r="5" ht="14.25" customHeight="1" spans="1:11">
      <c r="A5" s="105">
        <v>1</v>
      </c>
      <c r="B5" s="106">
        <v>2</v>
      </c>
      <c r="C5" s="105">
        <v>3</v>
      </c>
      <c r="D5" s="105">
        <v>4</v>
      </c>
      <c r="E5" s="105">
        <v>5</v>
      </c>
      <c r="F5" s="105">
        <v>6</v>
      </c>
      <c r="G5" s="106">
        <v>7</v>
      </c>
      <c r="H5" s="105">
        <v>8</v>
      </c>
      <c r="I5" s="106">
        <v>9</v>
      </c>
      <c r="J5" s="106">
        <v>10</v>
      </c>
      <c r="K5" s="105">
        <v>11</v>
      </c>
    </row>
    <row r="6" ht="42" customHeight="1" spans="1:11">
      <c r="A6" s="107" t="s">
        <v>75</v>
      </c>
      <c r="B6" s="108"/>
      <c r="C6" s="109"/>
      <c r="D6" s="109"/>
      <c r="E6" s="109"/>
      <c r="F6" s="110"/>
      <c r="G6" s="111"/>
      <c r="H6" s="110"/>
      <c r="I6" s="111"/>
      <c r="J6" s="111"/>
      <c r="K6" s="110"/>
    </row>
    <row r="7" ht="42" customHeight="1" spans="1:11">
      <c r="A7" s="107" t="s">
        <v>77</v>
      </c>
      <c r="B7" s="112" t="s">
        <v>134</v>
      </c>
      <c r="C7" s="112" t="s">
        <v>134</v>
      </c>
      <c r="D7" s="112" t="s">
        <v>134</v>
      </c>
      <c r="E7" s="112" t="s">
        <v>134</v>
      </c>
      <c r="F7" s="107" t="s">
        <v>134</v>
      </c>
      <c r="G7" s="112" t="s">
        <v>134</v>
      </c>
      <c r="H7" s="107" t="s">
        <v>134</v>
      </c>
      <c r="I7" s="112" t="s">
        <v>134</v>
      </c>
      <c r="J7" s="112" t="s">
        <v>134</v>
      </c>
      <c r="K7" s="107" t="s">
        <v>134</v>
      </c>
    </row>
    <row r="8" ht="54.75" customHeight="1" spans="1:11">
      <c r="A8" s="202" t="s">
        <v>310</v>
      </c>
      <c r="B8" s="202" t="s">
        <v>311</v>
      </c>
      <c r="C8" s="202" t="s">
        <v>312</v>
      </c>
      <c r="D8" s="112" t="s">
        <v>313</v>
      </c>
      <c r="E8" s="112" t="s">
        <v>314</v>
      </c>
      <c r="F8" s="107" t="s">
        <v>315</v>
      </c>
      <c r="G8" s="112" t="s">
        <v>316</v>
      </c>
      <c r="H8" s="107" t="s">
        <v>149</v>
      </c>
      <c r="I8" s="112" t="s">
        <v>317</v>
      </c>
      <c r="J8" s="112" t="s">
        <v>318</v>
      </c>
      <c r="K8" s="107" t="s">
        <v>315</v>
      </c>
    </row>
    <row r="9" ht="54.75" customHeight="1" spans="1:11">
      <c r="A9" s="203"/>
      <c r="B9" s="204"/>
      <c r="C9" s="203"/>
      <c r="D9" s="112" t="s">
        <v>313</v>
      </c>
      <c r="E9" s="112" t="s">
        <v>319</v>
      </c>
      <c r="F9" s="107" t="s">
        <v>320</v>
      </c>
      <c r="G9" s="112" t="s">
        <v>321</v>
      </c>
      <c r="H9" s="107" t="s">
        <v>322</v>
      </c>
      <c r="I9" s="112" t="s">
        <v>323</v>
      </c>
      <c r="J9" s="112" t="s">
        <v>318</v>
      </c>
      <c r="K9" s="107" t="s">
        <v>324</v>
      </c>
    </row>
    <row r="10" ht="54.75" customHeight="1" spans="1:11">
      <c r="A10" s="203"/>
      <c r="B10" s="204"/>
      <c r="C10" s="203"/>
      <c r="D10" s="112" t="s">
        <v>313</v>
      </c>
      <c r="E10" s="112" t="s">
        <v>325</v>
      </c>
      <c r="F10" s="107" t="s">
        <v>326</v>
      </c>
      <c r="G10" s="112" t="s">
        <v>321</v>
      </c>
      <c r="H10" s="107" t="s">
        <v>327</v>
      </c>
      <c r="I10" s="112" t="s">
        <v>328</v>
      </c>
      <c r="J10" s="112" t="s">
        <v>318</v>
      </c>
      <c r="K10" s="107" t="s">
        <v>329</v>
      </c>
    </row>
    <row r="11" ht="54.75" customHeight="1" spans="1:11">
      <c r="A11" s="203"/>
      <c r="B11" s="204"/>
      <c r="C11" s="203"/>
      <c r="D11" s="112" t="s">
        <v>313</v>
      </c>
      <c r="E11" s="112" t="s">
        <v>325</v>
      </c>
      <c r="F11" s="107" t="s">
        <v>330</v>
      </c>
      <c r="G11" s="112" t="s">
        <v>321</v>
      </c>
      <c r="H11" s="107" t="s">
        <v>322</v>
      </c>
      <c r="I11" s="112" t="s">
        <v>323</v>
      </c>
      <c r="J11" s="112" t="s">
        <v>318</v>
      </c>
      <c r="K11" s="107" t="s">
        <v>331</v>
      </c>
    </row>
    <row r="12" ht="54.75" customHeight="1" spans="1:11">
      <c r="A12" s="203"/>
      <c r="B12" s="204"/>
      <c r="C12" s="203"/>
      <c r="D12" s="112" t="s">
        <v>332</v>
      </c>
      <c r="E12" s="112" t="s">
        <v>333</v>
      </c>
      <c r="F12" s="107" t="s">
        <v>334</v>
      </c>
      <c r="G12" s="112" t="s">
        <v>316</v>
      </c>
      <c r="H12" s="107" t="s">
        <v>335</v>
      </c>
      <c r="I12" s="112" t="s">
        <v>323</v>
      </c>
      <c r="J12" s="112" t="s">
        <v>318</v>
      </c>
      <c r="K12" s="107" t="s">
        <v>334</v>
      </c>
    </row>
    <row r="13" ht="54.75" customHeight="1" spans="1:11">
      <c r="A13" s="205"/>
      <c r="B13" s="206"/>
      <c r="C13" s="205"/>
      <c r="D13" s="112" t="s">
        <v>336</v>
      </c>
      <c r="E13" s="112" t="s">
        <v>337</v>
      </c>
      <c r="F13" s="107" t="s">
        <v>338</v>
      </c>
      <c r="G13" s="112" t="s">
        <v>316</v>
      </c>
      <c r="H13" s="107" t="s">
        <v>335</v>
      </c>
      <c r="I13" s="112" t="s">
        <v>323</v>
      </c>
      <c r="J13" s="112" t="s">
        <v>318</v>
      </c>
      <c r="K13" s="107" t="s">
        <v>338</v>
      </c>
    </row>
    <row r="14" ht="54.75" customHeight="1" spans="1:11">
      <c r="A14" s="202" t="s">
        <v>339</v>
      </c>
      <c r="B14" s="202" t="s">
        <v>340</v>
      </c>
      <c r="C14" s="202" t="s">
        <v>341</v>
      </c>
      <c r="D14" s="112" t="s">
        <v>313</v>
      </c>
      <c r="E14" s="112" t="s">
        <v>314</v>
      </c>
      <c r="F14" s="107" t="s">
        <v>342</v>
      </c>
      <c r="G14" s="112" t="s">
        <v>343</v>
      </c>
      <c r="H14" s="107" t="s">
        <v>344</v>
      </c>
      <c r="I14" s="112" t="s">
        <v>345</v>
      </c>
      <c r="J14" s="112" t="s">
        <v>318</v>
      </c>
      <c r="K14" s="107" t="s">
        <v>342</v>
      </c>
    </row>
    <row r="15" ht="54.75" customHeight="1" spans="1:11">
      <c r="A15" s="203"/>
      <c r="B15" s="204"/>
      <c r="C15" s="203"/>
      <c r="D15" s="112" t="s">
        <v>313</v>
      </c>
      <c r="E15" s="112" t="s">
        <v>319</v>
      </c>
      <c r="F15" s="107" t="s">
        <v>346</v>
      </c>
      <c r="G15" s="112" t="s">
        <v>316</v>
      </c>
      <c r="H15" s="107" t="s">
        <v>335</v>
      </c>
      <c r="I15" s="112" t="s">
        <v>323</v>
      </c>
      <c r="J15" s="112" t="s">
        <v>318</v>
      </c>
      <c r="K15" s="107" t="s">
        <v>347</v>
      </c>
    </row>
    <row r="16" ht="54.75" customHeight="1" spans="1:11">
      <c r="A16" s="203"/>
      <c r="B16" s="204"/>
      <c r="C16" s="203"/>
      <c r="D16" s="112" t="s">
        <v>313</v>
      </c>
      <c r="E16" s="112" t="s">
        <v>325</v>
      </c>
      <c r="F16" s="107" t="s">
        <v>348</v>
      </c>
      <c r="G16" s="112" t="s">
        <v>321</v>
      </c>
      <c r="H16" s="107" t="s">
        <v>349</v>
      </c>
      <c r="I16" s="112" t="s">
        <v>350</v>
      </c>
      <c r="J16" s="112" t="s">
        <v>318</v>
      </c>
      <c r="K16" s="107" t="s">
        <v>351</v>
      </c>
    </row>
    <row r="17" ht="54.75" customHeight="1" spans="1:11">
      <c r="A17" s="203"/>
      <c r="B17" s="204"/>
      <c r="C17" s="203"/>
      <c r="D17" s="112" t="s">
        <v>332</v>
      </c>
      <c r="E17" s="112" t="s">
        <v>333</v>
      </c>
      <c r="F17" s="107" t="s">
        <v>352</v>
      </c>
      <c r="G17" s="112" t="s">
        <v>353</v>
      </c>
      <c r="H17" s="107" t="s">
        <v>335</v>
      </c>
      <c r="I17" s="112" t="s">
        <v>323</v>
      </c>
      <c r="J17" s="112" t="s">
        <v>318</v>
      </c>
      <c r="K17" s="107" t="s">
        <v>354</v>
      </c>
    </row>
    <row r="18" ht="54.75" customHeight="1" spans="1:11">
      <c r="A18" s="205"/>
      <c r="B18" s="206"/>
      <c r="C18" s="205"/>
      <c r="D18" s="112" t="s">
        <v>336</v>
      </c>
      <c r="E18" s="112" t="s">
        <v>337</v>
      </c>
      <c r="F18" s="107" t="s">
        <v>355</v>
      </c>
      <c r="G18" s="112" t="s">
        <v>316</v>
      </c>
      <c r="H18" s="107" t="s">
        <v>335</v>
      </c>
      <c r="I18" s="112" t="s">
        <v>323</v>
      </c>
      <c r="J18" s="112" t="s">
        <v>318</v>
      </c>
      <c r="K18" s="107" t="s">
        <v>355</v>
      </c>
    </row>
    <row r="19" ht="54.75" customHeight="1" spans="1:11">
      <c r="A19" s="202" t="s">
        <v>356</v>
      </c>
      <c r="B19" s="202" t="s">
        <v>357</v>
      </c>
      <c r="C19" s="202" t="s">
        <v>358</v>
      </c>
      <c r="D19" s="112" t="s">
        <v>313</v>
      </c>
      <c r="E19" s="112" t="s">
        <v>314</v>
      </c>
      <c r="F19" s="107" t="s">
        <v>359</v>
      </c>
      <c r="G19" s="112" t="s">
        <v>321</v>
      </c>
      <c r="H19" s="107" t="s">
        <v>152</v>
      </c>
      <c r="I19" s="112" t="s">
        <v>317</v>
      </c>
      <c r="J19" s="112" t="s">
        <v>318</v>
      </c>
      <c r="K19" s="107" t="s">
        <v>359</v>
      </c>
    </row>
    <row r="20" ht="54.75" customHeight="1" spans="1:11">
      <c r="A20" s="203"/>
      <c r="B20" s="204"/>
      <c r="C20" s="203"/>
      <c r="D20" s="112" t="s">
        <v>313</v>
      </c>
      <c r="E20" s="112" t="s">
        <v>314</v>
      </c>
      <c r="F20" s="107" t="s">
        <v>360</v>
      </c>
      <c r="G20" s="112" t="s">
        <v>321</v>
      </c>
      <c r="H20" s="107" t="s">
        <v>361</v>
      </c>
      <c r="I20" s="112" t="s">
        <v>362</v>
      </c>
      <c r="J20" s="112" t="s">
        <v>318</v>
      </c>
      <c r="K20" s="107" t="s">
        <v>363</v>
      </c>
    </row>
    <row r="21" ht="54.75" customHeight="1" spans="1:11">
      <c r="A21" s="203"/>
      <c r="B21" s="204"/>
      <c r="C21" s="203"/>
      <c r="D21" s="112" t="s">
        <v>313</v>
      </c>
      <c r="E21" s="112" t="s">
        <v>319</v>
      </c>
      <c r="F21" s="107" t="s">
        <v>364</v>
      </c>
      <c r="G21" s="112" t="s">
        <v>321</v>
      </c>
      <c r="H21" s="107" t="s">
        <v>322</v>
      </c>
      <c r="I21" s="112" t="s">
        <v>323</v>
      </c>
      <c r="J21" s="112" t="s">
        <v>318</v>
      </c>
      <c r="K21" s="107" t="s">
        <v>365</v>
      </c>
    </row>
    <row r="22" ht="54.75" customHeight="1" spans="1:11">
      <c r="A22" s="203"/>
      <c r="B22" s="204"/>
      <c r="C22" s="203"/>
      <c r="D22" s="112" t="s">
        <v>313</v>
      </c>
      <c r="E22" s="112" t="s">
        <v>325</v>
      </c>
      <c r="F22" s="107" t="s">
        <v>366</v>
      </c>
      <c r="G22" s="112" t="s">
        <v>321</v>
      </c>
      <c r="H22" s="107" t="s">
        <v>327</v>
      </c>
      <c r="I22" s="112" t="s">
        <v>328</v>
      </c>
      <c r="J22" s="112" t="s">
        <v>318</v>
      </c>
      <c r="K22" s="107" t="s">
        <v>367</v>
      </c>
    </row>
    <row r="23" ht="54.75" customHeight="1" spans="1:11">
      <c r="A23" s="203"/>
      <c r="B23" s="204"/>
      <c r="C23" s="203"/>
      <c r="D23" s="112" t="s">
        <v>313</v>
      </c>
      <c r="E23" s="112" t="s">
        <v>325</v>
      </c>
      <c r="F23" s="107" t="s">
        <v>368</v>
      </c>
      <c r="G23" s="112" t="s">
        <v>321</v>
      </c>
      <c r="H23" s="107" t="s">
        <v>361</v>
      </c>
      <c r="I23" s="112" t="s">
        <v>362</v>
      </c>
      <c r="J23" s="112" t="s">
        <v>318</v>
      </c>
      <c r="K23" s="107" t="s">
        <v>369</v>
      </c>
    </row>
    <row r="24" ht="54.75" customHeight="1" spans="1:11">
      <c r="A24" s="203"/>
      <c r="B24" s="204"/>
      <c r="C24" s="203"/>
      <c r="D24" s="112" t="s">
        <v>332</v>
      </c>
      <c r="E24" s="112" t="s">
        <v>333</v>
      </c>
      <c r="F24" s="107" t="s">
        <v>370</v>
      </c>
      <c r="G24" s="112" t="s">
        <v>316</v>
      </c>
      <c r="H24" s="107" t="s">
        <v>335</v>
      </c>
      <c r="I24" s="112" t="s">
        <v>323</v>
      </c>
      <c r="J24" s="112" t="s">
        <v>318</v>
      </c>
      <c r="K24" s="107" t="s">
        <v>371</v>
      </c>
    </row>
    <row r="25" ht="54.75" customHeight="1" spans="1:11">
      <c r="A25" s="205"/>
      <c r="B25" s="206"/>
      <c r="C25" s="205"/>
      <c r="D25" s="112" t="s">
        <v>336</v>
      </c>
      <c r="E25" s="112" t="s">
        <v>337</v>
      </c>
      <c r="F25" s="107" t="s">
        <v>338</v>
      </c>
      <c r="G25" s="112" t="s">
        <v>316</v>
      </c>
      <c r="H25" s="107" t="s">
        <v>335</v>
      </c>
      <c r="I25" s="112" t="s">
        <v>323</v>
      </c>
      <c r="J25" s="112" t="s">
        <v>318</v>
      </c>
      <c r="K25" s="107" t="s">
        <v>372</v>
      </c>
    </row>
    <row r="26" ht="54.75" customHeight="1" spans="1:11">
      <c r="A26" s="202" t="s">
        <v>373</v>
      </c>
      <c r="B26" s="202" t="s">
        <v>374</v>
      </c>
      <c r="C26" s="202" t="s">
        <v>375</v>
      </c>
      <c r="D26" s="112" t="s">
        <v>313</v>
      </c>
      <c r="E26" s="112" t="s">
        <v>314</v>
      </c>
      <c r="F26" s="107" t="s">
        <v>376</v>
      </c>
      <c r="G26" s="112" t="s">
        <v>316</v>
      </c>
      <c r="H26" s="107" t="s">
        <v>148</v>
      </c>
      <c r="I26" s="112" t="s">
        <v>317</v>
      </c>
      <c r="J26" s="112" t="s">
        <v>318</v>
      </c>
      <c r="K26" s="107" t="s">
        <v>376</v>
      </c>
    </row>
    <row r="27" ht="54.75" customHeight="1" spans="1:11">
      <c r="A27" s="203"/>
      <c r="B27" s="204"/>
      <c r="C27" s="203"/>
      <c r="D27" s="112" t="s">
        <v>313</v>
      </c>
      <c r="E27" s="112" t="s">
        <v>325</v>
      </c>
      <c r="F27" s="107" t="s">
        <v>377</v>
      </c>
      <c r="G27" s="112" t="s">
        <v>321</v>
      </c>
      <c r="H27" s="107" t="s">
        <v>322</v>
      </c>
      <c r="I27" s="112" t="s">
        <v>323</v>
      </c>
      <c r="J27" s="112" t="s">
        <v>378</v>
      </c>
      <c r="K27" s="107" t="s">
        <v>377</v>
      </c>
    </row>
    <row r="28" ht="54.75" customHeight="1" spans="1:11">
      <c r="A28" s="203"/>
      <c r="B28" s="204"/>
      <c r="C28" s="203"/>
      <c r="D28" s="112" t="s">
        <v>332</v>
      </c>
      <c r="E28" s="112" t="s">
        <v>333</v>
      </c>
      <c r="F28" s="107" t="s">
        <v>379</v>
      </c>
      <c r="G28" s="112" t="s">
        <v>321</v>
      </c>
      <c r="H28" s="107" t="s">
        <v>335</v>
      </c>
      <c r="I28" s="112" t="s">
        <v>323</v>
      </c>
      <c r="J28" s="112" t="s">
        <v>378</v>
      </c>
      <c r="K28" s="107" t="s">
        <v>379</v>
      </c>
    </row>
    <row r="29" ht="54.75" customHeight="1" spans="1:11">
      <c r="A29" s="205"/>
      <c r="B29" s="206"/>
      <c r="C29" s="205"/>
      <c r="D29" s="112" t="s">
        <v>336</v>
      </c>
      <c r="E29" s="112" t="s">
        <v>337</v>
      </c>
      <c r="F29" s="107" t="s">
        <v>380</v>
      </c>
      <c r="G29" s="112" t="s">
        <v>321</v>
      </c>
      <c r="H29" s="107" t="s">
        <v>335</v>
      </c>
      <c r="I29" s="112" t="s">
        <v>323</v>
      </c>
      <c r="J29" s="112" t="s">
        <v>378</v>
      </c>
      <c r="K29" s="107" t="s">
        <v>380</v>
      </c>
    </row>
    <row r="30" ht="54.75" customHeight="1" spans="1:11">
      <c r="A30" s="202" t="s">
        <v>381</v>
      </c>
      <c r="B30" s="202" t="s">
        <v>382</v>
      </c>
      <c r="C30" s="202" t="s">
        <v>375</v>
      </c>
      <c r="D30" s="112" t="s">
        <v>313</v>
      </c>
      <c r="E30" s="112" t="s">
        <v>314</v>
      </c>
      <c r="F30" s="107" t="s">
        <v>383</v>
      </c>
      <c r="G30" s="112" t="s">
        <v>316</v>
      </c>
      <c r="H30" s="107" t="s">
        <v>148</v>
      </c>
      <c r="I30" s="112" t="s">
        <v>317</v>
      </c>
      <c r="J30" s="112" t="s">
        <v>318</v>
      </c>
      <c r="K30" s="107" t="s">
        <v>383</v>
      </c>
    </row>
    <row r="31" ht="54.75" customHeight="1" spans="1:11">
      <c r="A31" s="203"/>
      <c r="B31" s="204"/>
      <c r="C31" s="203"/>
      <c r="D31" s="112" t="s">
        <v>313</v>
      </c>
      <c r="E31" s="112" t="s">
        <v>325</v>
      </c>
      <c r="F31" s="107" t="s">
        <v>384</v>
      </c>
      <c r="G31" s="112" t="s">
        <v>321</v>
      </c>
      <c r="H31" s="107" t="s">
        <v>322</v>
      </c>
      <c r="I31" s="112" t="s">
        <v>323</v>
      </c>
      <c r="J31" s="112" t="s">
        <v>378</v>
      </c>
      <c r="K31" s="107" t="s">
        <v>384</v>
      </c>
    </row>
    <row r="32" ht="54.75" customHeight="1" spans="1:11">
      <c r="A32" s="203"/>
      <c r="B32" s="204"/>
      <c r="C32" s="203"/>
      <c r="D32" s="112" t="s">
        <v>332</v>
      </c>
      <c r="E32" s="112" t="s">
        <v>333</v>
      </c>
      <c r="F32" s="107" t="s">
        <v>385</v>
      </c>
      <c r="G32" s="112" t="s">
        <v>321</v>
      </c>
      <c r="H32" s="107" t="s">
        <v>386</v>
      </c>
      <c r="I32" s="112" t="s">
        <v>323</v>
      </c>
      <c r="J32" s="112" t="s">
        <v>378</v>
      </c>
      <c r="K32" s="107" t="s">
        <v>385</v>
      </c>
    </row>
    <row r="33" ht="54.75" customHeight="1" spans="1:11">
      <c r="A33" s="205"/>
      <c r="B33" s="206"/>
      <c r="C33" s="205"/>
      <c r="D33" s="112" t="s">
        <v>336</v>
      </c>
      <c r="E33" s="112" t="s">
        <v>337</v>
      </c>
      <c r="F33" s="107" t="s">
        <v>387</v>
      </c>
      <c r="G33" s="112" t="s">
        <v>321</v>
      </c>
      <c r="H33" s="107" t="s">
        <v>335</v>
      </c>
      <c r="I33" s="112" t="s">
        <v>323</v>
      </c>
      <c r="J33" s="112" t="s">
        <v>378</v>
      </c>
      <c r="K33" s="107" t="s">
        <v>387</v>
      </c>
    </row>
    <row r="34" ht="42" customHeight="1" spans="1:11">
      <c r="A34" s="107" t="s">
        <v>79</v>
      </c>
      <c r="B34" s="207"/>
      <c r="C34" s="208"/>
      <c r="D34" s="208"/>
      <c r="E34" s="208"/>
      <c r="F34" s="208"/>
      <c r="G34" s="207"/>
      <c r="H34" s="208"/>
      <c r="I34" s="207"/>
      <c r="J34" s="207"/>
      <c r="K34" s="208"/>
    </row>
    <row r="35" ht="54.75" customHeight="1" spans="1:11">
      <c r="A35" s="202" t="s">
        <v>388</v>
      </c>
      <c r="B35" s="202" t="s">
        <v>389</v>
      </c>
      <c r="C35" s="202" t="s">
        <v>390</v>
      </c>
      <c r="D35" s="112" t="s">
        <v>313</v>
      </c>
      <c r="E35" s="112" t="s">
        <v>314</v>
      </c>
      <c r="F35" s="107" t="s">
        <v>391</v>
      </c>
      <c r="G35" s="112" t="s">
        <v>316</v>
      </c>
      <c r="H35" s="107" t="s">
        <v>392</v>
      </c>
      <c r="I35" s="112" t="s">
        <v>393</v>
      </c>
      <c r="J35" s="112" t="s">
        <v>318</v>
      </c>
      <c r="K35" s="107" t="s">
        <v>394</v>
      </c>
    </row>
    <row r="36" ht="54.75" customHeight="1" spans="1:11">
      <c r="A36" s="203"/>
      <c r="B36" s="204"/>
      <c r="C36" s="203"/>
      <c r="D36" s="112" t="s">
        <v>313</v>
      </c>
      <c r="E36" s="112" t="s">
        <v>314</v>
      </c>
      <c r="F36" s="107" t="s">
        <v>395</v>
      </c>
      <c r="G36" s="112" t="s">
        <v>316</v>
      </c>
      <c r="H36" s="107" t="s">
        <v>322</v>
      </c>
      <c r="I36" s="112" t="s">
        <v>323</v>
      </c>
      <c r="J36" s="112" t="s">
        <v>318</v>
      </c>
      <c r="K36" s="107" t="s">
        <v>396</v>
      </c>
    </row>
    <row r="37" ht="54.75" customHeight="1" spans="1:11">
      <c r="A37" s="203"/>
      <c r="B37" s="204"/>
      <c r="C37" s="203"/>
      <c r="D37" s="112" t="s">
        <v>313</v>
      </c>
      <c r="E37" s="112" t="s">
        <v>314</v>
      </c>
      <c r="F37" s="107" t="s">
        <v>397</v>
      </c>
      <c r="G37" s="112" t="s">
        <v>316</v>
      </c>
      <c r="H37" s="107" t="s">
        <v>148</v>
      </c>
      <c r="I37" s="112" t="s">
        <v>398</v>
      </c>
      <c r="J37" s="112" t="s">
        <v>318</v>
      </c>
      <c r="K37" s="107" t="s">
        <v>399</v>
      </c>
    </row>
    <row r="38" ht="54.75" customHeight="1" spans="1:11">
      <c r="A38" s="203"/>
      <c r="B38" s="204"/>
      <c r="C38" s="203"/>
      <c r="D38" s="112" t="s">
        <v>313</v>
      </c>
      <c r="E38" s="112" t="s">
        <v>314</v>
      </c>
      <c r="F38" s="107" t="s">
        <v>400</v>
      </c>
      <c r="G38" s="112" t="s">
        <v>316</v>
      </c>
      <c r="H38" s="107" t="s">
        <v>322</v>
      </c>
      <c r="I38" s="112" t="s">
        <v>323</v>
      </c>
      <c r="J38" s="112" t="s">
        <v>318</v>
      </c>
      <c r="K38" s="107" t="s">
        <v>401</v>
      </c>
    </row>
    <row r="39" ht="54.75" customHeight="1" spans="1:11">
      <c r="A39" s="203"/>
      <c r="B39" s="204"/>
      <c r="C39" s="203"/>
      <c r="D39" s="112" t="s">
        <v>313</v>
      </c>
      <c r="E39" s="112" t="s">
        <v>319</v>
      </c>
      <c r="F39" s="107" t="s">
        <v>402</v>
      </c>
      <c r="G39" s="112" t="s">
        <v>343</v>
      </c>
      <c r="H39" s="107" t="s">
        <v>403</v>
      </c>
      <c r="I39" s="112" t="s">
        <v>323</v>
      </c>
      <c r="J39" s="112" t="s">
        <v>318</v>
      </c>
      <c r="K39" s="107" t="s">
        <v>404</v>
      </c>
    </row>
    <row r="40" ht="54.75" customHeight="1" spans="1:11">
      <c r="A40" s="203"/>
      <c r="B40" s="204"/>
      <c r="C40" s="203"/>
      <c r="D40" s="112" t="s">
        <v>313</v>
      </c>
      <c r="E40" s="112" t="s">
        <v>319</v>
      </c>
      <c r="F40" s="107" t="s">
        <v>405</v>
      </c>
      <c r="G40" s="112" t="s">
        <v>316</v>
      </c>
      <c r="H40" s="107" t="s">
        <v>322</v>
      </c>
      <c r="I40" s="112" t="s">
        <v>323</v>
      </c>
      <c r="J40" s="112" t="s">
        <v>318</v>
      </c>
      <c r="K40" s="107" t="s">
        <v>406</v>
      </c>
    </row>
    <row r="41" ht="54.75" customHeight="1" spans="1:11">
      <c r="A41" s="203"/>
      <c r="B41" s="204"/>
      <c r="C41" s="203"/>
      <c r="D41" s="112" t="s">
        <v>313</v>
      </c>
      <c r="E41" s="112" t="s">
        <v>325</v>
      </c>
      <c r="F41" s="107" t="s">
        <v>407</v>
      </c>
      <c r="G41" s="112" t="s">
        <v>316</v>
      </c>
      <c r="H41" s="107" t="s">
        <v>322</v>
      </c>
      <c r="I41" s="112" t="s">
        <v>323</v>
      </c>
      <c r="J41" s="112" t="s">
        <v>318</v>
      </c>
      <c r="K41" s="107" t="s">
        <v>408</v>
      </c>
    </row>
    <row r="42" ht="54.75" customHeight="1" spans="1:11">
      <c r="A42" s="203"/>
      <c r="B42" s="204"/>
      <c r="C42" s="203"/>
      <c r="D42" s="112" t="s">
        <v>313</v>
      </c>
      <c r="E42" s="112" t="s">
        <v>325</v>
      </c>
      <c r="F42" s="107" t="s">
        <v>409</v>
      </c>
      <c r="G42" s="112" t="s">
        <v>343</v>
      </c>
      <c r="H42" s="107" t="s">
        <v>322</v>
      </c>
      <c r="I42" s="112" t="s">
        <v>323</v>
      </c>
      <c r="J42" s="112" t="s">
        <v>318</v>
      </c>
      <c r="K42" s="107" t="s">
        <v>410</v>
      </c>
    </row>
    <row r="43" ht="54.75" customHeight="1" spans="1:11">
      <c r="A43" s="203"/>
      <c r="B43" s="204"/>
      <c r="C43" s="203"/>
      <c r="D43" s="112" t="s">
        <v>313</v>
      </c>
      <c r="E43" s="112" t="s">
        <v>411</v>
      </c>
      <c r="F43" s="107" t="s">
        <v>412</v>
      </c>
      <c r="G43" s="112" t="s">
        <v>321</v>
      </c>
      <c r="H43" s="107" t="s">
        <v>413</v>
      </c>
      <c r="I43" s="112" t="s">
        <v>414</v>
      </c>
      <c r="J43" s="112" t="s">
        <v>318</v>
      </c>
      <c r="K43" s="107" t="s">
        <v>415</v>
      </c>
    </row>
    <row r="44" ht="54.75" customHeight="1" spans="1:11">
      <c r="A44" s="203"/>
      <c r="B44" s="204"/>
      <c r="C44" s="203"/>
      <c r="D44" s="112" t="s">
        <v>332</v>
      </c>
      <c r="E44" s="112" t="s">
        <v>333</v>
      </c>
      <c r="F44" s="107" t="s">
        <v>416</v>
      </c>
      <c r="G44" s="112" t="s">
        <v>316</v>
      </c>
      <c r="H44" s="107" t="s">
        <v>335</v>
      </c>
      <c r="I44" s="112" t="s">
        <v>323</v>
      </c>
      <c r="J44" s="112" t="s">
        <v>318</v>
      </c>
      <c r="K44" s="107" t="s">
        <v>417</v>
      </c>
    </row>
    <row r="45" ht="54.75" customHeight="1" spans="1:11">
      <c r="A45" s="203"/>
      <c r="B45" s="204"/>
      <c r="C45" s="203"/>
      <c r="D45" s="112" t="s">
        <v>332</v>
      </c>
      <c r="E45" s="112" t="s">
        <v>333</v>
      </c>
      <c r="F45" s="107" t="s">
        <v>418</v>
      </c>
      <c r="G45" s="112" t="s">
        <v>316</v>
      </c>
      <c r="H45" s="107" t="s">
        <v>335</v>
      </c>
      <c r="I45" s="112" t="s">
        <v>323</v>
      </c>
      <c r="J45" s="112" t="s">
        <v>318</v>
      </c>
      <c r="K45" s="107" t="s">
        <v>419</v>
      </c>
    </row>
    <row r="46" ht="54.75" customHeight="1" spans="1:11">
      <c r="A46" s="203"/>
      <c r="B46" s="204"/>
      <c r="C46" s="203"/>
      <c r="D46" s="112" t="s">
        <v>332</v>
      </c>
      <c r="E46" s="112" t="s">
        <v>420</v>
      </c>
      <c r="F46" s="107" t="s">
        <v>421</v>
      </c>
      <c r="G46" s="112" t="s">
        <v>321</v>
      </c>
      <c r="H46" s="107" t="s">
        <v>148</v>
      </c>
      <c r="I46" s="112" t="s">
        <v>350</v>
      </c>
      <c r="J46" s="112" t="s">
        <v>318</v>
      </c>
      <c r="K46" s="107" t="s">
        <v>422</v>
      </c>
    </row>
    <row r="47" ht="54.75" customHeight="1" spans="1:11">
      <c r="A47" s="205"/>
      <c r="B47" s="206"/>
      <c r="C47" s="205"/>
      <c r="D47" s="112" t="s">
        <v>336</v>
      </c>
      <c r="E47" s="112" t="s">
        <v>337</v>
      </c>
      <c r="F47" s="107" t="s">
        <v>423</v>
      </c>
      <c r="G47" s="112" t="s">
        <v>316</v>
      </c>
      <c r="H47" s="107" t="s">
        <v>386</v>
      </c>
      <c r="I47" s="112" t="s">
        <v>323</v>
      </c>
      <c r="J47" s="112" t="s">
        <v>318</v>
      </c>
      <c r="K47" s="107" t="s">
        <v>424</v>
      </c>
    </row>
    <row r="48" ht="54.75" customHeight="1" spans="1:11">
      <c r="A48" s="202" t="s">
        <v>425</v>
      </c>
      <c r="B48" s="202" t="s">
        <v>426</v>
      </c>
      <c r="C48" s="202" t="s">
        <v>427</v>
      </c>
      <c r="D48" s="112" t="s">
        <v>313</v>
      </c>
      <c r="E48" s="112" t="s">
        <v>314</v>
      </c>
      <c r="F48" s="107" t="s">
        <v>428</v>
      </c>
      <c r="G48" s="112" t="s">
        <v>316</v>
      </c>
      <c r="H48" s="107" t="s">
        <v>429</v>
      </c>
      <c r="I48" s="112" t="s">
        <v>430</v>
      </c>
      <c r="J48" s="112" t="s">
        <v>318</v>
      </c>
      <c r="K48" s="107" t="s">
        <v>431</v>
      </c>
    </row>
    <row r="49" ht="54.75" customHeight="1" spans="1:11">
      <c r="A49" s="203"/>
      <c r="B49" s="204"/>
      <c r="C49" s="203"/>
      <c r="D49" s="112" t="s">
        <v>313</v>
      </c>
      <c r="E49" s="112" t="s">
        <v>314</v>
      </c>
      <c r="F49" s="107" t="s">
        <v>432</v>
      </c>
      <c r="G49" s="112" t="s">
        <v>316</v>
      </c>
      <c r="H49" s="107" t="s">
        <v>327</v>
      </c>
      <c r="I49" s="112" t="s">
        <v>317</v>
      </c>
      <c r="J49" s="112" t="s">
        <v>318</v>
      </c>
      <c r="K49" s="107" t="s">
        <v>433</v>
      </c>
    </row>
    <row r="50" ht="54.75" customHeight="1" spans="1:11">
      <c r="A50" s="203"/>
      <c r="B50" s="204"/>
      <c r="C50" s="203"/>
      <c r="D50" s="112" t="s">
        <v>313</v>
      </c>
      <c r="E50" s="112" t="s">
        <v>314</v>
      </c>
      <c r="F50" s="107" t="s">
        <v>434</v>
      </c>
      <c r="G50" s="112" t="s">
        <v>316</v>
      </c>
      <c r="H50" s="107" t="s">
        <v>435</v>
      </c>
      <c r="I50" s="112" t="s">
        <v>436</v>
      </c>
      <c r="J50" s="112" t="s">
        <v>318</v>
      </c>
      <c r="K50" s="107" t="s">
        <v>437</v>
      </c>
    </row>
    <row r="51" ht="54.75" customHeight="1" spans="1:11">
      <c r="A51" s="203"/>
      <c r="B51" s="204"/>
      <c r="C51" s="203"/>
      <c r="D51" s="112" t="s">
        <v>313</v>
      </c>
      <c r="E51" s="112" t="s">
        <v>319</v>
      </c>
      <c r="F51" s="107" t="s">
        <v>438</v>
      </c>
      <c r="G51" s="112" t="s">
        <v>316</v>
      </c>
      <c r="H51" s="107" t="s">
        <v>386</v>
      </c>
      <c r="I51" s="112" t="s">
        <v>323</v>
      </c>
      <c r="J51" s="112" t="s">
        <v>318</v>
      </c>
      <c r="K51" s="107" t="s">
        <v>439</v>
      </c>
    </row>
    <row r="52" ht="54.75" customHeight="1" spans="1:11">
      <c r="A52" s="203"/>
      <c r="B52" s="204"/>
      <c r="C52" s="203"/>
      <c r="D52" s="112" t="s">
        <v>313</v>
      </c>
      <c r="E52" s="112" t="s">
        <v>319</v>
      </c>
      <c r="F52" s="107" t="s">
        <v>440</v>
      </c>
      <c r="G52" s="112" t="s">
        <v>316</v>
      </c>
      <c r="H52" s="107" t="s">
        <v>386</v>
      </c>
      <c r="I52" s="112" t="s">
        <v>323</v>
      </c>
      <c r="J52" s="112" t="s">
        <v>318</v>
      </c>
      <c r="K52" s="107" t="s">
        <v>441</v>
      </c>
    </row>
    <row r="53" ht="54.75" customHeight="1" spans="1:11">
      <c r="A53" s="203"/>
      <c r="B53" s="204"/>
      <c r="C53" s="203"/>
      <c r="D53" s="112" t="s">
        <v>313</v>
      </c>
      <c r="E53" s="112" t="s">
        <v>325</v>
      </c>
      <c r="F53" s="107" t="s">
        <v>442</v>
      </c>
      <c r="G53" s="112" t="s">
        <v>316</v>
      </c>
      <c r="H53" s="107" t="s">
        <v>386</v>
      </c>
      <c r="I53" s="112" t="s">
        <v>323</v>
      </c>
      <c r="J53" s="112" t="s">
        <v>318</v>
      </c>
      <c r="K53" s="107" t="s">
        <v>443</v>
      </c>
    </row>
    <row r="54" ht="54.75" customHeight="1" spans="1:11">
      <c r="A54" s="203"/>
      <c r="B54" s="204"/>
      <c r="C54" s="203"/>
      <c r="D54" s="112" t="s">
        <v>332</v>
      </c>
      <c r="E54" s="112" t="s">
        <v>333</v>
      </c>
      <c r="F54" s="107" t="s">
        <v>444</v>
      </c>
      <c r="G54" s="112" t="s">
        <v>316</v>
      </c>
      <c r="H54" s="107" t="s">
        <v>322</v>
      </c>
      <c r="I54" s="112" t="s">
        <v>323</v>
      </c>
      <c r="J54" s="112" t="s">
        <v>318</v>
      </c>
      <c r="K54" s="107" t="s">
        <v>445</v>
      </c>
    </row>
    <row r="55" ht="54.75" customHeight="1" spans="1:11">
      <c r="A55" s="203"/>
      <c r="B55" s="204"/>
      <c r="C55" s="203"/>
      <c r="D55" s="112" t="s">
        <v>332</v>
      </c>
      <c r="E55" s="112" t="s">
        <v>420</v>
      </c>
      <c r="F55" s="107" t="s">
        <v>446</v>
      </c>
      <c r="G55" s="112" t="s">
        <v>316</v>
      </c>
      <c r="H55" s="107" t="s">
        <v>322</v>
      </c>
      <c r="I55" s="112" t="s">
        <v>323</v>
      </c>
      <c r="J55" s="112" t="s">
        <v>318</v>
      </c>
      <c r="K55" s="107" t="s">
        <v>447</v>
      </c>
    </row>
    <row r="56" ht="54.75" customHeight="1" spans="1:11">
      <c r="A56" s="205"/>
      <c r="B56" s="206"/>
      <c r="C56" s="205"/>
      <c r="D56" s="112" t="s">
        <v>336</v>
      </c>
      <c r="E56" s="112" t="s">
        <v>337</v>
      </c>
      <c r="F56" s="107" t="s">
        <v>448</v>
      </c>
      <c r="G56" s="112" t="s">
        <v>343</v>
      </c>
      <c r="H56" s="107" t="s">
        <v>148</v>
      </c>
      <c r="I56" s="112" t="s">
        <v>436</v>
      </c>
      <c r="J56" s="112" t="s">
        <v>318</v>
      </c>
      <c r="K56" s="107" t="s">
        <v>449</v>
      </c>
    </row>
    <row r="57" ht="54.75" customHeight="1" spans="1:11">
      <c r="A57" s="202" t="s">
        <v>450</v>
      </c>
      <c r="B57" s="202" t="s">
        <v>451</v>
      </c>
      <c r="C57" s="202" t="s">
        <v>452</v>
      </c>
      <c r="D57" s="112" t="s">
        <v>313</v>
      </c>
      <c r="E57" s="112" t="s">
        <v>314</v>
      </c>
      <c r="F57" s="107" t="s">
        <v>453</v>
      </c>
      <c r="G57" s="112" t="s">
        <v>321</v>
      </c>
      <c r="H57" s="107" t="s">
        <v>454</v>
      </c>
      <c r="I57" s="112" t="s">
        <v>455</v>
      </c>
      <c r="J57" s="112" t="s">
        <v>318</v>
      </c>
      <c r="K57" s="107" t="s">
        <v>456</v>
      </c>
    </row>
    <row r="58" ht="54.75" customHeight="1" spans="1:11">
      <c r="A58" s="203"/>
      <c r="B58" s="204"/>
      <c r="C58" s="203"/>
      <c r="D58" s="112" t="s">
        <v>313</v>
      </c>
      <c r="E58" s="112" t="s">
        <v>319</v>
      </c>
      <c r="F58" s="107" t="s">
        <v>457</v>
      </c>
      <c r="G58" s="112" t="s">
        <v>321</v>
      </c>
      <c r="H58" s="107" t="s">
        <v>322</v>
      </c>
      <c r="I58" s="112" t="s">
        <v>323</v>
      </c>
      <c r="J58" s="112" t="s">
        <v>318</v>
      </c>
      <c r="K58" s="107" t="s">
        <v>458</v>
      </c>
    </row>
    <row r="59" ht="54.75" customHeight="1" spans="1:11">
      <c r="A59" s="203"/>
      <c r="B59" s="204"/>
      <c r="C59" s="203"/>
      <c r="D59" s="112" t="s">
        <v>313</v>
      </c>
      <c r="E59" s="112" t="s">
        <v>319</v>
      </c>
      <c r="F59" s="107" t="s">
        <v>459</v>
      </c>
      <c r="G59" s="112" t="s">
        <v>321</v>
      </c>
      <c r="H59" s="107" t="s">
        <v>322</v>
      </c>
      <c r="I59" s="112" t="s">
        <v>323</v>
      </c>
      <c r="J59" s="112" t="s">
        <v>318</v>
      </c>
      <c r="K59" s="107" t="s">
        <v>460</v>
      </c>
    </row>
    <row r="60" ht="54.75" customHeight="1" spans="1:11">
      <c r="A60" s="203"/>
      <c r="B60" s="204"/>
      <c r="C60" s="203"/>
      <c r="D60" s="112" t="s">
        <v>313</v>
      </c>
      <c r="E60" s="112" t="s">
        <v>319</v>
      </c>
      <c r="F60" s="107" t="s">
        <v>461</v>
      </c>
      <c r="G60" s="112" t="s">
        <v>316</v>
      </c>
      <c r="H60" s="107" t="s">
        <v>322</v>
      </c>
      <c r="I60" s="112" t="s">
        <v>323</v>
      </c>
      <c r="J60" s="112" t="s">
        <v>318</v>
      </c>
      <c r="K60" s="107" t="s">
        <v>462</v>
      </c>
    </row>
    <row r="61" ht="54.75" customHeight="1" spans="1:11">
      <c r="A61" s="203"/>
      <c r="B61" s="204"/>
      <c r="C61" s="203"/>
      <c r="D61" s="112" t="s">
        <v>313</v>
      </c>
      <c r="E61" s="112" t="s">
        <v>319</v>
      </c>
      <c r="F61" s="107" t="s">
        <v>463</v>
      </c>
      <c r="G61" s="112" t="s">
        <v>316</v>
      </c>
      <c r="H61" s="107" t="s">
        <v>322</v>
      </c>
      <c r="I61" s="112" t="s">
        <v>323</v>
      </c>
      <c r="J61" s="112" t="s">
        <v>318</v>
      </c>
      <c r="K61" s="107" t="s">
        <v>464</v>
      </c>
    </row>
    <row r="62" ht="54.75" customHeight="1" spans="1:11">
      <c r="A62" s="203"/>
      <c r="B62" s="204"/>
      <c r="C62" s="203"/>
      <c r="D62" s="112" t="s">
        <v>313</v>
      </c>
      <c r="E62" s="112" t="s">
        <v>319</v>
      </c>
      <c r="F62" s="107" t="s">
        <v>465</v>
      </c>
      <c r="G62" s="112" t="s">
        <v>316</v>
      </c>
      <c r="H62" s="107" t="s">
        <v>322</v>
      </c>
      <c r="I62" s="112" t="s">
        <v>323</v>
      </c>
      <c r="J62" s="112" t="s">
        <v>318</v>
      </c>
      <c r="K62" s="107" t="s">
        <v>466</v>
      </c>
    </row>
    <row r="63" ht="54.75" customHeight="1" spans="1:11">
      <c r="A63" s="203"/>
      <c r="B63" s="204"/>
      <c r="C63" s="203"/>
      <c r="D63" s="112" t="s">
        <v>332</v>
      </c>
      <c r="E63" s="112" t="s">
        <v>333</v>
      </c>
      <c r="F63" s="107" t="s">
        <v>467</v>
      </c>
      <c r="G63" s="112" t="s">
        <v>316</v>
      </c>
      <c r="H63" s="107" t="s">
        <v>386</v>
      </c>
      <c r="I63" s="112" t="s">
        <v>323</v>
      </c>
      <c r="J63" s="112" t="s">
        <v>318</v>
      </c>
      <c r="K63" s="107" t="s">
        <v>468</v>
      </c>
    </row>
    <row r="64" ht="54.75" customHeight="1" spans="1:11">
      <c r="A64" s="203"/>
      <c r="B64" s="204"/>
      <c r="C64" s="203"/>
      <c r="D64" s="112" t="s">
        <v>332</v>
      </c>
      <c r="E64" s="112" t="s">
        <v>333</v>
      </c>
      <c r="F64" s="107" t="s">
        <v>469</v>
      </c>
      <c r="G64" s="112" t="s">
        <v>321</v>
      </c>
      <c r="H64" s="107" t="s">
        <v>454</v>
      </c>
      <c r="I64" s="112" t="s">
        <v>430</v>
      </c>
      <c r="J64" s="112" t="s">
        <v>318</v>
      </c>
      <c r="K64" s="107" t="s">
        <v>470</v>
      </c>
    </row>
    <row r="65" ht="54.75" customHeight="1" spans="1:11">
      <c r="A65" s="203"/>
      <c r="B65" s="204"/>
      <c r="C65" s="203"/>
      <c r="D65" s="112" t="s">
        <v>332</v>
      </c>
      <c r="E65" s="112" t="s">
        <v>333</v>
      </c>
      <c r="F65" s="107" t="s">
        <v>471</v>
      </c>
      <c r="G65" s="112" t="s">
        <v>321</v>
      </c>
      <c r="H65" s="107" t="s">
        <v>454</v>
      </c>
      <c r="I65" s="112" t="s">
        <v>430</v>
      </c>
      <c r="J65" s="112" t="s">
        <v>318</v>
      </c>
      <c r="K65" s="107" t="s">
        <v>472</v>
      </c>
    </row>
    <row r="66" ht="54.75" customHeight="1" spans="1:11">
      <c r="A66" s="203"/>
      <c r="B66" s="204"/>
      <c r="C66" s="203"/>
      <c r="D66" s="112" t="s">
        <v>332</v>
      </c>
      <c r="E66" s="112" t="s">
        <v>333</v>
      </c>
      <c r="F66" s="107" t="s">
        <v>473</v>
      </c>
      <c r="G66" s="112" t="s">
        <v>321</v>
      </c>
      <c r="H66" s="107" t="s">
        <v>454</v>
      </c>
      <c r="I66" s="112" t="s">
        <v>430</v>
      </c>
      <c r="J66" s="112" t="s">
        <v>318</v>
      </c>
      <c r="K66" s="107" t="s">
        <v>474</v>
      </c>
    </row>
    <row r="67" ht="54.75" customHeight="1" spans="1:11">
      <c r="A67" s="205"/>
      <c r="B67" s="206"/>
      <c r="C67" s="205"/>
      <c r="D67" s="112" t="s">
        <v>336</v>
      </c>
      <c r="E67" s="112" t="s">
        <v>337</v>
      </c>
      <c r="F67" s="107" t="s">
        <v>475</v>
      </c>
      <c r="G67" s="112" t="s">
        <v>316</v>
      </c>
      <c r="H67" s="107" t="s">
        <v>386</v>
      </c>
      <c r="I67" s="112" t="s">
        <v>323</v>
      </c>
      <c r="J67" s="112" t="s">
        <v>318</v>
      </c>
      <c r="K67" s="107" t="s">
        <v>476</v>
      </c>
    </row>
    <row r="68" ht="54.75" customHeight="1" spans="1:11">
      <c r="A68" s="202" t="s">
        <v>477</v>
      </c>
      <c r="B68" s="202" t="s">
        <v>478</v>
      </c>
      <c r="C68" s="202" t="s">
        <v>479</v>
      </c>
      <c r="D68" s="112" t="s">
        <v>313</v>
      </c>
      <c r="E68" s="112" t="s">
        <v>314</v>
      </c>
      <c r="F68" s="107" t="s">
        <v>480</v>
      </c>
      <c r="G68" s="112" t="s">
        <v>321</v>
      </c>
      <c r="H68" s="107" t="s">
        <v>322</v>
      </c>
      <c r="I68" s="112" t="s">
        <v>323</v>
      </c>
      <c r="J68" s="112" t="s">
        <v>318</v>
      </c>
      <c r="K68" s="107" t="s">
        <v>481</v>
      </c>
    </row>
    <row r="69" ht="54.75" customHeight="1" spans="1:11">
      <c r="A69" s="203"/>
      <c r="B69" s="204"/>
      <c r="C69" s="203"/>
      <c r="D69" s="112" t="s">
        <v>313</v>
      </c>
      <c r="E69" s="112" t="s">
        <v>314</v>
      </c>
      <c r="F69" s="107" t="s">
        <v>482</v>
      </c>
      <c r="G69" s="112" t="s">
        <v>316</v>
      </c>
      <c r="H69" s="107" t="s">
        <v>483</v>
      </c>
      <c r="I69" s="112" t="s">
        <v>484</v>
      </c>
      <c r="J69" s="112" t="s">
        <v>318</v>
      </c>
      <c r="K69" s="107" t="s">
        <v>481</v>
      </c>
    </row>
    <row r="70" ht="54.75" customHeight="1" spans="1:11">
      <c r="A70" s="203"/>
      <c r="B70" s="204"/>
      <c r="C70" s="203"/>
      <c r="D70" s="112" t="s">
        <v>313</v>
      </c>
      <c r="E70" s="112" t="s">
        <v>314</v>
      </c>
      <c r="F70" s="107" t="s">
        <v>485</v>
      </c>
      <c r="G70" s="112" t="s">
        <v>316</v>
      </c>
      <c r="H70" s="107" t="s">
        <v>483</v>
      </c>
      <c r="I70" s="112" t="s">
        <v>486</v>
      </c>
      <c r="J70" s="112" t="s">
        <v>318</v>
      </c>
      <c r="K70" s="107" t="s">
        <v>481</v>
      </c>
    </row>
    <row r="71" ht="54.75" customHeight="1" spans="1:11">
      <c r="A71" s="203"/>
      <c r="B71" s="204"/>
      <c r="C71" s="203"/>
      <c r="D71" s="112" t="s">
        <v>313</v>
      </c>
      <c r="E71" s="112" t="s">
        <v>314</v>
      </c>
      <c r="F71" s="107" t="s">
        <v>487</v>
      </c>
      <c r="G71" s="112" t="s">
        <v>316</v>
      </c>
      <c r="H71" s="107" t="s">
        <v>483</v>
      </c>
      <c r="I71" s="112" t="s">
        <v>488</v>
      </c>
      <c r="J71" s="112" t="s">
        <v>318</v>
      </c>
      <c r="K71" s="107" t="s">
        <v>481</v>
      </c>
    </row>
    <row r="72" ht="54.75" customHeight="1" spans="1:11">
      <c r="A72" s="203"/>
      <c r="B72" s="204"/>
      <c r="C72" s="203"/>
      <c r="D72" s="112" t="s">
        <v>313</v>
      </c>
      <c r="E72" s="112" t="s">
        <v>319</v>
      </c>
      <c r="F72" s="107" t="s">
        <v>489</v>
      </c>
      <c r="G72" s="112" t="s">
        <v>316</v>
      </c>
      <c r="H72" s="107" t="s">
        <v>322</v>
      </c>
      <c r="I72" s="112" t="s">
        <v>323</v>
      </c>
      <c r="J72" s="112" t="s">
        <v>318</v>
      </c>
      <c r="K72" s="107" t="s">
        <v>490</v>
      </c>
    </row>
    <row r="73" ht="54.75" customHeight="1" spans="1:11">
      <c r="A73" s="203"/>
      <c r="B73" s="204"/>
      <c r="C73" s="203"/>
      <c r="D73" s="112" t="s">
        <v>313</v>
      </c>
      <c r="E73" s="112" t="s">
        <v>319</v>
      </c>
      <c r="F73" s="107" t="s">
        <v>491</v>
      </c>
      <c r="G73" s="112" t="s">
        <v>316</v>
      </c>
      <c r="H73" s="107" t="s">
        <v>322</v>
      </c>
      <c r="I73" s="112" t="s">
        <v>323</v>
      </c>
      <c r="J73" s="112" t="s">
        <v>318</v>
      </c>
      <c r="K73" s="107" t="s">
        <v>492</v>
      </c>
    </row>
    <row r="74" ht="54.75" customHeight="1" spans="1:11">
      <c r="A74" s="203"/>
      <c r="B74" s="204"/>
      <c r="C74" s="203"/>
      <c r="D74" s="112" t="s">
        <v>313</v>
      </c>
      <c r="E74" s="112" t="s">
        <v>325</v>
      </c>
      <c r="F74" s="107" t="s">
        <v>493</v>
      </c>
      <c r="G74" s="112" t="s">
        <v>321</v>
      </c>
      <c r="H74" s="107" t="s">
        <v>322</v>
      </c>
      <c r="I74" s="112" t="s">
        <v>323</v>
      </c>
      <c r="J74" s="112" t="s">
        <v>318</v>
      </c>
      <c r="K74" s="107" t="s">
        <v>494</v>
      </c>
    </row>
    <row r="75" ht="54.75" customHeight="1" spans="1:11">
      <c r="A75" s="203"/>
      <c r="B75" s="204"/>
      <c r="C75" s="203"/>
      <c r="D75" s="112" t="s">
        <v>332</v>
      </c>
      <c r="E75" s="112" t="s">
        <v>495</v>
      </c>
      <c r="F75" s="107" t="s">
        <v>496</v>
      </c>
      <c r="G75" s="112" t="s">
        <v>321</v>
      </c>
      <c r="H75" s="107" t="s">
        <v>497</v>
      </c>
      <c r="I75" s="112" t="s">
        <v>414</v>
      </c>
      <c r="J75" s="112" t="s">
        <v>318</v>
      </c>
      <c r="K75" s="107" t="s">
        <v>498</v>
      </c>
    </row>
    <row r="76" ht="54.75" customHeight="1" spans="1:11">
      <c r="A76" s="203"/>
      <c r="B76" s="204"/>
      <c r="C76" s="203"/>
      <c r="D76" s="112" t="s">
        <v>332</v>
      </c>
      <c r="E76" s="112" t="s">
        <v>420</v>
      </c>
      <c r="F76" s="107" t="s">
        <v>499</v>
      </c>
      <c r="G76" s="112" t="s">
        <v>316</v>
      </c>
      <c r="H76" s="107" t="s">
        <v>149</v>
      </c>
      <c r="I76" s="112" t="s">
        <v>350</v>
      </c>
      <c r="J76" s="112" t="s">
        <v>318</v>
      </c>
      <c r="K76" s="107" t="s">
        <v>500</v>
      </c>
    </row>
    <row r="77" ht="54.75" customHeight="1" spans="1:11">
      <c r="A77" s="205"/>
      <c r="B77" s="206"/>
      <c r="C77" s="205"/>
      <c r="D77" s="112" t="s">
        <v>336</v>
      </c>
      <c r="E77" s="112" t="s">
        <v>337</v>
      </c>
      <c r="F77" s="107" t="s">
        <v>501</v>
      </c>
      <c r="G77" s="112" t="s">
        <v>316</v>
      </c>
      <c r="H77" s="107" t="s">
        <v>322</v>
      </c>
      <c r="I77" s="112" t="s">
        <v>323</v>
      </c>
      <c r="J77" s="112" t="s">
        <v>318</v>
      </c>
      <c r="K77" s="107" t="s">
        <v>502</v>
      </c>
    </row>
    <row r="78" ht="54.75" customHeight="1" spans="1:11">
      <c r="A78" s="202" t="s">
        <v>503</v>
      </c>
      <c r="B78" s="202" t="s">
        <v>504</v>
      </c>
      <c r="C78" s="202" t="s">
        <v>505</v>
      </c>
      <c r="D78" s="112" t="s">
        <v>313</v>
      </c>
      <c r="E78" s="112" t="s">
        <v>314</v>
      </c>
      <c r="F78" s="107" t="s">
        <v>506</v>
      </c>
      <c r="G78" s="112" t="s">
        <v>316</v>
      </c>
      <c r="H78" s="107" t="s">
        <v>507</v>
      </c>
      <c r="I78" s="112" t="s">
        <v>508</v>
      </c>
      <c r="J78" s="112" t="s">
        <v>318</v>
      </c>
      <c r="K78" s="107" t="s">
        <v>509</v>
      </c>
    </row>
    <row r="79" ht="54.75" customHeight="1" spans="1:11">
      <c r="A79" s="203"/>
      <c r="B79" s="204"/>
      <c r="C79" s="203"/>
      <c r="D79" s="112" t="s">
        <v>313</v>
      </c>
      <c r="E79" s="112" t="s">
        <v>314</v>
      </c>
      <c r="F79" s="107" t="s">
        <v>510</v>
      </c>
      <c r="G79" s="112" t="s">
        <v>316</v>
      </c>
      <c r="H79" s="107" t="s">
        <v>511</v>
      </c>
      <c r="I79" s="112" t="s">
        <v>512</v>
      </c>
      <c r="J79" s="112" t="s">
        <v>318</v>
      </c>
      <c r="K79" s="107" t="s">
        <v>513</v>
      </c>
    </row>
    <row r="80" ht="54.75" customHeight="1" spans="1:11">
      <c r="A80" s="203"/>
      <c r="B80" s="204"/>
      <c r="C80" s="203"/>
      <c r="D80" s="112" t="s">
        <v>313</v>
      </c>
      <c r="E80" s="112" t="s">
        <v>314</v>
      </c>
      <c r="F80" s="107" t="s">
        <v>514</v>
      </c>
      <c r="G80" s="112" t="s">
        <v>316</v>
      </c>
      <c r="H80" s="107" t="s">
        <v>515</v>
      </c>
      <c r="I80" s="112" t="s">
        <v>436</v>
      </c>
      <c r="J80" s="112" t="s">
        <v>318</v>
      </c>
      <c r="K80" s="107" t="s">
        <v>516</v>
      </c>
    </row>
    <row r="81" ht="54.75" customHeight="1" spans="1:11">
      <c r="A81" s="203"/>
      <c r="B81" s="204"/>
      <c r="C81" s="203"/>
      <c r="D81" s="112" t="s">
        <v>313</v>
      </c>
      <c r="E81" s="112" t="s">
        <v>319</v>
      </c>
      <c r="F81" s="107" t="s">
        <v>517</v>
      </c>
      <c r="G81" s="112" t="s">
        <v>343</v>
      </c>
      <c r="H81" s="107" t="s">
        <v>150</v>
      </c>
      <c r="I81" s="112" t="s">
        <v>518</v>
      </c>
      <c r="J81" s="112" t="s">
        <v>318</v>
      </c>
      <c r="K81" s="107" t="s">
        <v>519</v>
      </c>
    </row>
    <row r="82" ht="54.75" customHeight="1" spans="1:11">
      <c r="A82" s="203"/>
      <c r="B82" s="204"/>
      <c r="C82" s="203"/>
      <c r="D82" s="112" t="s">
        <v>313</v>
      </c>
      <c r="E82" s="112" t="s">
        <v>319</v>
      </c>
      <c r="F82" s="107" t="s">
        <v>520</v>
      </c>
      <c r="G82" s="112" t="s">
        <v>343</v>
      </c>
      <c r="H82" s="107" t="s">
        <v>152</v>
      </c>
      <c r="I82" s="112" t="s">
        <v>323</v>
      </c>
      <c r="J82" s="112" t="s">
        <v>318</v>
      </c>
      <c r="K82" s="107" t="s">
        <v>521</v>
      </c>
    </row>
    <row r="83" ht="54.75" customHeight="1" spans="1:11">
      <c r="A83" s="203"/>
      <c r="B83" s="204"/>
      <c r="C83" s="203"/>
      <c r="D83" s="112" t="s">
        <v>332</v>
      </c>
      <c r="E83" s="112" t="s">
        <v>333</v>
      </c>
      <c r="F83" s="107" t="s">
        <v>522</v>
      </c>
      <c r="G83" s="112" t="s">
        <v>316</v>
      </c>
      <c r="H83" s="107" t="s">
        <v>511</v>
      </c>
      <c r="I83" s="112" t="s">
        <v>436</v>
      </c>
      <c r="J83" s="112" t="s">
        <v>318</v>
      </c>
      <c r="K83" s="107" t="s">
        <v>523</v>
      </c>
    </row>
    <row r="84" ht="54.75" customHeight="1" spans="1:11">
      <c r="A84" s="203"/>
      <c r="B84" s="204"/>
      <c r="C84" s="203"/>
      <c r="D84" s="112" t="s">
        <v>332</v>
      </c>
      <c r="E84" s="112" t="s">
        <v>333</v>
      </c>
      <c r="F84" s="107" t="s">
        <v>524</v>
      </c>
      <c r="G84" s="112" t="s">
        <v>316</v>
      </c>
      <c r="H84" s="107" t="s">
        <v>335</v>
      </c>
      <c r="I84" s="112" t="s">
        <v>323</v>
      </c>
      <c r="J84" s="112" t="s">
        <v>318</v>
      </c>
      <c r="K84" s="107" t="s">
        <v>525</v>
      </c>
    </row>
    <row r="85" ht="54.75" customHeight="1" spans="1:11">
      <c r="A85" s="205"/>
      <c r="B85" s="206"/>
      <c r="C85" s="205"/>
      <c r="D85" s="112" t="s">
        <v>336</v>
      </c>
      <c r="E85" s="112" t="s">
        <v>337</v>
      </c>
      <c r="F85" s="107" t="s">
        <v>526</v>
      </c>
      <c r="G85" s="112" t="s">
        <v>316</v>
      </c>
      <c r="H85" s="107" t="s">
        <v>386</v>
      </c>
      <c r="I85" s="112" t="s">
        <v>323</v>
      </c>
      <c r="J85" s="112" t="s">
        <v>318</v>
      </c>
      <c r="K85" s="107" t="s">
        <v>527</v>
      </c>
    </row>
    <row r="86" ht="54.75" customHeight="1" spans="1:11">
      <c r="A86" s="202" t="s">
        <v>528</v>
      </c>
      <c r="B86" s="202" t="s">
        <v>529</v>
      </c>
      <c r="C86" s="202" t="s">
        <v>530</v>
      </c>
      <c r="D86" s="112" t="s">
        <v>313</v>
      </c>
      <c r="E86" s="112" t="s">
        <v>314</v>
      </c>
      <c r="F86" s="107" t="s">
        <v>531</v>
      </c>
      <c r="G86" s="112" t="s">
        <v>316</v>
      </c>
      <c r="H86" s="107" t="s">
        <v>435</v>
      </c>
      <c r="I86" s="112" t="s">
        <v>532</v>
      </c>
      <c r="J86" s="112" t="s">
        <v>318</v>
      </c>
      <c r="K86" s="107" t="s">
        <v>533</v>
      </c>
    </row>
    <row r="87" ht="54.75" customHeight="1" spans="1:11">
      <c r="A87" s="203"/>
      <c r="B87" s="204"/>
      <c r="C87" s="203"/>
      <c r="D87" s="112" t="s">
        <v>313</v>
      </c>
      <c r="E87" s="112" t="s">
        <v>314</v>
      </c>
      <c r="F87" s="107" t="s">
        <v>534</v>
      </c>
      <c r="G87" s="112" t="s">
        <v>316</v>
      </c>
      <c r="H87" s="107" t="s">
        <v>435</v>
      </c>
      <c r="I87" s="112" t="s">
        <v>317</v>
      </c>
      <c r="J87" s="112" t="s">
        <v>318</v>
      </c>
      <c r="K87" s="107" t="s">
        <v>535</v>
      </c>
    </row>
    <row r="88" ht="54.75" customHeight="1" spans="1:11">
      <c r="A88" s="203"/>
      <c r="B88" s="204"/>
      <c r="C88" s="203"/>
      <c r="D88" s="112" t="s">
        <v>313</v>
      </c>
      <c r="E88" s="112" t="s">
        <v>319</v>
      </c>
      <c r="F88" s="107" t="s">
        <v>536</v>
      </c>
      <c r="G88" s="112" t="s">
        <v>316</v>
      </c>
      <c r="H88" s="107" t="s">
        <v>537</v>
      </c>
      <c r="I88" s="112" t="s">
        <v>323</v>
      </c>
      <c r="J88" s="112" t="s">
        <v>318</v>
      </c>
      <c r="K88" s="107" t="s">
        <v>538</v>
      </c>
    </row>
    <row r="89" ht="54.75" customHeight="1" spans="1:11">
      <c r="A89" s="203"/>
      <c r="B89" s="204"/>
      <c r="C89" s="203"/>
      <c r="D89" s="112" t="s">
        <v>332</v>
      </c>
      <c r="E89" s="112" t="s">
        <v>495</v>
      </c>
      <c r="F89" s="107" t="s">
        <v>539</v>
      </c>
      <c r="G89" s="112" t="s">
        <v>316</v>
      </c>
      <c r="H89" s="107" t="s">
        <v>540</v>
      </c>
      <c r="I89" s="112" t="s">
        <v>362</v>
      </c>
      <c r="J89" s="112" t="s">
        <v>318</v>
      </c>
      <c r="K89" s="107" t="s">
        <v>541</v>
      </c>
    </row>
    <row r="90" ht="54.75" customHeight="1" spans="1:11">
      <c r="A90" s="203"/>
      <c r="B90" s="204"/>
      <c r="C90" s="203"/>
      <c r="D90" s="112" t="s">
        <v>332</v>
      </c>
      <c r="E90" s="112" t="s">
        <v>420</v>
      </c>
      <c r="F90" s="107" t="s">
        <v>542</v>
      </c>
      <c r="G90" s="112" t="s">
        <v>316</v>
      </c>
      <c r="H90" s="107" t="s">
        <v>435</v>
      </c>
      <c r="I90" s="112" t="s">
        <v>543</v>
      </c>
      <c r="J90" s="112" t="s">
        <v>318</v>
      </c>
      <c r="K90" s="107" t="s">
        <v>544</v>
      </c>
    </row>
    <row r="91" ht="54.75" customHeight="1" spans="1:11">
      <c r="A91" s="205"/>
      <c r="B91" s="206"/>
      <c r="C91" s="205"/>
      <c r="D91" s="112" t="s">
        <v>336</v>
      </c>
      <c r="E91" s="112" t="s">
        <v>337</v>
      </c>
      <c r="F91" s="107" t="s">
        <v>545</v>
      </c>
      <c r="G91" s="112" t="s">
        <v>321</v>
      </c>
      <c r="H91" s="107" t="s">
        <v>537</v>
      </c>
      <c r="I91" s="112" t="s">
        <v>323</v>
      </c>
      <c r="J91" s="112" t="s">
        <v>318</v>
      </c>
      <c r="K91" s="107" t="s">
        <v>546</v>
      </c>
    </row>
    <row r="92" ht="54.75" customHeight="1" spans="1:11">
      <c r="A92" s="202" t="s">
        <v>547</v>
      </c>
      <c r="B92" s="202" t="s">
        <v>548</v>
      </c>
      <c r="C92" s="202" t="s">
        <v>549</v>
      </c>
      <c r="D92" s="112" t="s">
        <v>313</v>
      </c>
      <c r="E92" s="112" t="s">
        <v>314</v>
      </c>
      <c r="F92" s="107" t="s">
        <v>550</v>
      </c>
      <c r="G92" s="112" t="s">
        <v>321</v>
      </c>
      <c r="H92" s="107" t="s">
        <v>551</v>
      </c>
      <c r="I92" s="112" t="s">
        <v>552</v>
      </c>
      <c r="J92" s="112" t="s">
        <v>318</v>
      </c>
      <c r="K92" s="107" t="s">
        <v>553</v>
      </c>
    </row>
    <row r="93" ht="54.75" customHeight="1" spans="1:11">
      <c r="A93" s="203"/>
      <c r="B93" s="204"/>
      <c r="C93" s="203"/>
      <c r="D93" s="112" t="s">
        <v>313</v>
      </c>
      <c r="E93" s="112" t="s">
        <v>319</v>
      </c>
      <c r="F93" s="107" t="s">
        <v>554</v>
      </c>
      <c r="G93" s="112" t="s">
        <v>321</v>
      </c>
      <c r="H93" s="107" t="s">
        <v>322</v>
      </c>
      <c r="I93" s="112" t="s">
        <v>323</v>
      </c>
      <c r="J93" s="112" t="s">
        <v>318</v>
      </c>
      <c r="K93" s="107" t="s">
        <v>555</v>
      </c>
    </row>
    <row r="94" ht="54.75" customHeight="1" spans="1:11">
      <c r="A94" s="203"/>
      <c r="B94" s="204"/>
      <c r="C94" s="203"/>
      <c r="D94" s="112" t="s">
        <v>313</v>
      </c>
      <c r="E94" s="112" t="s">
        <v>325</v>
      </c>
      <c r="F94" s="107" t="s">
        <v>556</v>
      </c>
      <c r="G94" s="112" t="s">
        <v>321</v>
      </c>
      <c r="H94" s="107" t="s">
        <v>322</v>
      </c>
      <c r="I94" s="112" t="s">
        <v>323</v>
      </c>
      <c r="J94" s="112" t="s">
        <v>318</v>
      </c>
      <c r="K94" s="107" t="s">
        <v>557</v>
      </c>
    </row>
    <row r="95" ht="54.75" customHeight="1" spans="1:11">
      <c r="A95" s="203"/>
      <c r="B95" s="204"/>
      <c r="C95" s="203"/>
      <c r="D95" s="112" t="s">
        <v>332</v>
      </c>
      <c r="E95" s="112" t="s">
        <v>333</v>
      </c>
      <c r="F95" s="107" t="s">
        <v>467</v>
      </c>
      <c r="G95" s="112" t="s">
        <v>316</v>
      </c>
      <c r="H95" s="107" t="s">
        <v>335</v>
      </c>
      <c r="I95" s="112" t="s">
        <v>323</v>
      </c>
      <c r="J95" s="112" t="s">
        <v>318</v>
      </c>
      <c r="K95" s="107" t="s">
        <v>558</v>
      </c>
    </row>
    <row r="96" ht="54.75" customHeight="1" spans="1:11">
      <c r="A96" s="203"/>
      <c r="B96" s="204"/>
      <c r="C96" s="203"/>
      <c r="D96" s="112" t="s">
        <v>332</v>
      </c>
      <c r="E96" s="112" t="s">
        <v>333</v>
      </c>
      <c r="F96" s="107" t="s">
        <v>469</v>
      </c>
      <c r="G96" s="112" t="s">
        <v>321</v>
      </c>
      <c r="H96" s="107" t="s">
        <v>322</v>
      </c>
      <c r="I96" s="112" t="s">
        <v>559</v>
      </c>
      <c r="J96" s="112" t="s">
        <v>318</v>
      </c>
      <c r="K96" s="107" t="s">
        <v>560</v>
      </c>
    </row>
    <row r="97" ht="54.75" customHeight="1" spans="1:11">
      <c r="A97" s="205"/>
      <c r="B97" s="206"/>
      <c r="C97" s="205"/>
      <c r="D97" s="112" t="s">
        <v>336</v>
      </c>
      <c r="E97" s="112" t="s">
        <v>337</v>
      </c>
      <c r="F97" s="107" t="s">
        <v>561</v>
      </c>
      <c r="G97" s="112" t="s">
        <v>316</v>
      </c>
      <c r="H97" s="107" t="s">
        <v>322</v>
      </c>
      <c r="I97" s="112" t="s">
        <v>323</v>
      </c>
      <c r="J97" s="112" t="s">
        <v>318</v>
      </c>
      <c r="K97" s="107" t="s">
        <v>562</v>
      </c>
    </row>
    <row r="98" ht="54.75" customHeight="1" spans="1:11">
      <c r="A98" s="202" t="s">
        <v>563</v>
      </c>
      <c r="B98" s="202" t="s">
        <v>564</v>
      </c>
      <c r="C98" s="202" t="s">
        <v>565</v>
      </c>
      <c r="D98" s="112" t="s">
        <v>313</v>
      </c>
      <c r="E98" s="112" t="s">
        <v>314</v>
      </c>
      <c r="F98" s="107" t="s">
        <v>566</v>
      </c>
      <c r="G98" s="112" t="s">
        <v>316</v>
      </c>
      <c r="H98" s="107" t="s">
        <v>151</v>
      </c>
      <c r="I98" s="112" t="s">
        <v>567</v>
      </c>
      <c r="J98" s="112" t="s">
        <v>318</v>
      </c>
      <c r="K98" s="107" t="s">
        <v>568</v>
      </c>
    </row>
    <row r="99" ht="54.75" customHeight="1" spans="1:11">
      <c r="A99" s="203"/>
      <c r="B99" s="204"/>
      <c r="C99" s="203"/>
      <c r="D99" s="112" t="s">
        <v>313</v>
      </c>
      <c r="E99" s="112" t="s">
        <v>314</v>
      </c>
      <c r="F99" s="107" t="s">
        <v>569</v>
      </c>
      <c r="G99" s="112" t="s">
        <v>316</v>
      </c>
      <c r="H99" s="107" t="s">
        <v>511</v>
      </c>
      <c r="I99" s="112" t="s">
        <v>436</v>
      </c>
      <c r="J99" s="112" t="s">
        <v>318</v>
      </c>
      <c r="K99" s="107" t="s">
        <v>570</v>
      </c>
    </row>
    <row r="100" ht="54.75" customHeight="1" spans="1:11">
      <c r="A100" s="203"/>
      <c r="B100" s="204"/>
      <c r="C100" s="203"/>
      <c r="D100" s="112" t="s">
        <v>313</v>
      </c>
      <c r="E100" s="112" t="s">
        <v>314</v>
      </c>
      <c r="F100" s="107" t="s">
        <v>571</v>
      </c>
      <c r="G100" s="112" t="s">
        <v>316</v>
      </c>
      <c r="H100" s="107" t="s">
        <v>392</v>
      </c>
      <c r="I100" s="112" t="s">
        <v>572</v>
      </c>
      <c r="J100" s="112" t="s">
        <v>318</v>
      </c>
      <c r="K100" s="107" t="s">
        <v>573</v>
      </c>
    </row>
    <row r="101" ht="54.75" customHeight="1" spans="1:11">
      <c r="A101" s="203"/>
      <c r="B101" s="204"/>
      <c r="C101" s="203"/>
      <c r="D101" s="112" t="s">
        <v>313</v>
      </c>
      <c r="E101" s="112" t="s">
        <v>319</v>
      </c>
      <c r="F101" s="107" t="s">
        <v>574</v>
      </c>
      <c r="G101" s="112" t="s">
        <v>316</v>
      </c>
      <c r="H101" s="107" t="s">
        <v>335</v>
      </c>
      <c r="I101" s="112" t="s">
        <v>323</v>
      </c>
      <c r="J101" s="112" t="s">
        <v>318</v>
      </c>
      <c r="K101" s="107" t="s">
        <v>575</v>
      </c>
    </row>
    <row r="102" ht="54.75" customHeight="1" spans="1:11">
      <c r="A102" s="203"/>
      <c r="B102" s="204"/>
      <c r="C102" s="203"/>
      <c r="D102" s="112" t="s">
        <v>313</v>
      </c>
      <c r="E102" s="112" t="s">
        <v>411</v>
      </c>
      <c r="F102" s="107" t="s">
        <v>576</v>
      </c>
      <c r="G102" s="112" t="s">
        <v>343</v>
      </c>
      <c r="H102" s="107" t="s">
        <v>507</v>
      </c>
      <c r="I102" s="112" t="s">
        <v>577</v>
      </c>
      <c r="J102" s="112" t="s">
        <v>318</v>
      </c>
      <c r="K102" s="107" t="s">
        <v>578</v>
      </c>
    </row>
    <row r="103" ht="54.75" customHeight="1" spans="1:11">
      <c r="A103" s="203"/>
      <c r="B103" s="204"/>
      <c r="C103" s="203"/>
      <c r="D103" s="112" t="s">
        <v>332</v>
      </c>
      <c r="E103" s="112" t="s">
        <v>333</v>
      </c>
      <c r="F103" s="107" t="s">
        <v>579</v>
      </c>
      <c r="G103" s="112" t="s">
        <v>353</v>
      </c>
      <c r="H103" s="107" t="s">
        <v>580</v>
      </c>
      <c r="I103" s="112" t="s">
        <v>323</v>
      </c>
      <c r="J103" s="112" t="s">
        <v>318</v>
      </c>
      <c r="K103" s="107" t="s">
        <v>581</v>
      </c>
    </row>
    <row r="104" ht="54.75" customHeight="1" spans="1:11">
      <c r="A104" s="205"/>
      <c r="B104" s="206"/>
      <c r="C104" s="205"/>
      <c r="D104" s="112" t="s">
        <v>336</v>
      </c>
      <c r="E104" s="112" t="s">
        <v>337</v>
      </c>
      <c r="F104" s="107" t="s">
        <v>582</v>
      </c>
      <c r="G104" s="112" t="s">
        <v>316</v>
      </c>
      <c r="H104" s="107" t="s">
        <v>386</v>
      </c>
      <c r="I104" s="112" t="s">
        <v>323</v>
      </c>
      <c r="J104" s="112" t="s">
        <v>318</v>
      </c>
      <c r="K104" s="107" t="s">
        <v>583</v>
      </c>
    </row>
    <row r="105" ht="54.75" customHeight="1" spans="1:11">
      <c r="A105" s="202" t="s">
        <v>584</v>
      </c>
      <c r="B105" s="202" t="s">
        <v>585</v>
      </c>
      <c r="C105" s="202" t="s">
        <v>586</v>
      </c>
      <c r="D105" s="112" t="s">
        <v>313</v>
      </c>
      <c r="E105" s="112" t="s">
        <v>314</v>
      </c>
      <c r="F105" s="107" t="s">
        <v>428</v>
      </c>
      <c r="G105" s="112" t="s">
        <v>316</v>
      </c>
      <c r="H105" s="107" t="s">
        <v>587</v>
      </c>
      <c r="I105" s="112" t="s">
        <v>430</v>
      </c>
      <c r="J105" s="112" t="s">
        <v>318</v>
      </c>
      <c r="K105" s="107" t="s">
        <v>431</v>
      </c>
    </row>
    <row r="106" ht="54.75" customHeight="1" spans="1:11">
      <c r="A106" s="203"/>
      <c r="B106" s="204"/>
      <c r="C106" s="203"/>
      <c r="D106" s="112" t="s">
        <v>313</v>
      </c>
      <c r="E106" s="112" t="s">
        <v>314</v>
      </c>
      <c r="F106" s="107" t="s">
        <v>432</v>
      </c>
      <c r="G106" s="112" t="s">
        <v>316</v>
      </c>
      <c r="H106" s="107" t="s">
        <v>587</v>
      </c>
      <c r="I106" s="112" t="s">
        <v>317</v>
      </c>
      <c r="J106" s="112" t="s">
        <v>318</v>
      </c>
      <c r="K106" s="107" t="s">
        <v>433</v>
      </c>
    </row>
    <row r="107" ht="54.75" customHeight="1" spans="1:11">
      <c r="A107" s="203"/>
      <c r="B107" s="204"/>
      <c r="C107" s="203"/>
      <c r="D107" s="112" t="s">
        <v>332</v>
      </c>
      <c r="E107" s="112" t="s">
        <v>333</v>
      </c>
      <c r="F107" s="107" t="s">
        <v>444</v>
      </c>
      <c r="G107" s="112" t="s">
        <v>316</v>
      </c>
      <c r="H107" s="107" t="s">
        <v>322</v>
      </c>
      <c r="I107" s="112" t="s">
        <v>323</v>
      </c>
      <c r="J107" s="112" t="s">
        <v>318</v>
      </c>
      <c r="K107" s="107" t="s">
        <v>445</v>
      </c>
    </row>
    <row r="108" ht="54.75" customHeight="1" spans="1:11">
      <c r="A108" s="203"/>
      <c r="B108" s="204"/>
      <c r="C108" s="203"/>
      <c r="D108" s="112" t="s">
        <v>332</v>
      </c>
      <c r="E108" s="112" t="s">
        <v>420</v>
      </c>
      <c r="F108" s="107" t="s">
        <v>446</v>
      </c>
      <c r="G108" s="112" t="s">
        <v>316</v>
      </c>
      <c r="H108" s="107" t="s">
        <v>322</v>
      </c>
      <c r="I108" s="112" t="s">
        <v>323</v>
      </c>
      <c r="J108" s="112" t="s">
        <v>318</v>
      </c>
      <c r="K108" s="107" t="s">
        <v>447</v>
      </c>
    </row>
    <row r="109" ht="54.75" customHeight="1" spans="1:11">
      <c r="A109" s="205"/>
      <c r="B109" s="206"/>
      <c r="C109" s="205"/>
      <c r="D109" s="112" t="s">
        <v>336</v>
      </c>
      <c r="E109" s="112" t="s">
        <v>337</v>
      </c>
      <c r="F109" s="107" t="s">
        <v>448</v>
      </c>
      <c r="G109" s="112" t="s">
        <v>343</v>
      </c>
      <c r="H109" s="107" t="s">
        <v>588</v>
      </c>
      <c r="I109" s="112" t="s">
        <v>436</v>
      </c>
      <c r="J109" s="112" t="s">
        <v>318</v>
      </c>
      <c r="K109" s="107" t="s">
        <v>449</v>
      </c>
    </row>
    <row r="110" ht="42" customHeight="1" spans="1:11">
      <c r="A110" s="107" t="s">
        <v>83</v>
      </c>
      <c r="B110" s="207"/>
      <c r="C110" s="208"/>
      <c r="D110" s="208"/>
      <c r="E110" s="208"/>
      <c r="F110" s="208"/>
      <c r="G110" s="207"/>
      <c r="H110" s="208"/>
      <c r="I110" s="207"/>
      <c r="J110" s="207"/>
      <c r="K110" s="208"/>
    </row>
    <row r="111" ht="54.75" customHeight="1" spans="1:11">
      <c r="A111" s="202" t="s">
        <v>589</v>
      </c>
      <c r="B111" s="202" t="s">
        <v>590</v>
      </c>
      <c r="C111" s="202" t="s">
        <v>591</v>
      </c>
      <c r="D111" s="112" t="s">
        <v>313</v>
      </c>
      <c r="E111" s="112" t="s">
        <v>314</v>
      </c>
      <c r="F111" s="107" t="s">
        <v>591</v>
      </c>
      <c r="G111" s="112" t="s">
        <v>316</v>
      </c>
      <c r="H111" s="107" t="s">
        <v>322</v>
      </c>
      <c r="I111" s="112" t="s">
        <v>345</v>
      </c>
      <c r="J111" s="112" t="s">
        <v>318</v>
      </c>
      <c r="K111" s="107" t="s">
        <v>592</v>
      </c>
    </row>
    <row r="112" ht="54.75" customHeight="1" spans="1:11">
      <c r="A112" s="203"/>
      <c r="B112" s="204"/>
      <c r="C112" s="203"/>
      <c r="D112" s="112" t="s">
        <v>313</v>
      </c>
      <c r="E112" s="112" t="s">
        <v>319</v>
      </c>
      <c r="F112" s="107" t="s">
        <v>346</v>
      </c>
      <c r="G112" s="112" t="s">
        <v>316</v>
      </c>
      <c r="H112" s="107" t="s">
        <v>335</v>
      </c>
      <c r="I112" s="112" t="s">
        <v>323</v>
      </c>
      <c r="J112" s="112" t="s">
        <v>318</v>
      </c>
      <c r="K112" s="107" t="s">
        <v>593</v>
      </c>
    </row>
    <row r="113" ht="54.75" customHeight="1" spans="1:11">
      <c r="A113" s="203"/>
      <c r="B113" s="204"/>
      <c r="C113" s="203"/>
      <c r="D113" s="112" t="s">
        <v>313</v>
      </c>
      <c r="E113" s="112" t="s">
        <v>325</v>
      </c>
      <c r="F113" s="107" t="s">
        <v>594</v>
      </c>
      <c r="G113" s="112" t="s">
        <v>321</v>
      </c>
      <c r="H113" s="107" t="s">
        <v>148</v>
      </c>
      <c r="I113" s="112" t="s">
        <v>350</v>
      </c>
      <c r="J113" s="112" t="s">
        <v>318</v>
      </c>
      <c r="K113" s="107" t="s">
        <v>595</v>
      </c>
    </row>
    <row r="114" ht="54.75" customHeight="1" spans="1:11">
      <c r="A114" s="203"/>
      <c r="B114" s="204"/>
      <c r="C114" s="203"/>
      <c r="D114" s="112" t="s">
        <v>332</v>
      </c>
      <c r="E114" s="112" t="s">
        <v>333</v>
      </c>
      <c r="F114" s="107" t="s">
        <v>596</v>
      </c>
      <c r="G114" s="112" t="s">
        <v>316</v>
      </c>
      <c r="H114" s="107" t="s">
        <v>335</v>
      </c>
      <c r="I114" s="112" t="s">
        <v>323</v>
      </c>
      <c r="J114" s="112" t="s">
        <v>318</v>
      </c>
      <c r="K114" s="107" t="s">
        <v>597</v>
      </c>
    </row>
    <row r="115" ht="54.75" customHeight="1" spans="1:11">
      <c r="A115" s="203"/>
      <c r="B115" s="204"/>
      <c r="C115" s="203"/>
      <c r="D115" s="112" t="s">
        <v>332</v>
      </c>
      <c r="E115" s="112" t="s">
        <v>598</v>
      </c>
      <c r="F115" s="107" t="s">
        <v>599</v>
      </c>
      <c r="G115" s="112" t="s">
        <v>316</v>
      </c>
      <c r="H115" s="107" t="s">
        <v>335</v>
      </c>
      <c r="I115" s="112" t="s">
        <v>323</v>
      </c>
      <c r="J115" s="112" t="s">
        <v>318</v>
      </c>
      <c r="K115" s="107" t="s">
        <v>600</v>
      </c>
    </row>
    <row r="116" ht="54.75" customHeight="1" spans="1:11">
      <c r="A116" s="205"/>
      <c r="B116" s="206"/>
      <c r="C116" s="205"/>
      <c r="D116" s="112" t="s">
        <v>336</v>
      </c>
      <c r="E116" s="112" t="s">
        <v>337</v>
      </c>
      <c r="F116" s="107" t="s">
        <v>387</v>
      </c>
      <c r="G116" s="112" t="s">
        <v>316</v>
      </c>
      <c r="H116" s="107" t="s">
        <v>335</v>
      </c>
      <c r="I116" s="112" t="s">
        <v>323</v>
      </c>
      <c r="J116" s="112" t="s">
        <v>318</v>
      </c>
      <c r="K116" s="107" t="s">
        <v>601</v>
      </c>
    </row>
  </sheetData>
  <mergeCells count="47">
    <mergeCell ref="A2:K2"/>
    <mergeCell ref="A3:I3"/>
    <mergeCell ref="A8:A13"/>
    <mergeCell ref="A14:A18"/>
    <mergeCell ref="A19:A25"/>
    <mergeCell ref="A26:A29"/>
    <mergeCell ref="A30:A33"/>
    <mergeCell ref="A35:A47"/>
    <mergeCell ref="A48:A56"/>
    <mergeCell ref="A57:A67"/>
    <mergeCell ref="A68:A77"/>
    <mergeCell ref="A78:A85"/>
    <mergeCell ref="A86:A91"/>
    <mergeCell ref="A92:A97"/>
    <mergeCell ref="A98:A104"/>
    <mergeCell ref="A105:A109"/>
    <mergeCell ref="A111:A116"/>
    <mergeCell ref="B8:B13"/>
    <mergeCell ref="B14:B18"/>
    <mergeCell ref="B19:B25"/>
    <mergeCell ref="B26:B29"/>
    <mergeCell ref="B30:B33"/>
    <mergeCell ref="B35:B47"/>
    <mergeCell ref="B48:B56"/>
    <mergeCell ref="B57:B67"/>
    <mergeCell ref="B68:B77"/>
    <mergeCell ref="B78:B85"/>
    <mergeCell ref="B86:B91"/>
    <mergeCell ref="B92:B97"/>
    <mergeCell ref="B98:B104"/>
    <mergeCell ref="B105:B109"/>
    <mergeCell ref="B111:B116"/>
    <mergeCell ref="C8:C13"/>
    <mergeCell ref="C14:C18"/>
    <mergeCell ref="C19:C25"/>
    <mergeCell ref="C26:C29"/>
    <mergeCell ref="C30:C33"/>
    <mergeCell ref="C35:C47"/>
    <mergeCell ref="C48:C56"/>
    <mergeCell ref="C57:C67"/>
    <mergeCell ref="C68:C77"/>
    <mergeCell ref="C78:C85"/>
    <mergeCell ref="C86:C91"/>
    <mergeCell ref="C92:C97"/>
    <mergeCell ref="C98:C104"/>
    <mergeCell ref="C105:C109"/>
    <mergeCell ref="C111:C116"/>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项目支出绩效目标表（另文下达）05-3（空表）</vt:lpstr>
      <vt:lpstr>政府性基金预算支出预算表06</vt:lpstr>
      <vt:lpstr>部门政府采购预算表07</vt:lpstr>
      <vt:lpstr>部门政府购买服务预算表08</vt:lpstr>
      <vt:lpstr>对下转移支付预算表09-1（空表）</vt:lpstr>
      <vt:lpstr>对下转移支付绩效目标表09-2（空表）</vt:lpstr>
      <vt:lpstr>新增资产配置表10</vt:lpstr>
      <vt:lpstr>部门整体支出绩效目标表11</vt:lpstr>
      <vt:lpstr>部门基本信息表12</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MayDay.小胖倩</cp:lastModifiedBy>
  <dcterms:created xsi:type="dcterms:W3CDTF">2022-05-12T01:21:00Z</dcterms:created>
  <dcterms:modified xsi:type="dcterms:W3CDTF">2022-08-17T01:56:02Z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DD73019B0B994733B866C90BE79D8D8E</vt:lpwstr>
  </property>
  <property fmtid="{D5CDD505-2E9C-101B-9397-08002B2CF9AE}" pid="3" name="KSOProductBuildVer">
    <vt:lpwstr>2052-11.1.0.12302</vt:lpwstr>
  </property>
</Properties>
</file>