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345" windowHeight="13500" tabRatio="816" firstSheet="3" activeTab="9"/>
  </bookViews>
  <sheets>
    <sheet name="封面" sheetId="15" r:id="rId1"/>
    <sheet name="目录" sheetId="14" r:id="rId2"/>
    <sheet name="1-1 部门收支总表" sheetId="1" r:id="rId3"/>
    <sheet name="1-2 部门收入总表" sheetId="2" r:id="rId4"/>
    <sheet name="1-3 部门支出总表" sheetId="3" r:id="rId5"/>
    <sheet name="1-4 财政拨款收支预算总表" sheetId="4" r:id="rId6"/>
    <sheet name="1-5 一般公共预算支出表" sheetId="5" r:id="rId7"/>
    <sheet name="1-6 基本支出预算表" sheetId="6" r:id="rId8"/>
    <sheet name="1-7 基金预算支出情况表" sheetId="7" r:id="rId9"/>
    <sheet name="1-8 财政拨款支出明细表（按经济分类科目）" sheetId="8" r:id="rId10"/>
    <sheet name="1-9 “三公”经费公共预算财政拨款支出情况表" sheetId="9" r:id="rId11"/>
    <sheet name="1-10 整体支出绩效目标表" sheetId="16" r:id="rId12"/>
    <sheet name="1-11 部门项目支出绩效目标表" sheetId="10" r:id="rId13"/>
    <sheet name="1-12 对下绩效目标表" sheetId="19" r:id="rId14"/>
    <sheet name="1-13 部门基本情况表" sheetId="17" r:id="rId15"/>
    <sheet name="1-14行政事业单位资产情况表" sheetId="18" r:id="rId16"/>
    <sheet name="1-15 政府采购表" sheetId="13" r:id="rId17"/>
  </sheets>
  <definedNames>
    <definedName name="_xlnm.Print_Titles" localSheetId="7">'1-6 基本支出预算表'!$2:$8</definedName>
    <definedName name="_xlnm.Print_Titles" localSheetId="8">'1-7 基金预算支出情况表'!$2:$5</definedName>
    <definedName name="_xlnm.Print_Titles" localSheetId="9">'1-8 财政拨款支出明细表（按经济分类科目）'!$2:$7</definedName>
    <definedName name="地区名称">#REF!</definedName>
  </definedNames>
  <calcPr calcId="144525" concurrentCalc="0"/>
</workbook>
</file>

<file path=xl/sharedStrings.xml><?xml version="1.0" encoding="utf-8"?>
<sst xmlns="http://schemas.openxmlformats.org/spreadsheetml/2006/main" count="1547" uniqueCount="774">
  <si>
    <t>富民县人民政府大营街道办事处</t>
  </si>
  <si>
    <t>2019年部门预算</t>
  </si>
  <si>
    <t>（部门）负责人：吴俊涛</t>
  </si>
  <si>
    <t>财务负责人：</t>
  </si>
  <si>
    <t>徐少伟</t>
  </si>
  <si>
    <t>经办人：陈兴娥</t>
  </si>
  <si>
    <t>序号</t>
  </si>
  <si>
    <t>目录</t>
  </si>
  <si>
    <t>封面</t>
  </si>
  <si>
    <t>1-1  部门收支总表</t>
  </si>
  <si>
    <t>1-2  部门收入总表</t>
  </si>
  <si>
    <t>1-3  部门支出总表</t>
  </si>
  <si>
    <t>1-4  财政拨款收支预算总表</t>
  </si>
  <si>
    <t>1-5  一般公共预算支出表</t>
  </si>
  <si>
    <t>1-6  基本支出预算表</t>
  </si>
  <si>
    <t>1-7  政府性基金预算支出表</t>
  </si>
  <si>
    <t>1-8  财政拨款支出明细表（按经济分类科目）</t>
  </si>
  <si>
    <t>1-9  “三公”经费公共预算财政拨款支出情况表</t>
  </si>
  <si>
    <t>1-10  整体支出绩效目标</t>
  </si>
  <si>
    <t>1-11  部门项目支出绩效目标表</t>
  </si>
  <si>
    <t>1-12  对下绩效目标表</t>
  </si>
  <si>
    <t>1-13  部门基本情况表</t>
  </si>
  <si>
    <t>1-14  行政事业单位资产情况表</t>
  </si>
  <si>
    <t>1-15  政府采购表</t>
  </si>
  <si>
    <t/>
  </si>
  <si>
    <t>附件1-1</t>
  </si>
  <si>
    <t xml:space="preserve"> 2019年部门收支总体情况表</t>
  </si>
  <si>
    <t>单位名称：富民县人民政府大营街道办事处</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</si>
  <si>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</si>
  <si>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</si>
  <si>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</si>
  <si>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</si>
  <si>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</si>
  <si>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</si>
  <si>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</si>
  <si>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</si>
  <si>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</si>
  <si>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</si>
  <si>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</si>
  <si>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</si>
  <si>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</si>
  <si>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</si>
  <si>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</si>
  <si>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</si>
  <si>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</si>
  <si>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</si>
  <si>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</si>
  <si>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</si>
  <si>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</si>
  <si>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</si>
  <si>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</si>
  <si>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</si>
  <si>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</si>
  <si>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</si>
  <si>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</si>
  <si>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</si>
  <si>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</si>
  <si>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</si>
  <si>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</si>
  <si>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</si>
  <si>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</si>
  <si>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</si>
  <si>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</si>
  <si>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</si>
  <si>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</si>
  <si>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</si>
  <si>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附件1-2</t>
  </si>
  <si>
    <t>2019年部门收入总体情况表</t>
  </si>
  <si>
    <t>单位：万元</t>
  </si>
  <si>
    <t>2019年预算数</t>
  </si>
  <si>
    <t>一.一般公共预算财政拨款</t>
  </si>
  <si>
    <t>二.政府性基金预算财政拨款</t>
  </si>
  <si>
    <t>三.国有资本经营预算财政拨款</t>
  </si>
  <si>
    <t>四.事业收入</t>
  </si>
  <si>
    <t>五.事业单位经营收入</t>
  </si>
  <si>
    <t>六.其他收入</t>
  </si>
  <si>
    <t>七.上年结转</t>
  </si>
  <si>
    <t>附件1-3</t>
  </si>
  <si>
    <t xml:space="preserve"> 2019年部门支出总体情况表</t>
  </si>
  <si>
    <t xml:space="preserve">    政府办公厅（室）及相关机构事务</t>
  </si>
  <si>
    <t xml:space="preserve">      行政运行</t>
  </si>
  <si>
    <t xml:space="preserve">      其他政府办公厅（室）及相关机构事务支出</t>
  </si>
  <si>
    <t xml:space="preserve">    财政事务</t>
  </si>
  <si>
    <t xml:space="preserve">    纪检监察事务</t>
  </si>
  <si>
    <t xml:space="preserve">    商贸事务</t>
  </si>
  <si>
    <t xml:space="preserve">      其他商贸事务支出</t>
  </si>
  <si>
    <t xml:space="preserve">    党委办公厅（室）及相关机构事务</t>
  </si>
  <si>
    <t xml:space="preserve">   文化和旅游</t>
  </si>
  <si>
    <t xml:space="preserve">     群众文化</t>
  </si>
  <si>
    <t xml:space="preserve">    民政管理事务</t>
  </si>
  <si>
    <t xml:space="preserve">      基层政权和社区建设</t>
  </si>
  <si>
    <t xml:space="preserve">      其他民政管理事务支出</t>
  </si>
  <si>
    <t xml:space="preserve">    行政事业单位离退休</t>
  </si>
  <si>
    <t xml:space="preserve">      机关事业单位基本养老保险缴费支出</t>
  </si>
  <si>
    <t xml:space="preserve">      机关事业单位职业年金缴费支出</t>
  </si>
  <si>
    <t xml:space="preserve">    行政事业单位医疗</t>
  </si>
  <si>
    <t xml:space="preserve">      行政单位医疗</t>
  </si>
  <si>
    <t xml:space="preserve">      国有土地使用权出让收入及对应专项债务收入安排的支出</t>
  </si>
  <si>
    <t xml:space="preserve">        其他国有土地使用权出让收入安排的支出</t>
  </si>
  <si>
    <t xml:space="preserve">      农业</t>
  </si>
  <si>
    <t xml:space="preserve">        事业运行</t>
  </si>
  <si>
    <t xml:space="preserve">      农村综合改革</t>
  </si>
  <si>
    <t xml:space="preserve">        对村民委员会和村党支部的补助</t>
  </si>
  <si>
    <t xml:space="preserve">        其他农村综合改革支出</t>
  </si>
  <si>
    <t xml:space="preserve">      住房改革支出</t>
  </si>
  <si>
    <t xml:space="preserve">        住房公积金</t>
  </si>
  <si>
    <t>附件1-4</t>
  </si>
  <si>
    <t>2019年部门财政拨款收支预算总表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</si>
  <si>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</si>
  <si>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</si>
  <si>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</si>
  <si>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</si>
  <si>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</si>
  <si>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</si>
  <si>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</si>
  <si>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</si>
  <si>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</si>
  <si>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</si>
  <si>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</si>
  <si>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</si>
  <si>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</si>
  <si>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</si>
  <si>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</si>
  <si>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</si>
  <si>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</si>
  <si>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</si>
  <si>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</si>
  <si>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</si>
  <si>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</si>
  <si>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</si>
  <si>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</si>
  <si>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</si>
  <si>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</si>
  <si>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</si>
  <si>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</si>
  <si>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</si>
  <si>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</si>
  <si>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</si>
  <si>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</si>
  <si>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</si>
  <si>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</si>
  <si>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</si>
  <si>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</si>
  <si>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</si>
  <si>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</si>
  <si>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r>
      <rPr>
        <sz val="11"/>
        <color theme="1"/>
        <rFont val="宋体"/>
        <charset val="134"/>
        <scheme val="minor"/>
      </rPr>
      <t>附件1-</t>
    </r>
    <r>
      <rPr>
        <sz val="11"/>
        <color theme="1"/>
        <rFont val="宋体"/>
        <charset val="134"/>
        <scheme val="minor"/>
      </rPr>
      <t>5</t>
    </r>
  </si>
  <si>
    <t>2019年部门一般公共预算本级财力安排支出情况表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</si>
  <si>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</si>
  <si>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</si>
  <si>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</si>
  <si>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</si>
  <si>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</si>
  <si>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</si>
  <si>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</si>
  <si>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</si>
  <si>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</si>
  <si>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</si>
  <si>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</si>
  <si>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</si>
  <si>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</si>
  <si>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</si>
  <si>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</si>
  <si>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</si>
  <si>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</si>
  <si>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</si>
  <si>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</si>
  <si>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</si>
  <si>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</si>
  <si>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</si>
  <si>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</si>
  <si>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</si>
  <si>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</si>
  <si>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</si>
  <si>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</si>
  <si>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</si>
  <si>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</si>
  <si>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</si>
  <si>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</si>
  <si>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</si>
  <si>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</si>
  <si>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</si>
  <si>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</si>
  <si>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</si>
  <si>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</si>
  <si>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</si>
  <si>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</si>
  <si>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</si>
  <si>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</si>
  <si>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</si>
  <si>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</si>
  <si>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</si>
  <si>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</si>
  <si>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</si>
  <si>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</si>
  <si>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</si>
  <si>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</si>
  <si>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</si>
  <si>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</si>
  <si>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</si>
  <si>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201</t>
  </si>
  <si>
    <t>一般公共服务支出</t>
  </si>
  <si>
    <t>03</t>
  </si>
  <si>
    <t xml:space="preserve">  政府办公厅（室）及相关机构事务</t>
  </si>
  <si>
    <t>01</t>
  </si>
  <si>
    <t xml:space="preserve">    行政运行</t>
  </si>
  <si>
    <t xml:space="preserve">    其他政府办公厅（室）及相关机构事务支出</t>
  </si>
  <si>
    <t>06</t>
  </si>
  <si>
    <t xml:space="preserve">  财政事务</t>
  </si>
  <si>
    <r>
      <rPr>
        <sz val="11"/>
        <color indexed="8"/>
        <rFont val="宋体"/>
        <charset val="134"/>
      </rPr>
      <t>1</t>
    </r>
    <r>
      <rPr>
        <sz val="11"/>
        <color theme="1"/>
        <rFont val="宋体"/>
        <charset val="134"/>
        <scheme val="minor"/>
      </rPr>
      <t>1</t>
    </r>
  </si>
  <si>
    <t xml:space="preserve">  纪检监察事务</t>
  </si>
  <si>
    <r>
      <rPr>
        <sz val="11"/>
        <color indexed="8"/>
        <rFont val="宋体"/>
        <charset val="134"/>
      </rPr>
      <t>1</t>
    </r>
    <r>
      <rPr>
        <sz val="11"/>
        <color theme="1"/>
        <rFont val="宋体"/>
        <charset val="134"/>
        <scheme val="minor"/>
      </rPr>
      <t>3</t>
    </r>
  </si>
  <si>
    <t xml:space="preserve">  商贸事务</t>
  </si>
  <si>
    <t>99</t>
  </si>
  <si>
    <t xml:space="preserve">    其他商贸事务支出</t>
  </si>
  <si>
    <t>31</t>
  </si>
  <si>
    <t xml:space="preserve">  党委办公厅（室）及相关机构事务</t>
  </si>
  <si>
    <t xml:space="preserve">   行政运行</t>
  </si>
  <si>
    <r>
      <rPr>
        <sz val="11"/>
        <color indexed="8"/>
        <rFont val="宋体"/>
        <charset val="134"/>
      </rPr>
      <t>2</t>
    </r>
    <r>
      <rPr>
        <sz val="11"/>
        <color theme="1"/>
        <rFont val="宋体"/>
        <charset val="134"/>
        <scheme val="minor"/>
      </rPr>
      <t>07</t>
    </r>
  </si>
  <si>
    <t>文化旅游体育与传媒支出</t>
  </si>
  <si>
    <r>
      <rPr>
        <sz val="11"/>
        <color indexed="8"/>
        <rFont val="宋体"/>
        <charset val="134"/>
      </rPr>
      <t>0</t>
    </r>
    <r>
      <rPr>
        <sz val="11"/>
        <color theme="1"/>
        <rFont val="宋体"/>
        <charset val="134"/>
        <scheme val="minor"/>
      </rPr>
      <t>1</t>
    </r>
  </si>
  <si>
    <t xml:space="preserve">  文化和旅游</t>
  </si>
  <si>
    <t>09</t>
  </si>
  <si>
    <t xml:space="preserve">    群众文化</t>
  </si>
  <si>
    <r>
      <rPr>
        <sz val="11"/>
        <color indexed="8"/>
        <rFont val="宋体"/>
        <charset val="134"/>
      </rPr>
      <t>2</t>
    </r>
    <r>
      <rPr>
        <sz val="11"/>
        <color theme="1"/>
        <rFont val="宋体"/>
        <charset val="134"/>
        <scheme val="minor"/>
      </rPr>
      <t>08</t>
    </r>
  </si>
  <si>
    <t>社会保障和就业支出</t>
  </si>
  <si>
    <r>
      <rPr>
        <sz val="11"/>
        <color indexed="8"/>
        <rFont val="宋体"/>
        <charset val="134"/>
      </rPr>
      <t>0</t>
    </r>
    <r>
      <rPr>
        <sz val="11"/>
        <color theme="1"/>
        <rFont val="宋体"/>
        <charset val="134"/>
        <scheme val="minor"/>
      </rPr>
      <t>2</t>
    </r>
  </si>
  <si>
    <t xml:space="preserve">  民政管理事务</t>
  </si>
  <si>
    <t>08</t>
  </si>
  <si>
    <t xml:space="preserve">    基层政权和社区建设</t>
  </si>
  <si>
    <t xml:space="preserve">    其他民政管理事务支出</t>
  </si>
  <si>
    <t>05</t>
  </si>
  <si>
    <t xml:space="preserve">  行政事业单位离退休</t>
  </si>
  <si>
    <t xml:space="preserve">    机关事业单位基本养老保险缴费支出</t>
  </si>
  <si>
    <t xml:space="preserve">    机关事业单位职业年金缴费支出</t>
  </si>
  <si>
    <t>210</t>
  </si>
  <si>
    <t>卫生健康支出</t>
  </si>
  <si>
    <t xml:space="preserve">  行政事业单位医疗</t>
  </si>
  <si>
    <t xml:space="preserve">    行政单位医疗</t>
  </si>
  <si>
    <t>213</t>
  </si>
  <si>
    <t>农林水支出</t>
  </si>
  <si>
    <t xml:space="preserve">  农业</t>
  </si>
  <si>
    <t>04</t>
  </si>
  <si>
    <t xml:space="preserve">    事业运行</t>
  </si>
  <si>
    <t>07</t>
  </si>
  <si>
    <t xml:space="preserve">  农村综合改革</t>
  </si>
  <si>
    <t xml:space="preserve">    对村民委员会和村党支部的补助</t>
  </si>
  <si>
    <t xml:space="preserve">    其他农村综合改革支出</t>
  </si>
  <si>
    <t>221</t>
  </si>
  <si>
    <t>住房保障支出</t>
  </si>
  <si>
    <t>02</t>
  </si>
  <si>
    <t xml:space="preserve">  住房改革支出</t>
  </si>
  <si>
    <t xml:space="preserve">    住房公积金</t>
  </si>
  <si>
    <t>附件1-6</t>
  </si>
  <si>
    <t>2019年部门基本支出情况表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</si>
  <si>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</si>
  <si>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</si>
  <si>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</si>
  <si>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</si>
  <si>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</si>
  <si>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</si>
  <si>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</si>
  <si>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</si>
  <si>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</si>
  <si>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</si>
  <si>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</si>
  <si>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</si>
  <si>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</si>
  <si>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</si>
  <si>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</si>
  <si>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</si>
  <si>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</si>
  <si>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</si>
  <si>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</si>
  <si>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</si>
  <si>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</si>
  <si>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</si>
  <si>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</si>
  <si>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</si>
  <si>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</si>
  <si>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</si>
  <si>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</si>
  <si>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</si>
  <si>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</si>
  <si>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</si>
  <si>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</si>
  <si>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</si>
  <si>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</si>
  <si>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</si>
  <si>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</si>
  <si>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</si>
  <si>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</si>
  <si>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</si>
  <si>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</si>
  <si>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</si>
  <si>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</si>
  <si>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</si>
  <si>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</si>
  <si>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</si>
  <si>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</si>
  <si>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</si>
  <si>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</si>
  <si>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</si>
  <si>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</si>
  <si>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</si>
  <si>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</si>
  <si>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</si>
  <si>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</si>
  <si>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</si>
  <si>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</si>
  <si>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</si>
  <si>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</si>
  <si>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</si>
  <si>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</si>
  <si>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</si>
  <si>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</si>
  <si>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</si>
  <si>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</si>
  <si>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</si>
  <si>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</si>
  <si>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</si>
  <si>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</si>
  <si>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</si>
  <si>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</si>
  <si>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</si>
  <si>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</si>
  <si>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</si>
  <si>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</si>
  <si>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</si>
  <si>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</si>
  <si>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</si>
  <si>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</si>
  <si>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</si>
  <si>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</si>
  <si>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</si>
  <si>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</si>
  <si>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</si>
  <si>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</si>
  <si>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</si>
  <si>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</si>
  <si>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</si>
  <si>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</si>
  <si>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</si>
  <si>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</si>
  <si>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</si>
  <si>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</si>
  <si>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</si>
  <si>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</si>
  <si>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</si>
  <si>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</si>
  <si>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</si>
  <si>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</si>
  <si>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</si>
  <si>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r>
      <rPr>
        <sz val="11"/>
        <color theme="1"/>
        <rFont val="宋体"/>
        <charset val="134"/>
        <scheme val="minor"/>
      </rPr>
      <t>附件1-</t>
    </r>
    <r>
      <rPr>
        <sz val="11"/>
        <color theme="1"/>
        <rFont val="宋体"/>
        <charset val="134"/>
        <scheme val="minor"/>
      </rPr>
      <t>7</t>
    </r>
  </si>
  <si>
    <t>2019年部门政府性基金预算支出情况表</t>
  </si>
  <si>
    <t>功能科目</t>
  </si>
  <si>
    <t>政府性基金预算支出</t>
  </si>
  <si>
    <t>科目名称</t>
  </si>
  <si>
    <t>支出总计</t>
  </si>
  <si>
    <t>212</t>
  </si>
  <si>
    <t>城乡社区支出</t>
  </si>
  <si>
    <t xml:space="preserve"> 国有土地使用权出让收入及对应专项债务收入安排的支出</t>
  </si>
  <si>
    <t xml:space="preserve">    其他国有土地使用权出让收入安排的支出</t>
  </si>
  <si>
    <t>附件1-8</t>
  </si>
  <si>
    <t>2019年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</si>
  <si>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</si>
  <si>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</si>
  <si>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</si>
  <si>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</si>
  <si>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</si>
  <si>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</si>
  <si>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</si>
  <si>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</si>
  <si>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</si>
  <si>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</si>
  <si>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</si>
  <si>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</si>
  <si>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</si>
  <si>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</si>
  <si>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</si>
  <si>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</si>
  <si>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</si>
  <si>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</si>
  <si>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</si>
  <si>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</si>
  <si>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</si>
  <si>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</si>
  <si>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</si>
  <si>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</si>
  <si>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</si>
  <si>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</si>
  <si>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</si>
  <si>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</si>
  <si>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</si>
  <si>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</si>
  <si>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</si>
  <si>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</si>
  <si>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</si>
  <si>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</si>
  <si>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</si>
  <si>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</si>
  <si>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</si>
  <si>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</si>
  <si>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</si>
  <si>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</si>
  <si>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</si>
  <si>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</si>
  <si>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</si>
  <si>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</si>
  <si>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</si>
  <si>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</si>
  <si>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</si>
  <si>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</si>
  <si>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</si>
  <si>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</si>
  <si>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</si>
  <si>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</si>
  <si>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</si>
  <si>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</si>
  <si>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</si>
  <si>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</si>
  <si>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</si>
  <si>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</si>
  <si>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</si>
  <si>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</si>
  <si>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</si>
  <si>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</si>
  <si>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</si>
  <si>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</si>
  <si>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</si>
  <si>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</si>
  <si>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</si>
  <si>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</si>
  <si>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</si>
  <si>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</si>
  <si>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</si>
  <si>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</si>
  <si>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</si>
  <si>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</si>
  <si>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</si>
  <si>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</si>
  <si>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</si>
  <si>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</si>
  <si>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</si>
  <si>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</si>
  <si>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</si>
  <si>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</si>
  <si>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</si>
  <si>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</si>
  <si>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</si>
  <si>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</si>
  <si>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</si>
  <si>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</si>
  <si>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</si>
  <si>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</si>
  <si>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</si>
  <si>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</si>
  <si>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</si>
  <si>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</si>
  <si>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</si>
  <si>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</si>
  <si>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</si>
  <si>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</si>
  <si>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</si>
  <si>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</si>
  <si>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</si>
  <si>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</si>
  <si>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</si>
  <si>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</si>
  <si>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</si>
  <si>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</si>
  <si>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</si>
  <si>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</si>
  <si>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</si>
  <si>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</si>
  <si>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</si>
  <si>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</si>
  <si>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</si>
  <si>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</si>
  <si>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</si>
  <si>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</si>
  <si>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</si>
  <si>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</si>
  <si>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</si>
  <si>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</si>
  <si>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</si>
  <si>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</si>
  <si>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</si>
  <si>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</si>
  <si>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</si>
  <si>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</si>
  <si>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</si>
  <si>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</si>
  <si>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</si>
  <si>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</si>
  <si>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</si>
  <si>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</si>
  <si>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</si>
  <si>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</si>
  <si>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</si>
  <si>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</si>
  <si>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</si>
  <si>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</si>
  <si>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</si>
  <si>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</si>
  <si>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</si>
  <si>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</si>
  <si>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</si>
  <si>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</si>
  <si>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</si>
  <si>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</si>
  <si>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</si>
  <si>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</si>
  <si>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</si>
  <si>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</si>
  <si>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</si>
  <si>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</si>
  <si>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</si>
  <si>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</si>
  <si>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附件1-9</t>
  </si>
  <si>
    <t>2019年部门“三公”经费公共预算财政拨款支出情况表</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</si>
  <si>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</si>
  <si>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</si>
  <si>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</si>
  <si>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</si>
  <si>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</si>
  <si>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</si>
  <si>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</si>
  <si>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</si>
  <si>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</si>
  <si>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</si>
  <si>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</si>
  <si>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</si>
  <si>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附件1-10</t>
  </si>
  <si>
    <t>部门（单位）整体支出绩效目标</t>
  </si>
  <si>
    <t>（2019）年度</t>
  </si>
  <si>
    <t>单位编码</t>
  </si>
  <si>
    <t>807301</t>
  </si>
  <si>
    <t>单位名称</t>
  </si>
  <si>
    <t>主管部门编码</t>
  </si>
  <si>
    <t>主管部门名称</t>
  </si>
  <si>
    <t>单位负责人</t>
  </si>
  <si>
    <t>杨晓东</t>
  </si>
  <si>
    <t xml:space="preserve"> 联系电话</t>
  </si>
  <si>
    <t>68830066</t>
  </si>
  <si>
    <t>人员编制数</t>
  </si>
  <si>
    <t>81</t>
  </si>
  <si>
    <t xml:space="preserve"> 实有人数</t>
  </si>
  <si>
    <t>106</t>
  </si>
  <si>
    <t>部门（单位）职责</t>
  </si>
  <si>
    <t>（1）保证党的路线、方针、政策的坚决贯彻执行。（2）制定和组织实施经济、科技和社会发展计划，制定资源开发技术改造和产业结构调整方案，组织指导好各行业生产，抓好招商引资，人才引进项目开发，不断培育市场体系，组织经济运行，促进经济发展。（3）服从和服务于经济建设的职能。负责本行政区域内的民政、计划生育、文化教育、卫生、体育等社会公益事业的综合性工作，（4）按计划组织本级财政收入和地方税的征收，完成国家财政计划，不断培植税源，管好财政资金，增强财政实力。</t>
  </si>
  <si>
    <t>总体绩效目标            （2018年-2020年期间）</t>
  </si>
  <si>
    <t>（1）规模以上固定资产投资增长16%以上；地方公共财政收入年均增长13%以上；招商引资完成6.5亿元；农村常住居民人均可支配收入年均增长10％以上，确保与全县、全市率先全面建成小康社会。（2）重点做好云南瀚文集团云南富民大健康产业项目、云南宏业基础工程有限公司管桩项目、后谷咖啡、 吉翔通用航空机场、 云南中灿人防工程有限公司项目的跟踪服务，千方百计确保在谈项目能落地、落地项目能开工、开工项目能投产。努力培植新税源，培育新的经济增长点。（3）完成城乡劳动者的就业指导、技能培训、职业介绍及落实就业政策；承办养老保险、医疗保险、失业保险业务。（4）积极推进生态文明建设，加强森林保护和城乡生态屏障建设。继续实施天然林保护、生态治理、退耕还林、苗木基地建设等生态工程，以县城入口、城镇面山、河道两侧和干道沿线为重点进行生态绿化。加强环境污染治理，开展城乡人居环境提升工程，做好村内污水及垃圾处理，提升村庄环境质量，打造宜居大营。</t>
  </si>
  <si>
    <t>部门（单位）年度重点工作任务</t>
  </si>
  <si>
    <t xml:space="preserve">1、地方公共财政收入年均增长13%以上；招商引资完成6.5亿元；农村常住居民人均可支配收入年均增长10％以上。2、发展高原特色现代农业。抓好东元扶持村集体经济70亩香椿种植项目。3、加快新型工业化进程。做好招商引资工作。4、争取完成三村“四位一体”项目建设，黄坡村美丽乡村建设项目、旧县梨花村美丽乡村建设、西山村“四位一体”建设项目。5、打好、打赢脱贫攻坚战，切实为民排忧解难，努力解决群众关心关注的热点难点问题。厉行节约、转变作风、端正学风、改进会风。
</t>
  </si>
  <si>
    <t>年度绩效目标</t>
  </si>
  <si>
    <t>主要内容</t>
  </si>
  <si>
    <t>预算金额（万元）</t>
  </si>
  <si>
    <t>总额</t>
  </si>
  <si>
    <t>其他资金</t>
  </si>
  <si>
    <t>抓好本街道党建工作、群团工作、精神文明建设工作、新闻宣传工作。制定和组织实施经济、科技和社会发展计划，不断培育市场体系，组织经济运行，促进经济发展计划组织本级财政收入和地方税的征收，不断培植税源，管好财政资金，增强财政实力制定并组织实施村镇建设规划，部署重点工程建设地方道路建设及公共设施，水利设施的管理</t>
  </si>
  <si>
    <t>年度绩效指标</t>
  </si>
  <si>
    <t>一级指标</t>
  </si>
  <si>
    <t>二级指标</t>
  </si>
  <si>
    <t>三级指标</t>
  </si>
  <si>
    <t>指标值</t>
  </si>
  <si>
    <t>指标值设定依据及数据来源</t>
  </si>
  <si>
    <t>指标说明</t>
  </si>
  <si>
    <t>产出指标</t>
  </si>
  <si>
    <t>数量指标</t>
  </si>
  <si>
    <t>增加地方公共财政收入</t>
  </si>
  <si>
    <t>13％</t>
  </si>
  <si>
    <t>2019年工作计划、目标任务</t>
  </si>
  <si>
    <t>地方公共财政收入年均增加13％</t>
  </si>
  <si>
    <t>完成“四位一体”项目建设</t>
  </si>
  <si>
    <t>3个自然村</t>
  </si>
  <si>
    <t>梨花村、黄坡村、西山村美丽乡村建设</t>
  </si>
  <si>
    <t>招商引资</t>
  </si>
  <si>
    <t>6.5亿</t>
  </si>
  <si>
    <t>招商引资完成6.5亿元</t>
  </si>
  <si>
    <t>推进特色农业产业园项目建设</t>
  </si>
  <si>
    <t>70亩</t>
  </si>
  <si>
    <t>70亩香椿种植</t>
  </si>
  <si>
    <t>城乡居民基本养老保险续保、医疗保险参保业务</t>
  </si>
  <si>
    <t>养老保险13944人、医疗保险30912人</t>
  </si>
  <si>
    <t>完成养老保险参保13944人、医疗保险参保30912人</t>
  </si>
  <si>
    <t>乡村垃圾清扫及清运</t>
  </si>
  <si>
    <t>11060吨</t>
  </si>
  <si>
    <t>乡村保洁员153人，清运垃圾11060吨</t>
  </si>
  <si>
    <t>质量指标</t>
  </si>
  <si>
    <t>完成地方公共财政收入年平均增长13％</t>
  </si>
  <si>
    <t>完成</t>
  </si>
  <si>
    <t>完成大营“四位一体”项目建设</t>
  </si>
  <si>
    <t>完成招商引资</t>
  </si>
  <si>
    <t>完成特色农业产业园项目建设</t>
  </si>
  <si>
    <t>城乡居民基本养老保险、医疗保险参保率</t>
  </si>
  <si>
    <t>清运垃圾11060吨</t>
  </si>
  <si>
    <t>时效指标</t>
  </si>
  <si>
    <t>2019年</t>
  </si>
  <si>
    <t>2019年12月</t>
  </si>
  <si>
    <t>成本指标</t>
  </si>
  <si>
    <t>“四位一体”项目建设</t>
  </si>
  <si>
    <t>958万元</t>
  </si>
  <si>
    <t>投资958万元</t>
  </si>
  <si>
    <t>175万元</t>
  </si>
  <si>
    <t>2019年预算批复</t>
  </si>
  <si>
    <t>保洁员工资77万元垃圾清运98万元</t>
  </si>
  <si>
    <t>……</t>
  </si>
  <si>
    <t>效益指标</t>
  </si>
  <si>
    <t>经济效益指标</t>
  </si>
  <si>
    <t>增加农村常住居民人均可支配收入</t>
  </si>
  <si>
    <t>增加农村人均纯收入，为全面建成小康社会奠定基础</t>
  </si>
  <si>
    <t>年均增长10％</t>
  </si>
  <si>
    <t>建设山水园林卫星城、打造昆明最美后花园</t>
  </si>
  <si>
    <t>做好招商引资工作把大营建设成为辐射全县区域经济发展的工业园区和经济发展中心</t>
  </si>
  <si>
    <t>促进农业向规模化、标准化和优质高效方向发展。</t>
  </si>
  <si>
    <t>社会效益指标</t>
  </si>
  <si>
    <t>加强环境污染治理及绿化、亮化美化，特别是加大城乡绿化建设，改善辖区环境面貌，努力提升居住环境品质。</t>
  </si>
  <si>
    <t>生态效益指标</t>
  </si>
  <si>
    <t>加强环境污染治理，开展城乡人居环境提升工程，做好村内污水及垃圾处理，提升村庄环境质量、打造宜居大营，打造昆明最美后花园</t>
  </si>
  <si>
    <t>可持续影响指标</t>
  </si>
  <si>
    <t>满意度指标</t>
  </si>
  <si>
    <t>服务对象满意度指标</t>
  </si>
  <si>
    <t>群众满意度</t>
  </si>
  <si>
    <t>群众满意度95％</t>
  </si>
  <si>
    <t>填报人：</t>
  </si>
  <si>
    <t>陈兴娥</t>
  </si>
  <si>
    <t>填报日期：</t>
  </si>
  <si>
    <t>附件1-11</t>
  </si>
  <si>
    <t>2019年部门项目支出绩效目标表</t>
  </si>
  <si>
    <t>单位名称、项目名称</t>
  </si>
  <si>
    <t>项目目标</t>
  </si>
  <si>
    <t>绩效指标值设定依据及数据来源</t>
  </si>
  <si>
    <t>说明</t>
  </si>
  <si>
    <t>无</t>
  </si>
  <si>
    <t>附件1-12</t>
  </si>
  <si>
    <t xml:space="preserve">  2019年对下转移支付绩效目标表</t>
  </si>
  <si>
    <t>附件1-13</t>
  </si>
  <si>
    <t>2019年部门单位基本信息表</t>
  </si>
  <si>
    <t>预算单位</t>
  </si>
  <si>
    <t>单位性质</t>
  </si>
  <si>
    <t>单位类别</t>
  </si>
  <si>
    <t>财政供给政策</t>
  </si>
  <si>
    <t>单位所在地</t>
  </si>
  <si>
    <t>编制人数</t>
  </si>
  <si>
    <t>实有人数</t>
  </si>
  <si>
    <t>离退休人数</t>
  </si>
  <si>
    <t>其他实有人数</t>
  </si>
  <si>
    <t>行政（编制）</t>
  </si>
  <si>
    <t>工勤（编制）</t>
  </si>
  <si>
    <t>纳入公务员管理（编制）</t>
  </si>
  <si>
    <t>全额补助（编制）</t>
  </si>
  <si>
    <t>差额补助（编制）</t>
  </si>
  <si>
    <t>自收自支（编制）</t>
  </si>
  <si>
    <t>行政（实有）</t>
  </si>
  <si>
    <t>工勤（实有)</t>
  </si>
  <si>
    <t>纳入公务员管理（实有）</t>
  </si>
  <si>
    <t>全额补助（实有）</t>
  </si>
  <si>
    <t>差额补助（实有）</t>
  </si>
  <si>
    <t>自收自支（实有）</t>
  </si>
  <si>
    <t>离休人数</t>
  </si>
  <si>
    <t>退休人数</t>
  </si>
  <si>
    <t>行政</t>
  </si>
  <si>
    <t>行政机关</t>
  </si>
  <si>
    <t>财政全供给</t>
  </si>
  <si>
    <t>大营街40号</t>
  </si>
  <si>
    <t>附件1-14</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</si>
  <si>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</si>
  <si>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</si>
  <si>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</si>
  <si>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</si>
  <si>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</si>
  <si>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</si>
  <si>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</si>
  <si>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</si>
  <si>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</si>
  <si>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</si>
  <si>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</si>
  <si>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</si>
  <si>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</si>
  <si>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填报说明：</t>
  </si>
  <si>
    <t>　　　　1.资产总额＝流动资产＋固定资产＋对外投资／有价证券＋在建工程＋无形资产＋其他资产</t>
  </si>
  <si>
    <r>
      <rPr>
        <sz val="10"/>
        <rFont val="宋体"/>
        <charset val="134"/>
      </rPr>
      <t>　　　　</t>
    </r>
    <r>
      <rPr>
        <sz val="10"/>
        <rFont val="Arial"/>
        <charset val="134"/>
      </rPr>
      <t>2.</t>
    </r>
    <r>
      <rPr>
        <sz val="10"/>
        <rFont val="宋体"/>
        <charset val="134"/>
      </rPr>
      <t>固定资产＝房屋构筑物＋汽车＋单价</t>
    </r>
    <r>
      <rPr>
        <sz val="10"/>
        <rFont val="Arial"/>
        <charset val="134"/>
      </rPr>
      <t>200</t>
    </r>
    <r>
      <rPr>
        <sz val="10"/>
        <rFont val="宋体"/>
        <charset val="134"/>
      </rPr>
      <t>万元以上大型设备＋其他固定资产</t>
    </r>
  </si>
  <si>
    <t>注：鉴于截至2019年12月31日的国有资产占有使用情况需在完成2019年决算编制后才能统计汇总相关数据，因此，将在公开2019年度部门决算时一并公开部门截至2019年12月31日的国有资产占有使用情况。</t>
  </si>
  <si>
    <t>附件1-15</t>
  </si>
  <si>
    <t xml:space="preserve"> 2019年部门政府采购情况表</t>
  </si>
  <si>
    <t>预算项目</t>
  </si>
  <si>
    <t>采购项目</t>
  </si>
  <si>
    <t>采购目录</t>
  </si>
  <si>
    <t>计量
单位</t>
  </si>
  <si>
    <t>数量</t>
  </si>
  <si>
    <t>面向中小企业预留资金</t>
  </si>
  <si>
    <t>基本支出/项目支出</t>
  </si>
  <si>
    <t>政府性
基金</t>
  </si>
  <si>
    <t>国有资本经营收益</t>
  </si>
  <si>
    <t>多功能力量组合器</t>
  </si>
  <si>
    <t>A0336</t>
  </si>
  <si>
    <t>台</t>
  </si>
  <si>
    <t>抽水机</t>
  </si>
  <si>
    <t>A031010</t>
  </si>
  <si>
    <t>音响</t>
  </si>
  <si>
    <t>A02091211</t>
  </si>
  <si>
    <t>组</t>
  </si>
  <si>
    <t>摄像机</t>
  </si>
  <si>
    <t>A02091102</t>
  </si>
  <si>
    <t>体能作训服</t>
  </si>
  <si>
    <t>A070301</t>
  </si>
  <si>
    <t>套</t>
  </si>
  <si>
    <t>档案柜</t>
  </si>
  <si>
    <t>A020401</t>
  </si>
  <si>
    <t>办公桌椅</t>
  </si>
  <si>
    <t>A06</t>
  </si>
  <si>
    <t>照相机</t>
  </si>
  <si>
    <t>A02020501</t>
  </si>
  <si>
    <t>笔记本电脑</t>
  </si>
  <si>
    <t>A02010105</t>
  </si>
  <si>
    <t>会议桌椅</t>
  </si>
  <si>
    <t>文件柜</t>
  </si>
  <si>
    <t>A0605</t>
  </si>
  <si>
    <t>沙发</t>
  </si>
  <si>
    <t>A0604</t>
  </si>
  <si>
    <t>冷藏柜</t>
  </si>
  <si>
    <t>A0206180102</t>
  </si>
  <si>
    <t>执法记录仪</t>
  </si>
  <si>
    <t>A020911</t>
  </si>
  <si>
    <t>迷彩帽</t>
  </si>
  <si>
    <t>A0703010501</t>
  </si>
  <si>
    <t>顶</t>
  </si>
  <si>
    <t>电视机</t>
  </si>
  <si>
    <t>A02091001</t>
  </si>
  <si>
    <t>07作训鞋</t>
  </si>
  <si>
    <t>A07030104</t>
  </si>
  <si>
    <t>军用口缸</t>
  </si>
  <si>
    <t>A09</t>
  </si>
  <si>
    <t>个</t>
  </si>
  <si>
    <t>台式电脑</t>
  </si>
  <si>
    <t>A02010104</t>
  </si>
  <si>
    <t>仰卧板</t>
  </si>
  <si>
    <t>健身器材</t>
  </si>
  <si>
    <t>A033626</t>
  </si>
  <si>
    <t>床</t>
  </si>
  <si>
    <t>A0601</t>
  </si>
  <si>
    <t>迷彩服</t>
  </si>
  <si>
    <t>民兵标识</t>
  </si>
  <si>
    <t>A0703</t>
  </si>
  <si>
    <t>电冰箱</t>
  </si>
  <si>
    <t>A0206180101</t>
  </si>
  <si>
    <t>饮水机</t>
  </si>
  <si>
    <t>A02061807</t>
  </si>
  <si>
    <t>打印复印一体机</t>
  </si>
  <si>
    <t>A020204</t>
  </si>
  <si>
    <t>音响设备</t>
  </si>
  <si>
    <t>A020912</t>
  </si>
  <si>
    <t>扫描仪</t>
  </si>
  <si>
    <t>A0201060901</t>
  </si>
  <si>
    <t>便携式电脑</t>
  </si>
  <si>
    <t>椅子</t>
  </si>
  <si>
    <t>A0603</t>
  </si>
  <si>
    <t>把</t>
  </si>
  <si>
    <t>跑步机</t>
  </si>
  <si>
    <t>复印机</t>
  </si>
  <si>
    <t>A020201</t>
  </si>
  <si>
    <t>军用腰带</t>
  </si>
  <si>
    <t>A07030105</t>
  </si>
  <si>
    <t>条</t>
  </si>
  <si>
    <t>打印机</t>
  </si>
  <si>
    <t>A02010601</t>
  </si>
  <si>
    <t>茶几</t>
  </si>
  <si>
    <t>制服</t>
  </si>
  <si>
    <t>防汛服装</t>
  </si>
  <si>
    <t>军用水壶</t>
  </si>
  <si>
    <t>军用毛巾</t>
  </si>
  <si>
    <t>A07030302</t>
  </si>
  <si>
    <t>A020910</t>
  </si>
  <si>
    <t>室内脚踏车</t>
  </si>
</sst>
</file>

<file path=xl/styles.xml><?xml version="1.0" encoding="utf-8"?>
<styleSheet xmlns="http://schemas.openxmlformats.org/spreadsheetml/2006/main">
  <numFmts count="11">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 numFmtId="176" formatCode="0.00_ "/>
    <numFmt numFmtId="177" formatCode="0.00_);[Red]\(0.00\)"/>
    <numFmt numFmtId="178" formatCode="#,##0.00_ "/>
    <numFmt numFmtId="179" formatCode="0_);[Red]\(0\)"/>
    <numFmt numFmtId="180" formatCode="#,##0.00_ ;[Red]\-#,##0.00\ ;;"/>
    <numFmt numFmtId="181" formatCode="yyyy\-mm\-dd"/>
    <numFmt numFmtId="182" formatCode="#,##0.00_ ;[Red]\-#,##0.00\ "/>
  </numFmts>
  <fonts count="58">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sz val="11"/>
      <color indexed="0"/>
      <name val="宋体"/>
      <charset val="134"/>
    </font>
    <font>
      <sz val="11"/>
      <name val="宋体"/>
      <charset val="134"/>
    </font>
    <font>
      <sz val="10"/>
      <name val="Arial"/>
      <charset val="134"/>
    </font>
    <font>
      <sz val="9"/>
      <color indexed="8"/>
      <name val="楷体_GB2312"/>
      <charset val="134"/>
    </font>
    <font>
      <sz val="16"/>
      <color indexed="8"/>
      <name val="方正小标宋_GBK"/>
      <charset val="134"/>
    </font>
    <font>
      <b/>
      <sz val="10"/>
      <color indexed="8"/>
      <name val="宋体"/>
      <charset val="134"/>
    </font>
    <font>
      <b/>
      <sz val="10"/>
      <name val="宋体"/>
      <charset val="134"/>
    </font>
    <font>
      <sz val="11"/>
      <color theme="1"/>
      <name val="宋体"/>
      <charset val="134"/>
      <scheme val="minor"/>
    </font>
    <font>
      <sz val="12"/>
      <name val="宋体"/>
      <charset val="134"/>
    </font>
    <font>
      <sz val="8"/>
      <name val="宋体"/>
      <charset val="134"/>
    </font>
    <font>
      <sz val="18"/>
      <color indexed="8"/>
      <name val="方正小标宋_GBK"/>
      <charset val="134"/>
    </font>
    <font>
      <b/>
      <sz val="11"/>
      <color theme="1"/>
      <name val="宋体"/>
      <charset val="134"/>
      <scheme val="minor"/>
    </font>
    <font>
      <sz val="10"/>
      <color theme="1"/>
      <name val="宋体"/>
      <charset val="134"/>
      <scheme val="minor"/>
    </font>
    <font>
      <sz val="12"/>
      <color indexed="8"/>
      <name val="宋体"/>
      <charset val="134"/>
    </font>
    <font>
      <sz val="8"/>
      <color indexed="8"/>
      <name val="宋体"/>
      <charset val="134"/>
    </font>
    <font>
      <sz val="9"/>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1"/>
      <color indexed="8"/>
      <name val="宋体"/>
      <charset val="134"/>
      <scheme val="minor"/>
    </font>
    <font>
      <sz val="12"/>
      <name val="宋体"/>
      <charset val="134"/>
      <scheme val="minor"/>
    </font>
    <font>
      <b/>
      <sz val="11"/>
      <name val="宋体"/>
      <charset val="134"/>
    </font>
    <font>
      <b/>
      <sz val="12"/>
      <name val="宋体"/>
      <charset val="134"/>
    </font>
    <font>
      <sz val="11"/>
      <name val="Arial"/>
      <charset val="134"/>
    </font>
    <font>
      <b/>
      <sz val="11"/>
      <color indexed="8"/>
      <name val="宋体"/>
      <charset val="134"/>
    </font>
    <font>
      <sz val="11"/>
      <color theme="1"/>
      <name val="宋体"/>
      <charset val="134"/>
    </font>
    <font>
      <b/>
      <sz val="18"/>
      <color theme="1"/>
      <name val="方正小标宋_GBK"/>
      <charset val="134"/>
    </font>
    <font>
      <sz val="12"/>
      <color theme="1"/>
      <name val="宋体"/>
      <charset val="134"/>
      <scheme val="minor"/>
    </font>
    <font>
      <sz val="20"/>
      <color theme="1"/>
      <name val="黑体"/>
      <charset val="134"/>
    </font>
    <font>
      <sz val="28"/>
      <color theme="1"/>
      <name val="方正小标宋_GBK"/>
      <charset val="134"/>
    </font>
    <font>
      <sz val="28"/>
      <color theme="1"/>
      <name val="华文行楷"/>
      <charset val="134"/>
    </font>
    <font>
      <sz val="48"/>
      <color theme="1"/>
      <name val="方正小标宋_GBK"/>
      <charset val="134"/>
    </font>
    <font>
      <sz val="18"/>
      <color theme="1"/>
      <name val="宋体"/>
      <charset val="134"/>
      <scheme val="minor"/>
    </font>
    <font>
      <sz val="20"/>
      <color theme="1"/>
      <name val="宋体"/>
      <charset val="134"/>
      <scheme val="minor"/>
    </font>
    <font>
      <b/>
      <sz val="13"/>
      <color theme="3"/>
      <name val="宋体"/>
      <charset val="134"/>
      <scheme val="minor"/>
    </font>
    <font>
      <b/>
      <sz val="11"/>
      <color theme="3"/>
      <name val="宋体"/>
      <charset val="134"/>
      <scheme val="minor"/>
    </font>
    <font>
      <b/>
      <sz val="15"/>
      <color theme="3"/>
      <name val="宋体"/>
      <charset val="134"/>
      <scheme val="minor"/>
    </font>
    <font>
      <sz val="11"/>
      <color rgb="FF3F3F76"/>
      <name val="宋体"/>
      <charset val="0"/>
      <scheme val="minor"/>
    </font>
    <font>
      <b/>
      <sz val="11"/>
      <color rgb="FFFFFFFF"/>
      <name val="宋体"/>
      <charset val="0"/>
      <scheme val="minor"/>
    </font>
    <font>
      <sz val="11"/>
      <color rgb="FFFF0000"/>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1"/>
      <color rgb="FFFA7D00"/>
      <name val="宋体"/>
      <charset val="0"/>
      <scheme val="minor"/>
    </font>
    <font>
      <i/>
      <sz val="11"/>
      <color rgb="FF7F7F7F"/>
      <name val="宋体"/>
      <charset val="0"/>
      <scheme val="minor"/>
    </font>
    <font>
      <u/>
      <sz val="11"/>
      <color rgb="FF0000FF"/>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8">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indexed="56"/>
        <bgColor indexed="64"/>
      </patternFill>
    </fill>
    <fill>
      <patternFill patternType="solid">
        <fgColor rgb="FFFFCC99"/>
        <bgColor indexed="64"/>
      </patternFill>
    </fill>
    <fill>
      <patternFill patternType="solid">
        <fgColor rgb="FFA5A5A5"/>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8"/>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399975585192419"/>
        <bgColor indexed="64"/>
      </patternFill>
    </fill>
  </fills>
  <borders count="4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auto="1"/>
      </bottom>
      <diagonal/>
    </border>
    <border>
      <left/>
      <right style="thin">
        <color indexed="8"/>
      </right>
      <top style="thin">
        <color auto="1"/>
      </top>
      <bottom style="thin">
        <color indexed="8"/>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8"/>
      </right>
      <top/>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45" fillId="9" borderId="0" applyNumberFormat="0" applyBorder="0" applyAlignment="0" applyProtection="0">
      <alignment vertical="center"/>
    </xf>
    <xf numFmtId="0" fontId="42" fillId="7" borderId="36" applyNumberFormat="0" applyAlignment="0" applyProtection="0">
      <alignment vertical="center"/>
    </xf>
    <xf numFmtId="44" fontId="0" fillId="0" borderId="0" applyFont="0" applyFill="0" applyBorder="0" applyAlignment="0" applyProtection="0">
      <alignment vertical="center"/>
    </xf>
    <xf numFmtId="0" fontId="13" fillId="0" borderId="0"/>
    <xf numFmtId="41" fontId="0" fillId="0" borderId="0" applyFont="0" applyFill="0" applyBorder="0" applyAlignment="0" applyProtection="0">
      <alignment vertical="center"/>
    </xf>
    <xf numFmtId="0" fontId="45" fillId="13" borderId="0" applyNumberFormat="0" applyBorder="0" applyAlignment="0" applyProtection="0">
      <alignment vertical="center"/>
    </xf>
    <xf numFmtId="0" fontId="47" fillId="11" borderId="0" applyNumberFormat="0" applyBorder="0" applyAlignment="0" applyProtection="0">
      <alignment vertical="center"/>
    </xf>
    <xf numFmtId="43" fontId="0" fillId="0" borderId="0" applyFont="0" applyFill="0" applyBorder="0" applyAlignment="0" applyProtection="0">
      <alignment vertical="center"/>
    </xf>
    <xf numFmtId="0" fontId="46" fillId="16" borderId="0" applyNumberFormat="0" applyBorder="0" applyAlignment="0" applyProtection="0">
      <alignment vertical="center"/>
    </xf>
    <xf numFmtId="0" fontId="50" fillId="0" borderId="0" applyNumberFormat="0" applyFill="0" applyBorder="0" applyAlignment="0" applyProtection="0">
      <alignment vertical="center"/>
    </xf>
    <xf numFmtId="9" fontId="0" fillId="0" borderId="0" applyFont="0" applyFill="0" applyBorder="0" applyAlignment="0" applyProtection="0">
      <alignment vertical="center"/>
    </xf>
    <xf numFmtId="0" fontId="53" fillId="0" borderId="0" applyNumberFormat="0" applyFill="0" applyBorder="0" applyAlignment="0" applyProtection="0">
      <alignment vertical="center"/>
    </xf>
    <xf numFmtId="0" fontId="0" fillId="14" borderId="38" applyNumberFormat="0" applyFont="0" applyAlignment="0" applyProtection="0">
      <alignment vertical="center"/>
    </xf>
    <xf numFmtId="0" fontId="46" fillId="18" borderId="0" applyNumberFormat="0" applyBorder="0" applyAlignment="0" applyProtection="0">
      <alignment vertical="center"/>
    </xf>
    <xf numFmtId="0" fontId="4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1" fillId="0" borderId="34" applyNumberFormat="0" applyFill="0" applyAlignment="0" applyProtection="0">
      <alignment vertical="center"/>
    </xf>
    <xf numFmtId="0" fontId="39" fillId="0" borderId="34" applyNumberFormat="0" applyFill="0" applyAlignment="0" applyProtection="0">
      <alignment vertical="center"/>
    </xf>
    <xf numFmtId="0" fontId="46" fillId="21" borderId="0" applyNumberFormat="0" applyBorder="0" applyAlignment="0" applyProtection="0">
      <alignment vertical="center"/>
    </xf>
    <xf numFmtId="0" fontId="40" fillId="0" borderId="35" applyNumberFormat="0" applyFill="0" applyAlignment="0" applyProtection="0">
      <alignment vertical="center"/>
    </xf>
    <xf numFmtId="0" fontId="46" fillId="20" borderId="0" applyNumberFormat="0" applyBorder="0" applyAlignment="0" applyProtection="0">
      <alignment vertical="center"/>
    </xf>
    <xf numFmtId="0" fontId="51" fillId="17" borderId="39" applyNumberFormat="0" applyAlignment="0" applyProtection="0">
      <alignment vertical="center"/>
    </xf>
    <xf numFmtId="0" fontId="48" fillId="17" borderId="36" applyNumberFormat="0" applyAlignment="0" applyProtection="0">
      <alignment vertical="center"/>
    </xf>
    <xf numFmtId="0" fontId="43" fillId="8" borderId="37" applyNumberFormat="0" applyAlignment="0" applyProtection="0">
      <alignment vertical="center"/>
    </xf>
    <xf numFmtId="0" fontId="45" fillId="22" borderId="0" applyNumberFormat="0" applyBorder="0" applyAlignment="0" applyProtection="0">
      <alignment vertical="center"/>
    </xf>
    <xf numFmtId="0" fontId="46" fillId="10" borderId="0" applyNumberFormat="0" applyBorder="0" applyAlignment="0" applyProtection="0">
      <alignment vertical="center"/>
    </xf>
    <xf numFmtId="0" fontId="54" fillId="0" borderId="40" applyNumberFormat="0" applyFill="0" applyAlignment="0" applyProtection="0">
      <alignment vertical="center"/>
    </xf>
    <xf numFmtId="0" fontId="55" fillId="0" borderId="41" applyNumberFormat="0" applyFill="0" applyAlignment="0" applyProtection="0">
      <alignment vertical="center"/>
    </xf>
    <xf numFmtId="0" fontId="56" fillId="26" borderId="0" applyNumberFormat="0" applyBorder="0" applyAlignment="0" applyProtection="0">
      <alignment vertical="center"/>
    </xf>
    <xf numFmtId="0" fontId="4" fillId="0" borderId="0">
      <alignment vertical="center"/>
    </xf>
    <xf numFmtId="0" fontId="57" fillId="29" borderId="0" applyNumberFormat="0" applyBorder="0" applyAlignment="0" applyProtection="0">
      <alignment vertical="center"/>
    </xf>
    <xf numFmtId="0" fontId="45" fillId="25"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3" borderId="0" applyNumberFormat="0" applyBorder="0" applyAlignment="0" applyProtection="0">
      <alignment vertical="center"/>
    </xf>
    <xf numFmtId="0" fontId="45" fillId="24" borderId="0" applyNumberFormat="0" applyBorder="0" applyAlignment="0" applyProtection="0">
      <alignment vertical="center"/>
    </xf>
    <xf numFmtId="0" fontId="45" fillId="15" borderId="0" applyNumberFormat="0" applyBorder="0" applyAlignment="0" applyProtection="0">
      <alignment vertical="center"/>
    </xf>
    <xf numFmtId="0" fontId="46" fillId="19" borderId="0" applyNumberFormat="0" applyBorder="0" applyAlignment="0" applyProtection="0">
      <alignment vertical="center"/>
    </xf>
    <xf numFmtId="0" fontId="46" fillId="2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6" fillId="28" borderId="0" applyNumberFormat="0" applyBorder="0" applyAlignment="0" applyProtection="0">
      <alignment vertical="center"/>
    </xf>
    <xf numFmtId="0" fontId="7" fillId="0" borderId="0"/>
    <xf numFmtId="0" fontId="45" fillId="32" borderId="0" applyNumberFormat="0" applyBorder="0" applyAlignment="0" applyProtection="0">
      <alignment vertical="center"/>
    </xf>
    <xf numFmtId="0" fontId="46" fillId="12" borderId="0" applyNumberFormat="0" applyBorder="0" applyAlignment="0" applyProtection="0">
      <alignment vertical="center"/>
    </xf>
    <xf numFmtId="0" fontId="46" fillId="36" borderId="0" applyNumberFormat="0" applyBorder="0" applyAlignment="0" applyProtection="0">
      <alignment vertical="center"/>
    </xf>
    <xf numFmtId="0" fontId="45" fillId="27" borderId="0" applyNumberFormat="0" applyBorder="0" applyAlignment="0" applyProtection="0">
      <alignment vertical="center"/>
    </xf>
    <xf numFmtId="0" fontId="46" fillId="37" borderId="0" applyNumberFormat="0" applyBorder="0" applyAlignment="0" applyProtection="0">
      <alignment vertical="center"/>
    </xf>
    <xf numFmtId="0" fontId="7" fillId="0" borderId="0"/>
    <xf numFmtId="0" fontId="13" fillId="0" borderId="0">
      <alignment vertical="center"/>
    </xf>
    <xf numFmtId="0" fontId="12" fillId="0" borderId="0"/>
    <xf numFmtId="0" fontId="1" fillId="0" borderId="0"/>
    <xf numFmtId="0" fontId="1" fillId="0" borderId="0"/>
    <xf numFmtId="0" fontId="13" fillId="0" borderId="0"/>
  </cellStyleXfs>
  <cellXfs count="298">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1" xfId="0" applyNumberFormat="1" applyFont="1" applyFill="1" applyBorder="1" applyAlignment="1" applyProtection="1">
      <alignment vertical="center"/>
    </xf>
    <xf numFmtId="0" fontId="4" fillId="0" borderId="0" xfId="0" applyNumberFormat="1" applyFont="1" applyFill="1" applyBorder="1" applyAlignment="1" applyProtection="1"/>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xf>
    <xf numFmtId="0" fontId="5" fillId="0" borderId="2" xfId="0" applyNumberFormat="1" applyFont="1" applyBorder="1" applyAlignment="1">
      <alignment horizontal="left" vertical="center" wrapText="1"/>
    </xf>
    <xf numFmtId="0" fontId="5" fillId="0" borderId="2" xfId="0" applyNumberFormat="1" applyFont="1" applyBorder="1" applyAlignment="1">
      <alignment horizontal="center" vertical="center" wrapText="1"/>
    </xf>
    <xf numFmtId="0" fontId="5" fillId="0" borderId="2" xfId="0" applyNumberFormat="1" applyFont="1" applyBorder="1" applyAlignment="1">
      <alignment vertical="center" wrapText="1"/>
    </xf>
    <xf numFmtId="177" fontId="4" fillId="0" borderId="2" xfId="0" applyNumberFormat="1" applyFont="1" applyFill="1" applyBorder="1" applyAlignment="1" applyProtection="1">
      <alignment horizontal="right" vertical="center"/>
    </xf>
    <xf numFmtId="49" fontId="4" fillId="0" borderId="2"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177" fontId="6" fillId="0" borderId="2" xfId="0" applyNumberFormat="1" applyFont="1" applyFill="1" applyBorder="1" applyAlignment="1"/>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6" fillId="0" borderId="2" xfId="0" applyFont="1" applyFill="1" applyBorder="1" applyAlignment="1">
      <alignment horizontal="center" vertical="center"/>
    </xf>
    <xf numFmtId="0" fontId="4" fillId="0" borderId="7"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176" fontId="1" fillId="0" borderId="0" xfId="0" applyNumberFormat="1" applyFont="1" applyFill="1" applyBorder="1" applyAlignment="1"/>
    <xf numFmtId="177" fontId="5" fillId="0" borderId="2" xfId="0" applyNumberFormat="1" applyFont="1" applyBorder="1" applyAlignment="1">
      <alignment horizontal="right" vertical="center" wrapText="1"/>
    </xf>
    <xf numFmtId="0" fontId="7" fillId="0" borderId="0" xfId="46"/>
    <xf numFmtId="0" fontId="8" fillId="0" borderId="0" xfId="46" applyFont="1" applyAlignment="1" applyProtection="1">
      <alignment horizontal="left" vertical="center" wrapText="1" readingOrder="1"/>
      <protection locked="0"/>
    </xf>
    <xf numFmtId="0" fontId="7" fillId="0" borderId="0" xfId="46" applyAlignment="1">
      <alignment horizontal="center"/>
    </xf>
    <xf numFmtId="0" fontId="9" fillId="0" borderId="0" xfId="46" applyFont="1" applyAlignment="1" applyProtection="1">
      <alignment horizontal="center" vertical="center" wrapText="1" readingOrder="1"/>
      <protection locked="0"/>
    </xf>
    <xf numFmtId="0" fontId="4" fillId="3" borderId="0" xfId="46" applyFont="1" applyFill="1" applyBorder="1" applyAlignment="1">
      <alignment horizontal="left" vertical="center"/>
    </xf>
    <xf numFmtId="0" fontId="2" fillId="3" borderId="0" xfId="46" applyFont="1" applyFill="1" applyBorder="1" applyAlignment="1">
      <alignment vertical="center"/>
    </xf>
    <xf numFmtId="0" fontId="10" fillId="0" borderId="2" xfId="46" applyFont="1" applyFill="1" applyBorder="1" applyAlignment="1">
      <alignment horizontal="center" vertical="center" wrapText="1"/>
    </xf>
    <xf numFmtId="0" fontId="10" fillId="0" borderId="2" xfId="46" applyFont="1" applyFill="1" applyBorder="1" applyAlignment="1">
      <alignment horizontal="center" vertical="center"/>
    </xf>
    <xf numFmtId="0" fontId="2" fillId="0" borderId="2" xfId="46" applyFont="1" applyFill="1" applyBorder="1" applyAlignment="1">
      <alignment horizontal="center" vertical="center" wrapText="1"/>
    </xf>
    <xf numFmtId="0" fontId="2" fillId="0" borderId="2" xfId="46" applyFont="1" applyFill="1" applyBorder="1" applyAlignment="1">
      <alignment vertical="center" wrapText="1"/>
    </xf>
    <xf numFmtId="178" fontId="2" fillId="0" borderId="2" xfId="46" applyNumberFormat="1" applyFont="1" applyFill="1" applyBorder="1" applyAlignment="1">
      <alignment horizontal="right" vertical="center"/>
    </xf>
    <xf numFmtId="0" fontId="7" fillId="0" borderId="0" xfId="46" applyFont="1"/>
    <xf numFmtId="0" fontId="1" fillId="0" borderId="0" xfId="46" applyNumberFormat="1" applyFont="1" applyFill="1" applyBorder="1" applyAlignment="1"/>
    <xf numFmtId="0" fontId="7" fillId="0" borderId="0" xfId="46" applyNumberFormat="1" applyFont="1" applyFill="1" applyBorder="1" applyAlignment="1"/>
    <xf numFmtId="0" fontId="11" fillId="0" borderId="0" xfId="46" applyNumberFormat="1" applyFont="1" applyFill="1" applyBorder="1" applyAlignment="1">
      <alignment horizontal="left" wrapText="1"/>
    </xf>
    <xf numFmtId="0" fontId="8" fillId="0" borderId="0" xfId="46" applyFont="1" applyAlignment="1" applyProtection="1">
      <alignment horizontal="right" vertical="center" wrapText="1" readingOrder="1"/>
      <protection locked="0"/>
    </xf>
    <xf numFmtId="0" fontId="12" fillId="0" borderId="0" xfId="54"/>
    <xf numFmtId="0" fontId="13" fillId="0" borderId="0" xfId="54" applyFont="1" applyFill="1" applyAlignment="1">
      <alignment vertical="center"/>
    </xf>
    <xf numFmtId="0" fontId="14" fillId="0" borderId="0" xfId="57" applyFont="1" applyFill="1" applyAlignment="1">
      <alignment vertical="center"/>
    </xf>
    <xf numFmtId="0" fontId="14" fillId="0" borderId="0" xfId="57" applyFont="1" applyFill="1" applyAlignment="1">
      <alignment horizontal="right" vertical="center"/>
    </xf>
    <xf numFmtId="0" fontId="15" fillId="0" borderId="0" xfId="46" applyFont="1" applyAlignment="1" applyProtection="1">
      <alignment horizontal="center" vertical="center" wrapText="1" readingOrder="1"/>
      <protection locked="0"/>
    </xf>
    <xf numFmtId="0" fontId="13" fillId="0" borderId="0" xfId="57" applyFont="1" applyFill="1" applyAlignment="1">
      <alignment horizontal="center" vertical="center"/>
    </xf>
    <xf numFmtId="0" fontId="16" fillId="4" borderId="2" xfId="54" applyFont="1" applyFill="1" applyBorder="1" applyAlignment="1">
      <alignment horizontal="center" vertical="center"/>
    </xf>
    <xf numFmtId="0" fontId="16" fillId="4" borderId="2" xfId="54" applyFont="1" applyFill="1" applyBorder="1" applyAlignment="1">
      <alignment horizontal="center" vertical="center" wrapText="1"/>
    </xf>
    <xf numFmtId="179" fontId="12" fillId="0" borderId="2" xfId="54" applyNumberFormat="1" applyFill="1" applyBorder="1" applyAlignment="1">
      <alignment horizontal="left" vertical="center"/>
    </xf>
    <xf numFmtId="179" fontId="12" fillId="4" borderId="2" xfId="54" applyNumberFormat="1" applyFill="1" applyBorder="1" applyAlignment="1">
      <alignment horizontal="right" vertical="center"/>
    </xf>
    <xf numFmtId="0" fontId="12" fillId="4" borderId="2" xfId="54" applyFill="1" applyBorder="1" applyAlignment="1">
      <alignment horizontal="left" vertical="center"/>
    </xf>
    <xf numFmtId="0" fontId="12" fillId="4" borderId="2" xfId="54" applyFill="1" applyBorder="1" applyAlignment="1">
      <alignment horizontal="right" vertical="center"/>
    </xf>
    <xf numFmtId="0" fontId="12" fillId="0" borderId="2" xfId="54" applyBorder="1"/>
    <xf numFmtId="0" fontId="1" fillId="0" borderId="0" xfId="54" applyFont="1" applyFill="1" applyBorder="1" applyAlignment="1">
      <alignment vertical="center"/>
    </xf>
    <xf numFmtId="0" fontId="17" fillId="0" borderId="0" xfId="54" applyFont="1"/>
    <xf numFmtId="0" fontId="12" fillId="0" borderId="0" xfId="54" applyFont="1"/>
    <xf numFmtId="0" fontId="3" fillId="2" borderId="0" xfId="54" applyFont="1" applyFill="1" applyAlignment="1">
      <alignment horizontal="center" vertical="center" wrapText="1"/>
    </xf>
    <xf numFmtId="0" fontId="4" fillId="0" borderId="0" xfId="54" applyNumberFormat="1" applyFont="1" applyFill="1" applyBorder="1" applyAlignment="1" applyProtection="1">
      <alignment horizontal="left" vertical="center"/>
    </xf>
    <xf numFmtId="0" fontId="18" fillId="0" borderId="2" xfId="53" applyFont="1" applyFill="1" applyBorder="1" applyAlignment="1">
      <alignment horizontal="center" vertical="center" wrapText="1"/>
    </xf>
    <xf numFmtId="0" fontId="18" fillId="0" borderId="2" xfId="53" applyFont="1" applyFill="1" applyBorder="1" applyAlignment="1">
      <alignment vertical="center" wrapText="1"/>
    </xf>
    <xf numFmtId="0" fontId="18" fillId="0" borderId="2" xfId="53" applyFont="1" applyFill="1" applyBorder="1" applyAlignment="1">
      <alignment horizontal="left" vertical="center" wrapText="1" indent="1"/>
    </xf>
    <xf numFmtId="0" fontId="1" fillId="0" borderId="0" xfId="0" applyFont="1" applyFill="1" applyBorder="1" applyAlignment="1">
      <alignment vertical="center"/>
    </xf>
    <xf numFmtId="0" fontId="17" fillId="0" borderId="0" xfId="0" applyFont="1"/>
    <xf numFmtId="0" fontId="0" fillId="0" borderId="0" xfId="0" applyFont="1"/>
    <xf numFmtId="0" fontId="4" fillId="0" borderId="0" xfId="0" applyNumberFormat="1" applyFont="1" applyFill="1" applyBorder="1" applyAlignment="1" applyProtection="1">
      <alignment horizontal="left" vertical="center"/>
    </xf>
    <xf numFmtId="0" fontId="1" fillId="5" borderId="0" xfId="55" applyFill="1" applyAlignment="1">
      <alignment vertical="center"/>
    </xf>
    <xf numFmtId="0" fontId="18" fillId="5" borderId="12" xfId="55" applyNumberFormat="1" applyFont="1" applyFill="1" applyBorder="1" applyAlignment="1" applyProtection="1">
      <alignment horizontal="center" vertical="center"/>
    </xf>
    <xf numFmtId="0" fontId="1" fillId="5" borderId="12" xfId="55" applyNumberFormat="1" applyFont="1" applyFill="1" applyBorder="1" applyAlignment="1" applyProtection="1">
      <alignment vertical="center"/>
    </xf>
    <xf numFmtId="0" fontId="2" fillId="5" borderId="12" xfId="55" applyNumberFormat="1" applyFont="1" applyFill="1" applyBorder="1" applyAlignment="1" applyProtection="1">
      <alignment horizontal="center" vertical="center"/>
    </xf>
    <xf numFmtId="49" fontId="2" fillId="5" borderId="12" xfId="55" applyNumberFormat="1" applyFont="1" applyFill="1" applyBorder="1" applyAlignment="1" applyProtection="1">
      <alignment horizontal="center" vertical="center" wrapText="1"/>
    </xf>
    <xf numFmtId="49" fontId="2" fillId="3" borderId="13" xfId="0" applyNumberFormat="1" applyFont="1" applyFill="1" applyBorder="1" applyAlignment="1" applyProtection="1">
      <alignment horizontal="center" vertical="center" wrapText="1"/>
    </xf>
    <xf numFmtId="49" fontId="2" fillId="3" borderId="14" xfId="0" applyNumberFormat="1" applyFont="1" applyFill="1" applyBorder="1" applyAlignment="1" applyProtection="1">
      <alignment horizontal="center" vertical="center" wrapText="1"/>
    </xf>
    <xf numFmtId="0" fontId="2" fillId="5" borderId="12" xfId="55" applyNumberFormat="1" applyFont="1" applyFill="1" applyBorder="1" applyAlignment="1" applyProtection="1">
      <alignment horizontal="left" vertical="center" wrapText="1"/>
    </xf>
    <xf numFmtId="49" fontId="2" fillId="5" borderId="13" xfId="55" applyNumberFormat="1" applyFont="1" applyFill="1" applyBorder="1" applyAlignment="1" applyProtection="1">
      <alignment vertical="center" wrapText="1"/>
    </xf>
    <xf numFmtId="49" fontId="2" fillId="5" borderId="14" xfId="55" applyNumberFormat="1" applyFont="1" applyFill="1" applyBorder="1" applyAlignment="1" applyProtection="1">
      <alignment vertical="center" wrapText="1"/>
    </xf>
    <xf numFmtId="0" fontId="2" fillId="5" borderId="11" xfId="55" applyNumberFormat="1" applyFont="1" applyFill="1" applyBorder="1" applyAlignment="1" applyProtection="1">
      <alignment horizontal="left" vertical="center" wrapText="1"/>
    </xf>
    <xf numFmtId="0" fontId="2" fillId="5" borderId="13" xfId="55" applyNumberFormat="1" applyFont="1" applyFill="1" applyBorder="1" applyAlignment="1" applyProtection="1">
      <alignment vertical="top" wrapText="1"/>
    </xf>
    <xf numFmtId="0" fontId="2" fillId="5" borderId="14" xfId="55" applyNumberFormat="1" applyFont="1" applyFill="1" applyBorder="1" applyAlignment="1" applyProtection="1">
      <alignment vertical="top" wrapText="1"/>
    </xf>
    <xf numFmtId="49" fontId="2" fillId="5" borderId="13" xfId="55" applyNumberFormat="1" applyFont="1" applyFill="1" applyBorder="1" applyAlignment="1" applyProtection="1">
      <alignment horizontal="left" vertical="center" wrapText="1"/>
    </xf>
    <xf numFmtId="49" fontId="2" fillId="5" borderId="14" xfId="55" applyNumberFormat="1" applyFont="1" applyFill="1" applyBorder="1" applyAlignment="1" applyProtection="1">
      <alignment horizontal="left" vertical="center" wrapText="1"/>
    </xf>
    <xf numFmtId="0" fontId="2" fillId="5" borderId="11" xfId="55" applyNumberFormat="1" applyFont="1" applyFill="1" applyBorder="1" applyAlignment="1" applyProtection="1">
      <alignment horizontal="center" vertical="center" wrapText="1"/>
    </xf>
    <xf numFmtId="0" fontId="2" fillId="5" borderId="15" xfId="55" applyNumberFormat="1" applyFont="1" applyFill="1" applyBorder="1" applyAlignment="1" applyProtection="1">
      <alignment horizontal="center" vertical="center"/>
    </xf>
    <xf numFmtId="0" fontId="2" fillId="5" borderId="16" xfId="55" applyNumberFormat="1" applyFont="1" applyFill="1" applyBorder="1" applyAlignment="1" applyProtection="1">
      <alignment horizontal="center" vertical="center"/>
    </xf>
    <xf numFmtId="0" fontId="2" fillId="5" borderId="17" xfId="55" applyNumberFormat="1" applyFont="1" applyFill="1" applyBorder="1" applyAlignment="1" applyProtection="1">
      <alignment horizontal="center" vertical="center"/>
    </xf>
    <xf numFmtId="0" fontId="2" fillId="5" borderId="5" xfId="55" applyNumberFormat="1" applyFont="1" applyFill="1" applyBorder="1" applyAlignment="1" applyProtection="1">
      <alignment horizontal="center" vertical="center" wrapText="1"/>
    </xf>
    <xf numFmtId="0" fontId="2" fillId="5" borderId="18" xfId="55" applyNumberFormat="1" applyFont="1" applyFill="1" applyBorder="1" applyAlignment="1" applyProtection="1">
      <alignment horizontal="center" vertical="center"/>
    </xf>
    <xf numFmtId="0" fontId="2" fillId="5" borderId="19" xfId="55" applyNumberFormat="1" applyFont="1" applyFill="1" applyBorder="1" applyAlignment="1" applyProtection="1">
      <alignment horizontal="center" vertical="center"/>
    </xf>
    <xf numFmtId="0" fontId="2" fillId="5" borderId="20" xfId="55" applyNumberFormat="1" applyFont="1" applyFill="1" applyBorder="1" applyAlignment="1" applyProtection="1">
      <alignment horizontal="center" vertical="center"/>
    </xf>
    <xf numFmtId="49" fontId="2" fillId="5" borderId="21" xfId="55" applyNumberFormat="1" applyFont="1" applyFill="1" applyBorder="1" applyAlignment="1" applyProtection="1">
      <alignment vertical="center" wrapText="1"/>
    </xf>
    <xf numFmtId="180" fontId="2" fillId="3" borderId="12" xfId="0" applyNumberFormat="1" applyFont="1" applyFill="1" applyBorder="1" applyAlignment="1" applyProtection="1">
      <alignment horizontal="right" vertical="center" wrapText="1"/>
    </xf>
    <xf numFmtId="0" fontId="1" fillId="6" borderId="12" xfId="0" applyNumberFormat="1" applyFont="1" applyFill="1" applyBorder="1" applyAlignment="1" applyProtection="1"/>
    <xf numFmtId="180" fontId="2" fillId="5" borderId="13" xfId="55" applyNumberFormat="1" applyFont="1" applyFill="1" applyBorder="1" applyAlignment="1" applyProtection="1">
      <alignment horizontal="right" vertical="center"/>
    </xf>
    <xf numFmtId="180" fontId="2" fillId="5" borderId="21" xfId="55" applyNumberFormat="1" applyFont="1" applyFill="1" applyBorder="1" applyAlignment="1" applyProtection="1">
      <alignment horizontal="right" vertical="center"/>
    </xf>
    <xf numFmtId="49" fontId="2" fillId="5" borderId="13" xfId="55" applyNumberFormat="1" applyFont="1" applyFill="1" applyBorder="1" applyAlignment="1" applyProtection="1">
      <alignment horizontal="center" vertical="center" wrapText="1"/>
    </xf>
    <xf numFmtId="49" fontId="2" fillId="5" borderId="14" xfId="55" applyNumberFormat="1" applyFont="1" applyFill="1" applyBorder="1" applyAlignment="1" applyProtection="1">
      <alignment horizontal="center" vertical="center" wrapText="1"/>
    </xf>
    <xf numFmtId="49" fontId="2" fillId="5" borderId="21" xfId="55" applyNumberFormat="1" applyFont="1" applyFill="1" applyBorder="1" applyAlignment="1" applyProtection="1">
      <alignment horizontal="center" vertical="center" wrapText="1"/>
    </xf>
    <xf numFmtId="49" fontId="2" fillId="5" borderId="12" xfId="55" applyNumberFormat="1" applyFont="1" applyFill="1" applyBorder="1" applyAlignment="1" applyProtection="1">
      <alignment horizontal="center" vertical="center"/>
    </xf>
    <xf numFmtId="0" fontId="2" fillId="5" borderId="7" xfId="55" applyNumberFormat="1" applyFont="1" applyFill="1" applyBorder="1" applyAlignment="1" applyProtection="1">
      <alignment horizontal="center" vertical="center" wrapText="1"/>
    </xf>
    <xf numFmtId="0" fontId="2" fillId="5" borderId="13" xfId="55" applyNumberFormat="1" applyFont="1" applyFill="1" applyBorder="1" applyAlignment="1" applyProtection="1">
      <alignment vertical="center"/>
    </xf>
    <xf numFmtId="0" fontId="2" fillId="5" borderId="14" xfId="55" applyNumberFormat="1" applyFont="1" applyFill="1" applyBorder="1" applyAlignment="1" applyProtection="1">
      <alignment vertical="center"/>
    </xf>
    <xf numFmtId="0" fontId="2" fillId="5" borderId="21" xfId="55" applyNumberFormat="1" applyFont="1" applyFill="1" applyBorder="1" applyAlignment="1" applyProtection="1">
      <alignment vertical="center"/>
    </xf>
    <xf numFmtId="49" fontId="2" fillId="5" borderId="11" xfId="55" applyNumberFormat="1" applyFont="1" applyFill="1" applyBorder="1" applyAlignment="1" applyProtection="1">
      <alignment horizontal="left" vertical="center" wrapText="1"/>
    </xf>
    <xf numFmtId="0" fontId="1" fillId="5" borderId="11" xfId="55" applyNumberFormat="1" applyFont="1" applyFill="1" applyBorder="1" applyAlignment="1" applyProtection="1">
      <alignment vertical="center"/>
    </xf>
    <xf numFmtId="0" fontId="2" fillId="5" borderId="15" xfId="55" applyNumberFormat="1" applyFont="1" applyFill="1" applyBorder="1" applyAlignment="1" applyProtection="1">
      <alignment horizontal="center" vertical="center" wrapText="1"/>
    </xf>
    <xf numFmtId="0" fontId="2" fillId="5" borderId="2" xfId="55" applyNumberFormat="1" applyFont="1" applyFill="1" applyBorder="1" applyAlignment="1" applyProtection="1">
      <alignment horizontal="center" vertical="center" wrapText="1"/>
    </xf>
    <xf numFmtId="0" fontId="2" fillId="5" borderId="2" xfId="55" applyNumberFormat="1" applyFont="1" applyFill="1" applyBorder="1" applyAlignment="1" applyProtection="1">
      <alignment vertical="center" wrapText="1"/>
    </xf>
    <xf numFmtId="0" fontId="1" fillId="5" borderId="2" xfId="55" applyNumberFormat="1" applyFont="1" applyFill="1" applyBorder="1" applyAlignment="1" applyProtection="1">
      <alignment horizontal="center" vertical="center"/>
    </xf>
    <xf numFmtId="0" fontId="2" fillId="5" borderId="22" xfId="55" applyNumberFormat="1" applyFont="1" applyFill="1" applyBorder="1" applyAlignment="1" applyProtection="1">
      <alignment horizontal="center" vertical="center" wrapText="1"/>
    </xf>
    <xf numFmtId="0" fontId="2" fillId="5" borderId="7" xfId="55" applyNumberFormat="1" applyFont="1" applyFill="1" applyBorder="1" applyAlignment="1" applyProtection="1">
      <alignment horizontal="center" vertical="center"/>
    </xf>
    <xf numFmtId="0" fontId="2" fillId="5" borderId="18" xfId="55" applyNumberFormat="1" applyFont="1" applyFill="1" applyBorder="1" applyAlignment="1" applyProtection="1">
      <alignment horizontal="center" vertical="center" wrapText="1"/>
    </xf>
    <xf numFmtId="49" fontId="2" fillId="5" borderId="2" xfId="55" applyNumberFormat="1" applyFont="1" applyFill="1" applyBorder="1" applyAlignment="1" applyProtection="1">
      <alignment vertical="center" wrapText="1"/>
    </xf>
    <xf numFmtId="49" fontId="2" fillId="5" borderId="23" xfId="55" applyNumberFormat="1" applyFont="1" applyFill="1" applyBorder="1" applyAlignment="1" applyProtection="1">
      <alignment horizontal="center" vertical="center" wrapText="1"/>
    </xf>
    <xf numFmtId="49" fontId="2" fillId="5" borderId="24" xfId="55" applyNumberFormat="1" applyFont="1" applyFill="1" applyBorder="1" applyAlignment="1" applyProtection="1">
      <alignment horizontal="center" vertical="center" wrapText="1"/>
    </xf>
    <xf numFmtId="49" fontId="2" fillId="5" borderId="12" xfId="55" applyNumberFormat="1" applyFont="1" applyFill="1" applyBorder="1" applyAlignment="1" applyProtection="1">
      <alignment vertical="center"/>
    </xf>
    <xf numFmtId="0" fontId="2" fillId="5" borderId="12" xfId="55" applyNumberFormat="1" applyFont="1" applyFill="1" applyBorder="1" applyAlignment="1" applyProtection="1">
      <alignment horizontal="center" vertical="center" wrapText="1"/>
    </xf>
    <xf numFmtId="49" fontId="19" fillId="5" borderId="2" xfId="55" applyNumberFormat="1" applyFont="1" applyFill="1" applyBorder="1" applyAlignment="1" applyProtection="1">
      <alignment vertical="center" wrapText="1"/>
    </xf>
    <xf numFmtId="49" fontId="2" fillId="5" borderId="0" xfId="55" applyNumberFormat="1" applyFont="1" applyFill="1" applyBorder="1" applyAlignment="1" applyProtection="1">
      <alignment vertical="center" wrapText="1"/>
    </xf>
    <xf numFmtId="0" fontId="1" fillId="5" borderId="7" xfId="55" applyNumberFormat="1" applyFont="1" applyFill="1" applyBorder="1" applyAlignment="1" applyProtection="1">
      <alignment vertical="center"/>
    </xf>
    <xf numFmtId="49" fontId="2" fillId="5" borderId="2" xfId="55" applyNumberFormat="1" applyFont="1" applyFill="1" applyBorder="1" applyAlignment="1" applyProtection="1">
      <alignment horizontal="center" vertical="center" wrapText="1"/>
    </xf>
    <xf numFmtId="49" fontId="2" fillId="5" borderId="23" xfId="55" applyNumberFormat="1" applyFont="1" applyFill="1" applyBorder="1" applyAlignment="1" applyProtection="1">
      <alignment vertical="center" wrapText="1"/>
    </xf>
    <xf numFmtId="0" fontId="20" fillId="5" borderId="15" xfId="55" applyNumberFormat="1" applyFont="1" applyFill="1" applyBorder="1" applyAlignment="1" applyProtection="1">
      <alignment horizontal="left" vertical="center" wrapText="1"/>
    </xf>
    <xf numFmtId="0" fontId="2" fillId="5" borderId="25" xfId="55" applyNumberFormat="1" applyFont="1" applyFill="1" applyBorder="1" applyAlignment="1" applyProtection="1">
      <alignment horizontal="center" vertical="center" wrapText="1"/>
    </xf>
    <xf numFmtId="0" fontId="2" fillId="5" borderId="26" xfId="55" applyNumberFormat="1" applyFont="1" applyFill="1" applyBorder="1" applyAlignment="1" applyProtection="1">
      <alignment horizontal="center" vertical="center" wrapText="1"/>
    </xf>
    <xf numFmtId="0" fontId="1" fillId="5" borderId="13" xfId="55" applyNumberFormat="1" applyFont="1" applyFill="1" applyBorder="1" applyAlignment="1" applyProtection="1">
      <alignment vertical="center"/>
    </xf>
    <xf numFmtId="0" fontId="2" fillId="5" borderId="19" xfId="55" applyNumberFormat="1" applyFont="1" applyFill="1" applyBorder="1" applyAlignment="1" applyProtection="1">
      <alignment horizontal="center" vertical="center" wrapText="1"/>
    </xf>
    <xf numFmtId="49" fontId="2" fillId="5" borderId="11" xfId="55" applyNumberFormat="1" applyFont="1" applyFill="1" applyBorder="1" applyAlignment="1" applyProtection="1">
      <alignment vertical="center"/>
    </xf>
    <xf numFmtId="0" fontId="2" fillId="5" borderId="13" xfId="55" applyNumberFormat="1" applyFont="1" applyFill="1" applyBorder="1" applyAlignment="1" applyProtection="1">
      <alignment horizontal="center" vertical="center" wrapText="1"/>
    </xf>
    <xf numFmtId="0" fontId="1" fillId="5" borderId="2" xfId="55" applyFill="1" applyBorder="1" applyAlignment="1">
      <alignment vertical="center"/>
    </xf>
    <xf numFmtId="49" fontId="20" fillId="5" borderId="2" xfId="55" applyNumberFormat="1" applyFont="1" applyFill="1" applyBorder="1" applyAlignment="1" applyProtection="1">
      <alignment vertical="center" wrapText="1"/>
    </xf>
    <xf numFmtId="0" fontId="1" fillId="5" borderId="23" xfId="55" applyFill="1" applyBorder="1" applyAlignment="1">
      <alignment horizontal="center" vertical="center"/>
    </xf>
    <xf numFmtId="0" fontId="1" fillId="5" borderId="24" xfId="55" applyFill="1" applyBorder="1" applyAlignment="1">
      <alignment horizontal="center" vertical="center"/>
    </xf>
    <xf numFmtId="49" fontId="2" fillId="5" borderId="2" xfId="55" applyNumberFormat="1" applyFont="1" applyFill="1" applyBorder="1" applyAlignment="1" applyProtection="1">
      <alignment horizontal="left" vertical="center"/>
    </xf>
    <xf numFmtId="0" fontId="1" fillId="5" borderId="2" xfId="55" applyNumberFormat="1" applyFont="1" applyFill="1" applyBorder="1" applyAlignment="1" applyProtection="1">
      <alignment vertical="center"/>
    </xf>
    <xf numFmtId="0" fontId="1" fillId="5" borderId="2" xfId="55" applyFill="1" applyBorder="1" applyAlignment="1">
      <alignment vertical="center" wrapText="1"/>
    </xf>
    <xf numFmtId="49" fontId="2" fillId="5" borderId="12" xfId="55" applyNumberFormat="1" applyFont="1" applyFill="1" applyBorder="1" applyAlignment="1" applyProtection="1">
      <alignment horizontal="left" vertical="center"/>
    </xf>
    <xf numFmtId="49" fontId="2" fillId="3" borderId="21" xfId="0" applyNumberFormat="1" applyFont="1" applyFill="1" applyBorder="1" applyAlignment="1" applyProtection="1">
      <alignment horizontal="center" vertical="center" wrapText="1"/>
    </xf>
    <xf numFmtId="0" fontId="2" fillId="5" borderId="21" xfId="55" applyNumberFormat="1" applyFont="1" applyFill="1" applyBorder="1" applyAlignment="1" applyProtection="1">
      <alignment vertical="top" wrapText="1"/>
    </xf>
    <xf numFmtId="49" fontId="2" fillId="5" borderId="21" xfId="55" applyNumberFormat="1" applyFont="1" applyFill="1" applyBorder="1" applyAlignment="1" applyProtection="1">
      <alignment horizontal="left" vertical="center" wrapText="1"/>
    </xf>
    <xf numFmtId="180" fontId="2" fillId="5" borderId="12" xfId="55" applyNumberFormat="1" applyFont="1" applyFill="1" applyBorder="1" applyAlignment="1" applyProtection="1">
      <alignment horizontal="right" vertical="center" wrapText="1"/>
    </xf>
    <xf numFmtId="180" fontId="2" fillId="5" borderId="12" xfId="55" applyNumberFormat="1" applyFont="1" applyFill="1" applyBorder="1" applyAlignment="1" applyProtection="1">
      <alignment horizontal="right" vertical="center"/>
    </xf>
    <xf numFmtId="0" fontId="1" fillId="5" borderId="12" xfId="55" applyNumberFormat="1" applyFont="1" applyFill="1" applyBorder="1" applyAlignment="1" applyProtection="1">
      <alignment horizontal="center" vertical="center"/>
    </xf>
    <xf numFmtId="0" fontId="1" fillId="5" borderId="2" xfId="55" applyFill="1" applyBorder="1" applyAlignment="1">
      <alignment horizontal="center" vertical="center"/>
    </xf>
    <xf numFmtId="49" fontId="2" fillId="5" borderId="27" xfId="55" applyNumberFormat="1" applyFont="1" applyFill="1" applyBorder="1" applyAlignment="1" applyProtection="1">
      <alignment horizontal="center" vertical="center" wrapText="1"/>
    </xf>
    <xf numFmtId="49" fontId="2" fillId="5" borderId="12" xfId="55" applyNumberFormat="1" applyFont="1" applyFill="1" applyBorder="1" applyAlignment="1" applyProtection="1">
      <alignment wrapText="1"/>
    </xf>
    <xf numFmtId="49" fontId="2" fillId="5" borderId="7" xfId="55" applyNumberFormat="1" applyFont="1" applyFill="1" applyBorder="1" applyAlignment="1" applyProtection="1">
      <alignment vertical="center"/>
    </xf>
    <xf numFmtId="0" fontId="2" fillId="5" borderId="28" xfId="55" applyNumberFormat="1" applyFont="1" applyFill="1" applyBorder="1" applyAlignment="1" applyProtection="1">
      <alignment horizontal="center" vertical="center" wrapText="1"/>
    </xf>
    <xf numFmtId="0" fontId="2" fillId="5" borderId="20" xfId="55" applyNumberFormat="1" applyFont="1" applyFill="1" applyBorder="1" applyAlignment="1" applyProtection="1">
      <alignment horizontal="center" vertical="center" wrapText="1"/>
    </xf>
    <xf numFmtId="0" fontId="1" fillId="5" borderId="27" xfId="55" applyFill="1" applyBorder="1" applyAlignment="1">
      <alignment horizontal="center" vertical="center"/>
    </xf>
    <xf numFmtId="0" fontId="2" fillId="5" borderId="17" xfId="55" applyNumberFormat="1" applyFont="1" applyFill="1" applyBorder="1" applyAlignment="1" applyProtection="1">
      <alignment horizontal="center" vertical="center" wrapText="1"/>
    </xf>
    <xf numFmtId="49" fontId="2" fillId="5" borderId="21" xfId="55" applyNumberFormat="1" applyFont="1" applyFill="1" applyBorder="1" applyAlignment="1" applyProtection="1">
      <alignment vertical="center"/>
    </xf>
    <xf numFmtId="49" fontId="2" fillId="5" borderId="27" xfId="55" applyNumberFormat="1" applyFont="1" applyFill="1" applyBorder="1" applyAlignment="1" applyProtection="1">
      <alignment vertical="center" wrapText="1"/>
    </xf>
    <xf numFmtId="0" fontId="1" fillId="5" borderId="14" xfId="55" applyNumberFormat="1" applyFont="1" applyFill="1" applyBorder="1" applyAlignment="1" applyProtection="1">
      <alignment horizontal="center" vertical="center"/>
    </xf>
    <xf numFmtId="0" fontId="1" fillId="5" borderId="21" xfId="55" applyNumberFormat="1" applyFont="1" applyFill="1" applyBorder="1" applyAlignment="1" applyProtection="1">
      <alignment horizontal="center" vertical="center"/>
    </xf>
    <xf numFmtId="0" fontId="1" fillId="5" borderId="13" xfId="55" applyNumberFormat="1" applyFont="1" applyFill="1" applyBorder="1" applyAlignment="1" applyProtection="1">
      <alignment horizontal="center" vertical="center"/>
    </xf>
    <xf numFmtId="0" fontId="2" fillId="5" borderId="13" xfId="55" applyNumberFormat="1" applyFont="1" applyFill="1" applyBorder="1" applyAlignment="1" applyProtection="1">
      <alignment horizontal="center" vertical="center"/>
    </xf>
    <xf numFmtId="0" fontId="2" fillId="5" borderId="21" xfId="55" applyNumberFormat="1" applyFont="1" applyFill="1" applyBorder="1" applyAlignment="1" applyProtection="1">
      <alignment horizontal="center" vertical="center"/>
    </xf>
    <xf numFmtId="181" fontId="2" fillId="5" borderId="12" xfId="55" applyNumberFormat="1" applyFont="1" applyFill="1" applyBorder="1" applyAlignment="1" applyProtection="1">
      <alignment horizontal="center" vertical="center" wrapText="1"/>
    </xf>
    <xf numFmtId="0" fontId="4" fillId="0" borderId="0" xfId="0" applyFont="1" applyFill="1" applyBorder="1" applyAlignment="1">
      <alignment vertical="center"/>
    </xf>
    <xf numFmtId="0" fontId="4" fillId="0" borderId="0" xfId="0" applyFont="1" applyFill="1" applyBorder="1" applyAlignment="1"/>
    <xf numFmtId="0" fontId="21" fillId="0" borderId="0" xfId="0" applyFont="1" applyFill="1" applyBorder="1" applyAlignment="1">
      <alignment vertical="center"/>
    </xf>
    <xf numFmtId="0" fontId="4" fillId="0" borderId="1" xfId="0" applyNumberFormat="1" applyFont="1" applyFill="1" applyBorder="1" applyAlignment="1" applyProtection="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right" vertical="center"/>
    </xf>
    <xf numFmtId="0" fontId="23" fillId="0" borderId="3"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9" fontId="23" fillId="0" borderId="2" xfId="0" applyNumberFormat="1" applyFont="1" applyFill="1" applyBorder="1" applyAlignment="1">
      <alignment vertical="center"/>
    </xf>
    <xf numFmtId="0" fontId="24" fillId="0" borderId="2" xfId="0" applyFont="1" applyFill="1" applyBorder="1" applyAlignment="1">
      <alignment vertical="center"/>
    </xf>
    <xf numFmtId="10" fontId="23" fillId="0" borderId="2" xfId="0" applyNumberFormat="1" applyFont="1" applyFill="1" applyBorder="1" applyAlignment="1">
      <alignment vertical="center"/>
    </xf>
    <xf numFmtId="176" fontId="24" fillId="0" borderId="2" xfId="0" applyNumberFormat="1" applyFont="1" applyFill="1" applyBorder="1" applyAlignment="1">
      <alignment horizontal="right" vertical="center"/>
    </xf>
    <xf numFmtId="0" fontId="25" fillId="0" borderId="0" xfId="0" applyFont="1" applyFill="1" applyBorder="1" applyAlignment="1">
      <alignment horizontal="left" vertical="top" wrapText="1"/>
    </xf>
    <xf numFmtId="0" fontId="17" fillId="0" borderId="0" xfId="0" applyFont="1" applyAlignment="1">
      <alignment vertical="center"/>
    </xf>
    <xf numFmtId="0" fontId="4" fillId="0" borderId="23" xfId="0" applyNumberFormat="1" applyFont="1" applyFill="1" applyBorder="1" applyAlignment="1" applyProtection="1">
      <alignment horizontal="center" vertical="center"/>
    </xf>
    <xf numFmtId="0" fontId="4" fillId="0" borderId="24"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center" vertical="center" wrapText="1"/>
    </xf>
    <xf numFmtId="0" fontId="4" fillId="0" borderId="27"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center" vertical="center"/>
    </xf>
    <xf numFmtId="49" fontId="26" fillId="0" borderId="2" xfId="52" applyNumberFormat="1" applyFont="1" applyFill="1" applyBorder="1" applyAlignment="1">
      <alignment horizontal="center" vertical="center"/>
    </xf>
    <xf numFmtId="49" fontId="6" fillId="0" borderId="2" xfId="52" applyNumberFormat="1" applyFont="1" applyFill="1" applyBorder="1" applyAlignment="1">
      <alignment horizontal="center" vertical="center"/>
    </xf>
    <xf numFmtId="49" fontId="26" fillId="0" borderId="2" xfId="52" applyNumberFormat="1" applyFont="1" applyFill="1" applyBorder="1" applyAlignment="1">
      <alignment vertical="center"/>
    </xf>
    <xf numFmtId="176" fontId="6" fillId="0" borderId="2" xfId="0" applyNumberFormat="1" applyFont="1" applyFill="1" applyBorder="1" applyAlignment="1">
      <alignment horizontal="right"/>
    </xf>
    <xf numFmtId="49" fontId="6" fillId="0" borderId="2" xfId="52" applyNumberFormat="1" applyFont="1" applyFill="1" applyBorder="1" applyAlignment="1">
      <alignment vertical="center"/>
    </xf>
    <xf numFmtId="49" fontId="1" fillId="0" borderId="0" xfId="0" applyNumberFormat="1" applyFont="1" applyFill="1" applyBorder="1" applyAlignment="1"/>
    <xf numFmtId="177" fontId="6" fillId="0" borderId="2" xfId="5" applyNumberFormat="1" applyFont="1" applyFill="1" applyBorder="1" applyAlignment="1">
      <alignment horizontal="right"/>
    </xf>
    <xf numFmtId="177" fontId="6" fillId="0" borderId="2" xfId="0" applyNumberFormat="1" applyFont="1" applyFill="1" applyBorder="1" applyAlignment="1">
      <alignment horizontal="right"/>
    </xf>
    <xf numFmtId="49" fontId="6" fillId="0" borderId="2" xfId="0" applyNumberFormat="1" applyFont="1" applyFill="1" applyBorder="1" applyAlignment="1"/>
    <xf numFmtId="0" fontId="10" fillId="0" borderId="2" xfId="0" applyNumberFormat="1" applyFont="1" applyFill="1" applyBorder="1" applyAlignment="1" applyProtection="1">
      <alignment horizontal="center" vertical="center"/>
    </xf>
    <xf numFmtId="49" fontId="6" fillId="0" borderId="2" xfId="0" applyNumberFormat="1" applyFont="1" applyFill="1" applyBorder="1" applyAlignment="1">
      <alignment horizontal="center"/>
    </xf>
    <xf numFmtId="49" fontId="26" fillId="0" borderId="2" xfId="0" applyNumberFormat="1" applyFont="1" applyFill="1" applyBorder="1" applyAlignment="1"/>
    <xf numFmtId="49" fontId="26" fillId="0" borderId="2" xfId="0" applyNumberFormat="1" applyFont="1" applyFill="1" applyBorder="1" applyAlignment="1">
      <alignment horizontal="center"/>
    </xf>
    <xf numFmtId="0" fontId="12" fillId="0" borderId="0" xfId="0" applyFont="1"/>
    <xf numFmtId="0" fontId="6" fillId="0" borderId="0" xfId="46" applyFont="1" applyFill="1" applyBorder="1" applyAlignment="1">
      <alignment horizontal="left"/>
    </xf>
    <xf numFmtId="176" fontId="6" fillId="0" borderId="2" xfId="0" applyNumberFormat="1" applyFont="1" applyFill="1" applyBorder="1" applyAlignment="1"/>
    <xf numFmtId="0" fontId="6" fillId="0" borderId="2" xfId="0" applyFont="1" applyFill="1" applyBorder="1" applyAlignment="1"/>
    <xf numFmtId="49" fontId="6" fillId="0" borderId="2" xfId="0" applyNumberFormat="1" applyFont="1" applyFill="1" applyBorder="1" applyAlignment="1">
      <alignment horizontal="left"/>
    </xf>
    <xf numFmtId="0" fontId="12" fillId="0" borderId="2" xfId="0" applyFont="1" applyBorder="1"/>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7" fillId="0" borderId="1" xfId="52" applyFont="1" applyFill="1" applyBorder="1" applyAlignment="1"/>
    <xf numFmtId="0" fontId="27" fillId="0" borderId="29" xfId="5" applyFont="1" applyFill="1" applyBorder="1" applyAlignment="1">
      <alignment horizontal="center" vertical="center" wrapText="1"/>
    </xf>
    <xf numFmtId="0" fontId="27" fillId="0" borderId="10" xfId="5" applyFont="1" applyFill="1" applyBorder="1" applyAlignment="1">
      <alignment horizontal="center" vertical="center" wrapText="1"/>
    </xf>
    <xf numFmtId="0" fontId="27" fillId="0" borderId="30" xfId="5" applyFont="1" applyFill="1" applyBorder="1" applyAlignment="1">
      <alignment horizontal="center" vertical="center" wrapText="1"/>
    </xf>
    <xf numFmtId="0" fontId="27" fillId="0" borderId="31" xfId="5" applyFont="1" applyFill="1" applyBorder="1" applyAlignment="1">
      <alignment horizontal="center" vertical="center" wrapText="1"/>
    </xf>
    <xf numFmtId="0" fontId="27" fillId="0" borderId="3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27" fillId="0" borderId="3" xfId="5"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xf>
    <xf numFmtId="0" fontId="4" fillId="0" borderId="23" xfId="0" applyNumberFormat="1" applyFont="1" applyFill="1" applyBorder="1" applyAlignment="1" applyProtection="1">
      <alignment horizontal="center" vertical="center" wrapText="1"/>
    </xf>
    <xf numFmtId="0" fontId="4" fillId="0" borderId="24" xfId="0" applyNumberFormat="1" applyFont="1" applyFill="1" applyBorder="1" applyAlignment="1" applyProtection="1">
      <alignment horizontal="center" vertical="center" wrapText="1"/>
    </xf>
    <xf numFmtId="0" fontId="27" fillId="0" borderId="6" xfId="5" applyFont="1" applyFill="1" applyBorder="1" applyAlignment="1">
      <alignment horizontal="center" vertical="center" wrapText="1"/>
    </xf>
    <xf numFmtId="0" fontId="4" fillId="0" borderId="6" xfId="0" applyNumberFormat="1" applyFont="1" applyFill="1" applyBorder="1" applyAlignment="1" applyProtection="1">
      <alignment horizontal="center" vertical="center"/>
    </xf>
    <xf numFmtId="0" fontId="13" fillId="0" borderId="2" xfId="5" applyFont="1" applyFill="1" applyBorder="1" applyAlignment="1">
      <alignment horizontal="center" vertical="center" wrapText="1"/>
    </xf>
    <xf numFmtId="0" fontId="13" fillId="0" borderId="23" xfId="5" applyFont="1" applyFill="1" applyBorder="1" applyAlignment="1">
      <alignment horizontal="center" vertical="center" wrapText="1"/>
    </xf>
    <xf numFmtId="0" fontId="27" fillId="0" borderId="23" xfId="5" applyFont="1" applyFill="1" applyBorder="1" applyAlignment="1">
      <alignment horizontal="center" vertical="center" wrapText="1"/>
    </xf>
    <xf numFmtId="0" fontId="27" fillId="0" borderId="24" xfId="5" applyFont="1" applyFill="1" applyBorder="1" applyAlignment="1">
      <alignment horizontal="center" vertical="center" wrapText="1"/>
    </xf>
    <xf numFmtId="0" fontId="27" fillId="0" borderId="27" xfId="5" applyFont="1" applyFill="1" applyBorder="1" applyAlignment="1">
      <alignment horizontal="center" vertical="center" wrapText="1"/>
    </xf>
    <xf numFmtId="177" fontId="13" fillId="0" borderId="2" xfId="5" applyNumberFormat="1" applyFont="1" applyFill="1" applyBorder="1" applyAlignment="1">
      <alignment horizontal="right" vertical="center" wrapText="1"/>
    </xf>
    <xf numFmtId="0" fontId="26" fillId="0" borderId="2" xfId="5" applyFont="1" applyFill="1" applyBorder="1" applyAlignment="1">
      <alignment horizontal="right" vertical="center"/>
    </xf>
    <xf numFmtId="49" fontId="6" fillId="0" borderId="2" xfId="5" applyNumberFormat="1" applyFont="1" applyFill="1" applyBorder="1" applyAlignment="1">
      <alignment horizontal="right" vertical="center"/>
    </xf>
    <xf numFmtId="0" fontId="26" fillId="0" borderId="23" xfId="5" applyFont="1" applyFill="1" applyBorder="1" applyAlignment="1">
      <alignment horizontal="left" vertical="center"/>
    </xf>
    <xf numFmtId="0" fontId="6" fillId="0" borderId="2" xfId="5" applyFont="1" applyFill="1" applyBorder="1" applyAlignment="1">
      <alignment horizontal="right" vertical="center"/>
    </xf>
    <xf numFmtId="49" fontId="6" fillId="0" borderId="2" xfId="5" applyNumberFormat="1" applyFont="1" applyFill="1" applyBorder="1" applyAlignment="1">
      <alignment horizontal="center" vertical="center"/>
    </xf>
    <xf numFmtId="0" fontId="6" fillId="0" borderId="23" xfId="5" applyFont="1" applyFill="1" applyBorder="1" applyAlignment="1">
      <alignment horizontal="left" vertical="center"/>
    </xf>
    <xf numFmtId="0" fontId="6" fillId="0" borderId="29" xfId="0" applyFont="1" applyFill="1" applyBorder="1" applyAlignment="1">
      <alignment horizontal="center" vertical="center"/>
    </xf>
    <xf numFmtId="0" fontId="4" fillId="0" borderId="27" xfId="0" applyNumberFormat="1" applyFont="1" applyFill="1" applyBorder="1" applyAlignment="1" applyProtection="1">
      <alignment horizontal="center" vertical="center" wrapText="1"/>
    </xf>
    <xf numFmtId="0" fontId="6" fillId="0" borderId="30" xfId="0" applyFont="1" applyFill="1" applyBorder="1" applyAlignment="1">
      <alignment horizontal="center" vertical="center"/>
    </xf>
    <xf numFmtId="177" fontId="13" fillId="0" borderId="2" xfId="5" applyNumberFormat="1" applyFont="1" applyFill="1" applyBorder="1" applyAlignment="1">
      <alignment horizontal="center" vertical="center" wrapText="1"/>
    </xf>
    <xf numFmtId="0" fontId="13" fillId="0" borderId="2" xfId="5" applyFill="1" applyBorder="1"/>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1" xfId="0" applyFont="1" applyFill="1" applyBorder="1" applyAlignment="1">
      <alignment horizontal="center" vertical="center"/>
    </xf>
    <xf numFmtId="0" fontId="28" fillId="0" borderId="0" xfId="46" applyFont="1" applyFill="1" applyBorder="1" applyAlignment="1">
      <alignment horizontal="left"/>
    </xf>
    <xf numFmtId="0" fontId="28" fillId="0" borderId="0" xfId="46" applyFont="1" applyFill="1" applyBorder="1" applyAlignment="1"/>
    <xf numFmtId="0" fontId="4" fillId="0" borderId="12" xfId="46" applyFont="1" applyFill="1" applyBorder="1" applyAlignment="1" applyProtection="1">
      <alignment horizontal="center" vertical="center" wrapText="1" readingOrder="1"/>
      <protection locked="0"/>
    </xf>
    <xf numFmtId="0" fontId="28" fillId="0" borderId="16" xfId="46" applyFont="1" applyFill="1" applyBorder="1" applyAlignment="1" applyProtection="1">
      <alignment vertical="top" wrapText="1"/>
      <protection locked="0"/>
    </xf>
    <xf numFmtId="0" fontId="28" fillId="0" borderId="17" xfId="46" applyFont="1" applyFill="1" applyBorder="1" applyAlignment="1" applyProtection="1">
      <alignment vertical="top" wrapText="1"/>
      <protection locked="0"/>
    </xf>
    <xf numFmtId="0" fontId="4" fillId="0" borderId="11" xfId="46" applyFont="1" applyFill="1" applyBorder="1" applyAlignment="1" applyProtection="1">
      <alignment horizontal="center" vertical="center" wrapText="1" readingOrder="1"/>
      <protection locked="0"/>
    </xf>
    <xf numFmtId="0" fontId="28" fillId="0" borderId="14" xfId="46" applyFont="1" applyFill="1" applyBorder="1" applyAlignment="1" applyProtection="1">
      <alignment vertical="top" wrapText="1"/>
      <protection locked="0"/>
    </xf>
    <xf numFmtId="0" fontId="28" fillId="0" borderId="22" xfId="46" applyFont="1" applyFill="1" applyBorder="1" applyAlignment="1" applyProtection="1">
      <alignment vertical="top" wrapText="1"/>
      <protection locked="0"/>
    </xf>
    <xf numFmtId="0" fontId="28" fillId="0" borderId="33" xfId="46" applyFont="1" applyFill="1" applyBorder="1" applyAlignment="1" applyProtection="1">
      <alignment vertical="top" wrapText="1"/>
      <protection locked="0"/>
    </xf>
    <xf numFmtId="0" fontId="4" fillId="0" borderId="5" xfId="46" applyFont="1" applyFill="1" applyBorder="1" applyAlignment="1" applyProtection="1">
      <alignment horizontal="center" vertical="center" wrapText="1" readingOrder="1"/>
      <protection locked="0"/>
    </xf>
    <xf numFmtId="0" fontId="28" fillId="0" borderId="18" xfId="46" applyFont="1" applyFill="1" applyBorder="1" applyAlignment="1" applyProtection="1">
      <alignment vertical="top" wrapText="1"/>
      <protection locked="0"/>
    </xf>
    <xf numFmtId="0" fontId="28" fillId="0" borderId="19" xfId="46" applyFont="1" applyFill="1" applyBorder="1" applyAlignment="1" applyProtection="1">
      <alignment vertical="top" wrapText="1"/>
      <protection locked="0"/>
    </xf>
    <xf numFmtId="0" fontId="28" fillId="0" borderId="20" xfId="46" applyFont="1" applyFill="1" applyBorder="1" applyAlignment="1" applyProtection="1">
      <alignment vertical="top" wrapText="1"/>
      <protection locked="0"/>
    </xf>
    <xf numFmtId="0" fontId="4" fillId="0" borderId="13" xfId="46" applyFont="1" applyFill="1" applyBorder="1" applyAlignment="1" applyProtection="1">
      <alignment horizontal="center" vertical="center" wrapText="1" readingOrder="1"/>
      <protection locked="0"/>
    </xf>
    <xf numFmtId="0" fontId="4" fillId="0" borderId="21" xfId="46" applyFont="1" applyFill="1" applyBorder="1" applyAlignment="1" applyProtection="1">
      <alignment horizontal="center" vertical="center" wrapText="1" readingOrder="1"/>
      <protection locked="0"/>
    </xf>
    <xf numFmtId="0" fontId="4" fillId="0" borderId="7" xfId="46" applyFont="1" applyFill="1" applyBorder="1" applyAlignment="1" applyProtection="1">
      <alignment horizontal="center" vertical="center" wrapText="1" readingOrder="1"/>
      <protection locked="0"/>
    </xf>
    <xf numFmtId="0" fontId="4" fillId="0" borderId="2" xfId="0" applyNumberFormat="1" applyFont="1" applyFill="1" applyBorder="1" applyAlignment="1" applyProtection="1">
      <alignment horizontal="left" vertical="center"/>
    </xf>
    <xf numFmtId="0" fontId="28" fillId="0" borderId="21" xfId="46" applyFont="1" applyFill="1" applyBorder="1" applyAlignment="1" applyProtection="1">
      <alignment vertical="top" wrapText="1"/>
      <protection locked="0"/>
    </xf>
    <xf numFmtId="0" fontId="4" fillId="0" borderId="14" xfId="46" applyFont="1" applyFill="1" applyBorder="1" applyAlignment="1" applyProtection="1">
      <alignment horizontal="center" vertical="center" wrapText="1" readingOrder="1"/>
      <protection locked="0"/>
    </xf>
    <xf numFmtId="0" fontId="4" fillId="0" borderId="17" xfId="46" applyFont="1" applyFill="1" applyBorder="1" applyAlignment="1" applyProtection="1">
      <alignment horizontal="center" vertical="center" wrapText="1" readingOrder="1"/>
      <protection locked="0"/>
    </xf>
    <xf numFmtId="0" fontId="4" fillId="0" borderId="20" xfId="46" applyFont="1" applyFill="1" applyBorder="1" applyAlignment="1" applyProtection="1">
      <alignment horizontal="center" vertical="center" wrapText="1" readingOrder="1"/>
      <protection locked="0"/>
    </xf>
    <xf numFmtId="0" fontId="4" fillId="0" borderId="15" xfId="46" applyFont="1" applyFill="1" applyBorder="1" applyAlignment="1" applyProtection="1">
      <alignment horizontal="center" vertical="center" wrapText="1" readingOrder="1"/>
      <protection locked="0"/>
    </xf>
    <xf numFmtId="0" fontId="4" fillId="0" borderId="18" xfId="46" applyFont="1" applyFill="1" applyBorder="1" applyAlignment="1" applyProtection="1">
      <alignment horizontal="center" vertical="center" wrapText="1" readingOrder="1"/>
      <protection locked="0"/>
    </xf>
    <xf numFmtId="0" fontId="4" fillId="0" borderId="0" xfId="46" applyFont="1" applyFill="1" applyBorder="1" applyAlignment="1" applyProtection="1">
      <alignment horizontal="right" vertical="center" wrapText="1" readingOrder="1"/>
      <protection locked="0"/>
    </xf>
    <xf numFmtId="0" fontId="4" fillId="0" borderId="2"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vertical="center"/>
    </xf>
    <xf numFmtId="0" fontId="29" fillId="0" borderId="0" xfId="0" applyNumberFormat="1" applyFont="1" applyFill="1" applyBorder="1" applyAlignment="1" applyProtection="1">
      <alignment horizontal="center" vertical="center"/>
    </xf>
    <xf numFmtId="0" fontId="4" fillId="0" borderId="2" xfId="56" applyNumberFormat="1" applyFont="1" applyFill="1" applyBorder="1" applyAlignment="1" applyProtection="1">
      <alignment horizontal="center" vertical="center"/>
    </xf>
    <xf numFmtId="0" fontId="4" fillId="0" borderId="2" xfId="56"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vertical="center"/>
    </xf>
    <xf numFmtId="178" fontId="4" fillId="0" borderId="2" xfId="0" applyNumberFormat="1" applyFont="1" applyFill="1" applyBorder="1" applyAlignment="1" applyProtection="1">
      <alignment horizontal="right" vertical="center"/>
    </xf>
    <xf numFmtId="0" fontId="6" fillId="0" borderId="2" xfId="0" applyFont="1" applyFill="1" applyBorder="1" applyAlignment="1">
      <alignment vertical="center"/>
    </xf>
    <xf numFmtId="178" fontId="6" fillId="0" borderId="2" xfId="0" applyNumberFormat="1" applyFont="1" applyFill="1" applyBorder="1" applyAlignment="1">
      <alignment vertical="center"/>
    </xf>
    <xf numFmtId="0" fontId="29" fillId="0" borderId="2" xfId="0" applyNumberFormat="1" applyFont="1" applyFill="1" applyBorder="1" applyAlignment="1" applyProtection="1">
      <alignment horizontal="center" vertical="center"/>
    </xf>
    <xf numFmtId="182" fontId="29" fillId="0" borderId="2" xfId="0" applyNumberFormat="1" applyFont="1" applyFill="1" applyBorder="1" applyAlignment="1" applyProtection="1">
      <alignment horizontal="right" vertical="center"/>
    </xf>
    <xf numFmtId="0" fontId="3" fillId="2" borderId="0" xfId="0" applyFont="1" applyFill="1" applyAlignment="1">
      <alignment vertical="center" wrapText="1"/>
    </xf>
    <xf numFmtId="0" fontId="30" fillId="0" borderId="2" xfId="56" applyNumberFormat="1" applyFont="1" applyFill="1" applyBorder="1" applyAlignment="1" applyProtection="1">
      <alignment vertical="center"/>
    </xf>
    <xf numFmtId="0" fontId="4" fillId="0" borderId="2" xfId="56" applyNumberFormat="1" applyFont="1" applyFill="1" applyBorder="1" applyAlignment="1" applyProtection="1">
      <alignment vertical="center"/>
    </xf>
    <xf numFmtId="49" fontId="2" fillId="0" borderId="0" xfId="0" applyNumberFormat="1" applyFont="1" applyFill="1" applyBorder="1" applyAlignment="1" applyProtection="1"/>
    <xf numFmtId="0" fontId="30" fillId="0" borderId="2" xfId="0" applyNumberFormat="1" applyFont="1" applyFill="1" applyBorder="1" applyAlignment="1" applyProtection="1">
      <alignment vertical="center"/>
    </xf>
    <xf numFmtId="178" fontId="4" fillId="0" borderId="23" xfId="0" applyNumberFormat="1" applyFont="1" applyFill="1" applyBorder="1" applyAlignment="1" applyProtection="1">
      <alignment horizontal="right" vertical="center"/>
    </xf>
    <xf numFmtId="0" fontId="4" fillId="0" borderId="23" xfId="0" applyNumberFormat="1" applyFont="1" applyFill="1" applyBorder="1" applyAlignment="1" applyProtection="1">
      <alignment horizontal="right"/>
    </xf>
    <xf numFmtId="0" fontId="29" fillId="0" borderId="7" xfId="0" applyNumberFormat="1" applyFont="1" applyFill="1" applyBorder="1" applyAlignment="1" applyProtection="1">
      <alignment horizontal="center" vertical="center"/>
    </xf>
    <xf numFmtId="182" fontId="29" fillId="0" borderId="18" xfId="0" applyNumberFormat="1" applyFont="1" applyFill="1" applyBorder="1" applyAlignment="1" applyProtection="1">
      <alignment horizontal="right" vertical="center"/>
    </xf>
    <xf numFmtId="0" fontId="11" fillId="0" borderId="0" xfId="0" applyFont="1" applyFill="1" applyBorder="1" applyAlignment="1">
      <alignment horizontal="left" vertical="center" wrapText="1"/>
    </xf>
    <xf numFmtId="0" fontId="16" fillId="0" borderId="0" xfId="54" applyFont="1"/>
    <xf numFmtId="0" fontId="31" fillId="0" borderId="0" xfId="54" applyFont="1" applyAlignment="1">
      <alignment horizontal="center" vertical="center"/>
    </xf>
    <xf numFmtId="0" fontId="32" fillId="0" borderId="0" xfId="54" applyFont="1" applyAlignment="1">
      <alignment horizontal="center" vertical="center"/>
    </xf>
    <xf numFmtId="0" fontId="32" fillId="0" borderId="0" xfId="54" applyFont="1" applyAlignment="1">
      <alignment horizontal="left" vertical="center"/>
    </xf>
    <xf numFmtId="49" fontId="32" fillId="0" borderId="0" xfId="54" applyNumberFormat="1" applyFont="1" applyAlignment="1">
      <alignment horizontal="left" vertical="center"/>
    </xf>
    <xf numFmtId="0" fontId="33" fillId="0" borderId="0" xfId="54" applyFont="1"/>
    <xf numFmtId="0" fontId="34" fillId="0" borderId="0" xfId="54" applyFont="1" applyBorder="1" applyAlignment="1">
      <alignment horizontal="center" vertical="center"/>
    </xf>
    <xf numFmtId="0" fontId="35" fillId="0" borderId="0" xfId="54" applyFont="1" applyBorder="1" applyAlignment="1">
      <alignment horizontal="center" vertical="center"/>
    </xf>
    <xf numFmtId="0" fontId="36" fillId="0" borderId="0" xfId="54" applyFont="1" applyAlignment="1">
      <alignment horizontal="center" vertical="center"/>
    </xf>
    <xf numFmtId="0" fontId="37" fillId="0" borderId="0" xfId="54" applyFont="1"/>
    <xf numFmtId="0" fontId="38" fillId="0" borderId="0" xfId="54" applyFont="1"/>
  </cellXfs>
  <cellStyles count="58">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4" xfId="54"/>
    <cellStyle name="常规 4 2" xfId="55"/>
    <cellStyle name="常规 5" xfId="56"/>
    <cellStyle name="常规_04-分类改革-预算表" xfId="5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M10"/>
  <sheetViews>
    <sheetView workbookViewId="0">
      <selection activeCell="I14" sqref="I14"/>
    </sheetView>
  </sheetViews>
  <sheetFormatPr defaultColWidth="9" defaultRowHeight="13.5"/>
  <cols>
    <col min="1" max="1" width="11.625" style="46" customWidth="1"/>
    <col min="2" max="7" width="9" style="46"/>
    <col min="8" max="8" width="10.625" style="46" customWidth="1"/>
    <col min="9" max="256" width="9" style="46"/>
    <col min="257" max="257" width="11.625" style="46" customWidth="1"/>
    <col min="258" max="512" width="9" style="46"/>
    <col min="513" max="513" width="11.625" style="46" customWidth="1"/>
    <col min="514" max="768" width="9" style="46"/>
    <col min="769" max="769" width="11.625" style="46" customWidth="1"/>
    <col min="770" max="1024" width="9" style="46"/>
    <col min="1025" max="1025" width="11.625" style="46" customWidth="1"/>
    <col min="1026" max="1280" width="9" style="46"/>
    <col min="1281" max="1281" width="11.625" style="46" customWidth="1"/>
    <col min="1282" max="1536" width="9" style="46"/>
    <col min="1537" max="1537" width="11.625" style="46" customWidth="1"/>
    <col min="1538" max="1792" width="9" style="46"/>
    <col min="1793" max="1793" width="11.625" style="46" customWidth="1"/>
    <col min="1794" max="2048" width="9" style="46"/>
    <col min="2049" max="2049" width="11.625" style="46" customWidth="1"/>
    <col min="2050" max="2304" width="9" style="46"/>
    <col min="2305" max="2305" width="11.625" style="46" customWidth="1"/>
    <col min="2306" max="2560" width="9" style="46"/>
    <col min="2561" max="2561" width="11.625" style="46" customWidth="1"/>
    <col min="2562" max="2816" width="9" style="46"/>
    <col min="2817" max="2817" width="11.625" style="46" customWidth="1"/>
    <col min="2818" max="3072" width="9" style="46"/>
    <col min="3073" max="3073" width="11.625" style="46" customWidth="1"/>
    <col min="3074" max="3328" width="9" style="46"/>
    <col min="3329" max="3329" width="11.625" style="46" customWidth="1"/>
    <col min="3330" max="3584" width="9" style="46"/>
    <col min="3585" max="3585" width="11.625" style="46" customWidth="1"/>
    <col min="3586" max="3840" width="9" style="46"/>
    <col min="3841" max="3841" width="11.625" style="46" customWidth="1"/>
    <col min="3842" max="4096" width="9" style="46"/>
    <col min="4097" max="4097" width="11.625" style="46" customWidth="1"/>
    <col min="4098" max="4352" width="9" style="46"/>
    <col min="4353" max="4353" width="11.625" style="46" customWidth="1"/>
    <col min="4354" max="4608" width="9" style="46"/>
    <col min="4609" max="4609" width="11.625" style="46" customWidth="1"/>
    <col min="4610" max="4864" width="9" style="46"/>
    <col min="4865" max="4865" width="11.625" style="46" customWidth="1"/>
    <col min="4866" max="5120" width="9" style="46"/>
    <col min="5121" max="5121" width="11.625" style="46" customWidth="1"/>
    <col min="5122" max="5376" width="9" style="46"/>
    <col min="5377" max="5377" width="11.625" style="46" customWidth="1"/>
    <col min="5378" max="5632" width="9" style="46"/>
    <col min="5633" max="5633" width="11.625" style="46" customWidth="1"/>
    <col min="5634" max="5888" width="9" style="46"/>
    <col min="5889" max="5889" width="11.625" style="46" customWidth="1"/>
    <col min="5890" max="6144" width="9" style="46"/>
    <col min="6145" max="6145" width="11.625" style="46" customWidth="1"/>
    <col min="6146" max="6400" width="9" style="46"/>
    <col min="6401" max="6401" width="11.625" style="46" customWidth="1"/>
    <col min="6402" max="6656" width="9" style="46"/>
    <col min="6657" max="6657" width="11.625" style="46" customWidth="1"/>
    <col min="6658" max="6912" width="9" style="46"/>
    <col min="6913" max="6913" width="11.625" style="46" customWidth="1"/>
    <col min="6914" max="7168" width="9" style="46"/>
    <col min="7169" max="7169" width="11.625" style="46" customWidth="1"/>
    <col min="7170" max="7424" width="9" style="46"/>
    <col min="7425" max="7425" width="11.625" style="46" customWidth="1"/>
    <col min="7426" max="7680" width="9" style="46"/>
    <col min="7681" max="7681" width="11.625" style="46" customWidth="1"/>
    <col min="7682" max="7936" width="9" style="46"/>
    <col min="7937" max="7937" width="11.625" style="46" customWidth="1"/>
    <col min="7938" max="8192" width="9" style="46"/>
    <col min="8193" max="8193" width="11.625" style="46" customWidth="1"/>
    <col min="8194" max="8448" width="9" style="46"/>
    <col min="8449" max="8449" width="11.625" style="46" customWidth="1"/>
    <col min="8450" max="8704" width="9" style="46"/>
    <col min="8705" max="8705" width="11.625" style="46" customWidth="1"/>
    <col min="8706" max="8960" width="9" style="46"/>
    <col min="8961" max="8961" width="11.625" style="46" customWidth="1"/>
    <col min="8962" max="9216" width="9" style="46"/>
    <col min="9217" max="9217" width="11.625" style="46" customWidth="1"/>
    <col min="9218" max="9472" width="9" style="46"/>
    <col min="9473" max="9473" width="11.625" style="46" customWidth="1"/>
    <col min="9474" max="9728" width="9" style="46"/>
    <col min="9729" max="9729" width="11.625" style="46" customWidth="1"/>
    <col min="9730" max="9984" width="9" style="46"/>
    <col min="9985" max="9985" width="11.625" style="46" customWidth="1"/>
    <col min="9986" max="10240" width="9" style="46"/>
    <col min="10241" max="10241" width="11.625" style="46" customWidth="1"/>
    <col min="10242" max="10496" width="9" style="46"/>
    <col min="10497" max="10497" width="11.625" style="46" customWidth="1"/>
    <col min="10498" max="10752" width="9" style="46"/>
    <col min="10753" max="10753" width="11.625" style="46" customWidth="1"/>
    <col min="10754" max="11008" width="9" style="46"/>
    <col min="11009" max="11009" width="11.625" style="46" customWidth="1"/>
    <col min="11010" max="11264" width="9" style="46"/>
    <col min="11265" max="11265" width="11.625" style="46" customWidth="1"/>
    <col min="11266" max="11520" width="9" style="46"/>
    <col min="11521" max="11521" width="11.625" style="46" customWidth="1"/>
    <col min="11522" max="11776" width="9" style="46"/>
    <col min="11777" max="11777" width="11.625" style="46" customWidth="1"/>
    <col min="11778" max="12032" width="9" style="46"/>
    <col min="12033" max="12033" width="11.625" style="46" customWidth="1"/>
    <col min="12034" max="12288" width="9" style="46"/>
    <col min="12289" max="12289" width="11.625" style="46" customWidth="1"/>
    <col min="12290" max="12544" width="9" style="46"/>
    <col min="12545" max="12545" width="11.625" style="46" customWidth="1"/>
    <col min="12546" max="12800" width="9" style="46"/>
    <col min="12801" max="12801" width="11.625" style="46" customWidth="1"/>
    <col min="12802" max="13056" width="9" style="46"/>
    <col min="13057" max="13057" width="11.625" style="46" customWidth="1"/>
    <col min="13058" max="13312" width="9" style="46"/>
    <col min="13313" max="13313" width="11.625" style="46" customWidth="1"/>
    <col min="13314" max="13568" width="9" style="46"/>
    <col min="13569" max="13569" width="11.625" style="46" customWidth="1"/>
    <col min="13570" max="13824" width="9" style="46"/>
    <col min="13825" max="13825" width="11.625" style="46" customWidth="1"/>
    <col min="13826" max="14080" width="9" style="46"/>
    <col min="14081" max="14081" width="11.625" style="46" customWidth="1"/>
    <col min="14082" max="14336" width="9" style="46"/>
    <col min="14337" max="14337" width="11.625" style="46" customWidth="1"/>
    <col min="14338" max="14592" width="9" style="46"/>
    <col min="14593" max="14593" width="11.625" style="46" customWidth="1"/>
    <col min="14594" max="14848" width="9" style="46"/>
    <col min="14849" max="14849" width="11.625" style="46" customWidth="1"/>
    <col min="14850" max="15104" width="9" style="46"/>
    <col min="15105" max="15105" width="11.625" style="46" customWidth="1"/>
    <col min="15106" max="15360" width="9" style="46"/>
    <col min="15361" max="15361" width="11.625" style="46" customWidth="1"/>
    <col min="15362" max="15616" width="9" style="46"/>
    <col min="15617" max="15617" width="11.625" style="46" customWidth="1"/>
    <col min="15618" max="15872" width="9" style="46"/>
    <col min="15873" max="15873" width="11.625" style="46" customWidth="1"/>
    <col min="15874" max="16128" width="9" style="46"/>
    <col min="16129" max="16129" width="11.625" style="46" customWidth="1"/>
    <col min="16130" max="16384" width="9" style="46"/>
  </cols>
  <sheetData>
    <row r="2" ht="25.5" spans="1:1">
      <c r="A2" s="292"/>
    </row>
    <row r="3" ht="35.45" customHeight="1"/>
    <row r="4" ht="36.75" spans="2:13">
      <c r="B4" s="293" t="s">
        <v>0</v>
      </c>
      <c r="C4" s="293"/>
      <c r="D4" s="293"/>
      <c r="E4" s="293"/>
      <c r="F4" s="293"/>
      <c r="G4" s="293"/>
      <c r="H4" s="293"/>
      <c r="I4" s="293"/>
      <c r="J4" s="293"/>
      <c r="K4" s="293"/>
      <c r="L4" s="293"/>
      <c r="M4" s="293"/>
    </row>
    <row r="5" ht="36.75" spans="2:13">
      <c r="B5" s="294"/>
      <c r="C5" s="294"/>
      <c r="D5" s="294"/>
      <c r="E5" s="294"/>
      <c r="F5" s="294"/>
      <c r="G5" s="294"/>
      <c r="H5" s="294"/>
      <c r="I5" s="294"/>
      <c r="J5" s="294"/>
      <c r="K5" s="294"/>
      <c r="L5" s="294"/>
      <c r="M5" s="294"/>
    </row>
    <row r="6" ht="63" spans="2:13">
      <c r="B6" s="295" t="s">
        <v>1</v>
      </c>
      <c r="C6" s="295"/>
      <c r="D6" s="295"/>
      <c r="E6" s="295"/>
      <c r="F6" s="295"/>
      <c r="G6" s="295"/>
      <c r="H6" s="295"/>
      <c r="I6" s="295"/>
      <c r="J6" s="295"/>
      <c r="K6" s="295"/>
      <c r="L6" s="295"/>
      <c r="M6" s="295"/>
    </row>
    <row r="7" ht="25.5" spans="2:2">
      <c r="B7" s="292"/>
    </row>
    <row r="8" ht="25.5" spans="2:2">
      <c r="B8" s="292"/>
    </row>
    <row r="9" ht="77.45" customHeight="1"/>
    <row r="10" ht="25.5" spans="1:11">
      <c r="A10" s="296" t="s">
        <v>2</v>
      </c>
      <c r="B10" s="297"/>
      <c r="D10" s="297"/>
      <c r="F10" s="296" t="s">
        <v>3</v>
      </c>
      <c r="H10" s="296" t="s">
        <v>4</v>
      </c>
      <c r="K10" s="296" t="s">
        <v>5</v>
      </c>
    </row>
  </sheetData>
  <mergeCells count="2">
    <mergeCell ref="B4:M4"/>
    <mergeCell ref="B6:M6"/>
  </mergeCells>
  <printOptions horizontalCentered="1" verticalCentered="1"/>
  <pageMargins left="0.590551181102362" right="0.393700787401575" top="0.590551181102362" bottom="0.393700787401575"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tabSelected="1" topLeftCell="A86" workbookViewId="0">
      <selection activeCell="L120" sqref="L120"/>
    </sheetView>
  </sheetViews>
  <sheetFormatPr defaultColWidth="9" defaultRowHeight="13.5"/>
  <cols>
    <col min="1" max="1" width="10.75" customWidth="1"/>
    <col min="2" max="2" width="12.625" customWidth="1"/>
    <col min="3" max="3" width="38" customWidth="1"/>
    <col min="4" max="4" width="13.25" customWidth="1"/>
    <col min="5" max="5" width="14.875" customWidth="1"/>
    <col min="12" max="12" width="36" customWidth="1"/>
    <col min="13" max="13" width="9.625" customWidth="1"/>
    <col min="14" max="14" width="9.5" customWidth="1"/>
    <col min="16" max="17" width="9.125" customWidth="1"/>
  </cols>
  <sheetData>
    <row r="1" ht="20.1" customHeight="1" spans="1:5">
      <c r="A1" s="180" t="s">
        <v>362</v>
      </c>
      <c r="B1" s="180"/>
      <c r="C1" s="180"/>
      <c r="D1" s="180"/>
      <c r="E1" s="180"/>
    </row>
    <row r="2" ht="39.95" customHeight="1" spans="1:18">
      <c r="A2" s="3" t="s">
        <v>363</v>
      </c>
      <c r="B2" s="3"/>
      <c r="C2" s="3"/>
      <c r="D2" s="3"/>
      <c r="E2" s="3"/>
      <c r="F2" s="3"/>
      <c r="G2" s="3"/>
      <c r="H2" s="3"/>
      <c r="I2" s="3"/>
      <c r="J2" s="3"/>
      <c r="K2" s="3"/>
      <c r="L2" s="3"/>
      <c r="M2" s="3"/>
      <c r="N2" s="3"/>
      <c r="O2" s="3"/>
      <c r="P2" s="3"/>
      <c r="Q2" s="3"/>
      <c r="R2" s="3"/>
    </row>
    <row r="3" ht="39.95" customHeight="1" spans="1:18">
      <c r="A3" s="166" t="s">
        <v>27</v>
      </c>
      <c r="B3" s="166"/>
      <c r="C3" s="166"/>
      <c r="D3" s="1"/>
      <c r="E3" s="1"/>
      <c r="F3" s="1"/>
      <c r="G3" s="1"/>
      <c r="H3" s="1"/>
      <c r="I3" s="1"/>
      <c r="J3" s="191"/>
      <c r="K3" s="191"/>
      <c r="L3" s="191"/>
      <c r="M3" s="1"/>
      <c r="N3" s="1"/>
      <c r="O3" s="1"/>
      <c r="P3" s="1"/>
      <c r="Q3" s="1"/>
      <c r="R3" s="24" t="s">
        <v>28</v>
      </c>
    </row>
    <row r="4" ht="20.1" customHeight="1" spans="1:18">
      <c r="A4" s="181" t="s">
        <v>30</v>
      </c>
      <c r="B4" s="182"/>
      <c r="C4" s="182"/>
      <c r="D4" s="182"/>
      <c r="E4" s="182"/>
      <c r="F4" s="182"/>
      <c r="G4" s="182"/>
      <c r="H4" s="182"/>
      <c r="I4" s="184"/>
      <c r="J4" s="8" t="s">
        <v>30</v>
      </c>
      <c r="K4" s="8"/>
      <c r="L4" s="8"/>
      <c r="M4" s="8"/>
      <c r="N4" s="8"/>
      <c r="O4" s="8"/>
      <c r="P4" s="8"/>
      <c r="Q4" s="8"/>
      <c r="R4" s="8"/>
    </row>
    <row r="5" ht="30" customHeight="1" spans="1:18">
      <c r="A5" s="183" t="s">
        <v>364</v>
      </c>
      <c r="B5" s="183"/>
      <c r="C5" s="183"/>
      <c r="D5" s="181" t="s">
        <v>260</v>
      </c>
      <c r="E5" s="182"/>
      <c r="F5" s="184"/>
      <c r="G5" s="181" t="s">
        <v>365</v>
      </c>
      <c r="H5" s="182"/>
      <c r="I5" s="184"/>
      <c r="J5" s="183" t="s">
        <v>366</v>
      </c>
      <c r="K5" s="183"/>
      <c r="L5" s="183"/>
      <c r="M5" s="181" t="s">
        <v>260</v>
      </c>
      <c r="N5" s="182"/>
      <c r="O5" s="184"/>
      <c r="P5" s="181" t="s">
        <v>365</v>
      </c>
      <c r="Q5" s="182"/>
      <c r="R5" s="184"/>
    </row>
    <row r="6" ht="18.75" customHeight="1" spans="1:18">
      <c r="A6" s="185" t="s">
        <v>161</v>
      </c>
      <c r="B6" s="185" t="s">
        <v>162</v>
      </c>
      <c r="C6" s="185" t="s">
        <v>356</v>
      </c>
      <c r="D6" s="8" t="s">
        <v>159</v>
      </c>
      <c r="E6" s="8" t="s">
        <v>149</v>
      </c>
      <c r="F6" s="8" t="s">
        <v>150</v>
      </c>
      <c r="G6" s="8" t="s">
        <v>159</v>
      </c>
      <c r="H6" s="8" t="s">
        <v>149</v>
      </c>
      <c r="I6" s="8" t="s">
        <v>150</v>
      </c>
      <c r="J6" s="185" t="s">
        <v>161</v>
      </c>
      <c r="K6" s="185" t="s">
        <v>162</v>
      </c>
      <c r="L6" s="185" t="s">
        <v>356</v>
      </c>
      <c r="M6" s="8" t="s">
        <v>159</v>
      </c>
      <c r="N6" s="8" t="s">
        <v>149</v>
      </c>
      <c r="O6" s="8" t="s">
        <v>150</v>
      </c>
      <c r="P6" s="8" t="s">
        <v>159</v>
      </c>
      <c r="Q6" s="8" t="s">
        <v>149</v>
      </c>
      <c r="R6" s="8" t="s">
        <v>150</v>
      </c>
    </row>
    <row r="7" ht="18.75" customHeight="1" spans="1:18">
      <c r="A7" s="185" t="s">
        <v>171</v>
      </c>
      <c r="B7" s="185" t="s">
        <v>172</v>
      </c>
      <c r="C7" s="185" t="s">
        <v>173</v>
      </c>
      <c r="D7" s="185" t="s">
        <v>174</v>
      </c>
      <c r="E7" s="185" t="s">
        <v>175</v>
      </c>
      <c r="F7" s="185" t="s">
        <v>176</v>
      </c>
      <c r="G7" s="185" t="s">
        <v>177</v>
      </c>
      <c r="H7" s="185" t="s">
        <v>178</v>
      </c>
      <c r="I7" s="185" t="s">
        <v>179</v>
      </c>
      <c r="J7" s="185" t="s">
        <v>180</v>
      </c>
      <c r="K7" s="185" t="s">
        <v>181</v>
      </c>
      <c r="L7" s="185" t="s">
        <v>182</v>
      </c>
      <c r="M7" s="185" t="s">
        <v>183</v>
      </c>
      <c r="N7" s="185" t="s">
        <v>184</v>
      </c>
      <c r="O7" s="185" t="s">
        <v>185</v>
      </c>
      <c r="P7" s="185" t="s">
        <v>186</v>
      </c>
      <c r="Q7" s="185" t="s">
        <v>187</v>
      </c>
      <c r="R7" s="185" t="s">
        <v>188</v>
      </c>
    </row>
    <row r="8" ht="18.75" customHeight="1" spans="1:18">
      <c r="A8" s="186" t="s">
        <v>367</v>
      </c>
      <c r="B8" s="187" t="s">
        <v>368</v>
      </c>
      <c r="C8" s="188" t="s">
        <v>369</v>
      </c>
      <c r="D8" s="189">
        <f>SUM(E8:F8)</f>
        <v>1617.31</v>
      </c>
      <c r="E8" s="189">
        <f>SUM(E9:E12)</f>
        <v>1617.31</v>
      </c>
      <c r="F8" s="189"/>
      <c r="G8" s="189"/>
      <c r="H8" s="189"/>
      <c r="I8" s="189"/>
      <c r="J8" s="186" t="s">
        <v>370</v>
      </c>
      <c r="K8" s="186" t="s">
        <v>368</v>
      </c>
      <c r="L8" s="188" t="s">
        <v>156</v>
      </c>
      <c r="M8" s="192">
        <f>SUM(N8:O8)</f>
        <v>1617.31</v>
      </c>
      <c r="N8" s="192">
        <f>SUM(N9:N20)</f>
        <v>1617.31</v>
      </c>
      <c r="O8" s="193"/>
      <c r="P8" s="193"/>
      <c r="Q8" s="193"/>
      <c r="R8" s="193"/>
    </row>
    <row r="9" ht="18.75" customHeight="1" spans="1:18">
      <c r="A9" s="187"/>
      <c r="B9" s="187" t="s">
        <v>273</v>
      </c>
      <c r="C9" s="190" t="s">
        <v>371</v>
      </c>
      <c r="D9" s="189">
        <f t="shared" ref="D9:D58" si="0">SUM(E9:F9)</f>
        <v>1112.76</v>
      </c>
      <c r="E9" s="189">
        <v>1112.76</v>
      </c>
      <c r="F9" s="189"/>
      <c r="G9" s="189"/>
      <c r="H9" s="189"/>
      <c r="I9" s="189"/>
      <c r="J9" s="187"/>
      <c r="K9" s="187" t="s">
        <v>273</v>
      </c>
      <c r="L9" s="190" t="s">
        <v>372</v>
      </c>
      <c r="M9" s="192">
        <f t="shared" ref="M9:M61" si="1">SUM(N9:O9)</f>
        <v>378.58</v>
      </c>
      <c r="N9" s="192">
        <v>378.58</v>
      </c>
      <c r="O9" s="193"/>
      <c r="P9" s="193"/>
      <c r="Q9" s="193"/>
      <c r="R9" s="193"/>
    </row>
    <row r="10" ht="18.75" customHeight="1" spans="1:18">
      <c r="A10" s="187"/>
      <c r="B10" s="187" t="s">
        <v>275</v>
      </c>
      <c r="C10" s="190" t="s">
        <v>373</v>
      </c>
      <c r="D10" s="189">
        <f t="shared" si="0"/>
        <v>371.22</v>
      </c>
      <c r="E10" s="189">
        <v>371.22</v>
      </c>
      <c r="F10" s="189"/>
      <c r="G10" s="189"/>
      <c r="H10" s="189"/>
      <c r="I10" s="189"/>
      <c r="J10" s="187"/>
      <c r="K10" s="187" t="s">
        <v>275</v>
      </c>
      <c r="L10" s="190" t="s">
        <v>374</v>
      </c>
      <c r="M10" s="192">
        <f t="shared" si="1"/>
        <v>450.78</v>
      </c>
      <c r="N10" s="192">
        <v>450.78</v>
      </c>
      <c r="O10" s="193"/>
      <c r="P10" s="193"/>
      <c r="Q10" s="193"/>
      <c r="R10" s="193"/>
    </row>
    <row r="11" ht="18.75" customHeight="1" spans="1:18">
      <c r="A11" s="187"/>
      <c r="B11" s="187" t="s">
        <v>277</v>
      </c>
      <c r="C11" s="190" t="s">
        <v>375</v>
      </c>
      <c r="D11" s="189">
        <f t="shared" si="0"/>
        <v>133.33</v>
      </c>
      <c r="E11" s="189">
        <v>133.33</v>
      </c>
      <c r="F11" s="189"/>
      <c r="G11" s="189"/>
      <c r="H11" s="189"/>
      <c r="I11" s="189"/>
      <c r="J11" s="187"/>
      <c r="K11" s="187" t="s">
        <v>277</v>
      </c>
      <c r="L11" s="190" t="s">
        <v>376</v>
      </c>
      <c r="M11" s="192">
        <f t="shared" si="1"/>
        <v>31.14</v>
      </c>
      <c r="N11" s="192">
        <v>31.14</v>
      </c>
      <c r="O11" s="193"/>
      <c r="P11" s="193"/>
      <c r="Q11" s="193"/>
      <c r="R11" s="193"/>
    </row>
    <row r="12" ht="18.75" customHeight="1" spans="1:18">
      <c r="A12" s="187"/>
      <c r="B12" s="187" t="s">
        <v>297</v>
      </c>
      <c r="C12" s="190" t="s">
        <v>377</v>
      </c>
      <c r="D12" s="189"/>
      <c r="E12" s="189"/>
      <c r="F12" s="189"/>
      <c r="G12" s="189"/>
      <c r="H12" s="189"/>
      <c r="I12" s="189"/>
      <c r="J12" s="187"/>
      <c r="K12" s="187" t="s">
        <v>279</v>
      </c>
      <c r="L12" s="190" t="s">
        <v>378</v>
      </c>
      <c r="M12" s="192"/>
      <c r="N12" s="192"/>
      <c r="O12" s="193"/>
      <c r="P12" s="193"/>
      <c r="Q12" s="193"/>
      <c r="R12" s="193"/>
    </row>
    <row r="13" ht="18.75" customHeight="1" spans="1:18">
      <c r="A13" s="186" t="s">
        <v>379</v>
      </c>
      <c r="B13" s="186" t="s">
        <v>368</v>
      </c>
      <c r="C13" s="188" t="s">
        <v>380</v>
      </c>
      <c r="D13" s="189">
        <f t="shared" si="0"/>
        <v>207.57</v>
      </c>
      <c r="E13" s="189">
        <f>SUM(E14:E23)</f>
        <v>207.57</v>
      </c>
      <c r="F13" s="189"/>
      <c r="G13" s="189">
        <f t="shared" ref="G13:G23" si="2">SUM(H13:I13)</f>
        <v>350</v>
      </c>
      <c r="H13" s="189">
        <f t="shared" ref="H13" si="3">SUM(H14:H23)</f>
        <v>350</v>
      </c>
      <c r="I13" s="189"/>
      <c r="J13" s="187"/>
      <c r="K13" s="187" t="s">
        <v>281</v>
      </c>
      <c r="L13" s="190" t="s">
        <v>381</v>
      </c>
      <c r="M13" s="192">
        <f t="shared" si="1"/>
        <v>252.26</v>
      </c>
      <c r="N13" s="192">
        <v>252.26</v>
      </c>
      <c r="O13" s="193"/>
      <c r="P13" s="193"/>
      <c r="Q13" s="193"/>
      <c r="R13" s="193"/>
    </row>
    <row r="14" ht="18.75" customHeight="1" spans="1:18">
      <c r="A14" s="187"/>
      <c r="B14" s="187" t="s">
        <v>273</v>
      </c>
      <c r="C14" s="190" t="s">
        <v>382</v>
      </c>
      <c r="D14" s="189">
        <f t="shared" si="0"/>
        <v>192.07</v>
      </c>
      <c r="E14" s="189">
        <v>192.07</v>
      </c>
      <c r="F14" s="189"/>
      <c r="G14" s="189">
        <f t="shared" si="2"/>
        <v>316</v>
      </c>
      <c r="H14" s="189">
        <v>316</v>
      </c>
      <c r="I14" s="189"/>
      <c r="J14" s="187"/>
      <c r="K14" s="187" t="s">
        <v>283</v>
      </c>
      <c r="L14" s="190" t="s">
        <v>383</v>
      </c>
      <c r="M14" s="192">
        <f t="shared" si="1"/>
        <v>189.86</v>
      </c>
      <c r="N14" s="192">
        <v>189.86</v>
      </c>
      <c r="O14" s="193"/>
      <c r="P14" s="193"/>
      <c r="Q14" s="193"/>
      <c r="R14" s="193"/>
    </row>
    <row r="15" ht="18.75" customHeight="1" spans="1:18">
      <c r="A15" s="187"/>
      <c r="B15" s="187" t="s">
        <v>275</v>
      </c>
      <c r="C15" s="190" t="s">
        <v>384</v>
      </c>
      <c r="D15" s="189"/>
      <c r="E15" s="189"/>
      <c r="F15" s="189"/>
      <c r="G15" s="189">
        <f t="shared" si="2"/>
        <v>10</v>
      </c>
      <c r="H15" s="189">
        <v>10</v>
      </c>
      <c r="I15" s="189"/>
      <c r="J15" s="187"/>
      <c r="K15" s="187" t="s">
        <v>285</v>
      </c>
      <c r="L15" s="190" t="s">
        <v>385</v>
      </c>
      <c r="M15" s="192">
        <f t="shared" si="1"/>
        <v>6.57</v>
      </c>
      <c r="N15" s="192">
        <v>6.57</v>
      </c>
      <c r="O15" s="193"/>
      <c r="P15" s="193"/>
      <c r="Q15" s="193"/>
      <c r="R15" s="193"/>
    </row>
    <row r="16" ht="18.75" customHeight="1" spans="1:18">
      <c r="A16" s="187"/>
      <c r="B16" s="187" t="s">
        <v>277</v>
      </c>
      <c r="C16" s="190" t="s">
        <v>386</v>
      </c>
      <c r="D16" s="189"/>
      <c r="E16" s="189"/>
      <c r="F16" s="189"/>
      <c r="G16" s="189">
        <f t="shared" si="2"/>
        <v>14</v>
      </c>
      <c r="H16" s="189">
        <v>14</v>
      </c>
      <c r="I16" s="189"/>
      <c r="J16" s="187"/>
      <c r="K16" s="187" t="s">
        <v>287</v>
      </c>
      <c r="L16" s="190" t="s">
        <v>387</v>
      </c>
      <c r="M16" s="192">
        <f t="shared" si="1"/>
        <v>155.52</v>
      </c>
      <c r="N16" s="192">
        <v>155.52</v>
      </c>
      <c r="O16" s="193"/>
      <c r="P16" s="193"/>
      <c r="Q16" s="193"/>
      <c r="R16" s="193"/>
    </row>
    <row r="17" ht="18.75" customHeight="1" spans="1:18">
      <c r="A17" s="187"/>
      <c r="B17" s="187" t="s">
        <v>302</v>
      </c>
      <c r="C17" s="190" t="s">
        <v>388</v>
      </c>
      <c r="D17" s="189"/>
      <c r="E17" s="189"/>
      <c r="F17" s="189"/>
      <c r="G17" s="189"/>
      <c r="H17" s="189"/>
      <c r="I17" s="189"/>
      <c r="J17" s="187"/>
      <c r="K17" s="187" t="s">
        <v>289</v>
      </c>
      <c r="L17" s="190" t="s">
        <v>389</v>
      </c>
      <c r="M17" s="192"/>
      <c r="N17" s="192"/>
      <c r="O17" s="193"/>
      <c r="P17" s="193"/>
      <c r="Q17" s="193"/>
      <c r="R17" s="193"/>
    </row>
    <row r="18" ht="18.75" customHeight="1" spans="1:18">
      <c r="A18" s="187"/>
      <c r="B18" s="187" t="s">
        <v>304</v>
      </c>
      <c r="C18" s="190" t="s">
        <v>390</v>
      </c>
      <c r="D18" s="189"/>
      <c r="E18" s="189"/>
      <c r="F18" s="189"/>
      <c r="G18" s="189"/>
      <c r="H18" s="189"/>
      <c r="I18" s="189"/>
      <c r="J18" s="187"/>
      <c r="K18" s="187" t="s">
        <v>291</v>
      </c>
      <c r="L18" s="190" t="s">
        <v>391</v>
      </c>
      <c r="M18" s="192">
        <f t="shared" si="1"/>
        <v>19.27</v>
      </c>
      <c r="N18" s="192">
        <v>19.27</v>
      </c>
      <c r="O18" s="193"/>
      <c r="P18" s="193"/>
      <c r="Q18" s="193"/>
      <c r="R18" s="193"/>
    </row>
    <row r="19" ht="18.75" customHeight="1" spans="1:18">
      <c r="A19" s="187"/>
      <c r="B19" s="187" t="s">
        <v>279</v>
      </c>
      <c r="C19" s="190" t="s">
        <v>392</v>
      </c>
      <c r="D19" s="189">
        <f t="shared" si="0"/>
        <v>5</v>
      </c>
      <c r="E19" s="189">
        <v>5</v>
      </c>
      <c r="F19" s="189"/>
      <c r="G19" s="189"/>
      <c r="H19" s="189"/>
      <c r="I19" s="189"/>
      <c r="J19" s="187"/>
      <c r="K19" s="187" t="s">
        <v>293</v>
      </c>
      <c r="L19" s="190" t="s">
        <v>375</v>
      </c>
      <c r="M19" s="192">
        <f t="shared" si="1"/>
        <v>133.33</v>
      </c>
      <c r="N19" s="192">
        <v>133.33</v>
      </c>
      <c r="O19" s="193"/>
      <c r="P19" s="193"/>
      <c r="Q19" s="193"/>
      <c r="R19" s="193"/>
    </row>
    <row r="20" ht="18.75" customHeight="1" spans="1:18">
      <c r="A20" s="187"/>
      <c r="B20" s="187" t="s">
        <v>281</v>
      </c>
      <c r="C20" s="190" t="s">
        <v>393</v>
      </c>
      <c r="D20" s="189"/>
      <c r="E20" s="189"/>
      <c r="F20" s="189"/>
      <c r="G20" s="189"/>
      <c r="H20" s="189"/>
      <c r="I20" s="189"/>
      <c r="J20" s="187"/>
      <c r="K20" s="187" t="s">
        <v>295</v>
      </c>
      <c r="L20" s="190" t="s">
        <v>394</v>
      </c>
      <c r="M20" s="192"/>
      <c r="N20" s="192"/>
      <c r="O20" s="193"/>
      <c r="P20" s="193"/>
      <c r="Q20" s="193"/>
      <c r="R20" s="193"/>
    </row>
    <row r="21" ht="18.75" customHeight="1" spans="1:18">
      <c r="A21" s="187"/>
      <c r="B21" s="187" t="s">
        <v>283</v>
      </c>
      <c r="C21" s="190" t="s">
        <v>395</v>
      </c>
      <c r="D21" s="189">
        <f t="shared" si="0"/>
        <v>10.5</v>
      </c>
      <c r="E21" s="189">
        <v>10.5</v>
      </c>
      <c r="F21" s="189"/>
      <c r="G21" s="189"/>
      <c r="H21" s="189"/>
      <c r="I21" s="189"/>
      <c r="J21" s="187"/>
      <c r="K21" s="187" t="s">
        <v>297</v>
      </c>
      <c r="L21" s="190" t="s">
        <v>377</v>
      </c>
      <c r="M21" s="192"/>
      <c r="N21" s="192"/>
      <c r="O21" s="193"/>
      <c r="P21" s="193"/>
      <c r="Q21" s="193"/>
      <c r="R21" s="193"/>
    </row>
    <row r="22" ht="18.75" customHeight="1" spans="1:18">
      <c r="A22" s="187"/>
      <c r="B22" s="187" t="s">
        <v>285</v>
      </c>
      <c r="C22" s="190" t="s">
        <v>396</v>
      </c>
      <c r="D22" s="189"/>
      <c r="E22" s="189"/>
      <c r="F22" s="189"/>
      <c r="G22" s="189"/>
      <c r="H22" s="189"/>
      <c r="I22" s="189"/>
      <c r="J22" s="186" t="s">
        <v>397</v>
      </c>
      <c r="K22" s="186" t="s">
        <v>368</v>
      </c>
      <c r="L22" s="188" t="s">
        <v>157</v>
      </c>
      <c r="M22" s="192">
        <f t="shared" si="1"/>
        <v>207.57</v>
      </c>
      <c r="N22" s="192">
        <f>SUM(N23:N49)</f>
        <v>207.57</v>
      </c>
      <c r="O22" s="193"/>
      <c r="P22" s="192">
        <f t="shared" ref="P22" si="4">SUM(P23:P49)</f>
        <v>350</v>
      </c>
      <c r="Q22" s="192">
        <f t="shared" ref="Q22" si="5">SUM(Q23:Q49)</f>
        <v>350</v>
      </c>
      <c r="R22" s="193"/>
    </row>
    <row r="23" ht="18.75" customHeight="1" spans="1:18">
      <c r="A23" s="187"/>
      <c r="B23" s="187" t="s">
        <v>297</v>
      </c>
      <c r="C23" s="190" t="s">
        <v>398</v>
      </c>
      <c r="D23" s="189"/>
      <c r="E23" s="189"/>
      <c r="F23" s="189"/>
      <c r="G23" s="189">
        <f t="shared" si="2"/>
        <v>10</v>
      </c>
      <c r="H23" s="189">
        <v>10</v>
      </c>
      <c r="I23" s="189"/>
      <c r="J23" s="187"/>
      <c r="K23" s="187" t="s">
        <v>273</v>
      </c>
      <c r="L23" s="190" t="s">
        <v>399</v>
      </c>
      <c r="M23" s="192">
        <f t="shared" si="1"/>
        <v>157.68</v>
      </c>
      <c r="N23" s="192">
        <v>157.68</v>
      </c>
      <c r="O23" s="193"/>
      <c r="P23" s="192">
        <v>316</v>
      </c>
      <c r="Q23" s="192">
        <v>316</v>
      </c>
      <c r="R23" s="193"/>
    </row>
    <row r="24" ht="18.75" customHeight="1" spans="1:18">
      <c r="A24" s="186" t="s">
        <v>400</v>
      </c>
      <c r="B24" s="186" t="s">
        <v>368</v>
      </c>
      <c r="C24" s="188" t="s">
        <v>401</v>
      </c>
      <c r="D24" s="189"/>
      <c r="E24" s="189"/>
      <c r="F24" s="189"/>
      <c r="G24" s="189"/>
      <c r="H24" s="189"/>
      <c r="I24" s="189"/>
      <c r="J24" s="187"/>
      <c r="K24" s="187" t="s">
        <v>275</v>
      </c>
      <c r="L24" s="190" t="s">
        <v>402</v>
      </c>
      <c r="M24" s="192"/>
      <c r="N24" s="192"/>
      <c r="O24" s="193"/>
      <c r="P24" s="192"/>
      <c r="Q24" s="192"/>
      <c r="R24" s="193"/>
    </row>
    <row r="25" ht="18.75" customHeight="1" spans="1:18">
      <c r="A25" s="187"/>
      <c r="B25" s="187" t="s">
        <v>273</v>
      </c>
      <c r="C25" s="190" t="s">
        <v>403</v>
      </c>
      <c r="D25" s="189"/>
      <c r="E25" s="189"/>
      <c r="F25" s="189"/>
      <c r="G25" s="189"/>
      <c r="H25" s="189"/>
      <c r="I25" s="189"/>
      <c r="J25" s="187"/>
      <c r="K25" s="187" t="s">
        <v>277</v>
      </c>
      <c r="L25" s="190" t="s">
        <v>404</v>
      </c>
      <c r="M25" s="192"/>
      <c r="N25" s="192"/>
      <c r="O25" s="193"/>
      <c r="P25" s="192"/>
      <c r="Q25" s="192"/>
      <c r="R25" s="193"/>
    </row>
    <row r="26" ht="18.75" customHeight="1" spans="1:18">
      <c r="A26" s="187"/>
      <c r="B26" s="187" t="s">
        <v>275</v>
      </c>
      <c r="C26" s="190" t="s">
        <v>405</v>
      </c>
      <c r="D26" s="189"/>
      <c r="E26" s="189"/>
      <c r="F26" s="189"/>
      <c r="G26" s="189"/>
      <c r="H26" s="189"/>
      <c r="I26" s="189"/>
      <c r="J26" s="187"/>
      <c r="K26" s="187" t="s">
        <v>302</v>
      </c>
      <c r="L26" s="190" t="s">
        <v>406</v>
      </c>
      <c r="M26" s="192"/>
      <c r="N26" s="192"/>
      <c r="O26" s="193"/>
      <c r="P26" s="192"/>
      <c r="Q26" s="192"/>
      <c r="R26" s="193"/>
    </row>
    <row r="27" ht="18.75" customHeight="1" spans="1:18">
      <c r="A27" s="187"/>
      <c r="B27" s="187" t="s">
        <v>277</v>
      </c>
      <c r="C27" s="190" t="s">
        <v>407</v>
      </c>
      <c r="D27" s="189"/>
      <c r="E27" s="189"/>
      <c r="F27" s="189"/>
      <c r="G27" s="189"/>
      <c r="H27" s="189"/>
      <c r="I27" s="189"/>
      <c r="J27" s="187"/>
      <c r="K27" s="187" t="s">
        <v>304</v>
      </c>
      <c r="L27" s="190" t="s">
        <v>408</v>
      </c>
      <c r="M27" s="192"/>
      <c r="N27" s="192"/>
      <c r="O27" s="193"/>
      <c r="P27" s="192"/>
      <c r="Q27" s="192"/>
      <c r="R27" s="193"/>
    </row>
    <row r="28" ht="18.75" customHeight="1" spans="1:18">
      <c r="A28" s="187"/>
      <c r="B28" s="187" t="s">
        <v>304</v>
      </c>
      <c r="C28" s="190" t="s">
        <v>409</v>
      </c>
      <c r="D28" s="189"/>
      <c r="E28" s="189"/>
      <c r="F28" s="189"/>
      <c r="G28" s="189"/>
      <c r="H28" s="189"/>
      <c r="I28" s="189"/>
      <c r="J28" s="187"/>
      <c r="K28" s="187" t="s">
        <v>279</v>
      </c>
      <c r="L28" s="190" t="s">
        <v>410</v>
      </c>
      <c r="M28" s="192"/>
      <c r="N28" s="192"/>
      <c r="O28" s="193"/>
      <c r="P28" s="192"/>
      <c r="Q28" s="192"/>
      <c r="R28" s="193"/>
    </row>
    <row r="29" ht="18.75" customHeight="1" spans="1:18">
      <c r="A29" s="187"/>
      <c r="B29" s="187" t="s">
        <v>279</v>
      </c>
      <c r="C29" s="190" t="s">
        <v>411</v>
      </c>
      <c r="D29" s="189"/>
      <c r="E29" s="189"/>
      <c r="F29" s="189"/>
      <c r="G29" s="189"/>
      <c r="H29" s="189"/>
      <c r="I29" s="189"/>
      <c r="J29" s="187"/>
      <c r="K29" s="187" t="s">
        <v>281</v>
      </c>
      <c r="L29" s="190" t="s">
        <v>412</v>
      </c>
      <c r="M29" s="192"/>
      <c r="N29" s="192"/>
      <c r="O29" s="193"/>
      <c r="P29" s="192"/>
      <c r="Q29" s="192"/>
      <c r="R29" s="193"/>
    </row>
    <row r="30" ht="18.75" customHeight="1" spans="1:18">
      <c r="A30" s="187"/>
      <c r="B30" s="187" t="s">
        <v>281</v>
      </c>
      <c r="C30" s="190" t="s">
        <v>413</v>
      </c>
      <c r="D30" s="189"/>
      <c r="E30" s="189"/>
      <c r="F30" s="189"/>
      <c r="G30" s="189"/>
      <c r="H30" s="189"/>
      <c r="I30" s="189"/>
      <c r="J30" s="187"/>
      <c r="K30" s="187" t="s">
        <v>283</v>
      </c>
      <c r="L30" s="190" t="s">
        <v>414</v>
      </c>
      <c r="M30" s="192"/>
      <c r="N30" s="192"/>
      <c r="O30" s="193"/>
      <c r="P30" s="192"/>
      <c r="Q30" s="192"/>
      <c r="R30" s="193"/>
    </row>
    <row r="31" ht="18.75" customHeight="1" spans="1:18">
      <c r="A31" s="187"/>
      <c r="B31" s="187" t="s">
        <v>297</v>
      </c>
      <c r="C31" s="190" t="s">
        <v>415</v>
      </c>
      <c r="D31" s="189"/>
      <c r="E31" s="189"/>
      <c r="F31" s="189"/>
      <c r="G31" s="189"/>
      <c r="H31" s="189"/>
      <c r="I31" s="189"/>
      <c r="J31" s="187"/>
      <c r="K31" s="187" t="s">
        <v>285</v>
      </c>
      <c r="L31" s="190" t="s">
        <v>416</v>
      </c>
      <c r="M31" s="192"/>
      <c r="N31" s="192"/>
      <c r="O31" s="193"/>
      <c r="P31" s="192"/>
      <c r="Q31" s="192"/>
      <c r="R31" s="193"/>
    </row>
    <row r="32" ht="18.75" customHeight="1" spans="1:18">
      <c r="A32" s="186" t="s">
        <v>417</v>
      </c>
      <c r="B32" s="186" t="s">
        <v>368</v>
      </c>
      <c r="C32" s="188" t="s">
        <v>418</v>
      </c>
      <c r="D32" s="189"/>
      <c r="E32" s="189"/>
      <c r="F32" s="189"/>
      <c r="G32" s="189"/>
      <c r="H32" s="189"/>
      <c r="I32" s="189"/>
      <c r="J32" s="187"/>
      <c r="K32" s="187" t="s">
        <v>289</v>
      </c>
      <c r="L32" s="190" t="s">
        <v>419</v>
      </c>
      <c r="M32" s="192"/>
      <c r="N32" s="192"/>
      <c r="O32" s="193"/>
      <c r="P32" s="192"/>
      <c r="Q32" s="192"/>
      <c r="R32" s="193"/>
    </row>
    <row r="33" ht="18.75" customHeight="1" spans="1:18">
      <c r="A33" s="187"/>
      <c r="B33" s="187" t="s">
        <v>273</v>
      </c>
      <c r="C33" s="190" t="s">
        <v>403</v>
      </c>
      <c r="D33" s="189"/>
      <c r="E33" s="189"/>
      <c r="F33" s="189"/>
      <c r="G33" s="189"/>
      <c r="H33" s="189"/>
      <c r="I33" s="189"/>
      <c r="J33" s="187"/>
      <c r="K33" s="187" t="s">
        <v>291</v>
      </c>
      <c r="L33" s="190" t="s">
        <v>393</v>
      </c>
      <c r="M33" s="192"/>
      <c r="N33" s="192"/>
      <c r="O33" s="193"/>
      <c r="P33" s="192"/>
      <c r="Q33" s="192"/>
      <c r="R33" s="193"/>
    </row>
    <row r="34" ht="18.75" customHeight="1" spans="1:18">
      <c r="A34" s="187"/>
      <c r="B34" s="187" t="s">
        <v>275</v>
      </c>
      <c r="C34" s="190" t="s">
        <v>405</v>
      </c>
      <c r="D34" s="189"/>
      <c r="E34" s="189"/>
      <c r="F34" s="189"/>
      <c r="G34" s="189"/>
      <c r="H34" s="189"/>
      <c r="I34" s="189"/>
      <c r="J34" s="187"/>
      <c r="K34" s="187" t="s">
        <v>293</v>
      </c>
      <c r="L34" s="190" t="s">
        <v>396</v>
      </c>
      <c r="M34" s="192"/>
      <c r="N34" s="192"/>
      <c r="O34" s="193"/>
      <c r="P34" s="192"/>
      <c r="Q34" s="192"/>
      <c r="R34" s="193"/>
    </row>
    <row r="35" ht="18.75" customHeight="1" spans="1:18">
      <c r="A35" s="187"/>
      <c r="B35" s="187" t="s">
        <v>277</v>
      </c>
      <c r="C35" s="190" t="s">
        <v>407</v>
      </c>
      <c r="D35" s="189"/>
      <c r="E35" s="189"/>
      <c r="F35" s="189"/>
      <c r="G35" s="189"/>
      <c r="H35" s="189"/>
      <c r="I35" s="189"/>
      <c r="J35" s="187"/>
      <c r="K35" s="187" t="s">
        <v>295</v>
      </c>
      <c r="L35" s="190" t="s">
        <v>420</v>
      </c>
      <c r="M35" s="192"/>
      <c r="N35" s="192"/>
      <c r="O35" s="193"/>
      <c r="P35" s="192"/>
      <c r="Q35" s="192"/>
      <c r="R35" s="193"/>
    </row>
    <row r="36" ht="18.75" customHeight="1" spans="1:18">
      <c r="A36" s="187"/>
      <c r="B36" s="187" t="s">
        <v>302</v>
      </c>
      <c r="C36" s="190" t="s">
        <v>411</v>
      </c>
      <c r="D36" s="189"/>
      <c r="E36" s="189"/>
      <c r="F36" s="189"/>
      <c r="G36" s="189"/>
      <c r="H36" s="189"/>
      <c r="I36" s="189"/>
      <c r="J36" s="187"/>
      <c r="K36" s="187" t="s">
        <v>314</v>
      </c>
      <c r="L36" s="190" t="s">
        <v>384</v>
      </c>
      <c r="M36" s="192"/>
      <c r="N36" s="192"/>
      <c r="O36" s="193"/>
      <c r="P36" s="192">
        <v>10</v>
      </c>
      <c r="Q36" s="192">
        <v>10</v>
      </c>
      <c r="R36" s="193"/>
    </row>
    <row r="37" ht="18.75" customHeight="1" spans="1:18">
      <c r="A37" s="187"/>
      <c r="B37" s="187" t="s">
        <v>304</v>
      </c>
      <c r="C37" s="190" t="s">
        <v>413</v>
      </c>
      <c r="D37" s="189"/>
      <c r="E37" s="189"/>
      <c r="F37" s="189"/>
      <c r="G37" s="189"/>
      <c r="H37" s="189"/>
      <c r="I37" s="189"/>
      <c r="J37" s="187"/>
      <c r="K37" s="187" t="s">
        <v>316</v>
      </c>
      <c r="L37" s="190" t="s">
        <v>386</v>
      </c>
      <c r="M37" s="192"/>
      <c r="N37" s="192"/>
      <c r="O37" s="193"/>
      <c r="P37" s="192">
        <v>14</v>
      </c>
      <c r="Q37" s="192">
        <v>14</v>
      </c>
      <c r="R37" s="193"/>
    </row>
    <row r="38" ht="18.75" customHeight="1" spans="1:18">
      <c r="A38" s="187"/>
      <c r="B38" s="187" t="s">
        <v>297</v>
      </c>
      <c r="C38" s="190" t="s">
        <v>415</v>
      </c>
      <c r="D38" s="189"/>
      <c r="E38" s="189"/>
      <c r="F38" s="189"/>
      <c r="G38" s="189"/>
      <c r="H38" s="189"/>
      <c r="I38" s="189"/>
      <c r="J38" s="187"/>
      <c r="K38" s="187" t="s">
        <v>318</v>
      </c>
      <c r="L38" s="190" t="s">
        <v>392</v>
      </c>
      <c r="M38" s="192">
        <f t="shared" si="1"/>
        <v>5</v>
      </c>
      <c r="N38" s="192">
        <v>5</v>
      </c>
      <c r="O38" s="193"/>
      <c r="P38" s="192"/>
      <c r="Q38" s="192"/>
      <c r="R38" s="193"/>
    </row>
    <row r="39" ht="18.75" customHeight="1" spans="1:18">
      <c r="A39" s="186" t="s">
        <v>421</v>
      </c>
      <c r="B39" s="186" t="s">
        <v>368</v>
      </c>
      <c r="C39" s="188" t="s">
        <v>422</v>
      </c>
      <c r="D39" s="189"/>
      <c r="E39" s="189"/>
      <c r="F39" s="189"/>
      <c r="G39" s="189"/>
      <c r="H39" s="189"/>
      <c r="I39" s="189"/>
      <c r="J39" s="187"/>
      <c r="K39" s="187" t="s">
        <v>320</v>
      </c>
      <c r="L39" s="190" t="s">
        <v>423</v>
      </c>
      <c r="M39" s="192"/>
      <c r="N39" s="192"/>
      <c r="O39" s="193"/>
      <c r="P39" s="192"/>
      <c r="Q39" s="192"/>
      <c r="R39" s="193"/>
    </row>
    <row r="40" ht="18.75" customHeight="1" spans="1:18">
      <c r="A40" s="187"/>
      <c r="B40" s="187" t="s">
        <v>273</v>
      </c>
      <c r="C40" s="190" t="s">
        <v>156</v>
      </c>
      <c r="D40" s="189"/>
      <c r="E40" s="189"/>
      <c r="F40" s="189"/>
      <c r="G40" s="189"/>
      <c r="H40" s="189"/>
      <c r="I40" s="189"/>
      <c r="J40" s="187"/>
      <c r="K40" s="187" t="s">
        <v>322</v>
      </c>
      <c r="L40" s="190" t="s">
        <v>424</v>
      </c>
      <c r="M40" s="192"/>
      <c r="N40" s="192"/>
      <c r="O40" s="193"/>
      <c r="P40" s="192"/>
      <c r="Q40" s="192"/>
      <c r="R40" s="193"/>
    </row>
    <row r="41" ht="18.75" customHeight="1" spans="1:18">
      <c r="A41" s="187"/>
      <c r="B41" s="187" t="s">
        <v>275</v>
      </c>
      <c r="C41" s="190" t="s">
        <v>157</v>
      </c>
      <c r="D41" s="189"/>
      <c r="E41" s="189"/>
      <c r="F41" s="189"/>
      <c r="G41" s="189"/>
      <c r="H41" s="189"/>
      <c r="I41" s="189"/>
      <c r="J41" s="187"/>
      <c r="K41" s="187" t="s">
        <v>324</v>
      </c>
      <c r="L41" s="190" t="s">
        <v>425</v>
      </c>
      <c r="M41" s="192"/>
      <c r="N41" s="192"/>
      <c r="O41" s="193"/>
      <c r="P41" s="192"/>
      <c r="Q41" s="192"/>
      <c r="R41" s="193"/>
    </row>
    <row r="42" ht="18.75" customHeight="1" spans="1:18">
      <c r="A42" s="187"/>
      <c r="B42" s="187" t="s">
        <v>297</v>
      </c>
      <c r="C42" s="190" t="s">
        <v>426</v>
      </c>
      <c r="D42" s="189"/>
      <c r="E42" s="189"/>
      <c r="F42" s="189"/>
      <c r="G42" s="189"/>
      <c r="H42" s="189"/>
      <c r="I42" s="189"/>
      <c r="J42" s="187"/>
      <c r="K42" s="187" t="s">
        <v>326</v>
      </c>
      <c r="L42" s="190" t="s">
        <v>427</v>
      </c>
      <c r="M42" s="192"/>
      <c r="N42" s="192"/>
      <c r="O42" s="193"/>
      <c r="P42" s="192"/>
      <c r="Q42" s="192"/>
      <c r="R42" s="193"/>
    </row>
    <row r="43" ht="18.75" customHeight="1" spans="1:18">
      <c r="A43" s="186" t="s">
        <v>428</v>
      </c>
      <c r="B43" s="186" t="s">
        <v>368</v>
      </c>
      <c r="C43" s="188" t="s">
        <v>429</v>
      </c>
      <c r="D43" s="189"/>
      <c r="E43" s="189"/>
      <c r="F43" s="189"/>
      <c r="G43" s="189"/>
      <c r="H43" s="189"/>
      <c r="I43" s="189"/>
      <c r="J43" s="187"/>
      <c r="K43" s="187" t="s">
        <v>328</v>
      </c>
      <c r="L43" s="190" t="s">
        <v>390</v>
      </c>
      <c r="M43" s="192"/>
      <c r="N43" s="192"/>
      <c r="O43" s="193"/>
      <c r="P43" s="192"/>
      <c r="Q43" s="192"/>
      <c r="R43" s="193"/>
    </row>
    <row r="44" ht="18.75" customHeight="1" spans="1:18">
      <c r="A44" s="187"/>
      <c r="B44" s="187" t="s">
        <v>273</v>
      </c>
      <c r="C44" s="190" t="s">
        <v>430</v>
      </c>
      <c r="D44" s="189"/>
      <c r="E44" s="189"/>
      <c r="F44" s="189"/>
      <c r="G44" s="189"/>
      <c r="H44" s="189"/>
      <c r="I44" s="189"/>
      <c r="J44" s="187"/>
      <c r="K44" s="187" t="s">
        <v>330</v>
      </c>
      <c r="L44" s="190" t="s">
        <v>431</v>
      </c>
      <c r="M44" s="192"/>
      <c r="N44" s="192"/>
      <c r="O44" s="193"/>
      <c r="P44" s="192"/>
      <c r="Q44" s="192"/>
      <c r="R44" s="193"/>
    </row>
    <row r="45" ht="18.75" customHeight="1" spans="1:18">
      <c r="A45" s="187"/>
      <c r="B45" s="187" t="s">
        <v>275</v>
      </c>
      <c r="C45" s="190" t="s">
        <v>432</v>
      </c>
      <c r="D45" s="189"/>
      <c r="E45" s="189"/>
      <c r="F45" s="189"/>
      <c r="G45" s="189"/>
      <c r="H45" s="189"/>
      <c r="I45" s="189"/>
      <c r="J45" s="187"/>
      <c r="K45" s="187" t="s">
        <v>332</v>
      </c>
      <c r="L45" s="190" t="s">
        <v>433</v>
      </c>
      <c r="M45" s="192"/>
      <c r="N45" s="192"/>
      <c r="O45" s="193"/>
      <c r="P45" s="192"/>
      <c r="Q45" s="192"/>
      <c r="R45" s="193"/>
    </row>
    <row r="46" ht="18.75" customHeight="1" spans="1:18">
      <c r="A46" s="186" t="s">
        <v>434</v>
      </c>
      <c r="B46" s="186" t="s">
        <v>368</v>
      </c>
      <c r="C46" s="188" t="s">
        <v>435</v>
      </c>
      <c r="D46" s="189"/>
      <c r="E46" s="189"/>
      <c r="F46" s="189"/>
      <c r="G46" s="189"/>
      <c r="H46" s="189"/>
      <c r="I46" s="189"/>
      <c r="J46" s="187"/>
      <c r="K46" s="187" t="s">
        <v>334</v>
      </c>
      <c r="L46" s="190" t="s">
        <v>395</v>
      </c>
      <c r="M46" s="192">
        <f t="shared" si="1"/>
        <v>10.5</v>
      </c>
      <c r="N46" s="192">
        <v>10.5</v>
      </c>
      <c r="O46" s="193"/>
      <c r="P46" s="192"/>
      <c r="Q46" s="192"/>
      <c r="R46" s="193"/>
    </row>
    <row r="47" ht="18.75" customHeight="1" spans="1:18">
      <c r="A47" s="187"/>
      <c r="B47" s="187" t="s">
        <v>273</v>
      </c>
      <c r="C47" s="190" t="s">
        <v>436</v>
      </c>
      <c r="D47" s="189"/>
      <c r="E47" s="189"/>
      <c r="F47" s="189"/>
      <c r="G47" s="189"/>
      <c r="H47" s="189"/>
      <c r="I47" s="189"/>
      <c r="J47" s="187"/>
      <c r="K47" s="187" t="s">
        <v>336</v>
      </c>
      <c r="L47" s="190" t="s">
        <v>437</v>
      </c>
      <c r="M47" s="192">
        <f t="shared" si="1"/>
        <v>34.39</v>
      </c>
      <c r="N47" s="192">
        <v>34.39</v>
      </c>
      <c r="O47" s="193"/>
      <c r="P47" s="192"/>
      <c r="Q47" s="192"/>
      <c r="R47" s="193"/>
    </row>
    <row r="48" ht="18.75" customHeight="1" spans="1:18">
      <c r="A48" s="187"/>
      <c r="B48" s="187" t="s">
        <v>275</v>
      </c>
      <c r="C48" s="190" t="s">
        <v>438</v>
      </c>
      <c r="D48" s="189"/>
      <c r="E48" s="189"/>
      <c r="F48" s="189"/>
      <c r="G48" s="189"/>
      <c r="H48" s="189"/>
      <c r="I48" s="189"/>
      <c r="J48" s="187"/>
      <c r="K48" s="187" t="s">
        <v>338</v>
      </c>
      <c r="L48" s="190" t="s">
        <v>439</v>
      </c>
      <c r="M48" s="192"/>
      <c r="N48" s="192"/>
      <c r="O48" s="193"/>
      <c r="P48" s="192"/>
      <c r="Q48" s="192"/>
      <c r="R48" s="193"/>
    </row>
    <row r="49" ht="18.75" customHeight="1" spans="1:18">
      <c r="A49" s="187"/>
      <c r="B49" s="187" t="s">
        <v>297</v>
      </c>
      <c r="C49" s="190" t="s">
        <v>440</v>
      </c>
      <c r="D49" s="189"/>
      <c r="E49" s="189"/>
      <c r="F49" s="189"/>
      <c r="G49" s="189"/>
      <c r="H49" s="189"/>
      <c r="I49" s="189"/>
      <c r="J49" s="187"/>
      <c r="K49" s="187" t="s">
        <v>297</v>
      </c>
      <c r="L49" s="190" t="s">
        <v>398</v>
      </c>
      <c r="M49" s="192"/>
      <c r="N49" s="192"/>
      <c r="O49" s="193"/>
      <c r="P49" s="192">
        <v>10</v>
      </c>
      <c r="Q49" s="192">
        <v>10</v>
      </c>
      <c r="R49" s="193"/>
    </row>
    <row r="50" ht="18.75" customHeight="1" spans="1:18">
      <c r="A50" s="186" t="s">
        <v>441</v>
      </c>
      <c r="B50" s="187" t="s">
        <v>368</v>
      </c>
      <c r="C50" s="188" t="s">
        <v>442</v>
      </c>
      <c r="D50" s="189"/>
      <c r="E50" s="189"/>
      <c r="F50" s="189"/>
      <c r="G50" s="189"/>
      <c r="H50" s="189"/>
      <c r="I50" s="189"/>
      <c r="J50" s="186" t="s">
        <v>443</v>
      </c>
      <c r="K50" s="186" t="s">
        <v>368</v>
      </c>
      <c r="L50" s="188" t="s">
        <v>158</v>
      </c>
      <c r="M50" s="192">
        <f t="shared" si="1"/>
        <v>444.59</v>
      </c>
      <c r="N50" s="192">
        <f>SUM(N51:N61)</f>
        <v>444.59</v>
      </c>
      <c r="O50" s="193"/>
      <c r="P50" s="192"/>
      <c r="Q50" s="192"/>
      <c r="R50" s="193"/>
    </row>
    <row r="51" ht="18.75" customHeight="1" spans="1:18">
      <c r="A51" s="187"/>
      <c r="B51" s="187" t="s">
        <v>273</v>
      </c>
      <c r="C51" s="190" t="s">
        <v>444</v>
      </c>
      <c r="D51" s="189"/>
      <c r="E51" s="189"/>
      <c r="F51" s="189"/>
      <c r="G51" s="189"/>
      <c r="H51" s="189"/>
      <c r="I51" s="189"/>
      <c r="J51" s="187"/>
      <c r="K51" s="187" t="s">
        <v>273</v>
      </c>
      <c r="L51" s="190" t="s">
        <v>445</v>
      </c>
      <c r="M51" s="192"/>
      <c r="N51" s="192"/>
      <c r="O51" s="193"/>
      <c r="P51" s="192"/>
      <c r="Q51" s="192"/>
      <c r="R51" s="193"/>
    </row>
    <row r="52" ht="18.75" customHeight="1" spans="1:18">
      <c r="A52" s="187"/>
      <c r="B52" s="187" t="s">
        <v>275</v>
      </c>
      <c r="C52" s="190" t="s">
        <v>446</v>
      </c>
      <c r="D52" s="189"/>
      <c r="E52" s="189"/>
      <c r="F52" s="189"/>
      <c r="G52" s="189"/>
      <c r="H52" s="189"/>
      <c r="I52" s="189"/>
      <c r="J52" s="187"/>
      <c r="K52" s="187" t="s">
        <v>275</v>
      </c>
      <c r="L52" s="190" t="s">
        <v>447</v>
      </c>
      <c r="M52" s="192"/>
      <c r="N52" s="192"/>
      <c r="O52" s="193"/>
      <c r="P52" s="192"/>
      <c r="Q52" s="192"/>
      <c r="R52" s="193"/>
    </row>
    <row r="53" ht="18.75" customHeight="1" spans="1:18">
      <c r="A53" s="186" t="s">
        <v>448</v>
      </c>
      <c r="B53" s="186" t="s">
        <v>368</v>
      </c>
      <c r="C53" s="188" t="s">
        <v>158</v>
      </c>
      <c r="D53" s="189">
        <f t="shared" si="0"/>
        <v>444.59</v>
      </c>
      <c r="E53" s="189">
        <f>SUM(E54:E58)</f>
        <v>444.59</v>
      </c>
      <c r="F53" s="189"/>
      <c r="G53" s="189"/>
      <c r="H53" s="189"/>
      <c r="I53" s="189"/>
      <c r="J53" s="187"/>
      <c r="K53" s="187" t="s">
        <v>277</v>
      </c>
      <c r="L53" s="190" t="s">
        <v>449</v>
      </c>
      <c r="M53" s="192"/>
      <c r="N53" s="192"/>
      <c r="O53" s="193"/>
      <c r="P53" s="192"/>
      <c r="Q53" s="192"/>
      <c r="R53" s="193"/>
    </row>
    <row r="54" ht="18.75" customHeight="1" spans="1:18">
      <c r="A54" s="187"/>
      <c r="B54" s="187" t="s">
        <v>273</v>
      </c>
      <c r="C54" s="190" t="s">
        <v>450</v>
      </c>
      <c r="D54" s="189">
        <f t="shared" si="0"/>
        <v>441.94</v>
      </c>
      <c r="E54" s="189">
        <v>441.94</v>
      </c>
      <c r="F54" s="189"/>
      <c r="G54" s="189"/>
      <c r="H54" s="189"/>
      <c r="I54" s="189"/>
      <c r="J54" s="187"/>
      <c r="K54" s="187" t="s">
        <v>302</v>
      </c>
      <c r="L54" s="190" t="s">
        <v>451</v>
      </c>
      <c r="M54" s="192"/>
      <c r="N54" s="192"/>
      <c r="O54" s="193"/>
      <c r="P54" s="192"/>
      <c r="Q54" s="192"/>
      <c r="R54" s="193"/>
    </row>
    <row r="55" ht="18.75" customHeight="1" spans="1:18">
      <c r="A55" s="187"/>
      <c r="B55" s="187" t="s">
        <v>275</v>
      </c>
      <c r="C55" s="190" t="s">
        <v>452</v>
      </c>
      <c r="D55" s="189"/>
      <c r="E55" s="189"/>
      <c r="F55" s="189"/>
      <c r="G55" s="189"/>
      <c r="H55" s="189"/>
      <c r="I55" s="189"/>
      <c r="J55" s="187"/>
      <c r="K55" s="187" t="s">
        <v>304</v>
      </c>
      <c r="L55" s="190" t="s">
        <v>453</v>
      </c>
      <c r="M55" s="192">
        <f t="shared" si="1"/>
        <v>441.94</v>
      </c>
      <c r="N55" s="192">
        <v>441.94</v>
      </c>
      <c r="O55" s="193"/>
      <c r="P55" s="192"/>
      <c r="Q55" s="192"/>
      <c r="R55" s="193"/>
    </row>
    <row r="56" ht="18.75" customHeight="1" spans="1:18">
      <c r="A56" s="187"/>
      <c r="B56" s="187" t="s">
        <v>277</v>
      </c>
      <c r="C56" s="190" t="s">
        <v>454</v>
      </c>
      <c r="D56" s="189"/>
      <c r="E56" s="189"/>
      <c r="F56" s="189"/>
      <c r="G56" s="189"/>
      <c r="H56" s="189"/>
      <c r="I56" s="189"/>
      <c r="J56" s="187"/>
      <c r="K56" s="187" t="s">
        <v>279</v>
      </c>
      <c r="L56" s="190" t="s">
        <v>455</v>
      </c>
      <c r="M56" s="192"/>
      <c r="N56" s="192"/>
      <c r="O56" s="193"/>
      <c r="P56" s="192"/>
      <c r="Q56" s="192"/>
      <c r="R56" s="193"/>
    </row>
    <row r="57" ht="18.75" customHeight="1" spans="1:18">
      <c r="A57" s="187"/>
      <c r="B57" s="187" t="s">
        <v>304</v>
      </c>
      <c r="C57" s="190" t="s">
        <v>456</v>
      </c>
      <c r="D57" s="189"/>
      <c r="E57" s="189"/>
      <c r="F57" s="189"/>
      <c r="G57" s="189"/>
      <c r="H57" s="189"/>
      <c r="I57" s="189"/>
      <c r="J57" s="187"/>
      <c r="K57" s="187" t="s">
        <v>281</v>
      </c>
      <c r="L57" s="190" t="s">
        <v>457</v>
      </c>
      <c r="M57" s="192"/>
      <c r="N57" s="192"/>
      <c r="O57" s="193"/>
      <c r="P57" s="192"/>
      <c r="Q57" s="192"/>
      <c r="R57" s="193"/>
    </row>
    <row r="58" ht="18.75" customHeight="1" spans="1:18">
      <c r="A58" s="187"/>
      <c r="B58" s="187" t="s">
        <v>297</v>
      </c>
      <c r="C58" s="190" t="s">
        <v>458</v>
      </c>
      <c r="D58" s="189">
        <f t="shared" si="0"/>
        <v>2.65</v>
      </c>
      <c r="E58" s="189">
        <v>2.65</v>
      </c>
      <c r="F58" s="189"/>
      <c r="G58" s="189"/>
      <c r="H58" s="189"/>
      <c r="I58" s="189"/>
      <c r="J58" s="187"/>
      <c r="K58" s="187" t="s">
        <v>283</v>
      </c>
      <c r="L58" s="190" t="s">
        <v>452</v>
      </c>
      <c r="M58" s="192"/>
      <c r="N58" s="192"/>
      <c r="O58" s="193"/>
      <c r="P58" s="192"/>
      <c r="Q58" s="192"/>
      <c r="R58" s="193"/>
    </row>
    <row r="59" ht="18.75" customHeight="1" spans="1:18">
      <c r="A59" s="186" t="s">
        <v>459</v>
      </c>
      <c r="B59" s="186" t="s">
        <v>368</v>
      </c>
      <c r="C59" s="188" t="s">
        <v>460</v>
      </c>
      <c r="D59" s="189"/>
      <c r="E59" s="189"/>
      <c r="F59" s="189"/>
      <c r="G59" s="189"/>
      <c r="H59" s="189"/>
      <c r="I59" s="189"/>
      <c r="J59" s="187"/>
      <c r="K59" s="187" t="s">
        <v>285</v>
      </c>
      <c r="L59" s="190" t="s">
        <v>461</v>
      </c>
      <c r="M59" s="192"/>
      <c r="N59" s="192"/>
      <c r="O59" s="193"/>
      <c r="P59" s="192"/>
      <c r="Q59" s="192"/>
      <c r="R59" s="193"/>
    </row>
    <row r="60" ht="18.75" customHeight="1" spans="1:18">
      <c r="A60" s="187"/>
      <c r="B60" s="187" t="s">
        <v>275</v>
      </c>
      <c r="C60" s="190" t="s">
        <v>462</v>
      </c>
      <c r="D60" s="189"/>
      <c r="E60" s="189"/>
      <c r="F60" s="189"/>
      <c r="G60" s="189"/>
      <c r="H60" s="189"/>
      <c r="I60" s="189"/>
      <c r="J60" s="187"/>
      <c r="K60" s="187" t="s">
        <v>287</v>
      </c>
      <c r="L60" s="190" t="s">
        <v>454</v>
      </c>
      <c r="M60" s="192"/>
      <c r="N60" s="192"/>
      <c r="O60" s="193"/>
      <c r="P60" s="192"/>
      <c r="Q60" s="192"/>
      <c r="R60" s="193"/>
    </row>
    <row r="61" ht="18.75" customHeight="1" spans="1:18">
      <c r="A61" s="187"/>
      <c r="B61" s="187" t="s">
        <v>277</v>
      </c>
      <c r="C61" s="190" t="s">
        <v>463</v>
      </c>
      <c r="D61" s="189"/>
      <c r="E61" s="189"/>
      <c r="F61" s="189"/>
      <c r="G61" s="189"/>
      <c r="H61" s="189"/>
      <c r="I61" s="189"/>
      <c r="J61" s="187"/>
      <c r="K61" s="187" t="s">
        <v>297</v>
      </c>
      <c r="L61" s="190" t="s">
        <v>464</v>
      </c>
      <c r="M61" s="192">
        <f t="shared" si="1"/>
        <v>2.65</v>
      </c>
      <c r="N61" s="192">
        <v>2.65</v>
      </c>
      <c r="O61" s="193"/>
      <c r="P61" s="192"/>
      <c r="Q61" s="192"/>
      <c r="R61" s="193"/>
    </row>
    <row r="62" ht="18.75" customHeight="1" spans="1:18">
      <c r="A62" s="186" t="s">
        <v>465</v>
      </c>
      <c r="B62" s="186" t="s">
        <v>368</v>
      </c>
      <c r="C62" s="188" t="s">
        <v>466</v>
      </c>
      <c r="D62" s="189"/>
      <c r="E62" s="189"/>
      <c r="F62" s="189"/>
      <c r="G62" s="189"/>
      <c r="H62" s="189"/>
      <c r="I62" s="189"/>
      <c r="J62" s="186" t="s">
        <v>467</v>
      </c>
      <c r="K62" s="186" t="s">
        <v>368</v>
      </c>
      <c r="L62" s="188" t="s">
        <v>466</v>
      </c>
      <c r="M62" s="192"/>
      <c r="N62" s="193"/>
      <c r="O62" s="193"/>
      <c r="P62" s="193"/>
      <c r="Q62" s="193"/>
      <c r="R62" s="193"/>
    </row>
    <row r="63" ht="18.75" customHeight="1" spans="1:18">
      <c r="A63" s="187"/>
      <c r="B63" s="187" t="s">
        <v>273</v>
      </c>
      <c r="C63" s="190" t="s">
        <v>468</v>
      </c>
      <c r="D63" s="189"/>
      <c r="E63" s="189"/>
      <c r="F63" s="189"/>
      <c r="G63" s="189"/>
      <c r="H63" s="189"/>
      <c r="I63" s="189"/>
      <c r="J63" s="187"/>
      <c r="K63" s="187" t="s">
        <v>273</v>
      </c>
      <c r="L63" s="190" t="s">
        <v>468</v>
      </c>
      <c r="M63" s="192"/>
      <c r="N63" s="193"/>
      <c r="O63" s="193"/>
      <c r="P63" s="193"/>
      <c r="Q63" s="193"/>
      <c r="R63" s="193"/>
    </row>
    <row r="64" ht="18.75" customHeight="1" spans="1:18">
      <c r="A64" s="187"/>
      <c r="B64" s="187" t="s">
        <v>275</v>
      </c>
      <c r="C64" s="190" t="s">
        <v>469</v>
      </c>
      <c r="D64" s="189"/>
      <c r="E64" s="189"/>
      <c r="F64" s="189"/>
      <c r="G64" s="189"/>
      <c r="H64" s="189"/>
      <c r="I64" s="189"/>
      <c r="J64" s="187"/>
      <c r="K64" s="187" t="s">
        <v>275</v>
      </c>
      <c r="L64" s="190" t="s">
        <v>469</v>
      </c>
      <c r="M64" s="192"/>
      <c r="N64" s="193"/>
      <c r="O64" s="193"/>
      <c r="P64" s="193"/>
      <c r="Q64" s="193"/>
      <c r="R64" s="193"/>
    </row>
    <row r="65" ht="18.75" customHeight="1" spans="1:18">
      <c r="A65" s="187"/>
      <c r="B65" s="187" t="s">
        <v>277</v>
      </c>
      <c r="C65" s="190" t="s">
        <v>470</v>
      </c>
      <c r="D65" s="189"/>
      <c r="E65" s="189"/>
      <c r="F65" s="189"/>
      <c r="G65" s="189"/>
      <c r="H65" s="189"/>
      <c r="I65" s="189"/>
      <c r="J65" s="187"/>
      <c r="K65" s="187" t="s">
        <v>277</v>
      </c>
      <c r="L65" s="190" t="s">
        <v>470</v>
      </c>
      <c r="M65" s="192"/>
      <c r="N65" s="193"/>
      <c r="O65" s="193"/>
      <c r="P65" s="193"/>
      <c r="Q65" s="193"/>
      <c r="R65" s="193"/>
    </row>
    <row r="66" ht="18.75" customHeight="1" spans="1:18">
      <c r="A66" s="187"/>
      <c r="B66" s="187" t="s">
        <v>302</v>
      </c>
      <c r="C66" s="190" t="s">
        <v>471</v>
      </c>
      <c r="D66" s="189"/>
      <c r="E66" s="189"/>
      <c r="F66" s="189"/>
      <c r="G66" s="189"/>
      <c r="H66" s="189"/>
      <c r="I66" s="189"/>
      <c r="J66" s="187"/>
      <c r="K66" s="187" t="s">
        <v>302</v>
      </c>
      <c r="L66" s="190" t="s">
        <v>471</v>
      </c>
      <c r="M66" s="192"/>
      <c r="N66" s="193"/>
      <c r="O66" s="193"/>
      <c r="P66" s="193"/>
      <c r="Q66" s="193"/>
      <c r="R66" s="193"/>
    </row>
    <row r="67" ht="18.75" customHeight="1" spans="1:18">
      <c r="A67" s="186" t="s">
        <v>472</v>
      </c>
      <c r="B67" s="186" t="s">
        <v>368</v>
      </c>
      <c r="C67" s="188" t="s">
        <v>473</v>
      </c>
      <c r="D67" s="189"/>
      <c r="E67" s="189"/>
      <c r="F67" s="189"/>
      <c r="G67" s="189"/>
      <c r="H67" s="189"/>
      <c r="I67" s="189"/>
      <c r="J67" s="186" t="s">
        <v>474</v>
      </c>
      <c r="K67" s="186" t="s">
        <v>368</v>
      </c>
      <c r="L67" s="188" t="s">
        <v>475</v>
      </c>
      <c r="M67" s="192"/>
      <c r="N67" s="193"/>
      <c r="O67" s="193"/>
      <c r="P67" s="193"/>
      <c r="Q67" s="193"/>
      <c r="R67" s="193"/>
    </row>
    <row r="68" ht="18.75" customHeight="1" spans="1:18">
      <c r="A68" s="187"/>
      <c r="B68" s="187" t="s">
        <v>273</v>
      </c>
      <c r="C68" s="190" t="s">
        <v>476</v>
      </c>
      <c r="D68" s="189"/>
      <c r="E68" s="189"/>
      <c r="F68" s="189"/>
      <c r="G68" s="189"/>
      <c r="H68" s="189"/>
      <c r="I68" s="189"/>
      <c r="J68" s="187"/>
      <c r="K68" s="187" t="s">
        <v>273</v>
      </c>
      <c r="L68" s="190" t="s">
        <v>477</v>
      </c>
      <c r="M68" s="192"/>
      <c r="N68" s="193"/>
      <c r="O68" s="193"/>
      <c r="P68" s="193"/>
      <c r="Q68" s="193"/>
      <c r="R68" s="193"/>
    </row>
    <row r="69" ht="18.75" customHeight="1" spans="1:18">
      <c r="A69" s="187"/>
      <c r="B69" s="187" t="s">
        <v>275</v>
      </c>
      <c r="C69" s="190" t="s">
        <v>478</v>
      </c>
      <c r="D69" s="189"/>
      <c r="E69" s="189"/>
      <c r="F69" s="189"/>
      <c r="G69" s="189"/>
      <c r="H69" s="189"/>
      <c r="I69" s="189"/>
      <c r="J69" s="187"/>
      <c r="K69" s="187" t="s">
        <v>275</v>
      </c>
      <c r="L69" s="190" t="s">
        <v>479</v>
      </c>
      <c r="M69" s="192"/>
      <c r="N69" s="193"/>
      <c r="O69" s="193"/>
      <c r="P69" s="193"/>
      <c r="Q69" s="193"/>
      <c r="R69" s="193"/>
    </row>
    <row r="70" ht="18.75" customHeight="1" spans="1:18">
      <c r="A70" s="186" t="s">
        <v>480</v>
      </c>
      <c r="B70" s="186" t="s">
        <v>368</v>
      </c>
      <c r="C70" s="188" t="s">
        <v>481</v>
      </c>
      <c r="D70" s="189"/>
      <c r="E70" s="189"/>
      <c r="F70" s="189"/>
      <c r="G70" s="189"/>
      <c r="H70" s="189"/>
      <c r="I70" s="189"/>
      <c r="J70" s="187"/>
      <c r="K70" s="187" t="s">
        <v>277</v>
      </c>
      <c r="L70" s="190" t="s">
        <v>482</v>
      </c>
      <c r="M70" s="192"/>
      <c r="N70" s="193"/>
      <c r="O70" s="193"/>
      <c r="P70" s="193"/>
      <c r="Q70" s="193"/>
      <c r="R70" s="193"/>
    </row>
    <row r="71" ht="18.75" customHeight="1" spans="1:18">
      <c r="A71" s="187"/>
      <c r="B71" s="187" t="s">
        <v>273</v>
      </c>
      <c r="C71" s="190" t="s">
        <v>483</v>
      </c>
      <c r="D71" s="189"/>
      <c r="E71" s="189"/>
      <c r="F71" s="189"/>
      <c r="G71" s="189"/>
      <c r="H71" s="189"/>
      <c r="I71" s="189"/>
      <c r="J71" s="187"/>
      <c r="K71" s="187" t="s">
        <v>304</v>
      </c>
      <c r="L71" s="190" t="s">
        <v>405</v>
      </c>
      <c r="M71" s="192"/>
      <c r="N71" s="193"/>
      <c r="O71" s="193"/>
      <c r="P71" s="193"/>
      <c r="Q71" s="193"/>
      <c r="R71" s="193"/>
    </row>
    <row r="72" ht="18.75" customHeight="1" spans="1:18">
      <c r="A72" s="187"/>
      <c r="B72" s="187" t="s">
        <v>275</v>
      </c>
      <c r="C72" s="190" t="s">
        <v>484</v>
      </c>
      <c r="D72" s="189"/>
      <c r="E72" s="189"/>
      <c r="F72" s="189"/>
      <c r="G72" s="189"/>
      <c r="H72" s="189"/>
      <c r="I72" s="189"/>
      <c r="J72" s="187"/>
      <c r="K72" s="187" t="s">
        <v>279</v>
      </c>
      <c r="L72" s="190" t="s">
        <v>413</v>
      </c>
      <c r="M72" s="192"/>
      <c r="N72" s="193"/>
      <c r="O72" s="193"/>
      <c r="P72" s="193"/>
      <c r="Q72" s="193"/>
      <c r="R72" s="193"/>
    </row>
    <row r="73" ht="18.75" customHeight="1" spans="1:18">
      <c r="A73" s="187"/>
      <c r="B73" s="187" t="s">
        <v>277</v>
      </c>
      <c r="C73" s="190" t="s">
        <v>485</v>
      </c>
      <c r="D73" s="189"/>
      <c r="E73" s="189"/>
      <c r="F73" s="189"/>
      <c r="G73" s="189"/>
      <c r="H73" s="189"/>
      <c r="I73" s="189"/>
      <c r="J73" s="187"/>
      <c r="K73" s="187" t="s">
        <v>281</v>
      </c>
      <c r="L73" s="190" t="s">
        <v>486</v>
      </c>
      <c r="M73" s="192"/>
      <c r="N73" s="193"/>
      <c r="O73" s="193"/>
      <c r="P73" s="193"/>
      <c r="Q73" s="193"/>
      <c r="R73" s="193"/>
    </row>
    <row r="74" ht="18.75" customHeight="1" spans="1:18">
      <c r="A74" s="187"/>
      <c r="B74" s="187" t="s">
        <v>302</v>
      </c>
      <c r="C74" s="190" t="s">
        <v>487</v>
      </c>
      <c r="D74" s="189"/>
      <c r="E74" s="189"/>
      <c r="F74" s="189"/>
      <c r="G74" s="189"/>
      <c r="H74" s="189"/>
      <c r="I74" s="189"/>
      <c r="J74" s="187"/>
      <c r="K74" s="187" t="s">
        <v>283</v>
      </c>
      <c r="L74" s="190" t="s">
        <v>488</v>
      </c>
      <c r="M74" s="192"/>
      <c r="N74" s="193"/>
      <c r="O74" s="193"/>
      <c r="P74" s="193"/>
      <c r="Q74" s="193"/>
      <c r="R74" s="193"/>
    </row>
    <row r="75" ht="18.75" customHeight="1" spans="1:18">
      <c r="A75" s="186" t="s">
        <v>489</v>
      </c>
      <c r="B75" s="186" t="s">
        <v>368</v>
      </c>
      <c r="C75" s="188" t="s">
        <v>490</v>
      </c>
      <c r="D75" s="189"/>
      <c r="E75" s="189"/>
      <c r="F75" s="189"/>
      <c r="G75" s="189"/>
      <c r="H75" s="189"/>
      <c r="I75" s="189"/>
      <c r="J75" s="187"/>
      <c r="K75" s="187" t="s">
        <v>293</v>
      </c>
      <c r="L75" s="190" t="s">
        <v>407</v>
      </c>
      <c r="M75" s="192"/>
      <c r="N75" s="193"/>
      <c r="O75" s="193"/>
      <c r="P75" s="193"/>
      <c r="Q75" s="193"/>
      <c r="R75" s="193"/>
    </row>
    <row r="76" ht="18.75" customHeight="1" spans="1:18">
      <c r="A76" s="187"/>
      <c r="B76" s="187" t="s">
        <v>273</v>
      </c>
      <c r="C76" s="190" t="s">
        <v>491</v>
      </c>
      <c r="D76" s="189"/>
      <c r="E76" s="189"/>
      <c r="F76" s="189"/>
      <c r="G76" s="189"/>
      <c r="H76" s="189"/>
      <c r="I76" s="189"/>
      <c r="J76" s="187"/>
      <c r="K76" s="187" t="s">
        <v>492</v>
      </c>
      <c r="L76" s="190" t="s">
        <v>493</v>
      </c>
      <c r="M76" s="192"/>
      <c r="N76" s="193"/>
      <c r="O76" s="193"/>
      <c r="P76" s="193"/>
      <c r="Q76" s="193"/>
      <c r="R76" s="193"/>
    </row>
    <row r="77" ht="18.75" customHeight="1" spans="1:18">
      <c r="A77" s="187"/>
      <c r="B77" s="187" t="s">
        <v>275</v>
      </c>
      <c r="C77" s="190" t="s">
        <v>494</v>
      </c>
      <c r="D77" s="189"/>
      <c r="E77" s="189"/>
      <c r="F77" s="189"/>
      <c r="G77" s="189"/>
      <c r="H77" s="189"/>
      <c r="I77" s="189"/>
      <c r="J77" s="187"/>
      <c r="K77" s="187" t="s">
        <v>495</v>
      </c>
      <c r="L77" s="190" t="s">
        <v>496</v>
      </c>
      <c r="M77" s="192"/>
      <c r="N77" s="193"/>
      <c r="O77" s="193"/>
      <c r="P77" s="193"/>
      <c r="Q77" s="193"/>
      <c r="R77" s="193"/>
    </row>
    <row r="78" ht="18.75" customHeight="1" spans="1:18">
      <c r="A78" s="186" t="s">
        <v>497</v>
      </c>
      <c r="B78" s="186" t="s">
        <v>368</v>
      </c>
      <c r="C78" s="188" t="s">
        <v>498</v>
      </c>
      <c r="D78" s="189"/>
      <c r="E78" s="189"/>
      <c r="F78" s="189"/>
      <c r="G78" s="189"/>
      <c r="H78" s="189"/>
      <c r="I78" s="189"/>
      <c r="J78" s="187"/>
      <c r="K78" s="187" t="s">
        <v>499</v>
      </c>
      <c r="L78" s="190" t="s">
        <v>500</v>
      </c>
      <c r="M78" s="192"/>
      <c r="N78" s="193"/>
      <c r="O78" s="193"/>
      <c r="P78" s="193"/>
      <c r="Q78" s="193"/>
      <c r="R78" s="193"/>
    </row>
    <row r="79" ht="18.75" customHeight="1" spans="1:18">
      <c r="A79" s="187"/>
      <c r="B79" s="187" t="s">
        <v>279</v>
      </c>
      <c r="C79" s="190" t="s">
        <v>501</v>
      </c>
      <c r="D79" s="189"/>
      <c r="E79" s="189"/>
      <c r="F79" s="189"/>
      <c r="G79" s="189"/>
      <c r="H79" s="189"/>
      <c r="I79" s="189"/>
      <c r="J79" s="187"/>
      <c r="K79" s="187" t="s">
        <v>297</v>
      </c>
      <c r="L79" s="190" t="s">
        <v>502</v>
      </c>
      <c r="M79" s="192"/>
      <c r="N79" s="193"/>
      <c r="O79" s="193"/>
      <c r="P79" s="193"/>
      <c r="Q79" s="193"/>
      <c r="R79" s="193"/>
    </row>
    <row r="80" ht="18.75" customHeight="1" spans="1:18">
      <c r="A80" s="187"/>
      <c r="B80" s="187" t="s">
        <v>281</v>
      </c>
      <c r="C80" s="190" t="s">
        <v>503</v>
      </c>
      <c r="D80" s="189"/>
      <c r="E80" s="189"/>
      <c r="F80" s="189"/>
      <c r="G80" s="189"/>
      <c r="H80" s="189"/>
      <c r="I80" s="189"/>
      <c r="J80" s="186" t="s">
        <v>504</v>
      </c>
      <c r="K80" s="186" t="s">
        <v>368</v>
      </c>
      <c r="L80" s="188" t="s">
        <v>505</v>
      </c>
      <c r="M80" s="192"/>
      <c r="N80" s="193"/>
      <c r="O80" s="193"/>
      <c r="P80" s="193"/>
      <c r="Q80" s="193"/>
      <c r="R80" s="193"/>
    </row>
    <row r="81" ht="18.75" customHeight="1" spans="1:18">
      <c r="A81" s="187"/>
      <c r="B81" s="187" t="s">
        <v>283</v>
      </c>
      <c r="C81" s="190" t="s">
        <v>506</v>
      </c>
      <c r="D81" s="189"/>
      <c r="E81" s="189"/>
      <c r="F81" s="189"/>
      <c r="G81" s="189"/>
      <c r="H81" s="189"/>
      <c r="I81" s="189"/>
      <c r="J81" s="187"/>
      <c r="K81" s="187" t="s">
        <v>273</v>
      </c>
      <c r="L81" s="190" t="s">
        <v>477</v>
      </c>
      <c r="M81" s="192"/>
      <c r="N81" s="193"/>
      <c r="O81" s="193"/>
      <c r="P81" s="193"/>
      <c r="Q81" s="193"/>
      <c r="R81" s="193"/>
    </row>
    <row r="82" ht="18.75" customHeight="1" spans="1:18">
      <c r="A82" s="187"/>
      <c r="B82" s="187" t="s">
        <v>297</v>
      </c>
      <c r="C82" s="190" t="s">
        <v>498</v>
      </c>
      <c r="D82" s="189"/>
      <c r="E82" s="189"/>
      <c r="F82" s="189"/>
      <c r="G82" s="189"/>
      <c r="H82" s="189"/>
      <c r="I82" s="189"/>
      <c r="J82" s="187"/>
      <c r="K82" s="187" t="s">
        <v>275</v>
      </c>
      <c r="L82" s="190" t="s">
        <v>479</v>
      </c>
      <c r="M82" s="192"/>
      <c r="N82" s="193"/>
      <c r="O82" s="193"/>
      <c r="P82" s="193"/>
      <c r="Q82" s="193"/>
      <c r="R82" s="193"/>
    </row>
    <row r="83" ht="18.75" customHeight="1" spans="1:18">
      <c r="A83" s="194"/>
      <c r="B83" s="194"/>
      <c r="C83" s="194"/>
      <c r="D83" s="189"/>
      <c r="E83" s="189"/>
      <c r="F83" s="189"/>
      <c r="G83" s="189"/>
      <c r="H83" s="189"/>
      <c r="I83" s="189"/>
      <c r="J83" s="194"/>
      <c r="K83" s="196" t="s">
        <v>277</v>
      </c>
      <c r="L83" s="194" t="s">
        <v>482</v>
      </c>
      <c r="M83" s="192"/>
      <c r="N83" s="193"/>
      <c r="O83" s="193"/>
      <c r="P83" s="193"/>
      <c r="Q83" s="193"/>
      <c r="R83" s="193"/>
    </row>
    <row r="84" ht="18.75" customHeight="1" spans="1:18">
      <c r="A84" s="194"/>
      <c r="B84" s="194"/>
      <c r="C84" s="194"/>
      <c r="D84" s="189"/>
      <c r="E84" s="189"/>
      <c r="F84" s="189"/>
      <c r="G84" s="189"/>
      <c r="H84" s="189"/>
      <c r="I84" s="189"/>
      <c r="J84" s="194"/>
      <c r="K84" s="196" t="s">
        <v>304</v>
      </c>
      <c r="L84" s="194" t="s">
        <v>405</v>
      </c>
      <c r="M84" s="192"/>
      <c r="N84" s="193"/>
      <c r="O84" s="193"/>
      <c r="P84" s="193"/>
      <c r="Q84" s="193"/>
      <c r="R84" s="193"/>
    </row>
    <row r="85" ht="18.75" customHeight="1" spans="1:18">
      <c r="A85" s="194"/>
      <c r="B85" s="194"/>
      <c r="C85" s="194"/>
      <c r="D85" s="189"/>
      <c r="E85" s="189"/>
      <c r="F85" s="189"/>
      <c r="G85" s="189"/>
      <c r="H85" s="189"/>
      <c r="I85" s="189"/>
      <c r="J85" s="194"/>
      <c r="K85" s="196" t="s">
        <v>279</v>
      </c>
      <c r="L85" s="194" t="s">
        <v>413</v>
      </c>
      <c r="M85" s="192"/>
      <c r="N85" s="193"/>
      <c r="O85" s="193"/>
      <c r="P85" s="193"/>
      <c r="Q85" s="193"/>
      <c r="R85" s="193"/>
    </row>
    <row r="86" ht="18.75" customHeight="1" spans="1:18">
      <c r="A86" s="194"/>
      <c r="B86" s="194"/>
      <c r="C86" s="194"/>
      <c r="D86" s="189"/>
      <c r="E86" s="189"/>
      <c r="F86" s="189"/>
      <c r="G86" s="189"/>
      <c r="H86" s="189"/>
      <c r="I86" s="189"/>
      <c r="J86" s="194"/>
      <c r="K86" s="196" t="s">
        <v>281</v>
      </c>
      <c r="L86" s="194" t="s">
        <v>486</v>
      </c>
      <c r="M86" s="192"/>
      <c r="N86" s="193"/>
      <c r="O86" s="193"/>
      <c r="P86" s="193"/>
      <c r="Q86" s="193"/>
      <c r="R86" s="193"/>
    </row>
    <row r="87" ht="18.75" customHeight="1" spans="1:18">
      <c r="A87" s="194"/>
      <c r="B87" s="194"/>
      <c r="C87" s="194"/>
      <c r="D87" s="189"/>
      <c r="E87" s="189"/>
      <c r="F87" s="189"/>
      <c r="G87" s="189"/>
      <c r="H87" s="189"/>
      <c r="I87" s="189"/>
      <c r="J87" s="194"/>
      <c r="K87" s="196" t="s">
        <v>283</v>
      </c>
      <c r="L87" s="194" t="s">
        <v>488</v>
      </c>
      <c r="M87" s="192"/>
      <c r="N87" s="193"/>
      <c r="O87" s="193"/>
      <c r="P87" s="193"/>
      <c r="Q87" s="193"/>
      <c r="R87" s="193"/>
    </row>
    <row r="88" ht="18.75" customHeight="1" spans="1:18">
      <c r="A88" s="194"/>
      <c r="B88" s="194"/>
      <c r="C88" s="194"/>
      <c r="D88" s="189"/>
      <c r="E88" s="189"/>
      <c r="F88" s="189"/>
      <c r="G88" s="189"/>
      <c r="H88" s="189"/>
      <c r="I88" s="189"/>
      <c r="J88" s="194"/>
      <c r="K88" s="196" t="s">
        <v>285</v>
      </c>
      <c r="L88" s="194" t="s">
        <v>507</v>
      </c>
      <c r="M88" s="192"/>
      <c r="N88" s="193"/>
      <c r="O88" s="193"/>
      <c r="P88" s="193"/>
      <c r="Q88" s="193"/>
      <c r="R88" s="193"/>
    </row>
    <row r="89" ht="18.75" customHeight="1" spans="1:18">
      <c r="A89" s="194"/>
      <c r="B89" s="194"/>
      <c r="C89" s="194"/>
      <c r="D89" s="189"/>
      <c r="E89" s="189"/>
      <c r="F89" s="189"/>
      <c r="G89" s="189"/>
      <c r="H89" s="189"/>
      <c r="I89" s="189"/>
      <c r="J89" s="194"/>
      <c r="K89" s="196" t="s">
        <v>287</v>
      </c>
      <c r="L89" s="194" t="s">
        <v>508</v>
      </c>
      <c r="M89" s="192"/>
      <c r="N89" s="193"/>
      <c r="O89" s="193"/>
      <c r="P89" s="193"/>
      <c r="Q89" s="193"/>
      <c r="R89" s="193"/>
    </row>
    <row r="90" ht="18.75" customHeight="1" spans="1:18">
      <c r="A90" s="194"/>
      <c r="B90" s="194"/>
      <c r="C90" s="194"/>
      <c r="D90" s="189"/>
      <c r="E90" s="189"/>
      <c r="F90" s="189"/>
      <c r="G90" s="189"/>
      <c r="H90" s="189"/>
      <c r="I90" s="189"/>
      <c r="J90" s="194"/>
      <c r="K90" s="196" t="s">
        <v>289</v>
      </c>
      <c r="L90" s="194" t="s">
        <v>509</v>
      </c>
      <c r="M90" s="192"/>
      <c r="N90" s="193"/>
      <c r="O90" s="193"/>
      <c r="P90" s="193"/>
      <c r="Q90" s="193"/>
      <c r="R90" s="193"/>
    </row>
    <row r="91" ht="18.75" customHeight="1" spans="1:18">
      <c r="A91" s="194"/>
      <c r="B91" s="194"/>
      <c r="C91" s="194"/>
      <c r="D91" s="189"/>
      <c r="E91" s="189"/>
      <c r="F91" s="189"/>
      <c r="G91" s="189"/>
      <c r="H91" s="189"/>
      <c r="I91" s="189"/>
      <c r="J91" s="194"/>
      <c r="K91" s="196" t="s">
        <v>291</v>
      </c>
      <c r="L91" s="194" t="s">
        <v>510</v>
      </c>
      <c r="M91" s="192"/>
      <c r="N91" s="193"/>
      <c r="O91" s="193"/>
      <c r="P91" s="193"/>
      <c r="Q91" s="193"/>
      <c r="R91" s="193"/>
    </row>
    <row r="92" ht="18.75" customHeight="1" spans="1:18">
      <c r="A92" s="194"/>
      <c r="B92" s="194"/>
      <c r="C92" s="194"/>
      <c r="D92" s="189"/>
      <c r="E92" s="189"/>
      <c r="F92" s="189"/>
      <c r="G92" s="189"/>
      <c r="H92" s="189"/>
      <c r="I92" s="189"/>
      <c r="J92" s="194"/>
      <c r="K92" s="196" t="s">
        <v>293</v>
      </c>
      <c r="L92" s="194" t="s">
        <v>407</v>
      </c>
      <c r="M92" s="192"/>
      <c r="N92" s="193"/>
      <c r="O92" s="193"/>
      <c r="P92" s="193"/>
      <c r="Q92" s="193"/>
      <c r="R92" s="193"/>
    </row>
    <row r="93" ht="18.75" customHeight="1" spans="1:18">
      <c r="A93" s="194"/>
      <c r="B93" s="194"/>
      <c r="C93" s="194"/>
      <c r="D93" s="189"/>
      <c r="E93" s="189"/>
      <c r="F93" s="189"/>
      <c r="G93" s="189"/>
      <c r="H93" s="189"/>
      <c r="I93" s="189"/>
      <c r="J93" s="194"/>
      <c r="K93" s="196" t="s">
        <v>492</v>
      </c>
      <c r="L93" s="194" t="s">
        <v>493</v>
      </c>
      <c r="M93" s="192"/>
      <c r="N93" s="193"/>
      <c r="O93" s="193"/>
      <c r="P93" s="193"/>
      <c r="Q93" s="193"/>
      <c r="R93" s="193"/>
    </row>
    <row r="94" ht="18.75" customHeight="1" spans="1:18">
      <c r="A94" s="194"/>
      <c r="B94" s="194"/>
      <c r="C94" s="194"/>
      <c r="D94" s="189"/>
      <c r="E94" s="189"/>
      <c r="F94" s="189"/>
      <c r="G94" s="189"/>
      <c r="H94" s="189"/>
      <c r="I94" s="189"/>
      <c r="J94" s="194"/>
      <c r="K94" s="196" t="s">
        <v>495</v>
      </c>
      <c r="L94" s="194" t="s">
        <v>496</v>
      </c>
      <c r="M94" s="192"/>
      <c r="N94" s="193"/>
      <c r="O94" s="193"/>
      <c r="P94" s="193"/>
      <c r="Q94" s="193"/>
      <c r="R94" s="193"/>
    </row>
    <row r="95" ht="18.75" customHeight="1" spans="1:18">
      <c r="A95" s="194"/>
      <c r="B95" s="194"/>
      <c r="C95" s="194"/>
      <c r="D95" s="189"/>
      <c r="E95" s="189"/>
      <c r="F95" s="189"/>
      <c r="G95" s="189"/>
      <c r="H95" s="189"/>
      <c r="I95" s="189"/>
      <c r="J95" s="194"/>
      <c r="K95" s="196" t="s">
        <v>499</v>
      </c>
      <c r="L95" s="194" t="s">
        <v>500</v>
      </c>
      <c r="M95" s="192"/>
      <c r="N95" s="193"/>
      <c r="O95" s="193"/>
      <c r="P95" s="193"/>
      <c r="Q95" s="193"/>
      <c r="R95" s="193"/>
    </row>
    <row r="96" ht="18.75" customHeight="1" spans="1:18">
      <c r="A96" s="194"/>
      <c r="B96" s="194"/>
      <c r="C96" s="194"/>
      <c r="D96" s="189"/>
      <c r="E96" s="189"/>
      <c r="F96" s="189"/>
      <c r="G96" s="189"/>
      <c r="H96" s="189"/>
      <c r="I96" s="189"/>
      <c r="J96" s="194"/>
      <c r="K96" s="196" t="s">
        <v>297</v>
      </c>
      <c r="L96" s="194" t="s">
        <v>415</v>
      </c>
      <c r="M96" s="192"/>
      <c r="N96" s="193"/>
      <c r="O96" s="193"/>
      <c r="P96" s="193"/>
      <c r="Q96" s="193"/>
      <c r="R96" s="193"/>
    </row>
    <row r="97" ht="18.75" customHeight="1" spans="1:18">
      <c r="A97" s="194"/>
      <c r="B97" s="194"/>
      <c r="C97" s="194"/>
      <c r="D97" s="189"/>
      <c r="E97" s="189"/>
      <c r="F97" s="189"/>
      <c r="G97" s="189"/>
      <c r="H97" s="189"/>
      <c r="I97" s="189"/>
      <c r="J97" s="197" t="s">
        <v>511</v>
      </c>
      <c r="K97" s="198" t="s">
        <v>368</v>
      </c>
      <c r="L97" s="197" t="s">
        <v>512</v>
      </c>
      <c r="M97" s="192"/>
      <c r="N97" s="193"/>
      <c r="O97" s="193"/>
      <c r="P97" s="193"/>
      <c r="Q97" s="193"/>
      <c r="R97" s="193"/>
    </row>
    <row r="98" ht="18.75" customHeight="1" spans="1:18">
      <c r="A98" s="194"/>
      <c r="B98" s="194"/>
      <c r="C98" s="194"/>
      <c r="D98" s="189"/>
      <c r="E98" s="189"/>
      <c r="F98" s="189"/>
      <c r="G98" s="189"/>
      <c r="H98" s="189"/>
      <c r="I98" s="189"/>
      <c r="J98" s="194"/>
      <c r="K98" s="196" t="s">
        <v>273</v>
      </c>
      <c r="L98" s="194" t="s">
        <v>513</v>
      </c>
      <c r="M98" s="192"/>
      <c r="N98" s="193"/>
      <c r="O98" s="193"/>
      <c r="P98" s="193"/>
      <c r="Q98" s="193"/>
      <c r="R98" s="193"/>
    </row>
    <row r="99" ht="18.75" customHeight="1" spans="1:18">
      <c r="A99" s="194"/>
      <c r="B99" s="194"/>
      <c r="C99" s="194"/>
      <c r="D99" s="189"/>
      <c r="E99" s="189"/>
      <c r="F99" s="189"/>
      <c r="G99" s="189"/>
      <c r="H99" s="189"/>
      <c r="I99" s="189"/>
      <c r="J99" s="194"/>
      <c r="K99" s="196" t="s">
        <v>297</v>
      </c>
      <c r="L99" s="194" t="s">
        <v>440</v>
      </c>
      <c r="M99" s="192"/>
      <c r="N99" s="193"/>
      <c r="O99" s="193"/>
      <c r="P99" s="193"/>
      <c r="Q99" s="193"/>
      <c r="R99" s="193"/>
    </row>
    <row r="100" ht="18.75" customHeight="1" spans="1:18">
      <c r="A100" s="194"/>
      <c r="B100" s="194"/>
      <c r="C100" s="194"/>
      <c r="D100" s="189"/>
      <c r="E100" s="189"/>
      <c r="F100" s="189"/>
      <c r="G100" s="189"/>
      <c r="H100" s="189"/>
      <c r="I100" s="189"/>
      <c r="J100" s="197" t="s">
        <v>514</v>
      </c>
      <c r="K100" s="198" t="s">
        <v>368</v>
      </c>
      <c r="L100" s="197" t="s">
        <v>435</v>
      </c>
      <c r="M100" s="192"/>
      <c r="N100" s="193"/>
      <c r="O100" s="193"/>
      <c r="P100" s="193"/>
      <c r="Q100" s="193"/>
      <c r="R100" s="193"/>
    </row>
    <row r="101" ht="18.75" customHeight="1" spans="1:18">
      <c r="A101" s="194"/>
      <c r="B101" s="194"/>
      <c r="C101" s="194"/>
      <c r="D101" s="189"/>
      <c r="E101" s="189"/>
      <c r="F101" s="189"/>
      <c r="G101" s="189"/>
      <c r="H101" s="189"/>
      <c r="I101" s="189"/>
      <c r="J101" s="194"/>
      <c r="K101" s="196" t="s">
        <v>273</v>
      </c>
      <c r="L101" s="194" t="s">
        <v>513</v>
      </c>
      <c r="M101" s="192"/>
      <c r="N101" s="193"/>
      <c r="O101" s="193"/>
      <c r="P101" s="193"/>
      <c r="Q101" s="193"/>
      <c r="R101" s="193"/>
    </row>
    <row r="102" ht="18.75" customHeight="1" spans="1:18">
      <c r="A102" s="194"/>
      <c r="B102" s="194"/>
      <c r="C102" s="194"/>
      <c r="D102" s="189"/>
      <c r="E102" s="189"/>
      <c r="F102" s="189"/>
      <c r="G102" s="189"/>
      <c r="H102" s="189"/>
      <c r="I102" s="189"/>
      <c r="J102" s="194"/>
      <c r="K102" s="196" t="s">
        <v>277</v>
      </c>
      <c r="L102" s="194" t="s">
        <v>515</v>
      </c>
      <c r="M102" s="192"/>
      <c r="N102" s="193"/>
      <c r="O102" s="193"/>
      <c r="P102" s="193"/>
      <c r="Q102" s="193"/>
      <c r="R102" s="193"/>
    </row>
    <row r="103" ht="18.75" customHeight="1" spans="1:18">
      <c r="A103" s="194"/>
      <c r="B103" s="194"/>
      <c r="C103" s="194"/>
      <c r="D103" s="189"/>
      <c r="E103" s="189"/>
      <c r="F103" s="189"/>
      <c r="G103" s="189"/>
      <c r="H103" s="189"/>
      <c r="I103" s="189"/>
      <c r="J103" s="194"/>
      <c r="K103" s="196" t="s">
        <v>302</v>
      </c>
      <c r="L103" s="194" t="s">
        <v>436</v>
      </c>
      <c r="M103" s="192"/>
      <c r="N103" s="193"/>
      <c r="O103" s="193"/>
      <c r="P103" s="193"/>
      <c r="Q103" s="193"/>
      <c r="R103" s="193"/>
    </row>
    <row r="104" ht="18.75" customHeight="1" spans="1:18">
      <c r="A104" s="194"/>
      <c r="B104" s="194"/>
      <c r="C104" s="194"/>
      <c r="D104" s="189"/>
      <c r="E104" s="189"/>
      <c r="F104" s="189"/>
      <c r="G104" s="189"/>
      <c r="H104" s="189"/>
      <c r="I104" s="189"/>
      <c r="J104" s="194"/>
      <c r="K104" s="196" t="s">
        <v>304</v>
      </c>
      <c r="L104" s="194" t="s">
        <v>438</v>
      </c>
      <c r="M104" s="192"/>
      <c r="N104" s="193"/>
      <c r="O104" s="193"/>
      <c r="P104" s="193"/>
      <c r="Q104" s="193"/>
      <c r="R104" s="193"/>
    </row>
    <row r="105" ht="18.75" customHeight="1" spans="1:18">
      <c r="A105" s="194"/>
      <c r="B105" s="194"/>
      <c r="C105" s="194"/>
      <c r="D105" s="189"/>
      <c r="E105" s="189"/>
      <c r="F105" s="189"/>
      <c r="G105" s="189"/>
      <c r="H105" s="189"/>
      <c r="I105" s="189"/>
      <c r="J105" s="194"/>
      <c r="K105" s="196" t="s">
        <v>297</v>
      </c>
      <c r="L105" s="194" t="s">
        <v>440</v>
      </c>
      <c r="M105" s="192"/>
      <c r="N105" s="193"/>
      <c r="O105" s="193"/>
      <c r="P105" s="193"/>
      <c r="Q105" s="193"/>
      <c r="R105" s="193"/>
    </row>
    <row r="106" ht="18.75" customHeight="1" spans="1:18">
      <c r="A106" s="194"/>
      <c r="B106" s="194"/>
      <c r="C106" s="194"/>
      <c r="D106" s="189"/>
      <c r="E106" s="189"/>
      <c r="F106" s="189"/>
      <c r="G106" s="189"/>
      <c r="H106" s="189"/>
      <c r="I106" s="189"/>
      <c r="J106" s="197" t="s">
        <v>516</v>
      </c>
      <c r="K106" s="198" t="s">
        <v>368</v>
      </c>
      <c r="L106" s="197" t="s">
        <v>460</v>
      </c>
      <c r="M106" s="192"/>
      <c r="N106" s="193"/>
      <c r="O106" s="193"/>
      <c r="P106" s="193"/>
      <c r="Q106" s="193"/>
      <c r="R106" s="193"/>
    </row>
    <row r="107" ht="18.75" customHeight="1" spans="1:18">
      <c r="A107" s="194"/>
      <c r="B107" s="194"/>
      <c r="C107" s="194"/>
      <c r="D107" s="189"/>
      <c r="E107" s="189"/>
      <c r="F107" s="189"/>
      <c r="G107" s="189"/>
      <c r="H107" s="189"/>
      <c r="I107" s="189"/>
      <c r="J107" s="194"/>
      <c r="K107" s="196" t="s">
        <v>275</v>
      </c>
      <c r="L107" s="194" t="s">
        <v>462</v>
      </c>
      <c r="M107" s="192"/>
      <c r="N107" s="193"/>
      <c r="O107" s="193"/>
      <c r="P107" s="193"/>
      <c r="Q107" s="193"/>
      <c r="R107" s="193"/>
    </row>
    <row r="108" ht="18.75" customHeight="1" spans="1:18">
      <c r="A108" s="194"/>
      <c r="B108" s="194"/>
      <c r="C108" s="194"/>
      <c r="D108" s="189"/>
      <c r="E108" s="189"/>
      <c r="F108" s="189"/>
      <c r="G108" s="189"/>
      <c r="H108" s="189"/>
      <c r="I108" s="189"/>
      <c r="J108" s="194"/>
      <c r="K108" s="196" t="s">
        <v>277</v>
      </c>
      <c r="L108" s="194" t="s">
        <v>463</v>
      </c>
      <c r="M108" s="192"/>
      <c r="N108" s="193"/>
      <c r="O108" s="193"/>
      <c r="P108" s="193"/>
      <c r="Q108" s="193"/>
      <c r="R108" s="193"/>
    </row>
    <row r="109" ht="18.75" customHeight="1" spans="1:18">
      <c r="A109" s="194"/>
      <c r="B109" s="194"/>
      <c r="C109" s="194"/>
      <c r="D109" s="189"/>
      <c r="E109" s="189"/>
      <c r="F109" s="189"/>
      <c r="G109" s="189"/>
      <c r="H109" s="189"/>
      <c r="I109" s="189"/>
      <c r="J109" s="197" t="s">
        <v>517</v>
      </c>
      <c r="K109" s="198" t="s">
        <v>368</v>
      </c>
      <c r="L109" s="197" t="s">
        <v>498</v>
      </c>
      <c r="M109" s="192"/>
      <c r="N109" s="193"/>
      <c r="O109" s="193"/>
      <c r="P109" s="193"/>
      <c r="Q109" s="193"/>
      <c r="R109" s="193"/>
    </row>
    <row r="110" ht="18.75" customHeight="1" spans="1:18">
      <c r="A110" s="194"/>
      <c r="B110" s="194"/>
      <c r="C110" s="194"/>
      <c r="D110" s="189"/>
      <c r="E110" s="189"/>
      <c r="F110" s="189"/>
      <c r="G110" s="189"/>
      <c r="H110" s="189"/>
      <c r="I110" s="189"/>
      <c r="J110" s="194"/>
      <c r="K110" s="196" t="s">
        <v>279</v>
      </c>
      <c r="L110" s="194" t="s">
        <v>501</v>
      </c>
      <c r="M110" s="192"/>
      <c r="N110" s="193"/>
      <c r="O110" s="193"/>
      <c r="P110" s="193"/>
      <c r="Q110" s="193"/>
      <c r="R110" s="193"/>
    </row>
    <row r="111" ht="18.75" customHeight="1" spans="1:18">
      <c r="A111" s="194"/>
      <c r="B111" s="194"/>
      <c r="C111" s="194"/>
      <c r="D111" s="189"/>
      <c r="E111" s="189"/>
      <c r="F111" s="189"/>
      <c r="G111" s="189"/>
      <c r="H111" s="189"/>
      <c r="I111" s="189"/>
      <c r="J111" s="194"/>
      <c r="K111" s="196" t="s">
        <v>281</v>
      </c>
      <c r="L111" s="194" t="s">
        <v>503</v>
      </c>
      <c r="M111" s="192"/>
      <c r="N111" s="193"/>
      <c r="O111" s="193"/>
      <c r="P111" s="193"/>
      <c r="Q111" s="193"/>
      <c r="R111" s="193"/>
    </row>
    <row r="112" ht="18.75" customHeight="1" spans="1:18">
      <c r="A112" s="194"/>
      <c r="B112" s="194"/>
      <c r="C112" s="194"/>
      <c r="D112" s="189"/>
      <c r="E112" s="189"/>
      <c r="F112" s="189"/>
      <c r="G112" s="189"/>
      <c r="H112" s="189"/>
      <c r="I112" s="189"/>
      <c r="J112" s="194"/>
      <c r="K112" s="196" t="s">
        <v>283</v>
      </c>
      <c r="L112" s="194" t="s">
        <v>506</v>
      </c>
      <c r="M112" s="192"/>
      <c r="N112" s="193"/>
      <c r="O112" s="193"/>
      <c r="P112" s="193"/>
      <c r="Q112" s="193"/>
      <c r="R112" s="193"/>
    </row>
    <row r="113" ht="18.75" customHeight="1" spans="1:18">
      <c r="A113" s="194"/>
      <c r="B113" s="194"/>
      <c r="C113" s="194"/>
      <c r="D113" s="189"/>
      <c r="E113" s="189"/>
      <c r="F113" s="189"/>
      <c r="G113" s="189"/>
      <c r="H113" s="189"/>
      <c r="I113" s="189"/>
      <c r="J113" s="194"/>
      <c r="K113" s="196" t="s">
        <v>297</v>
      </c>
      <c r="L113" s="194" t="s">
        <v>498</v>
      </c>
      <c r="M113" s="192"/>
      <c r="N113" s="193"/>
      <c r="O113" s="193"/>
      <c r="P113" s="193"/>
      <c r="Q113" s="193"/>
      <c r="R113" s="193"/>
    </row>
    <row r="114" ht="21.75" customHeight="1" spans="1:18">
      <c r="A114" s="195" t="s">
        <v>65</v>
      </c>
      <c r="B114" s="195"/>
      <c r="C114" s="195"/>
      <c r="D114" s="189">
        <f t="shared" ref="D114" si="6">SUM(E114:F114)</f>
        <v>2269.47</v>
      </c>
      <c r="E114" s="189">
        <f>E8+E13+E24+E32+E39+E43+E46+E50+E53+E59+E62+E67+E70+E75+E78</f>
        <v>2269.47</v>
      </c>
      <c r="F114" s="189"/>
      <c r="G114" s="189">
        <f t="shared" ref="G114" si="7">SUM(H114:I114)</f>
        <v>350</v>
      </c>
      <c r="H114" s="189">
        <f t="shared" ref="H114" si="8">H8+H13+H24+H32+H39+H43+H46+H50+H53+H59+H62+H67+H70+H75+H78</f>
        <v>350</v>
      </c>
      <c r="I114" s="189"/>
      <c r="J114" s="195" t="s">
        <v>65</v>
      </c>
      <c r="K114" s="195"/>
      <c r="L114" s="195"/>
      <c r="M114" s="192">
        <f t="shared" ref="M114" si="9">SUM(N114:O114)</f>
        <v>2269.47</v>
      </c>
      <c r="N114" s="193">
        <f>N8+N22+N50</f>
        <v>2269.47</v>
      </c>
      <c r="O114" s="193"/>
      <c r="P114" s="193">
        <f t="shared" ref="P114:Q114" si="10">P8+P22+P50</f>
        <v>350</v>
      </c>
      <c r="Q114" s="193">
        <f t="shared" si="10"/>
        <v>350</v>
      </c>
      <c r="R114" s="193"/>
    </row>
  </sheetData>
  <mergeCells count="12">
    <mergeCell ref="A2:R2"/>
    <mergeCell ref="A3:C3"/>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28" bottom="0.17" header="0.313888888888889" footer="0.17"/>
  <pageSetup paperSize="9" scale="62"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20" sqref="B20"/>
    </sheetView>
  </sheetViews>
  <sheetFormatPr defaultColWidth="9" defaultRowHeight="13.5" outlineLevelCol="7"/>
  <cols>
    <col min="1" max="1" width="31.375" style="164" customWidth="1"/>
    <col min="2" max="2" width="21.25" style="164" customWidth="1"/>
    <col min="3" max="3" width="21.375" style="164" customWidth="1"/>
    <col min="4" max="4" width="24.875" style="164" customWidth="1"/>
    <col min="5" max="5" width="23.5" style="164" customWidth="1"/>
    <col min="6" max="8" width="11.625" style="164" customWidth="1"/>
    <col min="9" max="16384" width="9" style="164"/>
  </cols>
  <sheetData>
    <row r="1" spans="1:1">
      <c r="A1" s="164" t="s">
        <v>518</v>
      </c>
    </row>
    <row r="2" ht="39.95" customHeight="1" spans="1:8">
      <c r="A2" s="33" t="s">
        <v>519</v>
      </c>
      <c r="B2" s="33"/>
      <c r="C2" s="33"/>
      <c r="D2" s="33"/>
      <c r="E2" s="33"/>
      <c r="F2" s="165"/>
      <c r="G2" s="165"/>
      <c r="H2" s="165"/>
    </row>
    <row r="3" ht="12.75" customHeight="1"/>
    <row r="4" s="163" customFormat="1" ht="28.5" customHeight="1" spans="1:5">
      <c r="A4" s="166" t="s">
        <v>27</v>
      </c>
      <c r="B4" s="166"/>
      <c r="C4" s="166"/>
      <c r="D4" s="167"/>
      <c r="E4" s="168" t="s">
        <v>68</v>
      </c>
    </row>
    <row r="5" ht="30" customHeight="1" spans="1:5">
      <c r="A5" s="169" t="s">
        <v>520</v>
      </c>
      <c r="B5" s="169" t="s">
        <v>521</v>
      </c>
      <c r="C5" s="169" t="s">
        <v>522</v>
      </c>
      <c r="D5" s="170" t="s">
        <v>523</v>
      </c>
      <c r="E5" s="170"/>
    </row>
    <row r="6" ht="30" customHeight="1" spans="1:5">
      <c r="A6" s="171"/>
      <c r="B6" s="171"/>
      <c r="C6" s="171"/>
      <c r="D6" s="172" t="s">
        <v>524</v>
      </c>
      <c r="E6" s="172" t="s">
        <v>525</v>
      </c>
    </row>
    <row r="7" ht="30" customHeight="1" spans="1:5">
      <c r="A7" s="173" t="s">
        <v>155</v>
      </c>
      <c r="B7" s="174"/>
      <c r="C7" s="174"/>
      <c r="D7" s="174"/>
      <c r="E7" s="175"/>
    </row>
    <row r="8" ht="30" customHeight="1" spans="1:5">
      <c r="A8" s="176" t="s">
        <v>526</v>
      </c>
      <c r="B8" s="174"/>
      <c r="C8" s="174"/>
      <c r="D8" s="174"/>
      <c r="E8" s="177"/>
    </row>
    <row r="9" ht="30" customHeight="1" spans="1:5">
      <c r="A9" s="176" t="s">
        <v>527</v>
      </c>
      <c r="B9" s="178">
        <v>5</v>
      </c>
      <c r="C9" s="178">
        <v>5</v>
      </c>
      <c r="D9" s="178">
        <v>0</v>
      </c>
      <c r="E9" s="177">
        <v>0</v>
      </c>
    </row>
    <row r="10" ht="30" customHeight="1" spans="1:5">
      <c r="A10" s="176" t="s">
        <v>528</v>
      </c>
      <c r="B10" s="178">
        <v>10.5</v>
      </c>
      <c r="C10" s="178">
        <v>10.5</v>
      </c>
      <c r="D10" s="178">
        <v>0</v>
      </c>
      <c r="E10" s="177">
        <v>0</v>
      </c>
    </row>
    <row r="11" ht="30" customHeight="1" spans="1:5">
      <c r="A11" s="176" t="s">
        <v>529</v>
      </c>
      <c r="B11" s="178"/>
      <c r="C11" s="178"/>
      <c r="D11" s="178">
        <v>0</v>
      </c>
      <c r="E11" s="177">
        <v>0</v>
      </c>
    </row>
    <row r="12" ht="30" customHeight="1" spans="1:5">
      <c r="A12" s="176" t="s">
        <v>530</v>
      </c>
      <c r="B12" s="178">
        <v>10.5</v>
      </c>
      <c r="C12" s="178">
        <v>10.5</v>
      </c>
      <c r="D12" s="178">
        <v>0</v>
      </c>
      <c r="E12" s="177">
        <v>0</v>
      </c>
    </row>
    <row r="13" ht="132" customHeight="1" spans="1:5">
      <c r="A13" s="179" t="s">
        <v>531</v>
      </c>
      <c r="B13" s="179"/>
      <c r="C13" s="179"/>
      <c r="D13" s="179"/>
      <c r="E13" s="179"/>
    </row>
  </sheetData>
  <mergeCells count="7">
    <mergeCell ref="A2:E2"/>
    <mergeCell ref="A4:C4"/>
    <mergeCell ref="D5:E5"/>
    <mergeCell ref="A13:E13"/>
    <mergeCell ref="A5:A6"/>
    <mergeCell ref="B5:B6"/>
    <mergeCell ref="C5:C6"/>
  </mergeCells>
  <pageMargins left="0.751388888888889" right="0.751388888888889" top="1" bottom="1" header="0.511805555555556" footer="0.51180555555555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autoPageBreaks="0"/>
  </sheetPr>
  <dimension ref="A1:J72"/>
  <sheetViews>
    <sheetView topLeftCell="A7" workbookViewId="0">
      <selection activeCell="Q13" sqref="Q13"/>
    </sheetView>
  </sheetViews>
  <sheetFormatPr defaultColWidth="8" defaultRowHeight="14.25" customHeight="1"/>
  <cols>
    <col min="1" max="1" width="21" style="71" customWidth="1"/>
    <col min="2" max="2" width="12.5" style="71" customWidth="1"/>
    <col min="3" max="3" width="10.625" style="71" customWidth="1"/>
    <col min="4" max="4" width="15.375" style="71" customWidth="1"/>
    <col min="5" max="5" width="27.625" style="71" customWidth="1"/>
    <col min="6" max="6" width="13.625" style="71" customWidth="1"/>
    <col min="7" max="7" width="9.25" style="71" customWidth="1"/>
    <col min="8" max="8" width="9.375" style="71" customWidth="1"/>
    <col min="9" max="9" width="6.375" style="71" customWidth="1"/>
    <col min="10" max="10" width="21.5" style="71" customWidth="1"/>
    <col min="11" max="247" width="8" style="71"/>
    <col min="248" max="248" width="21" style="71" customWidth="1"/>
    <col min="249" max="249" width="12.5" style="71" customWidth="1"/>
    <col min="250" max="250" width="10.625" style="71" customWidth="1"/>
    <col min="251" max="251" width="15.375" style="71" customWidth="1"/>
    <col min="252" max="252" width="27.625" style="71" customWidth="1"/>
    <col min="253" max="253" width="13.625" style="71" customWidth="1"/>
    <col min="254" max="254" width="9.25" style="71" customWidth="1"/>
    <col min="255" max="255" width="9.375" style="71" customWidth="1"/>
    <col min="256" max="256" width="6.375" style="71" customWidth="1"/>
    <col min="257" max="257" width="18" style="71" customWidth="1"/>
    <col min="258" max="503" width="8" style="71"/>
    <col min="504" max="504" width="21" style="71" customWidth="1"/>
    <col min="505" max="505" width="12.5" style="71" customWidth="1"/>
    <col min="506" max="506" width="10.625" style="71" customWidth="1"/>
    <col min="507" max="507" width="15.375" style="71" customWidth="1"/>
    <col min="508" max="508" width="27.625" style="71" customWidth="1"/>
    <col min="509" max="509" width="13.625" style="71" customWidth="1"/>
    <col min="510" max="510" width="9.25" style="71" customWidth="1"/>
    <col min="511" max="511" width="9.375" style="71" customWidth="1"/>
    <col min="512" max="512" width="6.375" style="71" customWidth="1"/>
    <col min="513" max="513" width="18" style="71" customWidth="1"/>
    <col min="514" max="759" width="8" style="71"/>
    <col min="760" max="760" width="21" style="71" customWidth="1"/>
    <col min="761" max="761" width="12.5" style="71" customWidth="1"/>
    <col min="762" max="762" width="10.625" style="71" customWidth="1"/>
    <col min="763" max="763" width="15.375" style="71" customWidth="1"/>
    <col min="764" max="764" width="27.625" style="71" customWidth="1"/>
    <col min="765" max="765" width="13.625" style="71" customWidth="1"/>
    <col min="766" max="766" width="9.25" style="71" customWidth="1"/>
    <col min="767" max="767" width="9.375" style="71" customWidth="1"/>
    <col min="768" max="768" width="6.375" style="71" customWidth="1"/>
    <col min="769" max="769" width="18" style="71" customWidth="1"/>
    <col min="770" max="1015" width="8" style="71"/>
    <col min="1016" max="1016" width="21" style="71" customWidth="1"/>
    <col min="1017" max="1017" width="12.5" style="71" customWidth="1"/>
    <col min="1018" max="1018" width="10.625" style="71" customWidth="1"/>
    <col min="1019" max="1019" width="15.375" style="71" customWidth="1"/>
    <col min="1020" max="1020" width="27.625" style="71" customWidth="1"/>
    <col min="1021" max="1021" width="13.625" style="71" customWidth="1"/>
    <col min="1022" max="1022" width="9.25" style="71" customWidth="1"/>
    <col min="1023" max="1023" width="9.375" style="71" customWidth="1"/>
    <col min="1024" max="1024" width="6.375" style="71" customWidth="1"/>
    <col min="1025" max="1025" width="18" style="71" customWidth="1"/>
    <col min="1026" max="1271" width="8" style="71"/>
    <col min="1272" max="1272" width="21" style="71" customWidth="1"/>
    <col min="1273" max="1273" width="12.5" style="71" customWidth="1"/>
    <col min="1274" max="1274" width="10.625" style="71" customWidth="1"/>
    <col min="1275" max="1275" width="15.375" style="71" customWidth="1"/>
    <col min="1276" max="1276" width="27.625" style="71" customWidth="1"/>
    <col min="1277" max="1277" width="13.625" style="71" customWidth="1"/>
    <col min="1278" max="1278" width="9.25" style="71" customWidth="1"/>
    <col min="1279" max="1279" width="9.375" style="71" customWidth="1"/>
    <col min="1280" max="1280" width="6.375" style="71" customWidth="1"/>
    <col min="1281" max="1281" width="18" style="71" customWidth="1"/>
    <col min="1282" max="1527" width="8" style="71"/>
    <col min="1528" max="1528" width="21" style="71" customWidth="1"/>
    <col min="1529" max="1529" width="12.5" style="71" customWidth="1"/>
    <col min="1530" max="1530" width="10.625" style="71" customWidth="1"/>
    <col min="1531" max="1531" width="15.375" style="71" customWidth="1"/>
    <col min="1532" max="1532" width="27.625" style="71" customWidth="1"/>
    <col min="1533" max="1533" width="13.625" style="71" customWidth="1"/>
    <col min="1534" max="1534" width="9.25" style="71" customWidth="1"/>
    <col min="1535" max="1535" width="9.375" style="71" customWidth="1"/>
    <col min="1536" max="1536" width="6.375" style="71" customWidth="1"/>
    <col min="1537" max="1537" width="18" style="71" customWidth="1"/>
    <col min="1538" max="1783" width="8" style="71"/>
    <col min="1784" max="1784" width="21" style="71" customWidth="1"/>
    <col min="1785" max="1785" width="12.5" style="71" customWidth="1"/>
    <col min="1786" max="1786" width="10.625" style="71" customWidth="1"/>
    <col min="1787" max="1787" width="15.375" style="71" customWidth="1"/>
    <col min="1788" max="1788" width="27.625" style="71" customWidth="1"/>
    <col min="1789" max="1789" width="13.625" style="71" customWidth="1"/>
    <col min="1790" max="1790" width="9.25" style="71" customWidth="1"/>
    <col min="1791" max="1791" width="9.375" style="71" customWidth="1"/>
    <col min="1792" max="1792" width="6.375" style="71" customWidth="1"/>
    <col min="1793" max="1793" width="18" style="71" customWidth="1"/>
    <col min="1794" max="2039" width="8" style="71"/>
    <col min="2040" max="2040" width="21" style="71" customWidth="1"/>
    <col min="2041" max="2041" width="12.5" style="71" customWidth="1"/>
    <col min="2042" max="2042" width="10.625" style="71" customWidth="1"/>
    <col min="2043" max="2043" width="15.375" style="71" customWidth="1"/>
    <col min="2044" max="2044" width="27.625" style="71" customWidth="1"/>
    <col min="2045" max="2045" width="13.625" style="71" customWidth="1"/>
    <col min="2046" max="2046" width="9.25" style="71" customWidth="1"/>
    <col min="2047" max="2047" width="9.375" style="71" customWidth="1"/>
    <col min="2048" max="2048" width="6.375" style="71" customWidth="1"/>
    <col min="2049" max="2049" width="18" style="71" customWidth="1"/>
    <col min="2050" max="2295" width="8" style="71"/>
    <col min="2296" max="2296" width="21" style="71" customWidth="1"/>
    <col min="2297" max="2297" width="12.5" style="71" customWidth="1"/>
    <col min="2298" max="2298" width="10.625" style="71" customWidth="1"/>
    <col min="2299" max="2299" width="15.375" style="71" customWidth="1"/>
    <col min="2300" max="2300" width="27.625" style="71" customWidth="1"/>
    <col min="2301" max="2301" width="13.625" style="71" customWidth="1"/>
    <col min="2302" max="2302" width="9.25" style="71" customWidth="1"/>
    <col min="2303" max="2303" width="9.375" style="71" customWidth="1"/>
    <col min="2304" max="2304" width="6.375" style="71" customWidth="1"/>
    <col min="2305" max="2305" width="18" style="71" customWidth="1"/>
    <col min="2306" max="2551" width="8" style="71"/>
    <col min="2552" max="2552" width="21" style="71" customWidth="1"/>
    <col min="2553" max="2553" width="12.5" style="71" customWidth="1"/>
    <col min="2554" max="2554" width="10.625" style="71" customWidth="1"/>
    <col min="2555" max="2555" width="15.375" style="71" customWidth="1"/>
    <col min="2556" max="2556" width="27.625" style="71" customWidth="1"/>
    <col min="2557" max="2557" width="13.625" style="71" customWidth="1"/>
    <col min="2558" max="2558" width="9.25" style="71" customWidth="1"/>
    <col min="2559" max="2559" width="9.375" style="71" customWidth="1"/>
    <col min="2560" max="2560" width="6.375" style="71" customWidth="1"/>
    <col min="2561" max="2561" width="18" style="71" customWidth="1"/>
    <col min="2562" max="2807" width="8" style="71"/>
    <col min="2808" max="2808" width="21" style="71" customWidth="1"/>
    <col min="2809" max="2809" width="12.5" style="71" customWidth="1"/>
    <col min="2810" max="2810" width="10.625" style="71" customWidth="1"/>
    <col min="2811" max="2811" width="15.375" style="71" customWidth="1"/>
    <col min="2812" max="2812" width="27.625" style="71" customWidth="1"/>
    <col min="2813" max="2813" width="13.625" style="71" customWidth="1"/>
    <col min="2814" max="2814" width="9.25" style="71" customWidth="1"/>
    <col min="2815" max="2815" width="9.375" style="71" customWidth="1"/>
    <col min="2816" max="2816" width="6.375" style="71" customWidth="1"/>
    <col min="2817" max="2817" width="18" style="71" customWidth="1"/>
    <col min="2818" max="3063" width="8" style="71"/>
    <col min="3064" max="3064" width="21" style="71" customWidth="1"/>
    <col min="3065" max="3065" width="12.5" style="71" customWidth="1"/>
    <col min="3066" max="3066" width="10.625" style="71" customWidth="1"/>
    <col min="3067" max="3067" width="15.375" style="71" customWidth="1"/>
    <col min="3068" max="3068" width="27.625" style="71" customWidth="1"/>
    <col min="3069" max="3069" width="13.625" style="71" customWidth="1"/>
    <col min="3070" max="3070" width="9.25" style="71" customWidth="1"/>
    <col min="3071" max="3071" width="9.375" style="71" customWidth="1"/>
    <col min="3072" max="3072" width="6.375" style="71" customWidth="1"/>
    <col min="3073" max="3073" width="18" style="71" customWidth="1"/>
    <col min="3074" max="3319" width="8" style="71"/>
    <col min="3320" max="3320" width="21" style="71" customWidth="1"/>
    <col min="3321" max="3321" width="12.5" style="71" customWidth="1"/>
    <col min="3322" max="3322" width="10.625" style="71" customWidth="1"/>
    <col min="3323" max="3323" width="15.375" style="71" customWidth="1"/>
    <col min="3324" max="3324" width="27.625" style="71" customWidth="1"/>
    <col min="3325" max="3325" width="13.625" style="71" customWidth="1"/>
    <col min="3326" max="3326" width="9.25" style="71" customWidth="1"/>
    <col min="3327" max="3327" width="9.375" style="71" customWidth="1"/>
    <col min="3328" max="3328" width="6.375" style="71" customWidth="1"/>
    <col min="3329" max="3329" width="18" style="71" customWidth="1"/>
    <col min="3330" max="3575" width="8" style="71"/>
    <col min="3576" max="3576" width="21" style="71" customWidth="1"/>
    <col min="3577" max="3577" width="12.5" style="71" customWidth="1"/>
    <col min="3578" max="3578" width="10.625" style="71" customWidth="1"/>
    <col min="3579" max="3579" width="15.375" style="71" customWidth="1"/>
    <col min="3580" max="3580" width="27.625" style="71" customWidth="1"/>
    <col min="3581" max="3581" width="13.625" style="71" customWidth="1"/>
    <col min="3582" max="3582" width="9.25" style="71" customWidth="1"/>
    <col min="3583" max="3583" width="9.375" style="71" customWidth="1"/>
    <col min="3584" max="3584" width="6.375" style="71" customWidth="1"/>
    <col min="3585" max="3585" width="18" style="71" customWidth="1"/>
    <col min="3586" max="3831" width="8" style="71"/>
    <col min="3832" max="3832" width="21" style="71" customWidth="1"/>
    <col min="3833" max="3833" width="12.5" style="71" customWidth="1"/>
    <col min="3834" max="3834" width="10.625" style="71" customWidth="1"/>
    <col min="3835" max="3835" width="15.375" style="71" customWidth="1"/>
    <col min="3836" max="3836" width="27.625" style="71" customWidth="1"/>
    <col min="3837" max="3837" width="13.625" style="71" customWidth="1"/>
    <col min="3838" max="3838" width="9.25" style="71" customWidth="1"/>
    <col min="3839" max="3839" width="9.375" style="71" customWidth="1"/>
    <col min="3840" max="3840" width="6.375" style="71" customWidth="1"/>
    <col min="3841" max="3841" width="18" style="71" customWidth="1"/>
    <col min="3842" max="4087" width="8" style="71"/>
    <col min="4088" max="4088" width="21" style="71" customWidth="1"/>
    <col min="4089" max="4089" width="12.5" style="71" customWidth="1"/>
    <col min="4090" max="4090" width="10.625" style="71" customWidth="1"/>
    <col min="4091" max="4091" width="15.375" style="71" customWidth="1"/>
    <col min="4092" max="4092" width="27.625" style="71" customWidth="1"/>
    <col min="4093" max="4093" width="13.625" style="71" customWidth="1"/>
    <col min="4094" max="4094" width="9.25" style="71" customWidth="1"/>
    <col min="4095" max="4095" width="9.375" style="71" customWidth="1"/>
    <col min="4096" max="4096" width="6.375" style="71" customWidth="1"/>
    <col min="4097" max="4097" width="18" style="71" customWidth="1"/>
    <col min="4098" max="4343" width="8" style="71"/>
    <col min="4344" max="4344" width="21" style="71" customWidth="1"/>
    <col min="4345" max="4345" width="12.5" style="71" customWidth="1"/>
    <col min="4346" max="4346" width="10.625" style="71" customWidth="1"/>
    <col min="4347" max="4347" width="15.375" style="71" customWidth="1"/>
    <col min="4348" max="4348" width="27.625" style="71" customWidth="1"/>
    <col min="4349" max="4349" width="13.625" style="71" customWidth="1"/>
    <col min="4350" max="4350" width="9.25" style="71" customWidth="1"/>
    <col min="4351" max="4351" width="9.375" style="71" customWidth="1"/>
    <col min="4352" max="4352" width="6.375" style="71" customWidth="1"/>
    <col min="4353" max="4353" width="18" style="71" customWidth="1"/>
    <col min="4354" max="4599" width="8" style="71"/>
    <col min="4600" max="4600" width="21" style="71" customWidth="1"/>
    <col min="4601" max="4601" width="12.5" style="71" customWidth="1"/>
    <col min="4602" max="4602" width="10.625" style="71" customWidth="1"/>
    <col min="4603" max="4603" width="15.375" style="71" customWidth="1"/>
    <col min="4604" max="4604" width="27.625" style="71" customWidth="1"/>
    <col min="4605" max="4605" width="13.625" style="71" customWidth="1"/>
    <col min="4606" max="4606" width="9.25" style="71" customWidth="1"/>
    <col min="4607" max="4607" width="9.375" style="71" customWidth="1"/>
    <col min="4608" max="4608" width="6.375" style="71" customWidth="1"/>
    <col min="4609" max="4609" width="18" style="71" customWidth="1"/>
    <col min="4610" max="4855" width="8" style="71"/>
    <col min="4856" max="4856" width="21" style="71" customWidth="1"/>
    <col min="4857" max="4857" width="12.5" style="71" customWidth="1"/>
    <col min="4858" max="4858" width="10.625" style="71" customWidth="1"/>
    <col min="4859" max="4859" width="15.375" style="71" customWidth="1"/>
    <col min="4860" max="4860" width="27.625" style="71" customWidth="1"/>
    <col min="4861" max="4861" width="13.625" style="71" customWidth="1"/>
    <col min="4862" max="4862" width="9.25" style="71" customWidth="1"/>
    <col min="4863" max="4863" width="9.375" style="71" customWidth="1"/>
    <col min="4864" max="4864" width="6.375" style="71" customWidth="1"/>
    <col min="4865" max="4865" width="18" style="71" customWidth="1"/>
    <col min="4866" max="5111" width="8" style="71"/>
    <col min="5112" max="5112" width="21" style="71" customWidth="1"/>
    <col min="5113" max="5113" width="12.5" style="71" customWidth="1"/>
    <col min="5114" max="5114" width="10.625" style="71" customWidth="1"/>
    <col min="5115" max="5115" width="15.375" style="71" customWidth="1"/>
    <col min="5116" max="5116" width="27.625" style="71" customWidth="1"/>
    <col min="5117" max="5117" width="13.625" style="71" customWidth="1"/>
    <col min="5118" max="5118" width="9.25" style="71" customWidth="1"/>
    <col min="5119" max="5119" width="9.375" style="71" customWidth="1"/>
    <col min="5120" max="5120" width="6.375" style="71" customWidth="1"/>
    <col min="5121" max="5121" width="18" style="71" customWidth="1"/>
    <col min="5122" max="5367" width="8" style="71"/>
    <col min="5368" max="5368" width="21" style="71" customWidth="1"/>
    <col min="5369" max="5369" width="12.5" style="71" customWidth="1"/>
    <col min="5370" max="5370" width="10.625" style="71" customWidth="1"/>
    <col min="5371" max="5371" width="15.375" style="71" customWidth="1"/>
    <col min="5372" max="5372" width="27.625" style="71" customWidth="1"/>
    <col min="5373" max="5373" width="13.625" style="71" customWidth="1"/>
    <col min="5374" max="5374" width="9.25" style="71" customWidth="1"/>
    <col min="5375" max="5375" width="9.375" style="71" customWidth="1"/>
    <col min="5376" max="5376" width="6.375" style="71" customWidth="1"/>
    <col min="5377" max="5377" width="18" style="71" customWidth="1"/>
    <col min="5378" max="5623" width="8" style="71"/>
    <col min="5624" max="5624" width="21" style="71" customWidth="1"/>
    <col min="5625" max="5625" width="12.5" style="71" customWidth="1"/>
    <col min="5626" max="5626" width="10.625" style="71" customWidth="1"/>
    <col min="5627" max="5627" width="15.375" style="71" customWidth="1"/>
    <col min="5628" max="5628" width="27.625" style="71" customWidth="1"/>
    <col min="5629" max="5629" width="13.625" style="71" customWidth="1"/>
    <col min="5630" max="5630" width="9.25" style="71" customWidth="1"/>
    <col min="5631" max="5631" width="9.375" style="71" customWidth="1"/>
    <col min="5632" max="5632" width="6.375" style="71" customWidth="1"/>
    <col min="5633" max="5633" width="18" style="71" customWidth="1"/>
    <col min="5634" max="5879" width="8" style="71"/>
    <col min="5880" max="5880" width="21" style="71" customWidth="1"/>
    <col min="5881" max="5881" width="12.5" style="71" customWidth="1"/>
    <col min="5882" max="5882" width="10.625" style="71" customWidth="1"/>
    <col min="5883" max="5883" width="15.375" style="71" customWidth="1"/>
    <col min="5884" max="5884" width="27.625" style="71" customWidth="1"/>
    <col min="5885" max="5885" width="13.625" style="71" customWidth="1"/>
    <col min="5886" max="5886" width="9.25" style="71" customWidth="1"/>
    <col min="5887" max="5887" width="9.375" style="71" customWidth="1"/>
    <col min="5888" max="5888" width="6.375" style="71" customWidth="1"/>
    <col min="5889" max="5889" width="18" style="71" customWidth="1"/>
    <col min="5890" max="6135" width="8" style="71"/>
    <col min="6136" max="6136" width="21" style="71" customWidth="1"/>
    <col min="6137" max="6137" width="12.5" style="71" customWidth="1"/>
    <col min="6138" max="6138" width="10.625" style="71" customWidth="1"/>
    <col min="6139" max="6139" width="15.375" style="71" customWidth="1"/>
    <col min="6140" max="6140" width="27.625" style="71" customWidth="1"/>
    <col min="6141" max="6141" width="13.625" style="71" customWidth="1"/>
    <col min="6142" max="6142" width="9.25" style="71" customWidth="1"/>
    <col min="6143" max="6143" width="9.375" style="71" customWidth="1"/>
    <col min="6144" max="6144" width="6.375" style="71" customWidth="1"/>
    <col min="6145" max="6145" width="18" style="71" customWidth="1"/>
    <col min="6146" max="6391" width="8" style="71"/>
    <col min="6392" max="6392" width="21" style="71" customWidth="1"/>
    <col min="6393" max="6393" width="12.5" style="71" customWidth="1"/>
    <col min="6394" max="6394" width="10.625" style="71" customWidth="1"/>
    <col min="6395" max="6395" width="15.375" style="71" customWidth="1"/>
    <col min="6396" max="6396" width="27.625" style="71" customWidth="1"/>
    <col min="6397" max="6397" width="13.625" style="71" customWidth="1"/>
    <col min="6398" max="6398" width="9.25" style="71" customWidth="1"/>
    <col min="6399" max="6399" width="9.375" style="71" customWidth="1"/>
    <col min="6400" max="6400" width="6.375" style="71" customWidth="1"/>
    <col min="6401" max="6401" width="18" style="71" customWidth="1"/>
    <col min="6402" max="6647" width="8" style="71"/>
    <col min="6648" max="6648" width="21" style="71" customWidth="1"/>
    <col min="6649" max="6649" width="12.5" style="71" customWidth="1"/>
    <col min="6650" max="6650" width="10.625" style="71" customWidth="1"/>
    <col min="6651" max="6651" width="15.375" style="71" customWidth="1"/>
    <col min="6652" max="6652" width="27.625" style="71" customWidth="1"/>
    <col min="6653" max="6653" width="13.625" style="71" customWidth="1"/>
    <col min="6654" max="6654" width="9.25" style="71" customWidth="1"/>
    <col min="6655" max="6655" width="9.375" style="71" customWidth="1"/>
    <col min="6656" max="6656" width="6.375" style="71" customWidth="1"/>
    <col min="6657" max="6657" width="18" style="71" customWidth="1"/>
    <col min="6658" max="6903" width="8" style="71"/>
    <col min="6904" max="6904" width="21" style="71" customWidth="1"/>
    <col min="6905" max="6905" width="12.5" style="71" customWidth="1"/>
    <col min="6906" max="6906" width="10.625" style="71" customWidth="1"/>
    <col min="6907" max="6907" width="15.375" style="71" customWidth="1"/>
    <col min="6908" max="6908" width="27.625" style="71" customWidth="1"/>
    <col min="6909" max="6909" width="13.625" style="71" customWidth="1"/>
    <col min="6910" max="6910" width="9.25" style="71" customWidth="1"/>
    <col min="6911" max="6911" width="9.375" style="71" customWidth="1"/>
    <col min="6912" max="6912" width="6.375" style="71" customWidth="1"/>
    <col min="6913" max="6913" width="18" style="71" customWidth="1"/>
    <col min="6914" max="7159" width="8" style="71"/>
    <col min="7160" max="7160" width="21" style="71" customWidth="1"/>
    <col min="7161" max="7161" width="12.5" style="71" customWidth="1"/>
    <col min="7162" max="7162" width="10.625" style="71" customWidth="1"/>
    <col min="7163" max="7163" width="15.375" style="71" customWidth="1"/>
    <col min="7164" max="7164" width="27.625" style="71" customWidth="1"/>
    <col min="7165" max="7165" width="13.625" style="71" customWidth="1"/>
    <col min="7166" max="7166" width="9.25" style="71" customWidth="1"/>
    <col min="7167" max="7167" width="9.375" style="71" customWidth="1"/>
    <col min="7168" max="7168" width="6.375" style="71" customWidth="1"/>
    <col min="7169" max="7169" width="18" style="71" customWidth="1"/>
    <col min="7170" max="7415" width="8" style="71"/>
    <col min="7416" max="7416" width="21" style="71" customWidth="1"/>
    <col min="7417" max="7417" width="12.5" style="71" customWidth="1"/>
    <col min="7418" max="7418" width="10.625" style="71" customWidth="1"/>
    <col min="7419" max="7419" width="15.375" style="71" customWidth="1"/>
    <col min="7420" max="7420" width="27.625" style="71" customWidth="1"/>
    <col min="7421" max="7421" width="13.625" style="71" customWidth="1"/>
    <col min="7422" max="7422" width="9.25" style="71" customWidth="1"/>
    <col min="7423" max="7423" width="9.375" style="71" customWidth="1"/>
    <col min="7424" max="7424" width="6.375" style="71" customWidth="1"/>
    <col min="7425" max="7425" width="18" style="71" customWidth="1"/>
    <col min="7426" max="7671" width="8" style="71"/>
    <col min="7672" max="7672" width="21" style="71" customWidth="1"/>
    <col min="7673" max="7673" width="12.5" style="71" customWidth="1"/>
    <col min="7674" max="7674" width="10.625" style="71" customWidth="1"/>
    <col min="7675" max="7675" width="15.375" style="71" customWidth="1"/>
    <col min="7676" max="7676" width="27.625" style="71" customWidth="1"/>
    <col min="7677" max="7677" width="13.625" style="71" customWidth="1"/>
    <col min="7678" max="7678" width="9.25" style="71" customWidth="1"/>
    <col min="7679" max="7679" width="9.375" style="71" customWidth="1"/>
    <col min="7680" max="7680" width="6.375" style="71" customWidth="1"/>
    <col min="7681" max="7681" width="18" style="71" customWidth="1"/>
    <col min="7682" max="7927" width="8" style="71"/>
    <col min="7928" max="7928" width="21" style="71" customWidth="1"/>
    <col min="7929" max="7929" width="12.5" style="71" customWidth="1"/>
    <col min="7930" max="7930" width="10.625" style="71" customWidth="1"/>
    <col min="7931" max="7931" width="15.375" style="71" customWidth="1"/>
    <col min="7932" max="7932" width="27.625" style="71" customWidth="1"/>
    <col min="7933" max="7933" width="13.625" style="71" customWidth="1"/>
    <col min="7934" max="7934" width="9.25" style="71" customWidth="1"/>
    <col min="7935" max="7935" width="9.375" style="71" customWidth="1"/>
    <col min="7936" max="7936" width="6.375" style="71" customWidth="1"/>
    <col min="7937" max="7937" width="18" style="71" customWidth="1"/>
    <col min="7938" max="8183" width="8" style="71"/>
    <col min="8184" max="8184" width="21" style="71" customWidth="1"/>
    <col min="8185" max="8185" width="12.5" style="71" customWidth="1"/>
    <col min="8186" max="8186" width="10.625" style="71" customWidth="1"/>
    <col min="8187" max="8187" width="15.375" style="71" customWidth="1"/>
    <col min="8188" max="8188" width="27.625" style="71" customWidth="1"/>
    <col min="8189" max="8189" width="13.625" style="71" customWidth="1"/>
    <col min="8190" max="8190" width="9.25" style="71" customWidth="1"/>
    <col min="8191" max="8191" width="9.375" style="71" customWidth="1"/>
    <col min="8192" max="8192" width="6.375" style="71" customWidth="1"/>
    <col min="8193" max="8193" width="18" style="71" customWidth="1"/>
    <col min="8194" max="8439" width="8" style="71"/>
    <col min="8440" max="8440" width="21" style="71" customWidth="1"/>
    <col min="8441" max="8441" width="12.5" style="71" customWidth="1"/>
    <col min="8442" max="8442" width="10.625" style="71" customWidth="1"/>
    <col min="8443" max="8443" width="15.375" style="71" customWidth="1"/>
    <col min="8444" max="8444" width="27.625" style="71" customWidth="1"/>
    <col min="8445" max="8445" width="13.625" style="71" customWidth="1"/>
    <col min="8446" max="8446" width="9.25" style="71" customWidth="1"/>
    <col min="8447" max="8447" width="9.375" style="71" customWidth="1"/>
    <col min="8448" max="8448" width="6.375" style="71" customWidth="1"/>
    <col min="8449" max="8449" width="18" style="71" customWidth="1"/>
    <col min="8450" max="8695" width="8" style="71"/>
    <col min="8696" max="8696" width="21" style="71" customWidth="1"/>
    <col min="8697" max="8697" width="12.5" style="71" customWidth="1"/>
    <col min="8698" max="8698" width="10.625" style="71" customWidth="1"/>
    <col min="8699" max="8699" width="15.375" style="71" customWidth="1"/>
    <col min="8700" max="8700" width="27.625" style="71" customWidth="1"/>
    <col min="8701" max="8701" width="13.625" style="71" customWidth="1"/>
    <col min="8702" max="8702" width="9.25" style="71" customWidth="1"/>
    <col min="8703" max="8703" width="9.375" style="71" customWidth="1"/>
    <col min="8704" max="8704" width="6.375" style="71" customWidth="1"/>
    <col min="8705" max="8705" width="18" style="71" customWidth="1"/>
    <col min="8706" max="8951" width="8" style="71"/>
    <col min="8952" max="8952" width="21" style="71" customWidth="1"/>
    <col min="8953" max="8953" width="12.5" style="71" customWidth="1"/>
    <col min="8954" max="8954" width="10.625" style="71" customWidth="1"/>
    <col min="8955" max="8955" width="15.375" style="71" customWidth="1"/>
    <col min="8956" max="8956" width="27.625" style="71" customWidth="1"/>
    <col min="8957" max="8957" width="13.625" style="71" customWidth="1"/>
    <col min="8958" max="8958" width="9.25" style="71" customWidth="1"/>
    <col min="8959" max="8959" width="9.375" style="71" customWidth="1"/>
    <col min="8960" max="8960" width="6.375" style="71" customWidth="1"/>
    <col min="8961" max="8961" width="18" style="71" customWidth="1"/>
    <col min="8962" max="9207" width="8" style="71"/>
    <col min="9208" max="9208" width="21" style="71" customWidth="1"/>
    <col min="9209" max="9209" width="12.5" style="71" customWidth="1"/>
    <col min="9210" max="9210" width="10.625" style="71" customWidth="1"/>
    <col min="9211" max="9211" width="15.375" style="71" customWidth="1"/>
    <col min="9212" max="9212" width="27.625" style="71" customWidth="1"/>
    <col min="9213" max="9213" width="13.625" style="71" customWidth="1"/>
    <col min="9214" max="9214" width="9.25" style="71" customWidth="1"/>
    <col min="9215" max="9215" width="9.375" style="71" customWidth="1"/>
    <col min="9216" max="9216" width="6.375" style="71" customWidth="1"/>
    <col min="9217" max="9217" width="18" style="71" customWidth="1"/>
    <col min="9218" max="9463" width="8" style="71"/>
    <col min="9464" max="9464" width="21" style="71" customWidth="1"/>
    <col min="9465" max="9465" width="12.5" style="71" customWidth="1"/>
    <col min="9466" max="9466" width="10.625" style="71" customWidth="1"/>
    <col min="9467" max="9467" width="15.375" style="71" customWidth="1"/>
    <col min="9468" max="9468" width="27.625" style="71" customWidth="1"/>
    <col min="9469" max="9469" width="13.625" style="71" customWidth="1"/>
    <col min="9470" max="9470" width="9.25" style="71" customWidth="1"/>
    <col min="9471" max="9471" width="9.375" style="71" customWidth="1"/>
    <col min="9472" max="9472" width="6.375" style="71" customWidth="1"/>
    <col min="9473" max="9473" width="18" style="71" customWidth="1"/>
    <col min="9474" max="9719" width="8" style="71"/>
    <col min="9720" max="9720" width="21" style="71" customWidth="1"/>
    <col min="9721" max="9721" width="12.5" style="71" customWidth="1"/>
    <col min="9722" max="9722" width="10.625" style="71" customWidth="1"/>
    <col min="9723" max="9723" width="15.375" style="71" customWidth="1"/>
    <col min="9724" max="9724" width="27.625" style="71" customWidth="1"/>
    <col min="9725" max="9725" width="13.625" style="71" customWidth="1"/>
    <col min="9726" max="9726" width="9.25" style="71" customWidth="1"/>
    <col min="9727" max="9727" width="9.375" style="71" customWidth="1"/>
    <col min="9728" max="9728" width="6.375" style="71" customWidth="1"/>
    <col min="9729" max="9729" width="18" style="71" customWidth="1"/>
    <col min="9730" max="9975" width="8" style="71"/>
    <col min="9976" max="9976" width="21" style="71" customWidth="1"/>
    <col min="9977" max="9977" width="12.5" style="71" customWidth="1"/>
    <col min="9978" max="9978" width="10.625" style="71" customWidth="1"/>
    <col min="9979" max="9979" width="15.375" style="71" customWidth="1"/>
    <col min="9980" max="9980" width="27.625" style="71" customWidth="1"/>
    <col min="9981" max="9981" width="13.625" style="71" customWidth="1"/>
    <col min="9982" max="9982" width="9.25" style="71" customWidth="1"/>
    <col min="9983" max="9983" width="9.375" style="71" customWidth="1"/>
    <col min="9984" max="9984" width="6.375" style="71" customWidth="1"/>
    <col min="9985" max="9985" width="18" style="71" customWidth="1"/>
    <col min="9986" max="10231" width="8" style="71"/>
    <col min="10232" max="10232" width="21" style="71" customWidth="1"/>
    <col min="10233" max="10233" width="12.5" style="71" customWidth="1"/>
    <col min="10234" max="10234" width="10.625" style="71" customWidth="1"/>
    <col min="10235" max="10235" width="15.375" style="71" customWidth="1"/>
    <col min="10236" max="10236" width="27.625" style="71" customWidth="1"/>
    <col min="10237" max="10237" width="13.625" style="71" customWidth="1"/>
    <col min="10238" max="10238" width="9.25" style="71" customWidth="1"/>
    <col min="10239" max="10239" width="9.375" style="71" customWidth="1"/>
    <col min="10240" max="10240" width="6.375" style="71" customWidth="1"/>
    <col min="10241" max="10241" width="18" style="71" customWidth="1"/>
    <col min="10242" max="10487" width="8" style="71"/>
    <col min="10488" max="10488" width="21" style="71" customWidth="1"/>
    <col min="10489" max="10489" width="12.5" style="71" customWidth="1"/>
    <col min="10490" max="10490" width="10.625" style="71" customWidth="1"/>
    <col min="10491" max="10491" width="15.375" style="71" customWidth="1"/>
    <col min="10492" max="10492" width="27.625" style="71" customWidth="1"/>
    <col min="10493" max="10493" width="13.625" style="71" customWidth="1"/>
    <col min="10494" max="10494" width="9.25" style="71" customWidth="1"/>
    <col min="10495" max="10495" width="9.375" style="71" customWidth="1"/>
    <col min="10496" max="10496" width="6.375" style="71" customWidth="1"/>
    <col min="10497" max="10497" width="18" style="71" customWidth="1"/>
    <col min="10498" max="10743" width="8" style="71"/>
    <col min="10744" max="10744" width="21" style="71" customWidth="1"/>
    <col min="10745" max="10745" width="12.5" style="71" customWidth="1"/>
    <col min="10746" max="10746" width="10.625" style="71" customWidth="1"/>
    <col min="10747" max="10747" width="15.375" style="71" customWidth="1"/>
    <col min="10748" max="10748" width="27.625" style="71" customWidth="1"/>
    <col min="10749" max="10749" width="13.625" style="71" customWidth="1"/>
    <col min="10750" max="10750" width="9.25" style="71" customWidth="1"/>
    <col min="10751" max="10751" width="9.375" style="71" customWidth="1"/>
    <col min="10752" max="10752" width="6.375" style="71" customWidth="1"/>
    <col min="10753" max="10753" width="18" style="71" customWidth="1"/>
    <col min="10754" max="10999" width="8" style="71"/>
    <col min="11000" max="11000" width="21" style="71" customWidth="1"/>
    <col min="11001" max="11001" width="12.5" style="71" customWidth="1"/>
    <col min="11002" max="11002" width="10.625" style="71" customWidth="1"/>
    <col min="11003" max="11003" width="15.375" style="71" customWidth="1"/>
    <col min="11004" max="11004" width="27.625" style="71" customWidth="1"/>
    <col min="11005" max="11005" width="13.625" style="71" customWidth="1"/>
    <col min="11006" max="11006" width="9.25" style="71" customWidth="1"/>
    <col min="11007" max="11007" width="9.375" style="71" customWidth="1"/>
    <col min="11008" max="11008" width="6.375" style="71" customWidth="1"/>
    <col min="11009" max="11009" width="18" style="71" customWidth="1"/>
    <col min="11010" max="11255" width="8" style="71"/>
    <col min="11256" max="11256" width="21" style="71" customWidth="1"/>
    <col min="11257" max="11257" width="12.5" style="71" customWidth="1"/>
    <col min="11258" max="11258" width="10.625" style="71" customWidth="1"/>
    <col min="11259" max="11259" width="15.375" style="71" customWidth="1"/>
    <col min="11260" max="11260" width="27.625" style="71" customWidth="1"/>
    <col min="11261" max="11261" width="13.625" style="71" customWidth="1"/>
    <col min="11262" max="11262" width="9.25" style="71" customWidth="1"/>
    <col min="11263" max="11263" width="9.375" style="71" customWidth="1"/>
    <col min="11264" max="11264" width="6.375" style="71" customWidth="1"/>
    <col min="11265" max="11265" width="18" style="71" customWidth="1"/>
    <col min="11266" max="11511" width="8" style="71"/>
    <col min="11512" max="11512" width="21" style="71" customWidth="1"/>
    <col min="11513" max="11513" width="12.5" style="71" customWidth="1"/>
    <col min="11514" max="11514" width="10.625" style="71" customWidth="1"/>
    <col min="11515" max="11515" width="15.375" style="71" customWidth="1"/>
    <col min="11516" max="11516" width="27.625" style="71" customWidth="1"/>
    <col min="11517" max="11517" width="13.625" style="71" customWidth="1"/>
    <col min="11518" max="11518" width="9.25" style="71" customWidth="1"/>
    <col min="11519" max="11519" width="9.375" style="71" customWidth="1"/>
    <col min="11520" max="11520" width="6.375" style="71" customWidth="1"/>
    <col min="11521" max="11521" width="18" style="71" customWidth="1"/>
    <col min="11522" max="11767" width="8" style="71"/>
    <col min="11768" max="11768" width="21" style="71" customWidth="1"/>
    <col min="11769" max="11769" width="12.5" style="71" customWidth="1"/>
    <col min="11770" max="11770" width="10.625" style="71" customWidth="1"/>
    <col min="11771" max="11771" width="15.375" style="71" customWidth="1"/>
    <col min="11772" max="11772" width="27.625" style="71" customWidth="1"/>
    <col min="11773" max="11773" width="13.625" style="71" customWidth="1"/>
    <col min="11774" max="11774" width="9.25" style="71" customWidth="1"/>
    <col min="11775" max="11775" width="9.375" style="71" customWidth="1"/>
    <col min="11776" max="11776" width="6.375" style="71" customWidth="1"/>
    <col min="11777" max="11777" width="18" style="71" customWidth="1"/>
    <col min="11778" max="12023" width="8" style="71"/>
    <col min="12024" max="12024" width="21" style="71" customWidth="1"/>
    <col min="12025" max="12025" width="12.5" style="71" customWidth="1"/>
    <col min="12026" max="12026" width="10.625" style="71" customWidth="1"/>
    <col min="12027" max="12027" width="15.375" style="71" customWidth="1"/>
    <col min="12028" max="12028" width="27.625" style="71" customWidth="1"/>
    <col min="12029" max="12029" width="13.625" style="71" customWidth="1"/>
    <col min="12030" max="12030" width="9.25" style="71" customWidth="1"/>
    <col min="12031" max="12031" width="9.375" style="71" customWidth="1"/>
    <col min="12032" max="12032" width="6.375" style="71" customWidth="1"/>
    <col min="12033" max="12033" width="18" style="71" customWidth="1"/>
    <col min="12034" max="12279" width="8" style="71"/>
    <col min="12280" max="12280" width="21" style="71" customWidth="1"/>
    <col min="12281" max="12281" width="12.5" style="71" customWidth="1"/>
    <col min="12282" max="12282" width="10.625" style="71" customWidth="1"/>
    <col min="12283" max="12283" width="15.375" style="71" customWidth="1"/>
    <col min="12284" max="12284" width="27.625" style="71" customWidth="1"/>
    <col min="12285" max="12285" width="13.625" style="71" customWidth="1"/>
    <col min="12286" max="12286" width="9.25" style="71" customWidth="1"/>
    <col min="12287" max="12287" width="9.375" style="71" customWidth="1"/>
    <col min="12288" max="12288" width="6.375" style="71" customWidth="1"/>
    <col min="12289" max="12289" width="18" style="71" customWidth="1"/>
    <col min="12290" max="12535" width="8" style="71"/>
    <col min="12536" max="12536" width="21" style="71" customWidth="1"/>
    <col min="12537" max="12537" width="12.5" style="71" customWidth="1"/>
    <col min="12538" max="12538" width="10.625" style="71" customWidth="1"/>
    <col min="12539" max="12539" width="15.375" style="71" customWidth="1"/>
    <col min="12540" max="12540" width="27.625" style="71" customWidth="1"/>
    <col min="12541" max="12541" width="13.625" style="71" customWidth="1"/>
    <col min="12542" max="12542" width="9.25" style="71" customWidth="1"/>
    <col min="12543" max="12543" width="9.375" style="71" customWidth="1"/>
    <col min="12544" max="12544" width="6.375" style="71" customWidth="1"/>
    <col min="12545" max="12545" width="18" style="71" customWidth="1"/>
    <col min="12546" max="12791" width="8" style="71"/>
    <col min="12792" max="12792" width="21" style="71" customWidth="1"/>
    <col min="12793" max="12793" width="12.5" style="71" customWidth="1"/>
    <col min="12794" max="12794" width="10.625" style="71" customWidth="1"/>
    <col min="12795" max="12795" width="15.375" style="71" customWidth="1"/>
    <col min="12796" max="12796" width="27.625" style="71" customWidth="1"/>
    <col min="12797" max="12797" width="13.625" style="71" customWidth="1"/>
    <col min="12798" max="12798" width="9.25" style="71" customWidth="1"/>
    <col min="12799" max="12799" width="9.375" style="71" customWidth="1"/>
    <col min="12800" max="12800" width="6.375" style="71" customWidth="1"/>
    <col min="12801" max="12801" width="18" style="71" customWidth="1"/>
    <col min="12802" max="13047" width="8" style="71"/>
    <col min="13048" max="13048" width="21" style="71" customWidth="1"/>
    <col min="13049" max="13049" width="12.5" style="71" customWidth="1"/>
    <col min="13050" max="13050" width="10.625" style="71" customWidth="1"/>
    <col min="13051" max="13051" width="15.375" style="71" customWidth="1"/>
    <col min="13052" max="13052" width="27.625" style="71" customWidth="1"/>
    <col min="13053" max="13053" width="13.625" style="71" customWidth="1"/>
    <col min="13054" max="13054" width="9.25" style="71" customWidth="1"/>
    <col min="13055" max="13055" width="9.375" style="71" customWidth="1"/>
    <col min="13056" max="13056" width="6.375" style="71" customWidth="1"/>
    <col min="13057" max="13057" width="18" style="71" customWidth="1"/>
    <col min="13058" max="13303" width="8" style="71"/>
    <col min="13304" max="13304" width="21" style="71" customWidth="1"/>
    <col min="13305" max="13305" width="12.5" style="71" customWidth="1"/>
    <col min="13306" max="13306" width="10.625" style="71" customWidth="1"/>
    <col min="13307" max="13307" width="15.375" style="71" customWidth="1"/>
    <col min="13308" max="13308" width="27.625" style="71" customWidth="1"/>
    <col min="13309" max="13309" width="13.625" style="71" customWidth="1"/>
    <col min="13310" max="13310" width="9.25" style="71" customWidth="1"/>
    <col min="13311" max="13311" width="9.375" style="71" customWidth="1"/>
    <col min="13312" max="13312" width="6.375" style="71" customWidth="1"/>
    <col min="13313" max="13313" width="18" style="71" customWidth="1"/>
    <col min="13314" max="13559" width="8" style="71"/>
    <col min="13560" max="13560" width="21" style="71" customWidth="1"/>
    <col min="13561" max="13561" width="12.5" style="71" customWidth="1"/>
    <col min="13562" max="13562" width="10.625" style="71" customWidth="1"/>
    <col min="13563" max="13563" width="15.375" style="71" customWidth="1"/>
    <col min="13564" max="13564" width="27.625" style="71" customWidth="1"/>
    <col min="13565" max="13565" width="13.625" style="71" customWidth="1"/>
    <col min="13566" max="13566" width="9.25" style="71" customWidth="1"/>
    <col min="13567" max="13567" width="9.375" style="71" customWidth="1"/>
    <col min="13568" max="13568" width="6.375" style="71" customWidth="1"/>
    <col min="13569" max="13569" width="18" style="71" customWidth="1"/>
    <col min="13570" max="13815" width="8" style="71"/>
    <col min="13816" max="13816" width="21" style="71" customWidth="1"/>
    <col min="13817" max="13817" width="12.5" style="71" customWidth="1"/>
    <col min="13818" max="13818" width="10.625" style="71" customWidth="1"/>
    <col min="13819" max="13819" width="15.375" style="71" customWidth="1"/>
    <col min="13820" max="13820" width="27.625" style="71" customWidth="1"/>
    <col min="13821" max="13821" width="13.625" style="71" customWidth="1"/>
    <col min="13822" max="13822" width="9.25" style="71" customWidth="1"/>
    <col min="13823" max="13823" width="9.375" style="71" customWidth="1"/>
    <col min="13824" max="13824" width="6.375" style="71" customWidth="1"/>
    <col min="13825" max="13825" width="18" style="71" customWidth="1"/>
    <col min="13826" max="14071" width="8" style="71"/>
    <col min="14072" max="14072" width="21" style="71" customWidth="1"/>
    <col min="14073" max="14073" width="12.5" style="71" customWidth="1"/>
    <col min="14074" max="14074" width="10.625" style="71" customWidth="1"/>
    <col min="14075" max="14075" width="15.375" style="71" customWidth="1"/>
    <col min="14076" max="14076" width="27.625" style="71" customWidth="1"/>
    <col min="14077" max="14077" width="13.625" style="71" customWidth="1"/>
    <col min="14078" max="14078" width="9.25" style="71" customWidth="1"/>
    <col min="14079" max="14079" width="9.375" style="71" customWidth="1"/>
    <col min="14080" max="14080" width="6.375" style="71" customWidth="1"/>
    <col min="14081" max="14081" width="18" style="71" customWidth="1"/>
    <col min="14082" max="14327" width="8" style="71"/>
    <col min="14328" max="14328" width="21" style="71" customWidth="1"/>
    <col min="14329" max="14329" width="12.5" style="71" customWidth="1"/>
    <col min="14330" max="14330" width="10.625" style="71" customWidth="1"/>
    <col min="14331" max="14331" width="15.375" style="71" customWidth="1"/>
    <col min="14332" max="14332" width="27.625" style="71" customWidth="1"/>
    <col min="14333" max="14333" width="13.625" style="71" customWidth="1"/>
    <col min="14334" max="14334" width="9.25" style="71" customWidth="1"/>
    <col min="14335" max="14335" width="9.375" style="71" customWidth="1"/>
    <col min="14336" max="14336" width="6.375" style="71" customWidth="1"/>
    <col min="14337" max="14337" width="18" style="71" customWidth="1"/>
    <col min="14338" max="14583" width="8" style="71"/>
    <col min="14584" max="14584" width="21" style="71" customWidth="1"/>
    <col min="14585" max="14585" width="12.5" style="71" customWidth="1"/>
    <col min="14586" max="14586" width="10.625" style="71" customWidth="1"/>
    <col min="14587" max="14587" width="15.375" style="71" customWidth="1"/>
    <col min="14588" max="14588" width="27.625" style="71" customWidth="1"/>
    <col min="14589" max="14589" width="13.625" style="71" customWidth="1"/>
    <col min="14590" max="14590" width="9.25" style="71" customWidth="1"/>
    <col min="14591" max="14591" width="9.375" style="71" customWidth="1"/>
    <col min="14592" max="14592" width="6.375" style="71" customWidth="1"/>
    <col min="14593" max="14593" width="18" style="71" customWidth="1"/>
    <col min="14594" max="14839" width="8" style="71"/>
    <col min="14840" max="14840" width="21" style="71" customWidth="1"/>
    <col min="14841" max="14841" width="12.5" style="71" customWidth="1"/>
    <col min="14842" max="14842" width="10.625" style="71" customWidth="1"/>
    <col min="14843" max="14843" width="15.375" style="71" customWidth="1"/>
    <col min="14844" max="14844" width="27.625" style="71" customWidth="1"/>
    <col min="14845" max="14845" width="13.625" style="71" customWidth="1"/>
    <col min="14846" max="14846" width="9.25" style="71" customWidth="1"/>
    <col min="14847" max="14847" width="9.375" style="71" customWidth="1"/>
    <col min="14848" max="14848" width="6.375" style="71" customWidth="1"/>
    <col min="14849" max="14849" width="18" style="71" customWidth="1"/>
    <col min="14850" max="15095" width="8" style="71"/>
    <col min="15096" max="15096" width="21" style="71" customWidth="1"/>
    <col min="15097" max="15097" width="12.5" style="71" customWidth="1"/>
    <col min="15098" max="15098" width="10.625" style="71" customWidth="1"/>
    <col min="15099" max="15099" width="15.375" style="71" customWidth="1"/>
    <col min="15100" max="15100" width="27.625" style="71" customWidth="1"/>
    <col min="15101" max="15101" width="13.625" style="71" customWidth="1"/>
    <col min="15102" max="15102" width="9.25" style="71" customWidth="1"/>
    <col min="15103" max="15103" width="9.375" style="71" customWidth="1"/>
    <col min="15104" max="15104" width="6.375" style="71" customWidth="1"/>
    <col min="15105" max="15105" width="18" style="71" customWidth="1"/>
    <col min="15106" max="15351" width="8" style="71"/>
    <col min="15352" max="15352" width="21" style="71" customWidth="1"/>
    <col min="15353" max="15353" width="12.5" style="71" customWidth="1"/>
    <col min="15354" max="15354" width="10.625" style="71" customWidth="1"/>
    <col min="15355" max="15355" width="15.375" style="71" customWidth="1"/>
    <col min="15356" max="15356" width="27.625" style="71" customWidth="1"/>
    <col min="15357" max="15357" width="13.625" style="71" customWidth="1"/>
    <col min="15358" max="15358" width="9.25" style="71" customWidth="1"/>
    <col min="15359" max="15359" width="9.375" style="71" customWidth="1"/>
    <col min="15360" max="15360" width="6.375" style="71" customWidth="1"/>
    <col min="15361" max="15361" width="18" style="71" customWidth="1"/>
    <col min="15362" max="15607" width="8" style="71"/>
    <col min="15608" max="15608" width="21" style="71" customWidth="1"/>
    <col min="15609" max="15609" width="12.5" style="71" customWidth="1"/>
    <col min="15610" max="15610" width="10.625" style="71" customWidth="1"/>
    <col min="15611" max="15611" width="15.375" style="71" customWidth="1"/>
    <col min="15612" max="15612" width="27.625" style="71" customWidth="1"/>
    <col min="15613" max="15613" width="13.625" style="71" customWidth="1"/>
    <col min="15614" max="15614" width="9.25" style="71" customWidth="1"/>
    <col min="15615" max="15615" width="9.375" style="71" customWidth="1"/>
    <col min="15616" max="15616" width="6.375" style="71" customWidth="1"/>
    <col min="15617" max="15617" width="18" style="71" customWidth="1"/>
    <col min="15618" max="15863" width="8" style="71"/>
    <col min="15864" max="15864" width="21" style="71" customWidth="1"/>
    <col min="15865" max="15865" width="12.5" style="71" customWidth="1"/>
    <col min="15866" max="15866" width="10.625" style="71" customWidth="1"/>
    <col min="15867" max="15867" width="15.375" style="71" customWidth="1"/>
    <col min="15868" max="15868" width="27.625" style="71" customWidth="1"/>
    <col min="15869" max="15869" width="13.625" style="71" customWidth="1"/>
    <col min="15870" max="15870" width="9.25" style="71" customWidth="1"/>
    <col min="15871" max="15871" width="9.375" style="71" customWidth="1"/>
    <col min="15872" max="15872" width="6.375" style="71" customWidth="1"/>
    <col min="15873" max="15873" width="18" style="71" customWidth="1"/>
    <col min="15874" max="16119" width="8" style="71"/>
    <col min="16120" max="16120" width="21" style="71" customWidth="1"/>
    <col min="16121" max="16121" width="12.5" style="71" customWidth="1"/>
    <col min="16122" max="16122" width="10.625" style="71" customWidth="1"/>
    <col min="16123" max="16123" width="15.375" style="71" customWidth="1"/>
    <col min="16124" max="16124" width="27.625" style="71" customWidth="1"/>
    <col min="16125" max="16125" width="13.625" style="71" customWidth="1"/>
    <col min="16126" max="16126" width="9.25" style="71" customWidth="1"/>
    <col min="16127" max="16127" width="9.375" style="71" customWidth="1"/>
    <col min="16128" max="16128" width="6.375" style="71" customWidth="1"/>
    <col min="16129" max="16129" width="18" style="71" customWidth="1"/>
    <col min="16130" max="16384" width="8" style="71"/>
  </cols>
  <sheetData>
    <row r="1" customHeight="1" spans="1:1">
      <c r="A1" s="71" t="s">
        <v>532</v>
      </c>
    </row>
    <row r="2" ht="22.5" customHeight="1" spans="1:10">
      <c r="A2" s="72" t="s">
        <v>533</v>
      </c>
      <c r="B2" s="73"/>
      <c r="C2" s="73"/>
      <c r="D2" s="73"/>
      <c r="E2" s="73"/>
      <c r="F2" s="73"/>
      <c r="G2" s="73"/>
      <c r="H2" s="73"/>
      <c r="I2" s="73"/>
      <c r="J2" s="73"/>
    </row>
    <row r="3" ht="18" customHeight="1" spans="1:10">
      <c r="A3" s="72" t="s">
        <v>534</v>
      </c>
      <c r="B3" s="73"/>
      <c r="C3" s="73"/>
      <c r="D3" s="73"/>
      <c r="E3" s="73"/>
      <c r="F3" s="73"/>
      <c r="G3" s="73"/>
      <c r="H3" s="73"/>
      <c r="I3" s="73"/>
      <c r="J3" s="73"/>
    </row>
    <row r="4" ht="20.25" customHeight="1" spans="1:10">
      <c r="A4" s="74" t="s">
        <v>535</v>
      </c>
      <c r="B4" s="75" t="s">
        <v>536</v>
      </c>
      <c r="C4" s="73"/>
      <c r="D4" s="73"/>
      <c r="E4" s="74" t="s">
        <v>537</v>
      </c>
      <c r="F4" s="76" t="s">
        <v>0</v>
      </c>
      <c r="G4" s="77"/>
      <c r="H4" s="77"/>
      <c r="I4" s="77"/>
      <c r="J4" s="141"/>
    </row>
    <row r="5" ht="20.25" customHeight="1" spans="1:10">
      <c r="A5" s="74" t="s">
        <v>538</v>
      </c>
      <c r="B5" s="75"/>
      <c r="C5" s="73"/>
      <c r="D5" s="73"/>
      <c r="E5" s="74" t="s">
        <v>539</v>
      </c>
      <c r="F5" s="76"/>
      <c r="G5" s="77"/>
      <c r="H5" s="77"/>
      <c r="I5" s="77"/>
      <c r="J5" s="141"/>
    </row>
    <row r="6" ht="20.25" customHeight="1" spans="1:10">
      <c r="A6" s="74" t="s">
        <v>540</v>
      </c>
      <c r="B6" s="75" t="s">
        <v>541</v>
      </c>
      <c r="C6" s="73"/>
      <c r="D6" s="73"/>
      <c r="E6" s="74" t="s">
        <v>542</v>
      </c>
      <c r="F6" s="76" t="s">
        <v>543</v>
      </c>
      <c r="G6" s="77"/>
      <c r="H6" s="77"/>
      <c r="I6" s="77"/>
      <c r="J6" s="141"/>
    </row>
    <row r="7" ht="21" customHeight="1" spans="1:10">
      <c r="A7" s="74" t="s">
        <v>544</v>
      </c>
      <c r="B7" s="75" t="s">
        <v>545</v>
      </c>
      <c r="C7" s="73"/>
      <c r="D7" s="73"/>
      <c r="E7" s="74" t="s">
        <v>546</v>
      </c>
      <c r="F7" s="76" t="s">
        <v>547</v>
      </c>
      <c r="G7" s="77"/>
      <c r="H7" s="77"/>
      <c r="I7" s="77"/>
      <c r="J7" s="141"/>
    </row>
    <row r="8" ht="55.5" customHeight="1" spans="1:10">
      <c r="A8" s="78" t="s">
        <v>548</v>
      </c>
      <c r="B8" s="79" t="s">
        <v>549</v>
      </c>
      <c r="C8" s="80"/>
      <c r="D8" s="80"/>
      <c r="E8" s="80"/>
      <c r="F8" s="80"/>
      <c r="G8" s="80"/>
      <c r="H8" s="80"/>
      <c r="I8" s="80"/>
      <c r="J8" s="94"/>
    </row>
    <row r="9" ht="88.5" customHeight="1" spans="1:10">
      <c r="A9" s="81" t="s">
        <v>550</v>
      </c>
      <c r="B9" s="82" t="s">
        <v>551</v>
      </c>
      <c r="C9" s="83"/>
      <c r="D9" s="83"/>
      <c r="E9" s="83"/>
      <c r="F9" s="83"/>
      <c r="G9" s="83"/>
      <c r="H9" s="83"/>
      <c r="I9" s="83"/>
      <c r="J9" s="142"/>
    </row>
    <row r="10" ht="108.6" customHeight="1" spans="1:10">
      <c r="A10" s="81" t="s">
        <v>552</v>
      </c>
      <c r="B10" s="84" t="s">
        <v>553</v>
      </c>
      <c r="C10" s="85"/>
      <c r="D10" s="85"/>
      <c r="E10" s="85"/>
      <c r="F10" s="85"/>
      <c r="G10" s="85"/>
      <c r="H10" s="85"/>
      <c r="I10" s="85"/>
      <c r="J10" s="143"/>
    </row>
    <row r="11" ht="26.25" customHeight="1" spans="1:10">
      <c r="A11" s="86" t="s">
        <v>554</v>
      </c>
      <c r="B11" s="87" t="s">
        <v>555</v>
      </c>
      <c r="C11" s="88"/>
      <c r="D11" s="88"/>
      <c r="E11" s="89"/>
      <c r="F11" s="74" t="s">
        <v>556</v>
      </c>
      <c r="G11" s="73"/>
      <c r="H11" s="73"/>
      <c r="I11" s="73"/>
      <c r="J11" s="73"/>
    </row>
    <row r="12" ht="22.5" customHeight="1" spans="1:10">
      <c r="A12" s="90"/>
      <c r="B12" s="91"/>
      <c r="C12" s="92"/>
      <c r="D12" s="92"/>
      <c r="E12" s="93"/>
      <c r="F12" s="74" t="s">
        <v>557</v>
      </c>
      <c r="G12" s="73"/>
      <c r="H12" s="74" t="s">
        <v>258</v>
      </c>
      <c r="I12" s="73"/>
      <c r="J12" s="74" t="s">
        <v>558</v>
      </c>
    </row>
    <row r="13" ht="69" customHeight="1" spans="1:10">
      <c r="A13" s="90"/>
      <c r="B13" s="79" t="s">
        <v>559</v>
      </c>
      <c r="C13" s="80"/>
      <c r="D13" s="80"/>
      <c r="E13" s="94"/>
      <c r="F13" s="95">
        <v>2619.47</v>
      </c>
      <c r="G13" s="96"/>
      <c r="H13" s="95">
        <v>2619.47</v>
      </c>
      <c r="I13" s="96"/>
      <c r="J13" s="144"/>
    </row>
    <row r="14" ht="20.25" customHeight="1" spans="1:10">
      <c r="A14" s="90"/>
      <c r="B14" s="79"/>
      <c r="C14" s="80"/>
      <c r="D14" s="80"/>
      <c r="E14" s="94"/>
      <c r="F14" s="97"/>
      <c r="G14" s="98"/>
      <c r="H14" s="97"/>
      <c r="I14" s="98"/>
      <c r="J14" s="145"/>
    </row>
    <row r="15" ht="21.75" customHeight="1" spans="1:10">
      <c r="A15" s="90"/>
      <c r="B15" s="79"/>
      <c r="C15" s="80"/>
      <c r="D15" s="80"/>
      <c r="E15" s="94"/>
      <c r="F15" s="97"/>
      <c r="G15" s="98"/>
      <c r="H15" s="97"/>
      <c r="I15" s="98"/>
      <c r="J15" s="145"/>
    </row>
    <row r="16" ht="24" customHeight="1" spans="1:10">
      <c r="A16" s="90"/>
      <c r="B16" s="79"/>
      <c r="C16" s="80"/>
      <c r="D16" s="80"/>
      <c r="E16" s="94"/>
      <c r="F16" s="97"/>
      <c r="G16" s="98"/>
      <c r="H16" s="97"/>
      <c r="I16" s="98"/>
      <c r="J16" s="145"/>
    </row>
    <row r="17" ht="409.5" hidden="1" customHeight="1" spans="1:10">
      <c r="A17" s="90"/>
      <c r="B17" s="99"/>
      <c r="C17" s="100"/>
      <c r="D17" s="101"/>
      <c r="E17" s="102"/>
      <c r="F17" s="97"/>
      <c r="G17" s="98"/>
      <c r="H17" s="97"/>
      <c r="I17" s="98"/>
      <c r="J17" s="145"/>
    </row>
    <row r="18" ht="24.75" customHeight="1" spans="1:10">
      <c r="A18" s="103"/>
      <c r="B18" s="104" t="s">
        <v>155</v>
      </c>
      <c r="C18" s="105"/>
      <c r="D18" s="105"/>
      <c r="E18" s="106"/>
      <c r="F18" s="95">
        <v>2619.47</v>
      </c>
      <c r="G18" s="96"/>
      <c r="H18" s="95">
        <v>2619.47</v>
      </c>
      <c r="I18" s="96"/>
      <c r="J18" s="146"/>
    </row>
    <row r="19" ht="409.5" hidden="1" customHeight="1" spans="1:10">
      <c r="A19" s="73"/>
      <c r="B19" s="107"/>
      <c r="C19" s="108"/>
      <c r="D19" s="108"/>
      <c r="E19" s="108"/>
      <c r="F19" s="108"/>
      <c r="G19" s="108"/>
      <c r="H19" s="108"/>
      <c r="I19" s="108"/>
      <c r="J19" s="108"/>
    </row>
    <row r="20" ht="32.25" customHeight="1" spans="1:10">
      <c r="A20" s="109" t="s">
        <v>560</v>
      </c>
      <c r="B20" s="110" t="s">
        <v>561</v>
      </c>
      <c r="C20" s="110" t="s">
        <v>562</v>
      </c>
      <c r="D20" s="111" t="s">
        <v>563</v>
      </c>
      <c r="E20" s="110" t="s">
        <v>564</v>
      </c>
      <c r="F20" s="112" t="s">
        <v>565</v>
      </c>
      <c r="G20" s="112"/>
      <c r="H20" s="112"/>
      <c r="I20" s="112"/>
      <c r="J20" s="147" t="s">
        <v>566</v>
      </c>
    </row>
    <row r="21" ht="24.75" customHeight="1" spans="1:10">
      <c r="A21" s="113"/>
      <c r="B21" s="114" t="s">
        <v>567</v>
      </c>
      <c r="C21" s="115" t="s">
        <v>568</v>
      </c>
      <c r="D21" s="116" t="s">
        <v>569</v>
      </c>
      <c r="E21" s="116" t="s">
        <v>570</v>
      </c>
      <c r="F21" s="117" t="s">
        <v>571</v>
      </c>
      <c r="G21" s="118"/>
      <c r="H21" s="118"/>
      <c r="I21" s="148"/>
      <c r="J21" s="116" t="s">
        <v>572</v>
      </c>
    </row>
    <row r="22" ht="24.75" customHeight="1" spans="1:10">
      <c r="A22" s="113"/>
      <c r="B22" s="73"/>
      <c r="C22" s="73"/>
      <c r="D22" s="116" t="s">
        <v>573</v>
      </c>
      <c r="E22" s="116" t="s">
        <v>574</v>
      </c>
      <c r="F22" s="117" t="s">
        <v>571</v>
      </c>
      <c r="G22" s="118"/>
      <c r="H22" s="118"/>
      <c r="I22" s="148"/>
      <c r="J22" s="116" t="s">
        <v>575</v>
      </c>
    </row>
    <row r="23" ht="24.75" customHeight="1" spans="1:10">
      <c r="A23" s="113"/>
      <c r="B23" s="73"/>
      <c r="C23" s="73"/>
      <c r="D23" s="116" t="s">
        <v>576</v>
      </c>
      <c r="E23" s="116" t="s">
        <v>577</v>
      </c>
      <c r="F23" s="117" t="s">
        <v>571</v>
      </c>
      <c r="G23" s="118"/>
      <c r="H23" s="118"/>
      <c r="I23" s="148"/>
      <c r="J23" s="116" t="s">
        <v>578</v>
      </c>
    </row>
    <row r="24" ht="24.75" customHeight="1" spans="1:10">
      <c r="A24" s="113"/>
      <c r="B24" s="73"/>
      <c r="C24" s="73"/>
      <c r="D24" s="116" t="s">
        <v>579</v>
      </c>
      <c r="E24" s="116" t="s">
        <v>580</v>
      </c>
      <c r="F24" s="117" t="s">
        <v>571</v>
      </c>
      <c r="G24" s="118"/>
      <c r="H24" s="118"/>
      <c r="I24" s="148"/>
      <c r="J24" s="116" t="s">
        <v>581</v>
      </c>
    </row>
    <row r="25" ht="24.75" customHeight="1" spans="1:10">
      <c r="A25" s="113"/>
      <c r="B25" s="73"/>
      <c r="C25" s="73"/>
      <c r="D25" s="116" t="s">
        <v>582</v>
      </c>
      <c r="E25" s="116" t="s">
        <v>583</v>
      </c>
      <c r="F25" s="117" t="s">
        <v>571</v>
      </c>
      <c r="G25" s="118"/>
      <c r="H25" s="118"/>
      <c r="I25" s="148"/>
      <c r="J25" s="134" t="s">
        <v>584</v>
      </c>
    </row>
    <row r="26" ht="24.75" customHeight="1" spans="1:10">
      <c r="A26" s="113"/>
      <c r="B26" s="73"/>
      <c r="C26" s="73"/>
      <c r="D26" s="86" t="s">
        <v>585</v>
      </c>
      <c r="E26" s="81" t="s">
        <v>586</v>
      </c>
      <c r="F26" s="117" t="s">
        <v>571</v>
      </c>
      <c r="G26" s="118"/>
      <c r="H26" s="118"/>
      <c r="I26" s="148"/>
      <c r="J26" s="149" t="s">
        <v>587</v>
      </c>
    </row>
    <row r="27" ht="409.5" hidden="1" customHeight="1" spans="1:10">
      <c r="A27" s="113"/>
      <c r="B27" s="73"/>
      <c r="C27" s="73"/>
      <c r="D27" s="119"/>
      <c r="E27" s="73"/>
      <c r="F27" s="73"/>
      <c r="G27" s="73"/>
      <c r="H27" s="73"/>
      <c r="I27" s="73"/>
      <c r="J27" s="119"/>
    </row>
    <row r="28" ht="24.75" customHeight="1" spans="1:10">
      <c r="A28" s="113"/>
      <c r="B28" s="73"/>
      <c r="C28" s="120" t="s">
        <v>588</v>
      </c>
      <c r="D28" s="121" t="s">
        <v>589</v>
      </c>
      <c r="E28" s="116" t="s">
        <v>590</v>
      </c>
      <c r="F28" s="117" t="s">
        <v>571</v>
      </c>
      <c r="G28" s="118"/>
      <c r="H28" s="118"/>
      <c r="I28" s="148"/>
      <c r="J28" s="116" t="s">
        <v>572</v>
      </c>
    </row>
    <row r="29" ht="24.75" customHeight="1" spans="1:10">
      <c r="A29" s="113"/>
      <c r="B29" s="73"/>
      <c r="C29" s="73"/>
      <c r="D29" s="116" t="s">
        <v>591</v>
      </c>
      <c r="E29" s="116" t="s">
        <v>590</v>
      </c>
      <c r="F29" s="117" t="s">
        <v>571</v>
      </c>
      <c r="G29" s="118"/>
      <c r="H29" s="118"/>
      <c r="I29" s="148"/>
      <c r="J29" s="116" t="s">
        <v>575</v>
      </c>
    </row>
    <row r="30" ht="24.75" customHeight="1" spans="1:10">
      <c r="A30" s="113"/>
      <c r="B30" s="73"/>
      <c r="C30" s="73"/>
      <c r="D30" s="116" t="s">
        <v>592</v>
      </c>
      <c r="E30" s="116" t="s">
        <v>590</v>
      </c>
      <c r="F30" s="117" t="s">
        <v>571</v>
      </c>
      <c r="G30" s="118"/>
      <c r="H30" s="118"/>
      <c r="I30" s="148"/>
      <c r="J30" s="116" t="s">
        <v>578</v>
      </c>
    </row>
    <row r="31" ht="24.75" customHeight="1" spans="1:10">
      <c r="A31" s="113"/>
      <c r="B31" s="73"/>
      <c r="C31" s="73"/>
      <c r="D31" s="116" t="s">
        <v>593</v>
      </c>
      <c r="E31" s="116" t="s">
        <v>590</v>
      </c>
      <c r="F31" s="117" t="s">
        <v>571</v>
      </c>
      <c r="G31" s="118"/>
      <c r="H31" s="118"/>
      <c r="I31" s="148"/>
      <c r="J31" s="116" t="s">
        <v>581</v>
      </c>
    </row>
    <row r="32" ht="24.75" customHeight="1" spans="1:10">
      <c r="A32" s="113"/>
      <c r="B32" s="73"/>
      <c r="C32" s="73"/>
      <c r="D32" s="122" t="s">
        <v>594</v>
      </c>
      <c r="E32" s="116" t="s">
        <v>590</v>
      </c>
      <c r="F32" s="117" t="s">
        <v>571</v>
      </c>
      <c r="G32" s="118"/>
      <c r="H32" s="118"/>
      <c r="I32" s="148"/>
      <c r="J32" s="134" t="s">
        <v>584</v>
      </c>
    </row>
    <row r="33" ht="31.15" customHeight="1" spans="1:10">
      <c r="A33" s="113"/>
      <c r="B33" s="73"/>
      <c r="C33" s="73"/>
      <c r="D33" s="86" t="s">
        <v>585</v>
      </c>
      <c r="E33" s="116" t="s">
        <v>590</v>
      </c>
      <c r="F33" s="117" t="s">
        <v>571</v>
      </c>
      <c r="G33" s="118"/>
      <c r="H33" s="118"/>
      <c r="I33" s="148"/>
      <c r="J33" s="86" t="s">
        <v>595</v>
      </c>
    </row>
    <row r="34" ht="409.5" hidden="1" customHeight="1" spans="1:10">
      <c r="A34" s="113"/>
      <c r="B34" s="73"/>
      <c r="C34" s="73"/>
      <c r="D34" s="119"/>
      <c r="E34" s="73"/>
      <c r="F34" s="123"/>
      <c r="G34" s="123"/>
      <c r="H34" s="123"/>
      <c r="I34" s="123"/>
      <c r="J34" s="150"/>
    </row>
    <row r="35" ht="24.75" customHeight="1" spans="1:10">
      <c r="A35" s="113"/>
      <c r="B35" s="73"/>
      <c r="C35" s="120" t="s">
        <v>596</v>
      </c>
      <c r="D35" s="121" t="s">
        <v>589</v>
      </c>
      <c r="E35" s="116" t="s">
        <v>597</v>
      </c>
      <c r="F35" s="124" t="s">
        <v>571</v>
      </c>
      <c r="G35" s="124"/>
      <c r="H35" s="124"/>
      <c r="I35" s="124"/>
      <c r="J35" s="116" t="s">
        <v>598</v>
      </c>
    </row>
    <row r="36" ht="24.75" customHeight="1" spans="1:10">
      <c r="A36" s="113"/>
      <c r="B36" s="73"/>
      <c r="C36" s="73"/>
      <c r="D36" s="116" t="s">
        <v>591</v>
      </c>
      <c r="E36" s="116" t="s">
        <v>597</v>
      </c>
      <c r="F36" s="124" t="s">
        <v>571</v>
      </c>
      <c r="G36" s="124"/>
      <c r="H36" s="124"/>
      <c r="I36" s="124"/>
      <c r="J36" s="116" t="s">
        <v>598</v>
      </c>
    </row>
    <row r="37" ht="24.75" customHeight="1" spans="1:10">
      <c r="A37" s="113"/>
      <c r="B37" s="73"/>
      <c r="C37" s="73"/>
      <c r="D37" s="116" t="s">
        <v>592</v>
      </c>
      <c r="E37" s="125" t="s">
        <v>597</v>
      </c>
      <c r="F37" s="117" t="s">
        <v>571</v>
      </c>
      <c r="G37" s="118"/>
      <c r="H37" s="118"/>
      <c r="I37" s="148"/>
      <c r="J37" s="116" t="s">
        <v>598</v>
      </c>
    </row>
    <row r="38" ht="24.75" customHeight="1" spans="1:10">
      <c r="A38" s="113"/>
      <c r="B38" s="73"/>
      <c r="C38" s="73"/>
      <c r="D38" s="116" t="s">
        <v>593</v>
      </c>
      <c r="E38" s="71" t="s">
        <v>597</v>
      </c>
      <c r="F38" s="124" t="s">
        <v>571</v>
      </c>
      <c r="G38" s="124"/>
      <c r="H38" s="124"/>
      <c r="I38" s="124"/>
      <c r="J38" s="116" t="s">
        <v>598</v>
      </c>
    </row>
    <row r="39" ht="24.75" customHeight="1" spans="1:10">
      <c r="A39" s="113"/>
      <c r="B39" s="73"/>
      <c r="C39" s="73"/>
      <c r="D39" s="122" t="s">
        <v>594</v>
      </c>
      <c r="E39" s="126" t="s">
        <v>597</v>
      </c>
      <c r="F39" s="117" t="s">
        <v>571</v>
      </c>
      <c r="G39" s="118"/>
      <c r="H39" s="118"/>
      <c r="I39" s="148"/>
      <c r="J39" s="116" t="s">
        <v>598</v>
      </c>
    </row>
    <row r="40" ht="24.75" customHeight="1" spans="1:10">
      <c r="A40" s="113"/>
      <c r="B40" s="73"/>
      <c r="C40" s="73"/>
      <c r="D40" s="86" t="s">
        <v>585</v>
      </c>
      <c r="E40" s="126" t="s">
        <v>597</v>
      </c>
      <c r="F40" s="110" t="s">
        <v>571</v>
      </c>
      <c r="G40" s="110"/>
      <c r="H40" s="110"/>
      <c r="I40" s="110"/>
      <c r="J40" s="116" t="s">
        <v>598</v>
      </c>
    </row>
    <row r="41" ht="409.5" hidden="1" customHeight="1" spans="1:10">
      <c r="A41" s="113"/>
      <c r="B41" s="73"/>
      <c r="C41" s="73"/>
      <c r="D41" s="119"/>
      <c r="E41" s="73"/>
      <c r="F41" s="123"/>
      <c r="G41" s="123"/>
      <c r="H41" s="123"/>
      <c r="I41" s="123"/>
      <c r="J41" s="150"/>
    </row>
    <row r="42" ht="24.75" customHeight="1" spans="1:10">
      <c r="A42" s="113"/>
      <c r="B42" s="73"/>
      <c r="C42" s="120" t="s">
        <v>599</v>
      </c>
      <c r="D42" s="116" t="s">
        <v>600</v>
      </c>
      <c r="E42" s="116" t="s">
        <v>601</v>
      </c>
      <c r="F42" s="124" t="s">
        <v>571</v>
      </c>
      <c r="G42" s="124"/>
      <c r="H42" s="124"/>
      <c r="I42" s="124"/>
      <c r="J42" s="116" t="s">
        <v>602</v>
      </c>
    </row>
    <row r="43" ht="24.75" customHeight="1" spans="1:10">
      <c r="A43" s="113"/>
      <c r="B43" s="73"/>
      <c r="C43" s="73"/>
      <c r="D43" s="86" t="s">
        <v>585</v>
      </c>
      <c r="E43" s="116" t="s">
        <v>603</v>
      </c>
      <c r="F43" s="117" t="s">
        <v>604</v>
      </c>
      <c r="G43" s="118"/>
      <c r="H43" s="118"/>
      <c r="I43" s="148"/>
      <c r="J43" s="116" t="s">
        <v>605</v>
      </c>
    </row>
    <row r="44" ht="24.75" customHeight="1" spans="1:10">
      <c r="A44" s="113"/>
      <c r="B44" s="73"/>
      <c r="C44" s="73"/>
      <c r="D44" s="116"/>
      <c r="E44" s="116"/>
      <c r="F44" s="124"/>
      <c r="G44" s="124"/>
      <c r="H44" s="124"/>
      <c r="I44" s="124"/>
      <c r="J44" s="116"/>
    </row>
    <row r="45" ht="24.75" customHeight="1" spans="1:10">
      <c r="A45" s="113"/>
      <c r="B45" s="73"/>
      <c r="C45" s="73"/>
      <c r="D45" s="86" t="s">
        <v>606</v>
      </c>
      <c r="E45" s="86" t="s">
        <v>606</v>
      </c>
      <c r="F45" s="127" t="s">
        <v>606</v>
      </c>
      <c r="G45" s="128"/>
      <c r="H45" s="128"/>
      <c r="I45" s="151"/>
      <c r="J45" s="86" t="s">
        <v>606</v>
      </c>
    </row>
    <row r="46" ht="409.5" hidden="1" customHeight="1" spans="1:10">
      <c r="A46" s="113"/>
      <c r="B46" s="73"/>
      <c r="C46" s="73"/>
      <c r="D46" s="119"/>
      <c r="E46" s="73"/>
      <c r="F46" s="73"/>
      <c r="G46" s="73"/>
      <c r="H46" s="73"/>
      <c r="I46" s="73"/>
      <c r="J46" s="119"/>
    </row>
    <row r="47" ht="24.75" customHeight="1" spans="1:10">
      <c r="A47" s="113"/>
      <c r="B47" s="74" t="s">
        <v>607</v>
      </c>
      <c r="C47" s="120" t="s">
        <v>608</v>
      </c>
      <c r="D47" s="121" t="s">
        <v>609</v>
      </c>
      <c r="E47" s="116" t="s">
        <v>610</v>
      </c>
      <c r="F47" s="124" t="s">
        <v>571</v>
      </c>
      <c r="G47" s="124"/>
      <c r="H47" s="124"/>
      <c r="I47" s="124"/>
      <c r="J47" s="116" t="s">
        <v>611</v>
      </c>
    </row>
    <row r="48" ht="37.9" customHeight="1" spans="1:10">
      <c r="A48" s="113"/>
      <c r="B48" s="73"/>
      <c r="C48" s="129"/>
      <c r="D48" s="116" t="s">
        <v>591</v>
      </c>
      <c r="E48" s="116" t="s">
        <v>612</v>
      </c>
      <c r="F48" s="124" t="s">
        <v>571</v>
      </c>
      <c r="G48" s="124"/>
      <c r="H48" s="124"/>
      <c r="I48" s="124"/>
      <c r="J48" s="116" t="s">
        <v>598</v>
      </c>
    </row>
    <row r="49" ht="24.75" customHeight="1" spans="1:10">
      <c r="A49" s="113"/>
      <c r="B49" s="73"/>
      <c r="C49" s="129"/>
      <c r="D49" s="116" t="s">
        <v>576</v>
      </c>
      <c r="E49" s="116" t="s">
        <v>613</v>
      </c>
      <c r="F49" s="124" t="s">
        <v>571</v>
      </c>
      <c r="G49" s="124"/>
      <c r="H49" s="124"/>
      <c r="I49" s="124"/>
      <c r="J49" s="116" t="s">
        <v>578</v>
      </c>
    </row>
    <row r="50" ht="24.75" customHeight="1" spans="1:10">
      <c r="A50" s="113"/>
      <c r="B50" s="73"/>
      <c r="C50" s="129"/>
      <c r="D50" s="116" t="s">
        <v>593</v>
      </c>
      <c r="E50" s="116" t="s">
        <v>614</v>
      </c>
      <c r="F50" s="124" t="s">
        <v>571</v>
      </c>
      <c r="G50" s="124"/>
      <c r="H50" s="124"/>
      <c r="I50" s="124"/>
      <c r="J50" s="116" t="s">
        <v>581</v>
      </c>
    </row>
    <row r="51" ht="24.75" customHeight="1" spans="1:10">
      <c r="A51" s="113"/>
      <c r="B51" s="73"/>
      <c r="C51" s="73"/>
      <c r="D51" s="90" t="s">
        <v>606</v>
      </c>
      <c r="E51" s="90" t="s">
        <v>606</v>
      </c>
      <c r="F51" s="115" t="s">
        <v>606</v>
      </c>
      <c r="G51" s="130"/>
      <c r="H51" s="130"/>
      <c r="I51" s="152"/>
      <c r="J51" s="90" t="s">
        <v>606</v>
      </c>
    </row>
    <row r="52" ht="409.5" hidden="1" customHeight="1" spans="1:10">
      <c r="A52" s="113"/>
      <c r="B52" s="73"/>
      <c r="C52" s="73"/>
      <c r="D52" s="131"/>
      <c r="E52" s="108"/>
      <c r="F52" s="108"/>
      <c r="G52" s="108"/>
      <c r="H52" s="108"/>
      <c r="I52" s="108"/>
      <c r="J52" s="131"/>
    </row>
    <row r="53" ht="51.6" customHeight="1" spans="1:10">
      <c r="A53" s="113"/>
      <c r="B53" s="73"/>
      <c r="C53" s="132" t="s">
        <v>615</v>
      </c>
      <c r="D53" s="133" t="s">
        <v>600</v>
      </c>
      <c r="E53" s="134" t="s">
        <v>616</v>
      </c>
      <c r="F53" s="135" t="s">
        <v>571</v>
      </c>
      <c r="G53" s="136"/>
      <c r="H53" s="136"/>
      <c r="I53" s="153"/>
      <c r="J53" s="116" t="s">
        <v>602</v>
      </c>
    </row>
    <row r="54" ht="24.75" customHeight="1" spans="1:10">
      <c r="A54" s="113"/>
      <c r="B54" s="73"/>
      <c r="C54" s="73"/>
      <c r="D54" s="116"/>
      <c r="E54" s="116"/>
      <c r="F54" s="124"/>
      <c r="G54" s="124"/>
      <c r="H54" s="124"/>
      <c r="I54" s="124"/>
      <c r="J54" s="116"/>
    </row>
    <row r="55" ht="24.75" customHeight="1" spans="1:10">
      <c r="A55" s="113"/>
      <c r="B55" s="73"/>
      <c r="C55" s="73"/>
      <c r="D55" s="116"/>
      <c r="E55" s="116"/>
      <c r="F55" s="124"/>
      <c r="G55" s="124"/>
      <c r="H55" s="124"/>
      <c r="I55" s="124"/>
      <c r="J55" s="116"/>
    </row>
    <row r="56" ht="24.75" customHeight="1" spans="1:10">
      <c r="A56" s="113"/>
      <c r="B56" s="73"/>
      <c r="C56" s="129"/>
      <c r="D56" s="110" t="s">
        <v>606</v>
      </c>
      <c r="E56" s="110" t="s">
        <v>606</v>
      </c>
      <c r="F56" s="110" t="s">
        <v>606</v>
      </c>
      <c r="G56" s="110"/>
      <c r="H56" s="110"/>
      <c r="I56" s="110"/>
      <c r="J56" s="154" t="s">
        <v>606</v>
      </c>
    </row>
    <row r="57" ht="409.5" hidden="1" customHeight="1" spans="1:10">
      <c r="A57" s="113"/>
      <c r="B57" s="73"/>
      <c r="C57" s="129"/>
      <c r="D57" s="137"/>
      <c r="E57" s="138"/>
      <c r="F57" s="138"/>
      <c r="G57" s="138"/>
      <c r="H57" s="138"/>
      <c r="I57" s="138"/>
      <c r="J57" s="155"/>
    </row>
    <row r="58" ht="60.6" customHeight="1" spans="1:10">
      <c r="A58" s="113"/>
      <c r="B58" s="73"/>
      <c r="C58" s="132" t="s">
        <v>617</v>
      </c>
      <c r="D58" s="110" t="s">
        <v>585</v>
      </c>
      <c r="E58" s="139" t="s">
        <v>618</v>
      </c>
      <c r="F58" s="124" t="s">
        <v>571</v>
      </c>
      <c r="G58" s="124"/>
      <c r="H58" s="124"/>
      <c r="I58" s="124"/>
      <c r="J58" s="154" t="s">
        <v>595</v>
      </c>
    </row>
    <row r="59" ht="24.75" customHeight="1" spans="1:10">
      <c r="A59" s="113"/>
      <c r="B59" s="73"/>
      <c r="C59" s="129"/>
      <c r="D59" s="116"/>
      <c r="E59" s="116"/>
      <c r="F59" s="124"/>
      <c r="G59" s="124"/>
      <c r="H59" s="124"/>
      <c r="I59" s="124"/>
      <c r="J59" s="156"/>
    </row>
    <row r="60" ht="24.75" customHeight="1" spans="1:10">
      <c r="A60" s="113"/>
      <c r="B60" s="73"/>
      <c r="C60" s="73"/>
      <c r="D60" s="116"/>
      <c r="E60" s="116"/>
      <c r="F60" s="124"/>
      <c r="G60" s="124"/>
      <c r="H60" s="124"/>
      <c r="I60" s="124"/>
      <c r="J60" s="116"/>
    </row>
    <row r="61" ht="409.5" hidden="1" customHeight="1" spans="1:10">
      <c r="A61" s="113"/>
      <c r="B61" s="73"/>
      <c r="C61" s="73"/>
      <c r="D61" s="140"/>
      <c r="E61" s="73"/>
      <c r="F61" s="73"/>
      <c r="G61" s="73"/>
      <c r="H61" s="73"/>
      <c r="I61" s="73"/>
      <c r="J61" s="119"/>
    </row>
    <row r="62" ht="24.75" customHeight="1" spans="1:10">
      <c r="A62" s="113"/>
      <c r="B62" s="73"/>
      <c r="C62" s="120" t="s">
        <v>619</v>
      </c>
      <c r="D62" s="116"/>
      <c r="E62" s="116"/>
      <c r="F62" s="124"/>
      <c r="G62" s="124"/>
      <c r="H62" s="124"/>
      <c r="I62" s="124"/>
      <c r="J62" s="116"/>
    </row>
    <row r="63" ht="24.75" customHeight="1" spans="1:10">
      <c r="A63" s="113"/>
      <c r="B63" s="73"/>
      <c r="C63" s="73"/>
      <c r="D63" s="116"/>
      <c r="E63" s="116"/>
      <c r="F63" s="124"/>
      <c r="G63" s="124"/>
      <c r="H63" s="124"/>
      <c r="I63" s="124"/>
      <c r="J63" s="116"/>
    </row>
    <row r="64" ht="24.75" customHeight="1" spans="1:10">
      <c r="A64" s="113"/>
      <c r="B64" s="73"/>
      <c r="C64" s="73"/>
      <c r="D64" s="116"/>
      <c r="E64" s="116"/>
      <c r="F64" s="124"/>
      <c r="G64" s="124"/>
      <c r="H64" s="124"/>
      <c r="I64" s="124"/>
      <c r="J64" s="116"/>
    </row>
    <row r="65" ht="24.75" customHeight="1" spans="1:10">
      <c r="A65" s="113"/>
      <c r="B65" s="73"/>
      <c r="C65" s="73"/>
      <c r="D65" s="86" t="s">
        <v>606</v>
      </c>
      <c r="E65" s="86" t="s">
        <v>606</v>
      </c>
      <c r="F65" s="127" t="s">
        <v>606</v>
      </c>
      <c r="G65" s="128"/>
      <c r="H65" s="128"/>
      <c r="I65" s="151"/>
      <c r="J65" s="86" t="s">
        <v>606</v>
      </c>
    </row>
    <row r="66" ht="409.5" hidden="1" customHeight="1" spans="1:10">
      <c r="A66" s="113"/>
      <c r="B66" s="73"/>
      <c r="C66" s="73"/>
      <c r="D66" s="140"/>
      <c r="E66" s="73"/>
      <c r="F66" s="73"/>
      <c r="G66" s="73"/>
      <c r="H66" s="73"/>
      <c r="I66" s="73"/>
      <c r="J66" s="119"/>
    </row>
    <row r="67" ht="24.75" customHeight="1" spans="1:10">
      <c r="A67" s="113"/>
      <c r="B67" s="74" t="s">
        <v>620</v>
      </c>
      <c r="C67" s="120" t="s">
        <v>621</v>
      </c>
      <c r="D67" s="116" t="s">
        <v>622</v>
      </c>
      <c r="E67" s="116"/>
      <c r="F67" s="124"/>
      <c r="G67" s="124"/>
      <c r="H67" s="124"/>
      <c r="I67" s="124"/>
      <c r="J67" s="116" t="s">
        <v>623</v>
      </c>
    </row>
    <row r="68" ht="24.75" customHeight="1" spans="1:10">
      <c r="A68" s="113"/>
      <c r="B68" s="73"/>
      <c r="C68" s="73"/>
      <c r="D68" s="116"/>
      <c r="E68" s="116"/>
      <c r="F68" s="124"/>
      <c r="G68" s="124"/>
      <c r="H68" s="124"/>
      <c r="I68" s="124"/>
      <c r="J68" s="116"/>
    </row>
    <row r="69" ht="24.75" customHeight="1" spans="1:10">
      <c r="A69" s="113"/>
      <c r="B69" s="73"/>
      <c r="C69" s="73"/>
      <c r="D69" s="116"/>
      <c r="E69" s="116"/>
      <c r="F69" s="124"/>
      <c r="G69" s="124"/>
      <c r="H69" s="124"/>
      <c r="I69" s="124"/>
      <c r="J69" s="116"/>
    </row>
    <row r="70" ht="24.75" customHeight="1" spans="1:10">
      <c r="A70" s="113"/>
      <c r="B70" s="73"/>
      <c r="C70" s="73"/>
      <c r="D70" s="86" t="s">
        <v>606</v>
      </c>
      <c r="E70" s="86" t="s">
        <v>606</v>
      </c>
      <c r="F70" s="127" t="s">
        <v>606</v>
      </c>
      <c r="G70" s="128"/>
      <c r="H70" s="128"/>
      <c r="I70" s="151"/>
      <c r="J70" s="86" t="s">
        <v>606</v>
      </c>
    </row>
    <row r="71" ht="409.5" hidden="1" customHeight="1" spans="1:10">
      <c r="A71" s="115"/>
      <c r="B71" s="73"/>
      <c r="C71" s="73"/>
      <c r="D71" s="140"/>
      <c r="E71" s="73"/>
      <c r="F71" s="73"/>
      <c r="G71" s="73"/>
      <c r="H71" s="73"/>
      <c r="I71" s="73"/>
      <c r="J71" s="119"/>
    </row>
    <row r="72" ht="18.75" customHeight="1" spans="1:10">
      <c r="A72" s="132" t="s">
        <v>624</v>
      </c>
      <c r="B72" s="157"/>
      <c r="C72" s="158"/>
      <c r="D72" s="159" t="s">
        <v>625</v>
      </c>
      <c r="E72" s="158"/>
      <c r="F72" s="160" t="s">
        <v>626</v>
      </c>
      <c r="G72" s="161"/>
      <c r="H72" s="162">
        <v>43572</v>
      </c>
      <c r="I72" s="73"/>
      <c r="J72" s="73"/>
    </row>
  </sheetData>
  <mergeCells count="106">
    <mergeCell ref="A2:J2"/>
    <mergeCell ref="A3:J3"/>
    <mergeCell ref="B4:D4"/>
    <mergeCell ref="F4:J4"/>
    <mergeCell ref="B5:D5"/>
    <mergeCell ref="F5:J5"/>
    <mergeCell ref="B6:D6"/>
    <mergeCell ref="F6:J6"/>
    <mergeCell ref="B7:D7"/>
    <mergeCell ref="F7:J7"/>
    <mergeCell ref="B8:J8"/>
    <mergeCell ref="B9:J9"/>
    <mergeCell ref="B10:J10"/>
    <mergeCell ref="F11:J11"/>
    <mergeCell ref="F12:G12"/>
    <mergeCell ref="H12:I12"/>
    <mergeCell ref="B13:E13"/>
    <mergeCell ref="F13:G13"/>
    <mergeCell ref="H13:I13"/>
    <mergeCell ref="B14:E14"/>
    <mergeCell ref="F14:G14"/>
    <mergeCell ref="H14:I14"/>
    <mergeCell ref="B15:E15"/>
    <mergeCell ref="F15:G15"/>
    <mergeCell ref="H15:I15"/>
    <mergeCell ref="B16:E16"/>
    <mergeCell ref="F16:G16"/>
    <mergeCell ref="H16:I16"/>
    <mergeCell ref="B17:D17"/>
    <mergeCell ref="F17:G17"/>
    <mergeCell ref="H17:I17"/>
    <mergeCell ref="B18:E18"/>
    <mergeCell ref="F18:G18"/>
    <mergeCell ref="H18:I18"/>
    <mergeCell ref="B19:J19"/>
    <mergeCell ref="F20:I20"/>
    <mergeCell ref="F21:I21"/>
    <mergeCell ref="F22:I22"/>
    <mergeCell ref="F23:I23"/>
    <mergeCell ref="F24:I24"/>
    <mergeCell ref="F25:I25"/>
    <mergeCell ref="F26:I26"/>
    <mergeCell ref="D27:I27"/>
    <mergeCell ref="F28:I28"/>
    <mergeCell ref="F29:I29"/>
    <mergeCell ref="F30:I30"/>
    <mergeCell ref="F31:I31"/>
    <mergeCell ref="F32:I32"/>
    <mergeCell ref="F33:I33"/>
    <mergeCell ref="D34:I34"/>
    <mergeCell ref="F35:I35"/>
    <mergeCell ref="F36:I36"/>
    <mergeCell ref="F37:I37"/>
    <mergeCell ref="F38:I38"/>
    <mergeCell ref="F39:I39"/>
    <mergeCell ref="F40:I40"/>
    <mergeCell ref="D41:I41"/>
    <mergeCell ref="F42:I42"/>
    <mergeCell ref="F43:I43"/>
    <mergeCell ref="F44:I44"/>
    <mergeCell ref="F45:I45"/>
    <mergeCell ref="D46:I46"/>
    <mergeCell ref="F47:I47"/>
    <mergeCell ref="F48:I48"/>
    <mergeCell ref="F49:I49"/>
    <mergeCell ref="F50:I50"/>
    <mergeCell ref="F51:I51"/>
    <mergeCell ref="D52:I52"/>
    <mergeCell ref="F53:I53"/>
    <mergeCell ref="F54:I54"/>
    <mergeCell ref="F55:I55"/>
    <mergeCell ref="F56:I56"/>
    <mergeCell ref="D57:I57"/>
    <mergeCell ref="F58:I58"/>
    <mergeCell ref="F59:I59"/>
    <mergeCell ref="F60:I60"/>
    <mergeCell ref="D61:I61"/>
    <mergeCell ref="F62:I62"/>
    <mergeCell ref="F63:I63"/>
    <mergeCell ref="F64:I64"/>
    <mergeCell ref="F65:I65"/>
    <mergeCell ref="D66:I66"/>
    <mergeCell ref="F67:I67"/>
    <mergeCell ref="F68:I68"/>
    <mergeCell ref="F69:I69"/>
    <mergeCell ref="F70:I70"/>
    <mergeCell ref="D71:I71"/>
    <mergeCell ref="A72:C72"/>
    <mergeCell ref="D72:E72"/>
    <mergeCell ref="F72:G72"/>
    <mergeCell ref="H72:J72"/>
    <mergeCell ref="A11:A18"/>
    <mergeCell ref="A20:A71"/>
    <mergeCell ref="B21:B46"/>
    <mergeCell ref="B47:B66"/>
    <mergeCell ref="B67:B71"/>
    <mergeCell ref="C21:C27"/>
    <mergeCell ref="C28:C34"/>
    <mergeCell ref="C35:C41"/>
    <mergeCell ref="C42:C46"/>
    <mergeCell ref="C47:C52"/>
    <mergeCell ref="C53:C57"/>
    <mergeCell ref="C58:C61"/>
    <mergeCell ref="C62:C66"/>
    <mergeCell ref="C67:C71"/>
    <mergeCell ref="B11:E12"/>
  </mergeCells>
  <pageMargins left="0.905511811023622" right="0.905511811023622" top="0.984251968503937" bottom="0.984251968503937" header="0.511811023622047" footer="0.511811023622047"/>
  <pageSetup paperSize="9" scale="49" orientation="portrait" errors="blank"/>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workbookViewId="0">
      <selection activeCell="B11" sqref="B11"/>
    </sheetView>
  </sheetViews>
  <sheetFormatPr defaultColWidth="8" defaultRowHeight="12" outlineLevelCol="7"/>
  <cols>
    <col min="1" max="1" width="25.375" style="67"/>
    <col min="2" max="2" width="25.375" style="67" customWidth="1"/>
    <col min="3" max="5" width="20.625" style="67" customWidth="1"/>
    <col min="6" max="6" width="22" style="67" customWidth="1"/>
    <col min="7" max="7" width="16.5" style="67" customWidth="1"/>
    <col min="8" max="8" width="17.625" style="67" customWidth="1"/>
    <col min="9" max="16384" width="8" style="67"/>
  </cols>
  <sheetData>
    <row r="1" customFormat="1" ht="13.5" spans="1:5">
      <c r="A1" s="68" t="s">
        <v>627</v>
      </c>
      <c r="B1" s="69"/>
      <c r="C1" s="69"/>
      <c r="D1" s="69"/>
      <c r="E1" s="69"/>
    </row>
    <row r="2" ht="21" spans="1:8">
      <c r="A2" s="3" t="s">
        <v>628</v>
      </c>
      <c r="B2" s="3"/>
      <c r="C2" s="3"/>
      <c r="D2" s="3"/>
      <c r="E2" s="3"/>
      <c r="F2" s="3"/>
      <c r="G2" s="3"/>
      <c r="H2" s="3"/>
    </row>
    <row r="3" ht="13.5" spans="1:1">
      <c r="A3" s="70" t="s">
        <v>27</v>
      </c>
    </row>
    <row r="4" ht="44.25" customHeight="1" spans="1:8">
      <c r="A4" s="64" t="s">
        <v>629</v>
      </c>
      <c r="B4" s="64" t="s">
        <v>630</v>
      </c>
      <c r="C4" s="64" t="s">
        <v>561</v>
      </c>
      <c r="D4" s="64" t="s">
        <v>562</v>
      </c>
      <c r="E4" s="64" t="s">
        <v>563</v>
      </c>
      <c r="F4" s="64" t="s">
        <v>564</v>
      </c>
      <c r="G4" s="64" t="s">
        <v>631</v>
      </c>
      <c r="H4" s="64" t="s">
        <v>632</v>
      </c>
    </row>
    <row r="5" ht="14.25" spans="1:8">
      <c r="A5" s="64">
        <v>1</v>
      </c>
      <c r="B5" s="64">
        <v>2</v>
      </c>
      <c r="C5" s="64">
        <v>3</v>
      </c>
      <c r="D5" s="64">
        <v>4</v>
      </c>
      <c r="E5" s="64">
        <v>5</v>
      </c>
      <c r="F5" s="64">
        <v>6</v>
      </c>
      <c r="G5" s="64">
        <v>7</v>
      </c>
      <c r="H5" s="64">
        <v>8</v>
      </c>
    </row>
    <row r="6" ht="35.25" customHeight="1" spans="1:8">
      <c r="A6" s="65" t="s">
        <v>633</v>
      </c>
      <c r="B6" s="65"/>
      <c r="C6" s="65"/>
      <c r="D6" s="65"/>
      <c r="E6" s="64"/>
      <c r="F6" s="64"/>
      <c r="G6" s="64"/>
      <c r="H6" s="64"/>
    </row>
    <row r="7" ht="35.25" customHeight="1" spans="1:8">
      <c r="A7" s="66"/>
      <c r="B7" s="66"/>
      <c r="C7" s="66"/>
      <c r="D7" s="66"/>
      <c r="E7" s="64"/>
      <c r="F7" s="64"/>
      <c r="G7" s="64"/>
      <c r="H7" s="64"/>
    </row>
    <row r="8" ht="35.25" customHeight="1" spans="1:8">
      <c r="A8" s="66"/>
      <c r="B8" s="66"/>
      <c r="C8" s="66"/>
      <c r="D8" s="66"/>
      <c r="E8" s="64"/>
      <c r="F8" s="64"/>
      <c r="G8" s="64"/>
      <c r="H8" s="64"/>
    </row>
    <row r="9" ht="35.25" customHeight="1"/>
  </sheetData>
  <mergeCells count="1">
    <mergeCell ref="A2:H2"/>
  </mergeCells>
  <pageMargins left="0.751388888888889" right="0.751388888888889" top="1" bottom="1" header="0.511805555555556" footer="0.511805555555556"/>
  <pageSetup paperSize="9" scale="7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11" sqref="A11"/>
    </sheetView>
  </sheetViews>
  <sheetFormatPr defaultColWidth="8" defaultRowHeight="12" outlineLevelRow="7" outlineLevelCol="7"/>
  <cols>
    <col min="1" max="1" width="20.75" style="59" customWidth="1"/>
    <col min="2" max="2" width="25.375" style="59" customWidth="1"/>
    <col min="3" max="5" width="20.625" style="59" customWidth="1"/>
    <col min="6" max="6" width="22" style="59" customWidth="1"/>
    <col min="7" max="7" width="16.5" style="59" customWidth="1"/>
    <col min="8" max="8" width="17.625" style="59" customWidth="1"/>
    <col min="9" max="16384" width="8" style="59"/>
  </cols>
  <sheetData>
    <row r="1" s="46" customFormat="1" ht="13.5" spans="1:5">
      <c r="A1" s="60" t="s">
        <v>634</v>
      </c>
      <c r="B1" s="61"/>
      <c r="C1" s="61"/>
      <c r="D1" s="61"/>
      <c r="E1" s="61"/>
    </row>
    <row r="2" ht="21" spans="1:8">
      <c r="A2" s="62" t="s">
        <v>635</v>
      </c>
      <c r="B2" s="62"/>
      <c r="C2" s="62"/>
      <c r="D2" s="62"/>
      <c r="E2" s="62"/>
      <c r="F2" s="62"/>
      <c r="G2" s="62"/>
      <c r="H2" s="62"/>
    </row>
    <row r="3" ht="13.5" spans="1:1">
      <c r="A3" s="63" t="s">
        <v>27</v>
      </c>
    </row>
    <row r="4" ht="44.25" customHeight="1" spans="1:8">
      <c r="A4" s="64" t="s">
        <v>629</v>
      </c>
      <c r="B4" s="64" t="s">
        <v>630</v>
      </c>
      <c r="C4" s="64" t="s">
        <v>561</v>
      </c>
      <c r="D4" s="64" t="s">
        <v>562</v>
      </c>
      <c r="E4" s="64" t="s">
        <v>563</v>
      </c>
      <c r="F4" s="64" t="s">
        <v>564</v>
      </c>
      <c r="G4" s="64" t="s">
        <v>631</v>
      </c>
      <c r="H4" s="64" t="s">
        <v>632</v>
      </c>
    </row>
    <row r="5" ht="21" customHeight="1" spans="1:8">
      <c r="A5" s="64">
        <v>1</v>
      </c>
      <c r="B5" s="64">
        <v>2</v>
      </c>
      <c r="C5" s="64">
        <v>3</v>
      </c>
      <c r="D5" s="64">
        <v>4</v>
      </c>
      <c r="E5" s="64">
        <v>5</v>
      </c>
      <c r="F5" s="64">
        <v>6</v>
      </c>
      <c r="G5" s="64">
        <v>7</v>
      </c>
      <c r="H5" s="64">
        <v>8</v>
      </c>
    </row>
    <row r="6" ht="33" customHeight="1" spans="1:8">
      <c r="A6" s="65" t="s">
        <v>633</v>
      </c>
      <c r="B6" s="65"/>
      <c r="C6" s="65"/>
      <c r="D6" s="65"/>
      <c r="E6" s="64"/>
      <c r="F6" s="64"/>
      <c r="G6" s="64"/>
      <c r="H6" s="64"/>
    </row>
    <row r="7" ht="24" customHeight="1" spans="1:8">
      <c r="A7" s="66"/>
      <c r="B7" s="66"/>
      <c r="C7" s="66"/>
      <c r="D7" s="66"/>
      <c r="E7" s="64"/>
      <c r="F7" s="64"/>
      <c r="G7" s="64"/>
      <c r="H7" s="64"/>
    </row>
    <row r="8" ht="24" customHeight="1" spans="1:8">
      <c r="A8" s="66"/>
      <c r="B8" s="66"/>
      <c r="C8" s="66"/>
      <c r="D8" s="66"/>
      <c r="E8" s="64"/>
      <c r="F8" s="64"/>
      <c r="G8" s="64"/>
      <c r="H8" s="64"/>
    </row>
  </sheetData>
  <mergeCells count="1">
    <mergeCell ref="A2:H2"/>
  </mergeCells>
  <pageMargins left="0.751388888888889" right="0.751388888888889" top="1" bottom="1" header="0.511805555555556" footer="0.511805555555556"/>
  <pageSetup paperSize="9" scale="7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5"/>
  <sheetViews>
    <sheetView topLeftCell="G1" workbookViewId="0">
      <selection activeCell="B13" sqref="B13"/>
    </sheetView>
  </sheetViews>
  <sheetFormatPr defaultColWidth="9" defaultRowHeight="13.5"/>
  <cols>
    <col min="1" max="1" width="29.125" style="46" customWidth="1"/>
    <col min="2" max="3" width="9.5" style="46" customWidth="1"/>
    <col min="4" max="4" width="13.875" style="46" customWidth="1"/>
    <col min="5" max="5" width="11.625" style="46" customWidth="1"/>
    <col min="6" max="8" width="9.625" style="46" customWidth="1"/>
    <col min="9" max="9" width="13.5" style="46" customWidth="1"/>
    <col min="10" max="13" width="9.625" style="46" customWidth="1"/>
    <col min="14" max="15" width="9" style="46"/>
    <col min="16" max="16" width="13.5" style="46" customWidth="1"/>
    <col min="17" max="16384" width="9" style="46"/>
  </cols>
  <sheetData>
    <row r="1" ht="14.25" spans="1:7">
      <c r="A1" s="31" t="s">
        <v>636</v>
      </c>
      <c r="B1" s="47"/>
      <c r="C1" s="47"/>
      <c r="D1" s="48"/>
      <c r="E1" s="48"/>
      <c r="F1" s="48"/>
      <c r="G1" s="49"/>
    </row>
    <row r="2" ht="24" spans="1:23">
      <c r="A2" s="50" t="s">
        <v>637</v>
      </c>
      <c r="B2" s="50"/>
      <c r="C2" s="50"/>
      <c r="D2" s="50"/>
      <c r="E2" s="50"/>
      <c r="F2" s="50"/>
      <c r="G2" s="50"/>
      <c r="H2" s="50"/>
      <c r="I2" s="50"/>
      <c r="J2" s="50"/>
      <c r="K2" s="50"/>
      <c r="L2" s="50"/>
      <c r="M2" s="50"/>
      <c r="N2" s="50"/>
      <c r="O2" s="50"/>
      <c r="P2" s="50"/>
      <c r="Q2" s="50"/>
      <c r="R2" s="50"/>
      <c r="S2" s="50"/>
      <c r="T2" s="50"/>
      <c r="U2" s="50"/>
      <c r="V2" s="50"/>
      <c r="W2" s="50"/>
    </row>
    <row r="3" ht="14.25" spans="1:7">
      <c r="A3" s="34" t="s">
        <v>27</v>
      </c>
      <c r="B3" s="34"/>
      <c r="C3" s="34"/>
      <c r="D3" s="34"/>
      <c r="E3" s="34"/>
      <c r="F3" s="34"/>
      <c r="G3" s="51"/>
    </row>
    <row r="4" ht="29.25" customHeight="1" spans="1:23">
      <c r="A4" s="52" t="s">
        <v>638</v>
      </c>
      <c r="B4" s="52" t="s">
        <v>639</v>
      </c>
      <c r="C4" s="52" t="s">
        <v>640</v>
      </c>
      <c r="D4" s="52" t="s">
        <v>641</v>
      </c>
      <c r="E4" s="52" t="s">
        <v>642</v>
      </c>
      <c r="F4" s="53" t="s">
        <v>643</v>
      </c>
      <c r="G4" s="53"/>
      <c r="H4" s="53"/>
      <c r="I4" s="53"/>
      <c r="J4" s="53"/>
      <c r="K4" s="53"/>
      <c r="L4" s="53"/>
      <c r="M4" s="53" t="s">
        <v>644</v>
      </c>
      <c r="N4" s="53"/>
      <c r="O4" s="53"/>
      <c r="P4" s="53"/>
      <c r="Q4" s="53"/>
      <c r="R4" s="53"/>
      <c r="S4" s="53"/>
      <c r="T4" s="53" t="s">
        <v>645</v>
      </c>
      <c r="U4" s="53"/>
      <c r="V4" s="53"/>
      <c r="W4" s="53" t="s">
        <v>646</v>
      </c>
    </row>
    <row r="5" ht="27" spans="1:23">
      <c r="A5" s="52"/>
      <c r="B5" s="52"/>
      <c r="C5" s="52"/>
      <c r="D5" s="52"/>
      <c r="E5" s="52"/>
      <c r="F5" s="53" t="s">
        <v>159</v>
      </c>
      <c r="G5" s="53" t="s">
        <v>647</v>
      </c>
      <c r="H5" s="53" t="s">
        <v>648</v>
      </c>
      <c r="I5" s="53" t="s">
        <v>649</v>
      </c>
      <c r="J5" s="53" t="s">
        <v>650</v>
      </c>
      <c r="K5" s="53" t="s">
        <v>651</v>
      </c>
      <c r="L5" s="53" t="s">
        <v>652</v>
      </c>
      <c r="M5" s="53" t="s">
        <v>159</v>
      </c>
      <c r="N5" s="53" t="s">
        <v>653</v>
      </c>
      <c r="O5" s="53" t="s">
        <v>654</v>
      </c>
      <c r="P5" s="53" t="s">
        <v>655</v>
      </c>
      <c r="Q5" s="53" t="s">
        <v>656</v>
      </c>
      <c r="R5" s="53" t="s">
        <v>657</v>
      </c>
      <c r="S5" s="53" t="s">
        <v>658</v>
      </c>
      <c r="T5" s="53" t="s">
        <v>159</v>
      </c>
      <c r="U5" s="53" t="s">
        <v>659</v>
      </c>
      <c r="V5" s="53" t="s">
        <v>660</v>
      </c>
      <c r="W5" s="53"/>
    </row>
    <row r="6" ht="27.75" customHeight="1" spans="1:23">
      <c r="A6" s="54" t="s">
        <v>0</v>
      </c>
      <c r="B6" s="54" t="s">
        <v>661</v>
      </c>
      <c r="C6" s="54" t="s">
        <v>662</v>
      </c>
      <c r="D6" s="54" t="s">
        <v>663</v>
      </c>
      <c r="E6" s="54" t="s">
        <v>664</v>
      </c>
      <c r="F6" s="55">
        <f>SUM(G6:J6)</f>
        <v>81</v>
      </c>
      <c r="G6" s="55">
        <v>30</v>
      </c>
      <c r="H6" s="55">
        <v>1</v>
      </c>
      <c r="I6" s="55">
        <v>5</v>
      </c>
      <c r="J6" s="55">
        <v>45</v>
      </c>
      <c r="K6" s="55"/>
      <c r="L6" s="55"/>
      <c r="M6" s="55">
        <f>SUM(N6:S6)</f>
        <v>106</v>
      </c>
      <c r="N6" s="55">
        <v>31</v>
      </c>
      <c r="O6" s="55">
        <v>2</v>
      </c>
      <c r="P6" s="55">
        <v>2</v>
      </c>
      <c r="Q6" s="55">
        <v>71</v>
      </c>
      <c r="R6" s="55"/>
      <c r="S6" s="55"/>
      <c r="T6" s="55">
        <v>28</v>
      </c>
      <c r="U6" s="55"/>
      <c r="V6" s="55">
        <v>28</v>
      </c>
      <c r="W6" s="55">
        <v>1402</v>
      </c>
    </row>
    <row r="7" ht="24.75" customHeight="1" spans="1:23">
      <c r="A7" s="56"/>
      <c r="B7" s="56"/>
      <c r="C7" s="56"/>
      <c r="D7" s="56"/>
      <c r="E7" s="56"/>
      <c r="F7" s="57"/>
      <c r="G7" s="57"/>
      <c r="H7" s="57"/>
      <c r="I7" s="57"/>
      <c r="J7" s="57"/>
      <c r="K7" s="57"/>
      <c r="L7" s="57"/>
      <c r="M7" s="57"/>
      <c r="N7" s="57"/>
      <c r="O7" s="57"/>
      <c r="P7" s="57"/>
      <c r="Q7" s="57"/>
      <c r="R7" s="57"/>
      <c r="S7" s="57"/>
      <c r="T7" s="57"/>
      <c r="U7" s="57"/>
      <c r="V7" s="57"/>
      <c r="W7" s="57"/>
    </row>
    <row r="8" ht="24.75" customHeight="1" spans="1:23">
      <c r="A8" s="58"/>
      <c r="B8" s="58"/>
      <c r="C8" s="58"/>
      <c r="D8" s="58"/>
      <c r="E8" s="58"/>
      <c r="F8" s="58"/>
      <c r="G8" s="58"/>
      <c r="H8" s="58"/>
      <c r="I8" s="58"/>
      <c r="J8" s="58"/>
      <c r="K8" s="58"/>
      <c r="L8" s="58"/>
      <c r="M8" s="58"/>
      <c r="N8" s="58"/>
      <c r="O8" s="58"/>
      <c r="P8" s="58"/>
      <c r="Q8" s="58"/>
      <c r="R8" s="58"/>
      <c r="S8" s="58"/>
      <c r="T8" s="58"/>
      <c r="U8" s="58"/>
      <c r="V8" s="58"/>
      <c r="W8" s="58"/>
    </row>
    <row r="9" ht="24.75" customHeight="1" spans="1:23">
      <c r="A9" s="58"/>
      <c r="B9" s="58"/>
      <c r="C9" s="58"/>
      <c r="D9" s="58"/>
      <c r="E9" s="58"/>
      <c r="F9" s="58"/>
      <c r="G9" s="58"/>
      <c r="H9" s="58"/>
      <c r="I9" s="58"/>
      <c r="J9" s="58"/>
      <c r="K9" s="58"/>
      <c r="L9" s="58"/>
      <c r="M9" s="58"/>
      <c r="N9" s="58"/>
      <c r="O9" s="58"/>
      <c r="P9" s="58"/>
      <c r="Q9" s="58"/>
      <c r="R9" s="58"/>
      <c r="S9" s="58"/>
      <c r="T9" s="58"/>
      <c r="U9" s="58"/>
      <c r="V9" s="58"/>
      <c r="W9" s="58"/>
    </row>
    <row r="10" ht="24.75" customHeight="1" spans="1:23">
      <c r="A10" s="58"/>
      <c r="B10" s="58"/>
      <c r="C10" s="58"/>
      <c r="D10" s="58"/>
      <c r="E10" s="58"/>
      <c r="F10" s="58"/>
      <c r="G10" s="58"/>
      <c r="H10" s="58"/>
      <c r="I10" s="58"/>
      <c r="J10" s="58"/>
      <c r="K10" s="58"/>
      <c r="L10" s="58"/>
      <c r="M10" s="58"/>
      <c r="N10" s="58"/>
      <c r="O10" s="58"/>
      <c r="P10" s="58"/>
      <c r="Q10" s="58"/>
      <c r="R10" s="58"/>
      <c r="S10" s="58"/>
      <c r="T10" s="58"/>
      <c r="U10" s="58"/>
      <c r="V10" s="58"/>
      <c r="W10" s="58"/>
    </row>
    <row r="11" ht="24.75" customHeight="1" spans="1:23">
      <c r="A11" s="58"/>
      <c r="B11" s="58"/>
      <c r="C11" s="58"/>
      <c r="D11" s="58"/>
      <c r="E11" s="58"/>
      <c r="F11" s="58"/>
      <c r="G11" s="58"/>
      <c r="H11" s="58"/>
      <c r="I11" s="58"/>
      <c r="J11" s="58"/>
      <c r="K11" s="58"/>
      <c r="L11" s="58"/>
      <c r="M11" s="58"/>
      <c r="N11" s="58"/>
      <c r="O11" s="58"/>
      <c r="P11" s="58"/>
      <c r="Q11" s="58"/>
      <c r="R11" s="58"/>
      <c r="S11" s="58"/>
      <c r="T11" s="58"/>
      <c r="U11" s="58"/>
      <c r="V11" s="58"/>
      <c r="W11" s="58"/>
    </row>
    <row r="12" ht="24.75" customHeight="1" spans="1:23">
      <c r="A12" s="58"/>
      <c r="B12" s="58"/>
      <c r="C12" s="58"/>
      <c r="D12" s="58"/>
      <c r="E12" s="58"/>
      <c r="F12" s="58"/>
      <c r="G12" s="58"/>
      <c r="H12" s="58"/>
      <c r="I12" s="58"/>
      <c r="J12" s="58"/>
      <c r="K12" s="58"/>
      <c r="L12" s="58"/>
      <c r="M12" s="58"/>
      <c r="N12" s="58"/>
      <c r="O12" s="58"/>
      <c r="P12" s="58"/>
      <c r="Q12" s="58"/>
      <c r="R12" s="58"/>
      <c r="S12" s="58"/>
      <c r="T12" s="58"/>
      <c r="U12" s="58"/>
      <c r="V12" s="58"/>
      <c r="W12" s="58"/>
    </row>
    <row r="13" ht="24.75" customHeight="1" spans="1:23">
      <c r="A13" s="58"/>
      <c r="B13" s="58"/>
      <c r="C13" s="58"/>
      <c r="D13" s="58"/>
      <c r="E13" s="58"/>
      <c r="F13" s="58"/>
      <c r="G13" s="58"/>
      <c r="H13" s="58"/>
      <c r="I13" s="58"/>
      <c r="J13" s="58"/>
      <c r="K13" s="58"/>
      <c r="L13" s="58"/>
      <c r="M13" s="58"/>
      <c r="N13" s="58"/>
      <c r="O13" s="58"/>
      <c r="P13" s="58"/>
      <c r="Q13" s="58"/>
      <c r="R13" s="58"/>
      <c r="S13" s="58"/>
      <c r="T13" s="58"/>
      <c r="U13" s="58"/>
      <c r="V13" s="58"/>
      <c r="W13" s="58"/>
    </row>
    <row r="14" ht="24.75" customHeight="1" spans="1:23">
      <c r="A14" s="58"/>
      <c r="B14" s="58"/>
      <c r="C14" s="58"/>
      <c r="D14" s="58"/>
      <c r="E14" s="58"/>
      <c r="F14" s="58"/>
      <c r="G14" s="58"/>
      <c r="H14" s="58"/>
      <c r="I14" s="58"/>
      <c r="J14" s="58"/>
      <c r="K14" s="58"/>
      <c r="L14" s="58"/>
      <c r="M14" s="58"/>
      <c r="N14" s="58"/>
      <c r="O14" s="58"/>
      <c r="P14" s="58"/>
      <c r="Q14" s="58"/>
      <c r="R14" s="58"/>
      <c r="S14" s="58"/>
      <c r="T14" s="58"/>
      <c r="U14" s="58"/>
      <c r="V14" s="58"/>
      <c r="W14" s="58"/>
    </row>
    <row r="15" ht="24.75" customHeight="1" spans="1:23">
      <c r="A15" s="58"/>
      <c r="B15" s="58"/>
      <c r="C15" s="58"/>
      <c r="D15" s="58"/>
      <c r="E15" s="58"/>
      <c r="F15" s="58"/>
      <c r="G15" s="58"/>
      <c r="H15" s="58"/>
      <c r="I15" s="58"/>
      <c r="J15" s="58"/>
      <c r="K15" s="58"/>
      <c r="L15" s="58"/>
      <c r="M15" s="58"/>
      <c r="N15" s="58"/>
      <c r="O15" s="58"/>
      <c r="P15" s="58"/>
      <c r="Q15" s="58"/>
      <c r="R15" s="58"/>
      <c r="S15" s="58"/>
      <c r="T15" s="58"/>
      <c r="U15" s="58"/>
      <c r="V15" s="58"/>
      <c r="W15" s="58"/>
    </row>
  </sheetData>
  <mergeCells count="11">
    <mergeCell ref="A2:W2"/>
    <mergeCell ref="A3:F3"/>
    <mergeCell ref="F4:L4"/>
    <mergeCell ref="M4:S4"/>
    <mergeCell ref="T4:V4"/>
    <mergeCell ref="A4:A5"/>
    <mergeCell ref="B4:B5"/>
    <mergeCell ref="C4:C5"/>
    <mergeCell ref="D4:D5"/>
    <mergeCell ref="E4:E5"/>
    <mergeCell ref="W4:W5"/>
  </mergeCells>
  <pageMargins left="0.39" right="0.32" top="0.748031496062992" bottom="0.748031496062992" header="0.31496062992126" footer="0.31496062992126"/>
  <pageSetup paperSize="9" scale="5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workbookViewId="0">
      <selection activeCell="I15" sqref="I15"/>
    </sheetView>
  </sheetViews>
  <sheetFormatPr defaultColWidth="9.125" defaultRowHeight="12.75"/>
  <cols>
    <col min="1" max="1" width="10.375" style="30" customWidth="1"/>
    <col min="2" max="2" width="6.5" style="30" customWidth="1"/>
    <col min="3" max="4" width="10.625" style="30" customWidth="1"/>
    <col min="5" max="5" width="10.875" style="30" customWidth="1"/>
    <col min="6" max="11" width="10.625" style="30" customWidth="1"/>
    <col min="12" max="13" width="9.625" style="30" customWidth="1"/>
    <col min="14" max="16384" width="9.125" style="30"/>
  </cols>
  <sheetData>
    <row r="1" ht="24" customHeight="1" spans="1:7">
      <c r="A1" s="31" t="s">
        <v>665</v>
      </c>
      <c r="B1" s="31"/>
      <c r="G1" s="32"/>
    </row>
    <row r="2" ht="37.15" customHeight="1" spans="1:13">
      <c r="A2" s="33" t="s">
        <v>637</v>
      </c>
      <c r="B2" s="33"/>
      <c r="C2" s="33"/>
      <c r="D2" s="33"/>
      <c r="E2" s="33"/>
      <c r="F2" s="33"/>
      <c r="G2" s="33"/>
      <c r="H2" s="33"/>
      <c r="I2" s="33"/>
      <c r="J2" s="33"/>
      <c r="K2" s="33"/>
      <c r="L2" s="33"/>
      <c r="M2" s="33"/>
    </row>
    <row r="3" ht="22.5" customHeight="1" spans="1:13">
      <c r="A3" s="34" t="s">
        <v>27</v>
      </c>
      <c r="B3" s="34"/>
      <c r="C3" s="34"/>
      <c r="D3" s="34"/>
      <c r="E3" s="34"/>
      <c r="F3" s="34"/>
      <c r="G3" s="35"/>
      <c r="H3" s="35"/>
      <c r="I3" s="35"/>
      <c r="J3" s="35"/>
      <c r="K3" s="35"/>
      <c r="M3" s="45" t="s">
        <v>68</v>
      </c>
    </row>
    <row r="4" ht="40.5" customHeight="1" spans="1:13">
      <c r="A4" s="36" t="s">
        <v>520</v>
      </c>
      <c r="B4" s="36" t="s">
        <v>666</v>
      </c>
      <c r="C4" s="36" t="s">
        <v>667</v>
      </c>
      <c r="D4" s="36" t="s">
        <v>668</v>
      </c>
      <c r="E4" s="36" t="s">
        <v>669</v>
      </c>
      <c r="F4" s="37"/>
      <c r="G4" s="37"/>
      <c r="H4" s="37"/>
      <c r="I4" s="37"/>
      <c r="J4" s="36" t="s">
        <v>670</v>
      </c>
      <c r="K4" s="36" t="s">
        <v>671</v>
      </c>
      <c r="L4" s="36" t="s">
        <v>672</v>
      </c>
      <c r="M4" s="36" t="s">
        <v>673</v>
      </c>
    </row>
    <row r="5" ht="32.25" customHeight="1" spans="1:13">
      <c r="A5" s="37"/>
      <c r="B5" s="37"/>
      <c r="C5" s="37"/>
      <c r="D5" s="36"/>
      <c r="E5" s="36" t="s">
        <v>159</v>
      </c>
      <c r="F5" s="36" t="s">
        <v>674</v>
      </c>
      <c r="G5" s="36" t="s">
        <v>675</v>
      </c>
      <c r="H5" s="36" t="s">
        <v>676</v>
      </c>
      <c r="I5" s="36" t="s">
        <v>677</v>
      </c>
      <c r="J5" s="37"/>
      <c r="K5" s="37"/>
      <c r="L5" s="37"/>
      <c r="M5" s="37"/>
    </row>
    <row r="6" ht="17.65" customHeight="1" spans="1:13">
      <c r="A6" s="37"/>
      <c r="B6" s="37"/>
      <c r="C6" s="37"/>
      <c r="D6" s="36"/>
      <c r="E6" s="36"/>
      <c r="F6" s="36"/>
      <c r="G6" s="36"/>
      <c r="H6" s="36"/>
      <c r="I6" s="36"/>
      <c r="J6" s="37"/>
      <c r="K6" s="37"/>
      <c r="L6" s="37"/>
      <c r="M6" s="37"/>
    </row>
    <row r="7" ht="33.75" customHeight="1" spans="1:13">
      <c r="A7" s="38" t="s">
        <v>678</v>
      </c>
      <c r="B7" s="39"/>
      <c r="C7" s="38" t="s">
        <v>171</v>
      </c>
      <c r="D7" s="38" t="s">
        <v>172</v>
      </c>
      <c r="E7" s="38" t="s">
        <v>173</v>
      </c>
      <c r="F7" s="38" t="s">
        <v>174</v>
      </c>
      <c r="G7" s="38" t="s">
        <v>175</v>
      </c>
      <c r="H7" s="38" t="s">
        <v>176</v>
      </c>
      <c r="I7" s="38" t="s">
        <v>177</v>
      </c>
      <c r="J7" s="38" t="s">
        <v>178</v>
      </c>
      <c r="K7" s="38" t="s">
        <v>179</v>
      </c>
      <c r="L7" s="38" t="s">
        <v>180</v>
      </c>
      <c r="M7" s="38" t="s">
        <v>181</v>
      </c>
    </row>
    <row r="8" ht="57.75" customHeight="1" spans="1:13">
      <c r="A8" s="38" t="s">
        <v>155</v>
      </c>
      <c r="B8" s="38" t="s">
        <v>171</v>
      </c>
      <c r="C8" s="40"/>
      <c r="D8" s="40"/>
      <c r="E8" s="40"/>
      <c r="F8" s="40"/>
      <c r="G8" s="40"/>
      <c r="H8" s="40"/>
      <c r="I8" s="40"/>
      <c r="J8" s="40"/>
      <c r="K8" s="40"/>
      <c r="L8" s="40"/>
      <c r="M8" s="40"/>
    </row>
    <row r="9" spans="1:13">
      <c r="A9" s="41"/>
      <c r="B9" s="41"/>
      <c r="C9" s="41"/>
      <c r="D9" s="41"/>
      <c r="E9" s="41"/>
      <c r="F9" s="41"/>
      <c r="G9" s="41"/>
      <c r="H9" s="41"/>
      <c r="I9" s="41"/>
      <c r="J9" s="41"/>
      <c r="K9" s="41"/>
      <c r="L9" s="41"/>
      <c r="M9" s="41"/>
    </row>
    <row r="10" spans="1:13">
      <c r="A10" s="42" t="s">
        <v>679</v>
      </c>
      <c r="B10" s="43"/>
      <c r="C10" s="43"/>
      <c r="D10" s="43"/>
      <c r="E10" s="43"/>
      <c r="F10" s="43"/>
      <c r="G10" s="43"/>
      <c r="H10" s="43"/>
      <c r="I10" s="41"/>
      <c r="J10" s="41"/>
      <c r="K10" s="41"/>
      <c r="L10" s="41"/>
      <c r="M10" s="41"/>
    </row>
    <row r="11" spans="1:13">
      <c r="A11" s="42" t="s">
        <v>680</v>
      </c>
      <c r="B11" s="42"/>
      <c r="C11" s="42"/>
      <c r="D11" s="42"/>
      <c r="E11" s="42"/>
      <c r="F11" s="42"/>
      <c r="G11" s="42"/>
      <c r="H11" s="42"/>
      <c r="I11" s="42"/>
      <c r="J11" s="41"/>
      <c r="K11" s="41"/>
      <c r="L11" s="41"/>
      <c r="M11" s="41"/>
    </row>
    <row r="12" spans="1:13">
      <c r="A12" s="42" t="s">
        <v>681</v>
      </c>
      <c r="B12" s="43"/>
      <c r="C12" s="43"/>
      <c r="D12" s="43"/>
      <c r="E12" s="43"/>
      <c r="F12" s="43"/>
      <c r="G12" s="43"/>
      <c r="H12" s="43"/>
      <c r="I12" s="43"/>
      <c r="J12" s="41"/>
      <c r="K12" s="41"/>
      <c r="L12" s="41"/>
      <c r="M12" s="41"/>
    </row>
    <row r="13" ht="44.25" customHeight="1" spans="1:13">
      <c r="A13" s="44" t="s">
        <v>682</v>
      </c>
      <c r="B13" s="44"/>
      <c r="C13" s="44"/>
      <c r="D13" s="44"/>
      <c r="E13" s="44"/>
      <c r="F13" s="44"/>
      <c r="G13" s="44"/>
      <c r="H13" s="44"/>
      <c r="I13" s="44"/>
      <c r="J13" s="44"/>
      <c r="K13" s="44"/>
      <c r="L13" s="44"/>
      <c r="M13" s="44"/>
    </row>
  </sheetData>
  <mergeCells count="20">
    <mergeCell ref="A2:M2"/>
    <mergeCell ref="A3:F3"/>
    <mergeCell ref="E4:I4"/>
    <mergeCell ref="A10:H10"/>
    <mergeCell ref="A11:I11"/>
    <mergeCell ref="A12:I12"/>
    <mergeCell ref="A13:M13"/>
    <mergeCell ref="A4:A6"/>
    <mergeCell ref="B4:B6"/>
    <mergeCell ref="C4:C6"/>
    <mergeCell ref="D4:D6"/>
    <mergeCell ref="E5:E6"/>
    <mergeCell ref="F5:F6"/>
    <mergeCell ref="G5:G6"/>
    <mergeCell ref="H5:H6"/>
    <mergeCell ref="I5:I6"/>
    <mergeCell ref="J4:J6"/>
    <mergeCell ref="K4:K6"/>
    <mergeCell ref="L4:L6"/>
    <mergeCell ref="M4:M6"/>
  </mergeCells>
  <printOptions horizontalCentered="1"/>
  <pageMargins left="0.357638888888889" right="0.161111111111111" top="1" bottom="1" header="0.5" footer="0.5"/>
  <pageSetup paperSize="1"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6"/>
  <sheetViews>
    <sheetView workbookViewId="0">
      <selection activeCell="T10" sqref="T10"/>
    </sheetView>
  </sheetViews>
  <sheetFormatPr defaultColWidth="8" defaultRowHeight="14.25" customHeight="1"/>
  <cols>
    <col min="1" max="1" width="17.625" style="1"/>
    <col min="2" max="2" width="15.625" style="1" customWidth="1"/>
    <col min="3" max="3" width="13.75" style="1" customWidth="1"/>
    <col min="4" max="4" width="5.875" style="1" customWidth="1"/>
    <col min="5" max="5" width="6" style="1" customWidth="1"/>
    <col min="6" max="6" width="8.25" style="1" customWidth="1"/>
    <col min="7" max="7" width="10.25" style="1" customWidth="1"/>
    <col min="8" max="8" width="10.5" style="1" customWidth="1"/>
    <col min="9" max="18" width="8.25" style="1" customWidth="1"/>
    <col min="19" max="20" width="8" style="1"/>
    <col min="21" max="21" width="8" style="1" customWidth="1"/>
    <col min="22" max="22" width="9.125" style="1" customWidth="1"/>
    <col min="23" max="16384" width="8" style="1"/>
  </cols>
  <sheetData>
    <row r="1" ht="13.5" customHeight="1" spans="1:22">
      <c r="A1" s="2" t="s">
        <v>683</v>
      </c>
      <c r="B1" s="2"/>
      <c r="C1" s="2"/>
      <c r="D1" s="2"/>
      <c r="E1" s="2"/>
      <c r="F1" s="2"/>
      <c r="G1" s="2"/>
      <c r="H1" s="2"/>
      <c r="I1" s="2"/>
      <c r="J1" s="2"/>
      <c r="K1" s="2"/>
      <c r="L1" s="2"/>
      <c r="M1" s="2"/>
      <c r="N1" s="2"/>
      <c r="O1" s="2"/>
      <c r="P1" s="2"/>
      <c r="Q1" s="2"/>
      <c r="R1" s="2"/>
      <c r="V1" s="23"/>
    </row>
    <row r="2" ht="27.75" customHeight="1" spans="1:22">
      <c r="A2" s="3" t="s">
        <v>684</v>
      </c>
      <c r="B2" s="3"/>
      <c r="C2" s="3"/>
      <c r="D2" s="3"/>
      <c r="E2" s="3"/>
      <c r="F2" s="3"/>
      <c r="G2" s="3"/>
      <c r="H2" s="3"/>
      <c r="I2" s="3"/>
      <c r="J2" s="3"/>
      <c r="K2" s="3"/>
      <c r="L2" s="3"/>
      <c r="M2" s="3"/>
      <c r="N2" s="3"/>
      <c r="O2" s="3"/>
      <c r="P2" s="3"/>
      <c r="Q2" s="3"/>
      <c r="R2" s="3"/>
      <c r="S2" s="3"/>
      <c r="T2" s="3"/>
      <c r="U2" s="3"/>
      <c r="V2" s="3"/>
    </row>
    <row r="3" ht="15" customHeight="1" spans="1:22">
      <c r="A3" s="4" t="s">
        <v>27</v>
      </c>
      <c r="B3" s="4"/>
      <c r="C3" s="4"/>
      <c r="D3" s="5"/>
      <c r="E3" s="5"/>
      <c r="F3" s="5"/>
      <c r="G3" s="5"/>
      <c r="H3" s="5"/>
      <c r="I3" s="5"/>
      <c r="J3" s="5"/>
      <c r="K3" s="5"/>
      <c r="L3" s="5"/>
      <c r="M3" s="5"/>
      <c r="N3" s="5"/>
      <c r="O3" s="5"/>
      <c r="P3" s="5"/>
      <c r="Q3" s="5"/>
      <c r="R3" s="5"/>
      <c r="V3" s="24" t="s">
        <v>68</v>
      </c>
    </row>
    <row r="4" ht="15.75" customHeight="1" spans="1:22">
      <c r="A4" s="6" t="s">
        <v>685</v>
      </c>
      <c r="B4" s="7" t="s">
        <v>686</v>
      </c>
      <c r="C4" s="7" t="s">
        <v>687</v>
      </c>
      <c r="D4" s="7" t="s">
        <v>688</v>
      </c>
      <c r="E4" s="7" t="s">
        <v>689</v>
      </c>
      <c r="F4" s="7" t="s">
        <v>690</v>
      </c>
      <c r="G4" s="6" t="s">
        <v>691</v>
      </c>
      <c r="H4" s="8" t="s">
        <v>256</v>
      </c>
      <c r="I4" s="8"/>
      <c r="J4" s="8"/>
      <c r="K4" s="8"/>
      <c r="L4" s="8"/>
      <c r="M4" s="8"/>
      <c r="N4" s="8"/>
      <c r="O4" s="8"/>
      <c r="P4" s="8"/>
      <c r="Q4" s="8"/>
      <c r="R4" s="8"/>
      <c r="S4" s="8"/>
      <c r="T4" s="8"/>
      <c r="U4" s="8"/>
      <c r="V4" s="8"/>
    </row>
    <row r="5" ht="17.25" customHeight="1" spans="1:22">
      <c r="A5" s="6"/>
      <c r="B5" s="9"/>
      <c r="C5" s="9"/>
      <c r="D5" s="9"/>
      <c r="E5" s="9"/>
      <c r="F5" s="9"/>
      <c r="G5" s="6"/>
      <c r="H5" s="10" t="s">
        <v>155</v>
      </c>
      <c r="I5" s="18" t="s">
        <v>260</v>
      </c>
      <c r="J5" s="19"/>
      <c r="K5" s="19"/>
      <c r="L5" s="19"/>
      <c r="M5" s="19"/>
      <c r="N5" s="19"/>
      <c r="O5" s="19"/>
      <c r="P5" s="20"/>
      <c r="Q5" s="21" t="s">
        <v>692</v>
      </c>
      <c r="R5" s="6" t="s">
        <v>693</v>
      </c>
      <c r="S5" s="25" t="s">
        <v>259</v>
      </c>
      <c r="T5" s="25"/>
      <c r="U5" s="25"/>
      <c r="V5" s="25"/>
    </row>
    <row r="6" ht="67.5" spans="1:22">
      <c r="A6" s="6"/>
      <c r="B6" s="11"/>
      <c r="C6" s="11"/>
      <c r="D6" s="11"/>
      <c r="E6" s="11"/>
      <c r="F6" s="11"/>
      <c r="G6" s="6"/>
      <c r="H6" s="12"/>
      <c r="I6" s="21" t="s">
        <v>159</v>
      </c>
      <c r="J6" s="21" t="s">
        <v>263</v>
      </c>
      <c r="K6" s="21" t="s">
        <v>264</v>
      </c>
      <c r="L6" s="21" t="s">
        <v>265</v>
      </c>
      <c r="M6" s="21" t="s">
        <v>266</v>
      </c>
      <c r="N6" s="6" t="s">
        <v>267</v>
      </c>
      <c r="O6" s="6" t="s">
        <v>268</v>
      </c>
      <c r="P6" s="6" t="s">
        <v>269</v>
      </c>
      <c r="Q6" s="26"/>
      <c r="R6" s="6"/>
      <c r="S6" s="27" t="s">
        <v>159</v>
      </c>
      <c r="T6" s="27" t="s">
        <v>270</v>
      </c>
      <c r="U6" s="27" t="s">
        <v>271</v>
      </c>
      <c r="V6" s="27" t="s">
        <v>272</v>
      </c>
    </row>
    <row r="7" ht="21" customHeight="1" spans="1:24">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c r="W7" s="28"/>
      <c r="X7" s="28"/>
    </row>
    <row r="8" ht="21" customHeight="1" spans="1:24">
      <c r="A8" s="8"/>
      <c r="B8" s="8"/>
      <c r="C8" s="8"/>
      <c r="D8" s="8"/>
      <c r="E8" s="8">
        <f>SUM(E9:E66)</f>
        <v>716</v>
      </c>
      <c r="F8" s="8"/>
      <c r="G8" s="8"/>
      <c r="H8" s="8">
        <f t="shared" ref="H8" si="0">SUM(H9:H66)</f>
        <v>60.07</v>
      </c>
      <c r="I8" s="8"/>
      <c r="J8" s="8"/>
      <c r="K8" s="8"/>
      <c r="L8" s="8"/>
      <c r="M8" s="8"/>
      <c r="N8" s="8"/>
      <c r="O8" s="8"/>
      <c r="P8" s="8"/>
      <c r="Q8" s="8"/>
      <c r="R8" s="8"/>
      <c r="S8" s="8">
        <f t="shared" ref="S8:V8" si="1">SUM(S9:S66)</f>
        <v>60.07</v>
      </c>
      <c r="T8" s="8"/>
      <c r="U8" s="8"/>
      <c r="V8" s="8">
        <f t="shared" si="1"/>
        <v>60.07</v>
      </c>
      <c r="W8" s="28"/>
      <c r="X8" s="28"/>
    </row>
    <row r="9" ht="21" customHeight="1" spans="1:23">
      <c r="A9" s="13" t="s">
        <v>694</v>
      </c>
      <c r="B9" s="13" t="s">
        <v>694</v>
      </c>
      <c r="C9" s="13" t="s">
        <v>695</v>
      </c>
      <c r="D9" s="14" t="s">
        <v>696</v>
      </c>
      <c r="E9" s="15">
        <v>2</v>
      </c>
      <c r="F9" s="15"/>
      <c r="G9" s="8" t="s">
        <v>149</v>
      </c>
      <c r="H9" s="16">
        <f>I9+Q9+R9+S9</f>
        <v>1.2</v>
      </c>
      <c r="I9" s="16"/>
      <c r="J9" s="16"/>
      <c r="K9" s="16"/>
      <c r="L9" s="16"/>
      <c r="M9" s="16"/>
      <c r="N9" s="16"/>
      <c r="O9" s="16"/>
      <c r="P9" s="16"/>
      <c r="Q9" s="16"/>
      <c r="R9" s="16"/>
      <c r="S9" s="22">
        <f>SUM(T9:V9)</f>
        <v>1.2</v>
      </c>
      <c r="T9" s="22"/>
      <c r="U9" s="22"/>
      <c r="V9" s="29">
        <v>1.2</v>
      </c>
      <c r="W9" s="28"/>
    </row>
    <row r="10" ht="21" customHeight="1" spans="1:23">
      <c r="A10" s="13" t="s">
        <v>697</v>
      </c>
      <c r="B10" s="13" t="s">
        <v>697</v>
      </c>
      <c r="C10" s="13" t="s">
        <v>698</v>
      </c>
      <c r="D10" s="14" t="s">
        <v>696</v>
      </c>
      <c r="E10" s="15">
        <v>1</v>
      </c>
      <c r="F10" s="15"/>
      <c r="G10" s="8" t="s">
        <v>149</v>
      </c>
      <c r="H10" s="16">
        <f t="shared" ref="H10:H66" si="2">I10+Q10+R10+S10</f>
        <v>0.25</v>
      </c>
      <c r="I10" s="22"/>
      <c r="J10" s="22"/>
      <c r="K10" s="22"/>
      <c r="L10" s="22"/>
      <c r="M10" s="22"/>
      <c r="N10" s="22"/>
      <c r="O10" s="22"/>
      <c r="P10" s="22"/>
      <c r="Q10" s="22"/>
      <c r="R10" s="22"/>
      <c r="S10" s="22">
        <f t="shared" ref="S10:S66" si="3">SUM(T10:V10)</f>
        <v>0.25</v>
      </c>
      <c r="T10" s="22"/>
      <c r="U10" s="22"/>
      <c r="V10" s="29">
        <v>0.25</v>
      </c>
      <c r="W10" s="28"/>
    </row>
    <row r="11" ht="21" customHeight="1" spans="1:23">
      <c r="A11" s="13" t="s">
        <v>699</v>
      </c>
      <c r="B11" s="13" t="s">
        <v>699</v>
      </c>
      <c r="C11" s="13" t="s">
        <v>700</v>
      </c>
      <c r="D11" s="14" t="s">
        <v>701</v>
      </c>
      <c r="E11" s="15">
        <v>5</v>
      </c>
      <c r="F11" s="15"/>
      <c r="G11" s="8" t="s">
        <v>149</v>
      </c>
      <c r="H11" s="16">
        <f t="shared" si="2"/>
        <v>1</v>
      </c>
      <c r="I11" s="22"/>
      <c r="J11" s="22"/>
      <c r="K11" s="22"/>
      <c r="L11" s="22"/>
      <c r="M11" s="22"/>
      <c r="N11" s="22"/>
      <c r="O11" s="22"/>
      <c r="P11" s="22"/>
      <c r="Q11" s="22"/>
      <c r="R11" s="22"/>
      <c r="S11" s="22">
        <f t="shared" si="3"/>
        <v>1</v>
      </c>
      <c r="T11" s="22"/>
      <c r="U11" s="22"/>
      <c r="V11" s="29">
        <v>1</v>
      </c>
      <c r="W11" s="28"/>
    </row>
    <row r="12" ht="21" customHeight="1" spans="1:23">
      <c r="A12" s="13" t="s">
        <v>702</v>
      </c>
      <c r="B12" s="13" t="s">
        <v>702</v>
      </c>
      <c r="C12" s="13" t="s">
        <v>703</v>
      </c>
      <c r="D12" s="14" t="s">
        <v>696</v>
      </c>
      <c r="E12" s="15">
        <v>1</v>
      </c>
      <c r="F12" s="15"/>
      <c r="G12" s="8" t="s">
        <v>149</v>
      </c>
      <c r="H12" s="16">
        <f t="shared" si="2"/>
        <v>0.8</v>
      </c>
      <c r="I12" s="22"/>
      <c r="J12" s="22"/>
      <c r="K12" s="22"/>
      <c r="L12" s="22"/>
      <c r="M12" s="22"/>
      <c r="N12" s="22"/>
      <c r="O12" s="22"/>
      <c r="P12" s="22"/>
      <c r="Q12" s="22"/>
      <c r="R12" s="22"/>
      <c r="S12" s="22">
        <f t="shared" si="3"/>
        <v>0.8</v>
      </c>
      <c r="T12" s="22"/>
      <c r="U12" s="22"/>
      <c r="V12" s="29">
        <v>0.8</v>
      </c>
      <c r="W12" s="28"/>
    </row>
    <row r="13" ht="21" customHeight="1" spans="1:23">
      <c r="A13" s="13" t="s">
        <v>704</v>
      </c>
      <c r="B13" s="13" t="s">
        <v>704</v>
      </c>
      <c r="C13" s="13" t="s">
        <v>705</v>
      </c>
      <c r="D13" s="14" t="s">
        <v>706</v>
      </c>
      <c r="E13" s="15">
        <v>50</v>
      </c>
      <c r="F13" s="15"/>
      <c r="G13" s="8" t="s">
        <v>149</v>
      </c>
      <c r="H13" s="16">
        <f t="shared" si="2"/>
        <v>0.4</v>
      </c>
      <c r="I13" s="22"/>
      <c r="J13" s="22"/>
      <c r="K13" s="22"/>
      <c r="L13" s="22"/>
      <c r="M13" s="22"/>
      <c r="N13" s="22"/>
      <c r="O13" s="22"/>
      <c r="P13" s="22"/>
      <c r="Q13" s="22"/>
      <c r="R13" s="22"/>
      <c r="S13" s="22">
        <f t="shared" si="3"/>
        <v>0.4</v>
      </c>
      <c r="T13" s="22"/>
      <c r="U13" s="22"/>
      <c r="V13" s="29">
        <v>0.4</v>
      </c>
      <c r="W13" s="28"/>
    </row>
    <row r="14" ht="21" customHeight="1" spans="1:23">
      <c r="A14" s="13" t="s">
        <v>707</v>
      </c>
      <c r="B14" s="13" t="s">
        <v>707</v>
      </c>
      <c r="C14" s="13" t="s">
        <v>708</v>
      </c>
      <c r="D14" s="14" t="s">
        <v>701</v>
      </c>
      <c r="E14" s="15">
        <v>1</v>
      </c>
      <c r="F14" s="15"/>
      <c r="G14" s="8" t="s">
        <v>149</v>
      </c>
      <c r="H14" s="16">
        <f t="shared" si="2"/>
        <v>0.1</v>
      </c>
      <c r="I14" s="22"/>
      <c r="J14" s="22"/>
      <c r="K14" s="22"/>
      <c r="L14" s="22"/>
      <c r="M14" s="22"/>
      <c r="N14" s="22"/>
      <c r="O14" s="22"/>
      <c r="P14" s="22"/>
      <c r="Q14" s="22"/>
      <c r="R14" s="22"/>
      <c r="S14" s="22">
        <f t="shared" si="3"/>
        <v>0.1</v>
      </c>
      <c r="T14" s="22"/>
      <c r="U14" s="22"/>
      <c r="V14" s="29">
        <v>0.1</v>
      </c>
      <c r="W14" s="28"/>
    </row>
    <row r="15" ht="21" customHeight="1" spans="1:23">
      <c r="A15" s="13" t="s">
        <v>709</v>
      </c>
      <c r="B15" s="13" t="s">
        <v>709</v>
      </c>
      <c r="C15" s="13" t="s">
        <v>710</v>
      </c>
      <c r="D15" s="14" t="s">
        <v>696</v>
      </c>
      <c r="E15" s="15">
        <v>10</v>
      </c>
      <c r="F15" s="15"/>
      <c r="G15" s="8" t="s">
        <v>149</v>
      </c>
      <c r="H15" s="16">
        <f t="shared" si="2"/>
        <v>0.5</v>
      </c>
      <c r="I15" s="22"/>
      <c r="J15" s="22"/>
      <c r="K15" s="22"/>
      <c r="L15" s="22"/>
      <c r="M15" s="22"/>
      <c r="N15" s="22"/>
      <c r="O15" s="22"/>
      <c r="P15" s="22"/>
      <c r="Q15" s="22"/>
      <c r="R15" s="22"/>
      <c r="S15" s="22">
        <f t="shared" si="3"/>
        <v>0.5</v>
      </c>
      <c r="T15" s="22"/>
      <c r="U15" s="22"/>
      <c r="V15" s="29">
        <v>0.5</v>
      </c>
      <c r="W15" s="28"/>
    </row>
    <row r="16" ht="21" customHeight="1" spans="1:23">
      <c r="A16" s="13" t="s">
        <v>702</v>
      </c>
      <c r="B16" s="13" t="s">
        <v>702</v>
      </c>
      <c r="C16" s="13" t="s">
        <v>703</v>
      </c>
      <c r="D16" s="14" t="s">
        <v>696</v>
      </c>
      <c r="E16" s="15">
        <v>2</v>
      </c>
      <c r="F16" s="15"/>
      <c r="G16" s="8" t="s">
        <v>149</v>
      </c>
      <c r="H16" s="16">
        <f t="shared" si="2"/>
        <v>1.6</v>
      </c>
      <c r="I16" s="22"/>
      <c r="J16" s="22"/>
      <c r="K16" s="22"/>
      <c r="L16" s="22"/>
      <c r="M16" s="22"/>
      <c r="N16" s="22"/>
      <c r="O16" s="22"/>
      <c r="P16" s="22"/>
      <c r="Q16" s="22"/>
      <c r="R16" s="22"/>
      <c r="S16" s="22">
        <f t="shared" si="3"/>
        <v>1.6</v>
      </c>
      <c r="T16" s="22"/>
      <c r="U16" s="22"/>
      <c r="V16" s="29">
        <v>1.6</v>
      </c>
      <c r="W16" s="28"/>
    </row>
    <row r="17" ht="21" customHeight="1" spans="1:23">
      <c r="A17" s="13" t="s">
        <v>709</v>
      </c>
      <c r="B17" s="13" t="s">
        <v>709</v>
      </c>
      <c r="C17" s="13" t="s">
        <v>710</v>
      </c>
      <c r="D17" s="14" t="s">
        <v>706</v>
      </c>
      <c r="E17" s="15">
        <v>6</v>
      </c>
      <c r="F17" s="15"/>
      <c r="G17" s="8" t="s">
        <v>149</v>
      </c>
      <c r="H17" s="16">
        <f t="shared" si="2"/>
        <v>0.72</v>
      </c>
      <c r="I17" s="22"/>
      <c r="J17" s="22"/>
      <c r="K17" s="22"/>
      <c r="L17" s="22"/>
      <c r="M17" s="22"/>
      <c r="N17" s="22"/>
      <c r="O17" s="22"/>
      <c r="P17" s="22"/>
      <c r="Q17" s="22"/>
      <c r="R17" s="22"/>
      <c r="S17" s="22">
        <f t="shared" si="3"/>
        <v>0.72</v>
      </c>
      <c r="T17" s="22"/>
      <c r="U17" s="22"/>
      <c r="V17" s="29">
        <v>0.72</v>
      </c>
      <c r="W17" s="28"/>
    </row>
    <row r="18" ht="21" customHeight="1" spans="1:23">
      <c r="A18" s="13" t="s">
        <v>711</v>
      </c>
      <c r="B18" s="13" t="s">
        <v>711</v>
      </c>
      <c r="C18" s="13" t="s">
        <v>712</v>
      </c>
      <c r="D18" s="14" t="s">
        <v>696</v>
      </c>
      <c r="E18" s="15">
        <v>2</v>
      </c>
      <c r="F18" s="15"/>
      <c r="G18" s="8" t="s">
        <v>149</v>
      </c>
      <c r="H18" s="16">
        <f t="shared" si="2"/>
        <v>0.7</v>
      </c>
      <c r="I18" s="22"/>
      <c r="J18" s="22"/>
      <c r="K18" s="22"/>
      <c r="L18" s="22"/>
      <c r="M18" s="22"/>
      <c r="N18" s="22"/>
      <c r="O18" s="22"/>
      <c r="P18" s="22"/>
      <c r="Q18" s="22"/>
      <c r="R18" s="22"/>
      <c r="S18" s="22">
        <f t="shared" si="3"/>
        <v>0.7</v>
      </c>
      <c r="T18" s="22"/>
      <c r="U18" s="22"/>
      <c r="V18" s="29">
        <v>0.7</v>
      </c>
      <c r="W18" s="28"/>
    </row>
    <row r="19" ht="21" customHeight="1" spans="1:23">
      <c r="A19" s="13" t="s">
        <v>713</v>
      </c>
      <c r="B19" s="13" t="s">
        <v>713</v>
      </c>
      <c r="C19" s="13" t="s">
        <v>714</v>
      </c>
      <c r="D19" s="14" t="s">
        <v>696</v>
      </c>
      <c r="E19" s="15">
        <v>5</v>
      </c>
      <c r="F19" s="15"/>
      <c r="G19" s="8" t="s">
        <v>149</v>
      </c>
      <c r="H19" s="16">
        <f t="shared" si="2"/>
        <v>2.5</v>
      </c>
      <c r="I19" s="22"/>
      <c r="J19" s="22"/>
      <c r="K19" s="22"/>
      <c r="L19" s="22"/>
      <c r="M19" s="22"/>
      <c r="N19" s="22"/>
      <c r="O19" s="22"/>
      <c r="P19" s="22"/>
      <c r="Q19" s="22"/>
      <c r="R19" s="22"/>
      <c r="S19" s="22">
        <f t="shared" si="3"/>
        <v>2.5</v>
      </c>
      <c r="T19" s="22"/>
      <c r="U19" s="22"/>
      <c r="V19" s="29">
        <v>2.5</v>
      </c>
      <c r="W19" s="28"/>
    </row>
    <row r="20" ht="21" customHeight="1" spans="1:23">
      <c r="A20" s="13" t="s">
        <v>711</v>
      </c>
      <c r="B20" s="13" t="s">
        <v>711</v>
      </c>
      <c r="C20" s="13" t="s">
        <v>712</v>
      </c>
      <c r="D20" s="14" t="s">
        <v>696</v>
      </c>
      <c r="E20" s="15">
        <v>5</v>
      </c>
      <c r="F20" s="15"/>
      <c r="G20" s="8" t="s">
        <v>149</v>
      </c>
      <c r="H20" s="16">
        <f t="shared" si="2"/>
        <v>2</v>
      </c>
      <c r="I20" s="22"/>
      <c r="J20" s="22"/>
      <c r="K20" s="22"/>
      <c r="L20" s="22"/>
      <c r="M20" s="22"/>
      <c r="N20" s="22"/>
      <c r="O20" s="22"/>
      <c r="P20" s="22"/>
      <c r="Q20" s="22"/>
      <c r="R20" s="22"/>
      <c r="S20" s="22">
        <f t="shared" si="3"/>
        <v>2</v>
      </c>
      <c r="T20" s="22"/>
      <c r="U20" s="22"/>
      <c r="V20" s="29">
        <v>2</v>
      </c>
      <c r="W20" s="28"/>
    </row>
    <row r="21" ht="21" customHeight="1" spans="1:23">
      <c r="A21" s="13" t="s">
        <v>715</v>
      </c>
      <c r="B21" s="13" t="s">
        <v>715</v>
      </c>
      <c r="C21" s="13" t="s">
        <v>710</v>
      </c>
      <c r="D21" s="14" t="s">
        <v>706</v>
      </c>
      <c r="E21" s="15">
        <v>1</v>
      </c>
      <c r="F21" s="15"/>
      <c r="G21" s="8" t="s">
        <v>149</v>
      </c>
      <c r="H21" s="16">
        <f t="shared" si="2"/>
        <v>1.8</v>
      </c>
      <c r="I21" s="22"/>
      <c r="J21" s="22"/>
      <c r="K21" s="22"/>
      <c r="L21" s="22"/>
      <c r="M21" s="22"/>
      <c r="N21" s="22"/>
      <c r="O21" s="22"/>
      <c r="P21" s="22"/>
      <c r="Q21" s="22"/>
      <c r="R21" s="22"/>
      <c r="S21" s="22">
        <f t="shared" si="3"/>
        <v>1.8</v>
      </c>
      <c r="T21" s="22"/>
      <c r="U21" s="22"/>
      <c r="V21" s="29">
        <v>1.8</v>
      </c>
      <c r="W21" s="28"/>
    </row>
    <row r="22" ht="21" customHeight="1" spans="1:23">
      <c r="A22" s="13" t="s">
        <v>716</v>
      </c>
      <c r="B22" s="13" t="s">
        <v>716</v>
      </c>
      <c r="C22" s="13" t="s">
        <v>717</v>
      </c>
      <c r="D22" s="14" t="s">
        <v>701</v>
      </c>
      <c r="E22" s="15">
        <v>2</v>
      </c>
      <c r="F22" s="15"/>
      <c r="G22" s="8" t="s">
        <v>149</v>
      </c>
      <c r="H22" s="16">
        <f t="shared" si="2"/>
        <v>0.1</v>
      </c>
      <c r="I22" s="22"/>
      <c r="J22" s="22"/>
      <c r="K22" s="22"/>
      <c r="L22" s="22"/>
      <c r="M22" s="22"/>
      <c r="N22" s="22"/>
      <c r="O22" s="22"/>
      <c r="P22" s="22"/>
      <c r="Q22" s="22"/>
      <c r="R22" s="22"/>
      <c r="S22" s="22">
        <f t="shared" si="3"/>
        <v>0.1</v>
      </c>
      <c r="T22" s="22"/>
      <c r="U22" s="22"/>
      <c r="V22" s="29">
        <v>0.1</v>
      </c>
      <c r="W22" s="28"/>
    </row>
    <row r="23" ht="21" customHeight="1" spans="1:23">
      <c r="A23" s="13" t="s">
        <v>718</v>
      </c>
      <c r="B23" s="13" t="s">
        <v>718</v>
      </c>
      <c r="C23" s="13" t="s">
        <v>719</v>
      </c>
      <c r="D23" s="14" t="s">
        <v>701</v>
      </c>
      <c r="E23" s="15">
        <v>3</v>
      </c>
      <c r="F23" s="15"/>
      <c r="G23" s="8" t="s">
        <v>149</v>
      </c>
      <c r="H23" s="16">
        <f t="shared" si="2"/>
        <v>1.5</v>
      </c>
      <c r="I23" s="22"/>
      <c r="J23" s="22"/>
      <c r="K23" s="22"/>
      <c r="L23" s="22"/>
      <c r="M23" s="22"/>
      <c r="N23" s="22"/>
      <c r="O23" s="22"/>
      <c r="P23" s="22"/>
      <c r="Q23" s="22"/>
      <c r="R23" s="22"/>
      <c r="S23" s="22">
        <f t="shared" si="3"/>
        <v>1.5</v>
      </c>
      <c r="T23" s="22"/>
      <c r="U23" s="22"/>
      <c r="V23" s="29">
        <v>1.5</v>
      </c>
      <c r="W23" s="28"/>
    </row>
    <row r="24" ht="21" customHeight="1" spans="1:23">
      <c r="A24" s="13" t="s">
        <v>720</v>
      </c>
      <c r="B24" s="13" t="s">
        <v>720</v>
      </c>
      <c r="C24" s="13" t="s">
        <v>721</v>
      </c>
      <c r="D24" s="14" t="s">
        <v>696</v>
      </c>
      <c r="E24" s="15">
        <v>2</v>
      </c>
      <c r="F24" s="15"/>
      <c r="G24" s="8" t="s">
        <v>149</v>
      </c>
      <c r="H24" s="16">
        <f t="shared" si="2"/>
        <v>0.6</v>
      </c>
      <c r="I24" s="22"/>
      <c r="J24" s="22"/>
      <c r="K24" s="22"/>
      <c r="L24" s="22"/>
      <c r="M24" s="22"/>
      <c r="N24" s="22"/>
      <c r="O24" s="22"/>
      <c r="P24" s="22"/>
      <c r="Q24" s="22"/>
      <c r="R24" s="22"/>
      <c r="S24" s="22">
        <f t="shared" si="3"/>
        <v>0.6</v>
      </c>
      <c r="T24" s="22"/>
      <c r="U24" s="22"/>
      <c r="V24" s="29">
        <v>0.6</v>
      </c>
      <c r="W24" s="28"/>
    </row>
    <row r="25" ht="21" customHeight="1" spans="1:23">
      <c r="A25" s="13" t="s">
        <v>722</v>
      </c>
      <c r="B25" s="13" t="s">
        <v>722</v>
      </c>
      <c r="C25" s="13" t="s">
        <v>723</v>
      </c>
      <c r="D25" s="14" t="s">
        <v>696</v>
      </c>
      <c r="E25" s="15">
        <v>2</v>
      </c>
      <c r="F25" s="15"/>
      <c r="G25" s="8" t="s">
        <v>149</v>
      </c>
      <c r="H25" s="16">
        <f t="shared" si="2"/>
        <v>0.32</v>
      </c>
      <c r="I25" s="22"/>
      <c r="J25" s="22"/>
      <c r="K25" s="22"/>
      <c r="L25" s="22"/>
      <c r="M25" s="22"/>
      <c r="N25" s="22"/>
      <c r="O25" s="22"/>
      <c r="P25" s="22"/>
      <c r="Q25" s="22"/>
      <c r="R25" s="22"/>
      <c r="S25" s="22">
        <f t="shared" si="3"/>
        <v>0.32</v>
      </c>
      <c r="T25" s="22"/>
      <c r="U25" s="22"/>
      <c r="V25" s="29">
        <v>0.32</v>
      </c>
      <c r="W25" s="28"/>
    </row>
    <row r="26" ht="21" customHeight="1" spans="1:23">
      <c r="A26" s="13" t="s">
        <v>724</v>
      </c>
      <c r="B26" s="13" t="s">
        <v>724</v>
      </c>
      <c r="C26" s="13" t="s">
        <v>725</v>
      </c>
      <c r="D26" s="14" t="s">
        <v>726</v>
      </c>
      <c r="E26" s="15">
        <v>50</v>
      </c>
      <c r="F26" s="15"/>
      <c r="G26" s="8" t="s">
        <v>149</v>
      </c>
      <c r="H26" s="16">
        <f t="shared" si="2"/>
        <v>0.15</v>
      </c>
      <c r="I26" s="22"/>
      <c r="J26" s="22"/>
      <c r="K26" s="22"/>
      <c r="L26" s="22"/>
      <c r="M26" s="22"/>
      <c r="N26" s="22"/>
      <c r="O26" s="22"/>
      <c r="P26" s="22"/>
      <c r="Q26" s="22"/>
      <c r="R26" s="22"/>
      <c r="S26" s="22">
        <f t="shared" si="3"/>
        <v>0.15</v>
      </c>
      <c r="T26" s="22"/>
      <c r="U26" s="22"/>
      <c r="V26" s="29">
        <v>0.15</v>
      </c>
      <c r="W26" s="28"/>
    </row>
    <row r="27" ht="21" customHeight="1" spans="1:23">
      <c r="A27" s="13" t="s">
        <v>727</v>
      </c>
      <c r="B27" s="13" t="s">
        <v>727</v>
      </c>
      <c r="C27" s="13" t="s">
        <v>728</v>
      </c>
      <c r="D27" s="14" t="s">
        <v>696</v>
      </c>
      <c r="E27" s="15">
        <v>4</v>
      </c>
      <c r="F27" s="15"/>
      <c r="G27" s="8" t="s">
        <v>149</v>
      </c>
      <c r="H27" s="16">
        <f t="shared" si="2"/>
        <v>1.6</v>
      </c>
      <c r="I27" s="22"/>
      <c r="J27" s="22"/>
      <c r="K27" s="22"/>
      <c r="L27" s="22"/>
      <c r="M27" s="22"/>
      <c r="N27" s="22"/>
      <c r="O27" s="22"/>
      <c r="P27" s="22"/>
      <c r="Q27" s="22"/>
      <c r="R27" s="22"/>
      <c r="S27" s="22">
        <f t="shared" si="3"/>
        <v>1.6</v>
      </c>
      <c r="T27" s="22"/>
      <c r="U27" s="22"/>
      <c r="V27" s="29">
        <v>1.6</v>
      </c>
      <c r="W27" s="28"/>
    </row>
    <row r="28" ht="21" customHeight="1" spans="1:23">
      <c r="A28" s="13" t="s">
        <v>729</v>
      </c>
      <c r="B28" s="13" t="s">
        <v>729</v>
      </c>
      <c r="C28" s="13" t="s">
        <v>730</v>
      </c>
      <c r="D28" s="14" t="s">
        <v>726</v>
      </c>
      <c r="E28" s="15">
        <v>50</v>
      </c>
      <c r="F28" s="15"/>
      <c r="G28" s="8" t="s">
        <v>149</v>
      </c>
      <c r="H28" s="16">
        <f t="shared" si="2"/>
        <v>0.42</v>
      </c>
      <c r="I28" s="22"/>
      <c r="J28" s="22"/>
      <c r="K28" s="22"/>
      <c r="L28" s="22"/>
      <c r="M28" s="22"/>
      <c r="N28" s="22"/>
      <c r="O28" s="22"/>
      <c r="P28" s="22"/>
      <c r="Q28" s="22"/>
      <c r="R28" s="22"/>
      <c r="S28" s="22">
        <f t="shared" si="3"/>
        <v>0.42</v>
      </c>
      <c r="T28" s="22"/>
      <c r="U28" s="22"/>
      <c r="V28" s="29">
        <v>0.42</v>
      </c>
      <c r="W28" s="28"/>
    </row>
    <row r="29" ht="21" customHeight="1" spans="1:23">
      <c r="A29" s="13" t="s">
        <v>731</v>
      </c>
      <c r="B29" s="13" t="s">
        <v>731</v>
      </c>
      <c r="C29" s="13" t="s">
        <v>732</v>
      </c>
      <c r="D29" s="14" t="s">
        <v>733</v>
      </c>
      <c r="E29" s="15">
        <v>50</v>
      </c>
      <c r="F29" s="15"/>
      <c r="G29" s="8" t="s">
        <v>149</v>
      </c>
      <c r="H29" s="16">
        <f t="shared" si="2"/>
        <v>0.15</v>
      </c>
      <c r="I29" s="22"/>
      <c r="J29" s="22"/>
      <c r="K29" s="22"/>
      <c r="L29" s="22"/>
      <c r="M29" s="22"/>
      <c r="N29" s="22"/>
      <c r="O29" s="22"/>
      <c r="P29" s="22"/>
      <c r="Q29" s="22"/>
      <c r="R29" s="22"/>
      <c r="S29" s="22">
        <f t="shared" si="3"/>
        <v>0.15</v>
      </c>
      <c r="T29" s="22"/>
      <c r="U29" s="22"/>
      <c r="V29" s="29">
        <v>0.15</v>
      </c>
      <c r="W29" s="28"/>
    </row>
    <row r="30" ht="21" customHeight="1" spans="1:23">
      <c r="A30" s="13" t="s">
        <v>718</v>
      </c>
      <c r="B30" s="13" t="s">
        <v>718</v>
      </c>
      <c r="C30" s="13" t="s">
        <v>719</v>
      </c>
      <c r="D30" s="14" t="s">
        <v>701</v>
      </c>
      <c r="E30" s="15">
        <v>3</v>
      </c>
      <c r="F30" s="15"/>
      <c r="G30" s="8" t="s">
        <v>149</v>
      </c>
      <c r="H30" s="16">
        <f t="shared" si="2"/>
        <v>1.2</v>
      </c>
      <c r="I30" s="22"/>
      <c r="J30" s="22"/>
      <c r="K30" s="22"/>
      <c r="L30" s="22"/>
      <c r="M30" s="22"/>
      <c r="N30" s="22"/>
      <c r="O30" s="22"/>
      <c r="P30" s="22"/>
      <c r="Q30" s="22"/>
      <c r="R30" s="22"/>
      <c r="S30" s="22">
        <f t="shared" si="3"/>
        <v>1.2</v>
      </c>
      <c r="T30" s="22"/>
      <c r="U30" s="22"/>
      <c r="V30" s="29">
        <v>1.2</v>
      </c>
      <c r="W30" s="28"/>
    </row>
    <row r="31" ht="21" customHeight="1" spans="1:23">
      <c r="A31" s="13" t="s">
        <v>734</v>
      </c>
      <c r="B31" s="13" t="s">
        <v>734</v>
      </c>
      <c r="C31" s="13" t="s">
        <v>735</v>
      </c>
      <c r="D31" s="14" t="s">
        <v>696</v>
      </c>
      <c r="E31" s="15">
        <v>1</v>
      </c>
      <c r="F31" s="15"/>
      <c r="G31" s="8" t="s">
        <v>149</v>
      </c>
      <c r="H31" s="16">
        <f t="shared" si="2"/>
        <v>0.4</v>
      </c>
      <c r="I31" s="22"/>
      <c r="J31" s="22"/>
      <c r="K31" s="22"/>
      <c r="L31" s="22"/>
      <c r="M31" s="22"/>
      <c r="N31" s="22"/>
      <c r="O31" s="22"/>
      <c r="P31" s="22"/>
      <c r="Q31" s="22"/>
      <c r="R31" s="22"/>
      <c r="S31" s="22">
        <f t="shared" si="3"/>
        <v>0.4</v>
      </c>
      <c r="T31" s="22"/>
      <c r="U31" s="22"/>
      <c r="V31" s="29">
        <v>0.4</v>
      </c>
      <c r="W31" s="28"/>
    </row>
    <row r="32" ht="21" customHeight="1" spans="1:23">
      <c r="A32" s="13" t="s">
        <v>736</v>
      </c>
      <c r="B32" s="13" t="s">
        <v>736</v>
      </c>
      <c r="C32" s="13" t="s">
        <v>695</v>
      </c>
      <c r="D32" s="14" t="s">
        <v>696</v>
      </c>
      <c r="E32" s="15">
        <v>5</v>
      </c>
      <c r="F32" s="15"/>
      <c r="G32" s="8" t="s">
        <v>149</v>
      </c>
      <c r="H32" s="16">
        <f t="shared" si="2"/>
        <v>0.25</v>
      </c>
      <c r="I32" s="22"/>
      <c r="J32" s="22"/>
      <c r="K32" s="22"/>
      <c r="L32" s="22"/>
      <c r="M32" s="22"/>
      <c r="N32" s="22"/>
      <c r="O32" s="22"/>
      <c r="P32" s="22"/>
      <c r="Q32" s="22"/>
      <c r="R32" s="22"/>
      <c r="S32" s="22">
        <f t="shared" si="3"/>
        <v>0.25</v>
      </c>
      <c r="T32" s="22"/>
      <c r="U32" s="22"/>
      <c r="V32" s="29">
        <v>0.25</v>
      </c>
      <c r="W32" s="28"/>
    </row>
    <row r="33" ht="21" customHeight="1" spans="1:23">
      <c r="A33" s="17" t="s">
        <v>737</v>
      </c>
      <c r="B33" s="17" t="s">
        <v>737</v>
      </c>
      <c r="C33" s="13" t="s">
        <v>738</v>
      </c>
      <c r="D33" s="14" t="s">
        <v>701</v>
      </c>
      <c r="E33" s="15">
        <v>5</v>
      </c>
      <c r="F33" s="15"/>
      <c r="G33" s="8" t="s">
        <v>149</v>
      </c>
      <c r="H33" s="16">
        <f t="shared" si="2"/>
        <v>2.5</v>
      </c>
      <c r="I33" s="22"/>
      <c r="J33" s="22"/>
      <c r="K33" s="22"/>
      <c r="L33" s="22"/>
      <c r="M33" s="22"/>
      <c r="N33" s="22"/>
      <c r="O33" s="22"/>
      <c r="P33" s="22"/>
      <c r="Q33" s="22"/>
      <c r="R33" s="22"/>
      <c r="S33" s="22">
        <f t="shared" si="3"/>
        <v>2.5</v>
      </c>
      <c r="T33" s="22"/>
      <c r="U33" s="22"/>
      <c r="V33" s="29">
        <v>2.5</v>
      </c>
      <c r="W33" s="28"/>
    </row>
    <row r="34" ht="21" customHeight="1" spans="1:23">
      <c r="A34" s="13" t="s">
        <v>739</v>
      </c>
      <c r="B34" s="13" t="s">
        <v>739</v>
      </c>
      <c r="C34" s="13" t="s">
        <v>740</v>
      </c>
      <c r="D34" s="14" t="s">
        <v>696</v>
      </c>
      <c r="E34" s="15">
        <v>5</v>
      </c>
      <c r="F34" s="15"/>
      <c r="G34" s="8" t="s">
        <v>149</v>
      </c>
      <c r="H34" s="16">
        <f t="shared" si="2"/>
        <v>0.4</v>
      </c>
      <c r="I34" s="22"/>
      <c r="J34" s="22"/>
      <c r="K34" s="22"/>
      <c r="L34" s="22"/>
      <c r="M34" s="22"/>
      <c r="N34" s="22"/>
      <c r="O34" s="22"/>
      <c r="P34" s="22"/>
      <c r="Q34" s="22"/>
      <c r="R34" s="22"/>
      <c r="S34" s="22">
        <f t="shared" si="3"/>
        <v>0.4</v>
      </c>
      <c r="T34" s="22"/>
      <c r="U34" s="22"/>
      <c r="V34" s="29">
        <v>0.4</v>
      </c>
      <c r="W34" s="28"/>
    </row>
    <row r="35" ht="21" customHeight="1" spans="1:23">
      <c r="A35" s="13" t="s">
        <v>716</v>
      </c>
      <c r="B35" s="13" t="s">
        <v>716</v>
      </c>
      <c r="C35" s="13" t="s">
        <v>717</v>
      </c>
      <c r="D35" s="14" t="s">
        <v>701</v>
      </c>
      <c r="E35" s="15">
        <v>5</v>
      </c>
      <c r="F35" s="15"/>
      <c r="G35" s="8" t="s">
        <v>149</v>
      </c>
      <c r="H35" s="16">
        <f t="shared" si="2"/>
        <v>0.75</v>
      </c>
      <c r="I35" s="22"/>
      <c r="J35" s="22"/>
      <c r="K35" s="22"/>
      <c r="L35" s="22"/>
      <c r="M35" s="22"/>
      <c r="N35" s="22"/>
      <c r="O35" s="22"/>
      <c r="P35" s="22"/>
      <c r="Q35" s="22"/>
      <c r="R35" s="22"/>
      <c r="S35" s="22">
        <f t="shared" si="3"/>
        <v>0.75</v>
      </c>
      <c r="T35" s="22"/>
      <c r="U35" s="22"/>
      <c r="V35" s="29">
        <v>0.75</v>
      </c>
      <c r="W35" s="28"/>
    </row>
    <row r="36" ht="21" customHeight="1" spans="1:23">
      <c r="A36" s="13" t="s">
        <v>741</v>
      </c>
      <c r="B36" s="13" t="s">
        <v>741</v>
      </c>
      <c r="C36" s="13" t="s">
        <v>705</v>
      </c>
      <c r="D36" s="14" t="s">
        <v>706</v>
      </c>
      <c r="E36" s="15">
        <v>50</v>
      </c>
      <c r="F36" s="15"/>
      <c r="G36" s="8" t="s">
        <v>149</v>
      </c>
      <c r="H36" s="16">
        <f t="shared" si="2"/>
        <v>0.93</v>
      </c>
      <c r="I36" s="22"/>
      <c r="J36" s="22"/>
      <c r="K36" s="22"/>
      <c r="L36" s="22"/>
      <c r="M36" s="22"/>
      <c r="N36" s="22"/>
      <c r="O36" s="22"/>
      <c r="P36" s="22"/>
      <c r="Q36" s="22"/>
      <c r="R36" s="22"/>
      <c r="S36" s="22">
        <f t="shared" si="3"/>
        <v>0.93</v>
      </c>
      <c r="T36" s="22"/>
      <c r="U36" s="22"/>
      <c r="V36" s="29">
        <v>0.93</v>
      </c>
      <c r="W36" s="28"/>
    </row>
    <row r="37" ht="21" customHeight="1" spans="1:23">
      <c r="A37" s="13" t="s">
        <v>742</v>
      </c>
      <c r="B37" s="13" t="s">
        <v>742</v>
      </c>
      <c r="C37" s="13" t="s">
        <v>743</v>
      </c>
      <c r="D37" s="14" t="s">
        <v>706</v>
      </c>
      <c r="E37" s="15">
        <v>50</v>
      </c>
      <c r="F37" s="15"/>
      <c r="G37" s="8" t="s">
        <v>149</v>
      </c>
      <c r="H37" s="16">
        <f t="shared" si="2"/>
        <v>0.25</v>
      </c>
      <c r="I37" s="22"/>
      <c r="J37" s="22"/>
      <c r="K37" s="22"/>
      <c r="L37" s="22"/>
      <c r="M37" s="22"/>
      <c r="N37" s="22"/>
      <c r="O37" s="22"/>
      <c r="P37" s="22"/>
      <c r="Q37" s="22"/>
      <c r="R37" s="22"/>
      <c r="S37" s="22">
        <f t="shared" si="3"/>
        <v>0.25</v>
      </c>
      <c r="T37" s="22"/>
      <c r="U37" s="22"/>
      <c r="V37" s="29">
        <v>0.25</v>
      </c>
      <c r="W37" s="28"/>
    </row>
    <row r="38" ht="21" customHeight="1" spans="1:23">
      <c r="A38" s="13" t="s">
        <v>711</v>
      </c>
      <c r="B38" s="13" t="s">
        <v>711</v>
      </c>
      <c r="C38" s="13" t="s">
        <v>712</v>
      </c>
      <c r="D38" s="14" t="s">
        <v>696</v>
      </c>
      <c r="E38" s="15">
        <v>1</v>
      </c>
      <c r="F38" s="15"/>
      <c r="G38" s="8" t="s">
        <v>149</v>
      </c>
      <c r="H38" s="16">
        <f t="shared" si="2"/>
        <v>0.7</v>
      </c>
      <c r="I38" s="22"/>
      <c r="J38" s="22"/>
      <c r="K38" s="22"/>
      <c r="L38" s="22"/>
      <c r="M38" s="22"/>
      <c r="N38" s="22"/>
      <c r="O38" s="22"/>
      <c r="P38" s="22"/>
      <c r="Q38" s="22"/>
      <c r="R38" s="22"/>
      <c r="S38" s="22">
        <f t="shared" si="3"/>
        <v>0.7</v>
      </c>
      <c r="T38" s="22"/>
      <c r="U38" s="22"/>
      <c r="V38" s="29">
        <v>0.7</v>
      </c>
      <c r="W38" s="28"/>
    </row>
    <row r="39" ht="21" customHeight="1" spans="1:23">
      <c r="A39" s="13" t="s">
        <v>744</v>
      </c>
      <c r="B39" s="13" t="s">
        <v>744</v>
      </c>
      <c r="C39" s="13" t="s">
        <v>745</v>
      </c>
      <c r="D39" s="14" t="s">
        <v>696</v>
      </c>
      <c r="E39" s="15">
        <v>1</v>
      </c>
      <c r="F39" s="15"/>
      <c r="G39" s="8" t="s">
        <v>149</v>
      </c>
      <c r="H39" s="16">
        <f t="shared" si="2"/>
        <v>0.38</v>
      </c>
      <c r="I39" s="22"/>
      <c r="J39" s="22"/>
      <c r="K39" s="22"/>
      <c r="L39" s="22"/>
      <c r="M39" s="22"/>
      <c r="N39" s="22"/>
      <c r="O39" s="22"/>
      <c r="P39" s="22"/>
      <c r="Q39" s="22"/>
      <c r="R39" s="22"/>
      <c r="S39" s="22">
        <f t="shared" si="3"/>
        <v>0.38</v>
      </c>
      <c r="T39" s="22"/>
      <c r="U39" s="22"/>
      <c r="V39" s="29">
        <v>0.38</v>
      </c>
      <c r="W39" s="28"/>
    </row>
    <row r="40" ht="21" customHeight="1" spans="1:23">
      <c r="A40" s="13" t="s">
        <v>746</v>
      </c>
      <c r="B40" s="13" t="s">
        <v>746</v>
      </c>
      <c r="C40" s="13" t="s">
        <v>747</v>
      </c>
      <c r="D40" s="14" t="s">
        <v>696</v>
      </c>
      <c r="E40" s="15">
        <v>10</v>
      </c>
      <c r="F40" s="15"/>
      <c r="G40" s="8" t="s">
        <v>149</v>
      </c>
      <c r="H40" s="16">
        <f t="shared" si="2"/>
        <v>0.5</v>
      </c>
      <c r="I40" s="22"/>
      <c r="J40" s="22"/>
      <c r="K40" s="22"/>
      <c r="L40" s="22"/>
      <c r="M40" s="22"/>
      <c r="N40" s="22"/>
      <c r="O40" s="22"/>
      <c r="P40" s="22"/>
      <c r="Q40" s="22"/>
      <c r="R40" s="22"/>
      <c r="S40" s="22">
        <f t="shared" si="3"/>
        <v>0.5</v>
      </c>
      <c r="T40" s="22"/>
      <c r="U40" s="22"/>
      <c r="V40" s="29">
        <v>0.5</v>
      </c>
      <c r="W40" s="28"/>
    </row>
    <row r="41" ht="21" customHeight="1" spans="1:23">
      <c r="A41" s="13" t="s">
        <v>734</v>
      </c>
      <c r="B41" s="13" t="s">
        <v>734</v>
      </c>
      <c r="C41" s="13" t="s">
        <v>735</v>
      </c>
      <c r="D41" s="14" t="s">
        <v>696</v>
      </c>
      <c r="E41" s="15">
        <v>2</v>
      </c>
      <c r="F41" s="15"/>
      <c r="G41" s="8" t="s">
        <v>149</v>
      </c>
      <c r="H41" s="16">
        <f t="shared" si="2"/>
        <v>1.1</v>
      </c>
      <c r="I41" s="22"/>
      <c r="J41" s="22"/>
      <c r="K41" s="22"/>
      <c r="L41" s="22"/>
      <c r="M41" s="22"/>
      <c r="N41" s="22"/>
      <c r="O41" s="22"/>
      <c r="P41" s="22"/>
      <c r="Q41" s="22"/>
      <c r="R41" s="22"/>
      <c r="S41" s="22">
        <f t="shared" si="3"/>
        <v>1.1</v>
      </c>
      <c r="T41" s="22"/>
      <c r="U41" s="22"/>
      <c r="V41" s="29">
        <v>1.1</v>
      </c>
      <c r="W41" s="28"/>
    </row>
    <row r="42" ht="21" customHeight="1" spans="1:23">
      <c r="A42" s="13" t="s">
        <v>748</v>
      </c>
      <c r="B42" s="13" t="s">
        <v>748</v>
      </c>
      <c r="C42" s="13" t="s">
        <v>749</v>
      </c>
      <c r="D42" s="14" t="s">
        <v>696</v>
      </c>
      <c r="E42" s="15">
        <v>10</v>
      </c>
      <c r="F42" s="15"/>
      <c r="G42" s="8" t="s">
        <v>149</v>
      </c>
      <c r="H42" s="16">
        <f t="shared" si="2"/>
        <v>2</v>
      </c>
      <c r="I42" s="22"/>
      <c r="J42" s="22"/>
      <c r="K42" s="22"/>
      <c r="L42" s="22"/>
      <c r="M42" s="22"/>
      <c r="N42" s="22"/>
      <c r="O42" s="22"/>
      <c r="P42" s="22"/>
      <c r="Q42" s="22"/>
      <c r="R42" s="22"/>
      <c r="S42" s="22">
        <f t="shared" si="3"/>
        <v>2</v>
      </c>
      <c r="T42" s="22"/>
      <c r="U42" s="22"/>
      <c r="V42" s="29">
        <v>2</v>
      </c>
      <c r="W42" s="28"/>
    </row>
    <row r="43" ht="21" customHeight="1" spans="1:23">
      <c r="A43" s="17" t="s">
        <v>750</v>
      </c>
      <c r="B43" s="17" t="s">
        <v>750</v>
      </c>
      <c r="C43" s="13" t="s">
        <v>751</v>
      </c>
      <c r="D43" s="14" t="s">
        <v>701</v>
      </c>
      <c r="E43" s="15">
        <v>2</v>
      </c>
      <c r="F43" s="15"/>
      <c r="G43" s="8" t="s">
        <v>149</v>
      </c>
      <c r="H43" s="16">
        <f t="shared" si="2"/>
        <v>5</v>
      </c>
      <c r="I43" s="22"/>
      <c r="J43" s="22"/>
      <c r="K43" s="22"/>
      <c r="L43" s="22"/>
      <c r="M43" s="22"/>
      <c r="N43" s="22"/>
      <c r="O43" s="22"/>
      <c r="P43" s="22"/>
      <c r="Q43" s="22"/>
      <c r="R43" s="22"/>
      <c r="S43" s="22">
        <f t="shared" si="3"/>
        <v>5</v>
      </c>
      <c r="T43" s="22"/>
      <c r="U43" s="22"/>
      <c r="V43" s="29">
        <v>5</v>
      </c>
      <c r="W43" s="28"/>
    </row>
    <row r="44" ht="21" customHeight="1" spans="1:23">
      <c r="A44" s="13" t="s">
        <v>752</v>
      </c>
      <c r="B44" s="13" t="s">
        <v>752</v>
      </c>
      <c r="C44" s="13" t="s">
        <v>753</v>
      </c>
      <c r="D44" s="14" t="s">
        <v>696</v>
      </c>
      <c r="E44" s="15">
        <v>1</v>
      </c>
      <c r="F44" s="15"/>
      <c r="G44" s="8" t="s">
        <v>149</v>
      </c>
      <c r="H44" s="16">
        <f t="shared" si="2"/>
        <v>0.25</v>
      </c>
      <c r="I44" s="22"/>
      <c r="J44" s="22"/>
      <c r="K44" s="22"/>
      <c r="L44" s="22"/>
      <c r="M44" s="22"/>
      <c r="N44" s="22"/>
      <c r="O44" s="22"/>
      <c r="P44" s="22"/>
      <c r="Q44" s="22"/>
      <c r="R44" s="22"/>
      <c r="S44" s="22">
        <f t="shared" si="3"/>
        <v>0.25</v>
      </c>
      <c r="T44" s="22"/>
      <c r="U44" s="22"/>
      <c r="V44" s="29">
        <v>0.25</v>
      </c>
      <c r="W44" s="28"/>
    </row>
    <row r="45" ht="21" customHeight="1" spans="1:23">
      <c r="A45" s="13" t="s">
        <v>754</v>
      </c>
      <c r="B45" s="13" t="s">
        <v>754</v>
      </c>
      <c r="C45" s="13" t="s">
        <v>714</v>
      </c>
      <c r="D45" s="14" t="s">
        <v>696</v>
      </c>
      <c r="E45" s="15">
        <v>2</v>
      </c>
      <c r="F45" s="15"/>
      <c r="G45" s="8" t="s">
        <v>149</v>
      </c>
      <c r="H45" s="16">
        <f t="shared" si="2"/>
        <v>1.2</v>
      </c>
      <c r="I45" s="22"/>
      <c r="J45" s="22"/>
      <c r="K45" s="22"/>
      <c r="L45" s="22"/>
      <c r="M45" s="22"/>
      <c r="N45" s="22"/>
      <c r="O45" s="22"/>
      <c r="P45" s="22"/>
      <c r="Q45" s="22"/>
      <c r="R45" s="22"/>
      <c r="S45" s="22">
        <f t="shared" si="3"/>
        <v>1.2</v>
      </c>
      <c r="T45" s="22"/>
      <c r="U45" s="22"/>
      <c r="V45" s="29">
        <v>1.2</v>
      </c>
      <c r="W45" s="28"/>
    </row>
    <row r="46" ht="21" customHeight="1" spans="1:23">
      <c r="A46" s="13" t="s">
        <v>755</v>
      </c>
      <c r="B46" s="13" t="s">
        <v>755</v>
      </c>
      <c r="C46" s="13" t="s">
        <v>756</v>
      </c>
      <c r="D46" s="14" t="s">
        <v>757</v>
      </c>
      <c r="E46" s="15">
        <v>10</v>
      </c>
      <c r="F46" s="15"/>
      <c r="G46" s="8" t="s">
        <v>149</v>
      </c>
      <c r="H46" s="16">
        <f t="shared" si="2"/>
        <v>1</v>
      </c>
      <c r="I46" s="22"/>
      <c r="J46" s="22"/>
      <c r="K46" s="22"/>
      <c r="L46" s="22"/>
      <c r="M46" s="22"/>
      <c r="N46" s="22"/>
      <c r="O46" s="22"/>
      <c r="P46" s="22"/>
      <c r="Q46" s="22"/>
      <c r="R46" s="22"/>
      <c r="S46" s="22">
        <f t="shared" si="3"/>
        <v>1</v>
      </c>
      <c r="T46" s="22"/>
      <c r="U46" s="22"/>
      <c r="V46" s="29">
        <v>1</v>
      </c>
      <c r="W46" s="28"/>
    </row>
    <row r="47" ht="21" customHeight="1" spans="1:23">
      <c r="A47" s="13" t="s">
        <v>758</v>
      </c>
      <c r="B47" s="13" t="s">
        <v>758</v>
      </c>
      <c r="C47" s="13" t="s">
        <v>738</v>
      </c>
      <c r="D47" s="14" t="s">
        <v>696</v>
      </c>
      <c r="E47" s="15">
        <v>5</v>
      </c>
      <c r="F47" s="15"/>
      <c r="G47" s="8" t="s">
        <v>149</v>
      </c>
      <c r="H47" s="16">
        <f t="shared" si="2"/>
        <v>2.5</v>
      </c>
      <c r="I47" s="22"/>
      <c r="J47" s="22"/>
      <c r="K47" s="22"/>
      <c r="L47" s="22"/>
      <c r="M47" s="22"/>
      <c r="N47" s="22"/>
      <c r="O47" s="22"/>
      <c r="P47" s="22"/>
      <c r="Q47" s="22"/>
      <c r="R47" s="22"/>
      <c r="S47" s="22">
        <f t="shared" si="3"/>
        <v>2.5</v>
      </c>
      <c r="T47" s="22"/>
      <c r="U47" s="22"/>
      <c r="V47" s="29">
        <v>2.5</v>
      </c>
      <c r="W47" s="28"/>
    </row>
    <row r="48" ht="21" customHeight="1" spans="1:23">
      <c r="A48" s="13" t="s">
        <v>759</v>
      </c>
      <c r="B48" s="13" t="s">
        <v>759</v>
      </c>
      <c r="C48" s="13" t="s">
        <v>760</v>
      </c>
      <c r="D48" s="14" t="s">
        <v>696</v>
      </c>
      <c r="E48" s="15">
        <v>2</v>
      </c>
      <c r="F48" s="15"/>
      <c r="G48" s="8" t="s">
        <v>149</v>
      </c>
      <c r="H48" s="16">
        <f t="shared" si="2"/>
        <v>1.4</v>
      </c>
      <c r="I48" s="22"/>
      <c r="J48" s="22"/>
      <c r="K48" s="22"/>
      <c r="L48" s="22"/>
      <c r="M48" s="22"/>
      <c r="N48" s="22"/>
      <c r="O48" s="22"/>
      <c r="P48" s="22"/>
      <c r="Q48" s="22"/>
      <c r="R48" s="22"/>
      <c r="S48" s="22">
        <f t="shared" si="3"/>
        <v>1.4</v>
      </c>
      <c r="T48" s="22"/>
      <c r="U48" s="22"/>
      <c r="V48" s="29">
        <v>1.4</v>
      </c>
      <c r="W48" s="28"/>
    </row>
    <row r="49" ht="21" customHeight="1" spans="1:23">
      <c r="A49" s="13" t="s">
        <v>748</v>
      </c>
      <c r="B49" s="13" t="s">
        <v>748</v>
      </c>
      <c r="C49" s="13" t="s">
        <v>749</v>
      </c>
      <c r="D49" s="14" t="s">
        <v>696</v>
      </c>
      <c r="E49" s="15">
        <v>1</v>
      </c>
      <c r="F49" s="15"/>
      <c r="G49" s="8" t="s">
        <v>149</v>
      </c>
      <c r="H49" s="16">
        <f t="shared" si="2"/>
        <v>0.4</v>
      </c>
      <c r="I49" s="22"/>
      <c r="J49" s="22"/>
      <c r="K49" s="22"/>
      <c r="L49" s="22"/>
      <c r="M49" s="22"/>
      <c r="N49" s="22"/>
      <c r="O49" s="22"/>
      <c r="P49" s="22"/>
      <c r="Q49" s="22"/>
      <c r="R49" s="22"/>
      <c r="S49" s="22">
        <f t="shared" si="3"/>
        <v>0.4</v>
      </c>
      <c r="T49" s="22"/>
      <c r="U49" s="22"/>
      <c r="V49" s="29">
        <v>0.4</v>
      </c>
      <c r="W49" s="28"/>
    </row>
    <row r="50" ht="21" customHeight="1" spans="1:23">
      <c r="A50" s="13" t="s">
        <v>741</v>
      </c>
      <c r="B50" s="13" t="s">
        <v>741</v>
      </c>
      <c r="C50" s="13" t="s">
        <v>705</v>
      </c>
      <c r="D50" s="14" t="s">
        <v>706</v>
      </c>
      <c r="E50" s="15">
        <v>24</v>
      </c>
      <c r="F50" s="15"/>
      <c r="G50" s="8" t="s">
        <v>149</v>
      </c>
      <c r="H50" s="16">
        <f t="shared" si="2"/>
        <v>0.44</v>
      </c>
      <c r="I50" s="22"/>
      <c r="J50" s="22"/>
      <c r="K50" s="22"/>
      <c r="L50" s="22"/>
      <c r="M50" s="22"/>
      <c r="N50" s="22"/>
      <c r="O50" s="22"/>
      <c r="P50" s="22"/>
      <c r="Q50" s="22"/>
      <c r="R50" s="22"/>
      <c r="S50" s="22">
        <f t="shared" si="3"/>
        <v>0.44</v>
      </c>
      <c r="T50" s="22"/>
      <c r="U50" s="22"/>
      <c r="V50" s="29">
        <v>0.44</v>
      </c>
      <c r="W50" s="28"/>
    </row>
    <row r="51" ht="21" customHeight="1" spans="1:23">
      <c r="A51" s="13" t="s">
        <v>761</v>
      </c>
      <c r="B51" s="13" t="s">
        <v>761</v>
      </c>
      <c r="C51" s="13" t="s">
        <v>762</v>
      </c>
      <c r="D51" s="14" t="s">
        <v>763</v>
      </c>
      <c r="E51" s="15">
        <v>50</v>
      </c>
      <c r="F51" s="15"/>
      <c r="G51" s="8" t="s">
        <v>149</v>
      </c>
      <c r="H51" s="16">
        <f t="shared" si="2"/>
        <v>0.25</v>
      </c>
      <c r="I51" s="22"/>
      <c r="J51" s="22"/>
      <c r="K51" s="22"/>
      <c r="L51" s="22"/>
      <c r="M51" s="22"/>
      <c r="N51" s="22"/>
      <c r="O51" s="22"/>
      <c r="P51" s="22"/>
      <c r="Q51" s="22"/>
      <c r="R51" s="22"/>
      <c r="S51" s="22">
        <f t="shared" si="3"/>
        <v>0.25</v>
      </c>
      <c r="T51" s="22"/>
      <c r="U51" s="22"/>
      <c r="V51" s="29">
        <v>0.25</v>
      </c>
      <c r="W51" s="28"/>
    </row>
    <row r="52" ht="21" customHeight="1" spans="1:23">
      <c r="A52" s="13" t="s">
        <v>764</v>
      </c>
      <c r="B52" s="13" t="s">
        <v>764</v>
      </c>
      <c r="C52" s="13" t="s">
        <v>765</v>
      </c>
      <c r="D52" s="14" t="s">
        <v>696</v>
      </c>
      <c r="E52" s="15">
        <v>2</v>
      </c>
      <c r="F52" s="15"/>
      <c r="G52" s="8" t="s">
        <v>149</v>
      </c>
      <c r="H52" s="16">
        <f t="shared" si="2"/>
        <v>0.5</v>
      </c>
      <c r="I52" s="22"/>
      <c r="J52" s="22"/>
      <c r="K52" s="22"/>
      <c r="L52" s="22"/>
      <c r="M52" s="22"/>
      <c r="N52" s="22"/>
      <c r="O52" s="22"/>
      <c r="P52" s="22"/>
      <c r="Q52" s="22"/>
      <c r="R52" s="22"/>
      <c r="S52" s="22">
        <f t="shared" si="3"/>
        <v>0.5</v>
      </c>
      <c r="T52" s="22"/>
      <c r="U52" s="22"/>
      <c r="V52" s="29">
        <v>0.5</v>
      </c>
      <c r="W52" s="28"/>
    </row>
    <row r="53" ht="21" customHeight="1" spans="1:23">
      <c r="A53" s="13" t="s">
        <v>709</v>
      </c>
      <c r="B53" s="13" t="s">
        <v>709</v>
      </c>
      <c r="C53" s="13" t="s">
        <v>710</v>
      </c>
      <c r="D53" s="14" t="s">
        <v>706</v>
      </c>
      <c r="E53" s="15">
        <v>4</v>
      </c>
      <c r="F53" s="15"/>
      <c r="G53" s="8" t="s">
        <v>149</v>
      </c>
      <c r="H53" s="16">
        <f t="shared" si="2"/>
        <v>0.28</v>
      </c>
      <c r="I53" s="22"/>
      <c r="J53" s="22"/>
      <c r="K53" s="22"/>
      <c r="L53" s="22"/>
      <c r="M53" s="22"/>
      <c r="N53" s="22"/>
      <c r="O53" s="22"/>
      <c r="P53" s="22"/>
      <c r="Q53" s="22"/>
      <c r="R53" s="22"/>
      <c r="S53" s="22">
        <f t="shared" si="3"/>
        <v>0.28</v>
      </c>
      <c r="T53" s="22"/>
      <c r="U53" s="22"/>
      <c r="V53" s="29">
        <v>0.28</v>
      </c>
      <c r="W53" s="28"/>
    </row>
    <row r="54" ht="21" customHeight="1" spans="1:23">
      <c r="A54" s="13" t="s">
        <v>734</v>
      </c>
      <c r="B54" s="13" t="s">
        <v>734</v>
      </c>
      <c r="C54" s="13" t="s">
        <v>735</v>
      </c>
      <c r="D54" s="14" t="s">
        <v>696</v>
      </c>
      <c r="E54" s="15">
        <v>15</v>
      </c>
      <c r="F54" s="15"/>
      <c r="G54" s="8" t="s">
        <v>149</v>
      </c>
      <c r="H54" s="16">
        <f t="shared" si="2"/>
        <v>6</v>
      </c>
      <c r="I54" s="22"/>
      <c r="J54" s="22"/>
      <c r="K54" s="22"/>
      <c r="L54" s="22"/>
      <c r="M54" s="22"/>
      <c r="N54" s="22"/>
      <c r="O54" s="22"/>
      <c r="P54" s="22"/>
      <c r="Q54" s="22"/>
      <c r="R54" s="22"/>
      <c r="S54" s="22">
        <f t="shared" si="3"/>
        <v>6</v>
      </c>
      <c r="T54" s="22"/>
      <c r="U54" s="22"/>
      <c r="V54" s="29">
        <v>6</v>
      </c>
      <c r="W54" s="28"/>
    </row>
    <row r="55" ht="21" customHeight="1" spans="1:23">
      <c r="A55" s="13" t="s">
        <v>716</v>
      </c>
      <c r="B55" s="13" t="s">
        <v>716</v>
      </c>
      <c r="C55" s="13" t="s">
        <v>717</v>
      </c>
      <c r="D55" s="14" t="s">
        <v>696</v>
      </c>
      <c r="E55" s="15">
        <v>20</v>
      </c>
      <c r="F55" s="15"/>
      <c r="G55" s="8" t="s">
        <v>149</v>
      </c>
      <c r="H55" s="16">
        <f t="shared" si="2"/>
        <v>2</v>
      </c>
      <c r="I55" s="22"/>
      <c r="J55" s="22"/>
      <c r="K55" s="22"/>
      <c r="L55" s="22"/>
      <c r="M55" s="22"/>
      <c r="N55" s="22"/>
      <c r="O55" s="22"/>
      <c r="P55" s="22"/>
      <c r="Q55" s="22"/>
      <c r="R55" s="22"/>
      <c r="S55" s="22">
        <f t="shared" si="3"/>
        <v>2</v>
      </c>
      <c r="T55" s="22"/>
      <c r="U55" s="22"/>
      <c r="V55" s="29">
        <v>2</v>
      </c>
      <c r="W55" s="28"/>
    </row>
    <row r="56" ht="21" customHeight="1" spans="1:23">
      <c r="A56" s="13" t="s">
        <v>766</v>
      </c>
      <c r="B56" s="13" t="s">
        <v>766</v>
      </c>
      <c r="C56" s="13" t="s">
        <v>710</v>
      </c>
      <c r="D56" s="14" t="s">
        <v>696</v>
      </c>
      <c r="E56" s="15">
        <v>5</v>
      </c>
      <c r="F56" s="15"/>
      <c r="G56" s="8" t="s">
        <v>149</v>
      </c>
      <c r="H56" s="16">
        <f t="shared" si="2"/>
        <v>0.6</v>
      </c>
      <c r="I56" s="22"/>
      <c r="J56" s="22"/>
      <c r="K56" s="22"/>
      <c r="L56" s="22"/>
      <c r="M56" s="22"/>
      <c r="N56" s="22"/>
      <c r="O56" s="22"/>
      <c r="P56" s="22"/>
      <c r="Q56" s="22"/>
      <c r="R56" s="22"/>
      <c r="S56" s="22">
        <f t="shared" si="3"/>
        <v>0.6</v>
      </c>
      <c r="T56" s="22"/>
      <c r="U56" s="22"/>
      <c r="V56" s="29">
        <v>0.6</v>
      </c>
      <c r="W56" s="28"/>
    </row>
    <row r="57" ht="21" customHeight="1" spans="1:23">
      <c r="A57" s="13" t="s">
        <v>767</v>
      </c>
      <c r="B57" s="13" t="s">
        <v>767</v>
      </c>
      <c r="C57" s="13" t="s">
        <v>705</v>
      </c>
      <c r="D57" s="14" t="s">
        <v>706</v>
      </c>
      <c r="E57" s="15">
        <v>24</v>
      </c>
      <c r="F57" s="15"/>
      <c r="G57" s="8" t="s">
        <v>149</v>
      </c>
      <c r="H57" s="16">
        <f t="shared" si="2"/>
        <v>2.88</v>
      </c>
      <c r="I57" s="22"/>
      <c r="J57" s="22"/>
      <c r="K57" s="22"/>
      <c r="L57" s="22"/>
      <c r="M57" s="22"/>
      <c r="N57" s="22"/>
      <c r="O57" s="22"/>
      <c r="P57" s="22"/>
      <c r="Q57" s="22"/>
      <c r="R57" s="22"/>
      <c r="S57" s="22">
        <f t="shared" si="3"/>
        <v>2.88</v>
      </c>
      <c r="T57" s="22"/>
      <c r="U57" s="22"/>
      <c r="V57" s="29">
        <v>2.88</v>
      </c>
      <c r="W57" s="28"/>
    </row>
    <row r="58" ht="21" customHeight="1" spans="1:23">
      <c r="A58" s="13" t="s">
        <v>734</v>
      </c>
      <c r="B58" s="13" t="s">
        <v>734</v>
      </c>
      <c r="C58" s="13" t="s">
        <v>735</v>
      </c>
      <c r="D58" s="14" t="s">
        <v>696</v>
      </c>
      <c r="E58" s="15">
        <v>4</v>
      </c>
      <c r="F58" s="15"/>
      <c r="G58" s="8" t="s">
        <v>149</v>
      </c>
      <c r="H58" s="16">
        <f t="shared" si="2"/>
        <v>1.6</v>
      </c>
      <c r="I58" s="22"/>
      <c r="J58" s="22"/>
      <c r="K58" s="22"/>
      <c r="L58" s="22"/>
      <c r="M58" s="22"/>
      <c r="N58" s="22"/>
      <c r="O58" s="22"/>
      <c r="P58" s="22"/>
      <c r="Q58" s="22"/>
      <c r="R58" s="22"/>
      <c r="S58" s="22">
        <f t="shared" si="3"/>
        <v>1.6</v>
      </c>
      <c r="T58" s="22"/>
      <c r="U58" s="22"/>
      <c r="V58" s="29">
        <v>1.6</v>
      </c>
      <c r="W58" s="28"/>
    </row>
    <row r="59" ht="21" customHeight="1" spans="1:23">
      <c r="A59" s="13" t="s">
        <v>766</v>
      </c>
      <c r="B59" s="13" t="s">
        <v>766</v>
      </c>
      <c r="C59" s="13" t="s">
        <v>710</v>
      </c>
      <c r="D59" s="14" t="s">
        <v>733</v>
      </c>
      <c r="E59" s="15">
        <v>3</v>
      </c>
      <c r="F59" s="15"/>
      <c r="G59" s="8" t="s">
        <v>149</v>
      </c>
      <c r="H59" s="16">
        <f t="shared" si="2"/>
        <v>0.15</v>
      </c>
      <c r="I59" s="22"/>
      <c r="J59" s="22"/>
      <c r="K59" s="22"/>
      <c r="L59" s="22"/>
      <c r="M59" s="22"/>
      <c r="N59" s="22"/>
      <c r="O59" s="22"/>
      <c r="P59" s="22"/>
      <c r="Q59" s="22"/>
      <c r="R59" s="22"/>
      <c r="S59" s="22">
        <f t="shared" si="3"/>
        <v>0.15</v>
      </c>
      <c r="T59" s="22"/>
      <c r="U59" s="22"/>
      <c r="V59" s="29">
        <v>0.15</v>
      </c>
      <c r="W59" s="28"/>
    </row>
    <row r="60" ht="21" customHeight="1" spans="1:23">
      <c r="A60" s="13" t="s">
        <v>715</v>
      </c>
      <c r="B60" s="13" t="s">
        <v>715</v>
      </c>
      <c r="C60" s="13" t="s">
        <v>710</v>
      </c>
      <c r="D60" s="14" t="s">
        <v>706</v>
      </c>
      <c r="E60" s="15">
        <v>15</v>
      </c>
      <c r="F60" s="15"/>
      <c r="G60" s="8" t="s">
        <v>149</v>
      </c>
      <c r="H60" s="16">
        <f t="shared" si="2"/>
        <v>0.9</v>
      </c>
      <c r="I60" s="22"/>
      <c r="J60" s="22"/>
      <c r="K60" s="22"/>
      <c r="L60" s="22"/>
      <c r="M60" s="22"/>
      <c r="N60" s="22"/>
      <c r="O60" s="22"/>
      <c r="P60" s="22"/>
      <c r="Q60" s="22"/>
      <c r="R60" s="22"/>
      <c r="S60" s="22">
        <f t="shared" si="3"/>
        <v>0.9</v>
      </c>
      <c r="T60" s="22"/>
      <c r="U60" s="22"/>
      <c r="V60" s="29">
        <v>0.9</v>
      </c>
      <c r="W60" s="28"/>
    </row>
    <row r="61" ht="21" customHeight="1" spans="1:23">
      <c r="A61" s="13" t="s">
        <v>768</v>
      </c>
      <c r="B61" s="13" t="s">
        <v>768</v>
      </c>
      <c r="C61" s="13" t="s">
        <v>705</v>
      </c>
      <c r="D61" s="14" t="s">
        <v>706</v>
      </c>
      <c r="E61" s="15">
        <v>20</v>
      </c>
      <c r="F61" s="15"/>
      <c r="G61" s="8" t="s">
        <v>149</v>
      </c>
      <c r="H61" s="16">
        <f t="shared" si="2"/>
        <v>0.7</v>
      </c>
      <c r="I61" s="22"/>
      <c r="J61" s="22"/>
      <c r="K61" s="22"/>
      <c r="L61" s="22"/>
      <c r="M61" s="22"/>
      <c r="N61" s="22"/>
      <c r="O61" s="22"/>
      <c r="P61" s="22"/>
      <c r="Q61" s="22"/>
      <c r="R61" s="22"/>
      <c r="S61" s="22">
        <f t="shared" si="3"/>
        <v>0.7</v>
      </c>
      <c r="T61" s="22"/>
      <c r="U61" s="22"/>
      <c r="V61" s="29">
        <v>0.7</v>
      </c>
      <c r="W61" s="28"/>
    </row>
    <row r="62" ht="21" customHeight="1" spans="1:23">
      <c r="A62" s="13" t="s">
        <v>769</v>
      </c>
      <c r="B62" s="13" t="s">
        <v>769</v>
      </c>
      <c r="C62" s="13" t="s">
        <v>732</v>
      </c>
      <c r="D62" s="14" t="s">
        <v>733</v>
      </c>
      <c r="E62" s="15">
        <v>50</v>
      </c>
      <c r="F62" s="15"/>
      <c r="G62" s="8" t="s">
        <v>149</v>
      </c>
      <c r="H62" s="16">
        <f t="shared" si="2"/>
        <v>0.35</v>
      </c>
      <c r="I62" s="22"/>
      <c r="J62" s="22"/>
      <c r="K62" s="22"/>
      <c r="L62" s="22"/>
      <c r="M62" s="22"/>
      <c r="N62" s="22"/>
      <c r="O62" s="22"/>
      <c r="P62" s="22"/>
      <c r="Q62" s="22"/>
      <c r="R62" s="22"/>
      <c r="S62" s="22">
        <f t="shared" si="3"/>
        <v>0.35</v>
      </c>
      <c r="T62" s="22"/>
      <c r="U62" s="22"/>
      <c r="V62" s="29">
        <v>0.35</v>
      </c>
      <c r="W62" s="28"/>
    </row>
    <row r="63" ht="21" customHeight="1" spans="1:23">
      <c r="A63" s="13" t="s">
        <v>734</v>
      </c>
      <c r="B63" s="13" t="s">
        <v>734</v>
      </c>
      <c r="C63" s="13" t="s">
        <v>735</v>
      </c>
      <c r="D63" s="14" t="s">
        <v>696</v>
      </c>
      <c r="E63" s="15">
        <v>2</v>
      </c>
      <c r="F63" s="15"/>
      <c r="G63" s="8" t="s">
        <v>149</v>
      </c>
      <c r="H63" s="16">
        <f t="shared" si="2"/>
        <v>0.8</v>
      </c>
      <c r="I63" s="22"/>
      <c r="J63" s="22"/>
      <c r="K63" s="22"/>
      <c r="L63" s="22"/>
      <c r="M63" s="22"/>
      <c r="N63" s="22"/>
      <c r="O63" s="22"/>
      <c r="P63" s="22"/>
      <c r="Q63" s="22"/>
      <c r="R63" s="22"/>
      <c r="S63" s="22">
        <f t="shared" si="3"/>
        <v>0.8</v>
      </c>
      <c r="T63" s="22"/>
      <c r="U63" s="22"/>
      <c r="V63" s="29">
        <v>0.8</v>
      </c>
      <c r="W63" s="28"/>
    </row>
    <row r="64" ht="21" customHeight="1" spans="1:23">
      <c r="A64" s="13" t="s">
        <v>770</v>
      </c>
      <c r="B64" s="13" t="s">
        <v>770</v>
      </c>
      <c r="C64" s="13" t="s">
        <v>771</v>
      </c>
      <c r="D64" s="14" t="s">
        <v>763</v>
      </c>
      <c r="E64" s="15">
        <v>50</v>
      </c>
      <c r="F64" s="15"/>
      <c r="G64" s="8" t="s">
        <v>149</v>
      </c>
      <c r="H64" s="16">
        <f t="shared" si="2"/>
        <v>0.1</v>
      </c>
      <c r="I64" s="22"/>
      <c r="J64" s="22"/>
      <c r="K64" s="22"/>
      <c r="L64" s="22"/>
      <c r="M64" s="22"/>
      <c r="N64" s="22"/>
      <c r="O64" s="22"/>
      <c r="P64" s="22"/>
      <c r="Q64" s="22"/>
      <c r="R64" s="22"/>
      <c r="S64" s="22">
        <f t="shared" si="3"/>
        <v>0.1</v>
      </c>
      <c r="T64" s="22"/>
      <c r="U64" s="22"/>
      <c r="V64" s="29">
        <v>0.1</v>
      </c>
      <c r="W64" s="28"/>
    </row>
    <row r="65" ht="21" customHeight="1" spans="1:23">
      <c r="A65" s="13" t="s">
        <v>727</v>
      </c>
      <c r="B65" s="13" t="s">
        <v>727</v>
      </c>
      <c r="C65" s="13" t="s">
        <v>772</v>
      </c>
      <c r="D65" s="14" t="s">
        <v>696</v>
      </c>
      <c r="E65" s="15">
        <v>1</v>
      </c>
      <c r="F65" s="15"/>
      <c r="G65" s="8" t="s">
        <v>149</v>
      </c>
      <c r="H65" s="16">
        <f t="shared" si="2"/>
        <v>0.8</v>
      </c>
      <c r="I65" s="22"/>
      <c r="J65" s="22"/>
      <c r="K65" s="22"/>
      <c r="L65" s="22"/>
      <c r="M65" s="22"/>
      <c r="N65" s="22"/>
      <c r="O65" s="22"/>
      <c r="P65" s="22"/>
      <c r="Q65" s="22"/>
      <c r="R65" s="22"/>
      <c r="S65" s="22">
        <f t="shared" si="3"/>
        <v>0.8</v>
      </c>
      <c r="T65" s="22"/>
      <c r="U65" s="22"/>
      <c r="V65" s="29">
        <v>0.8</v>
      </c>
      <c r="W65" s="28"/>
    </row>
    <row r="66" ht="21" customHeight="1" spans="1:23">
      <c r="A66" s="13" t="s">
        <v>773</v>
      </c>
      <c r="B66" s="13" t="s">
        <v>773</v>
      </c>
      <c r="C66" s="13" t="s">
        <v>695</v>
      </c>
      <c r="D66" s="14" t="s">
        <v>696</v>
      </c>
      <c r="E66" s="15">
        <v>2</v>
      </c>
      <c r="F66" s="15"/>
      <c r="G66" s="8" t="s">
        <v>149</v>
      </c>
      <c r="H66" s="16">
        <f t="shared" si="2"/>
        <v>0.2</v>
      </c>
      <c r="I66" s="22"/>
      <c r="J66" s="22"/>
      <c r="K66" s="22"/>
      <c r="L66" s="22"/>
      <c r="M66" s="22"/>
      <c r="N66" s="22"/>
      <c r="O66" s="22"/>
      <c r="P66" s="22"/>
      <c r="Q66" s="22"/>
      <c r="R66" s="22"/>
      <c r="S66" s="22">
        <f t="shared" si="3"/>
        <v>0.2</v>
      </c>
      <c r="T66" s="22"/>
      <c r="U66" s="22"/>
      <c r="V66" s="29">
        <v>0.2</v>
      </c>
      <c r="W66" s="28"/>
    </row>
  </sheetData>
  <mergeCells count="14">
    <mergeCell ref="A2:V2"/>
    <mergeCell ref="H4:V4"/>
    <mergeCell ref="I5:P5"/>
    <mergeCell ref="S5:V5"/>
    <mergeCell ref="A4:A6"/>
    <mergeCell ref="B4:B6"/>
    <mergeCell ref="C4:C6"/>
    <mergeCell ref="D4:D6"/>
    <mergeCell ref="E4:E6"/>
    <mergeCell ref="F4:F6"/>
    <mergeCell ref="G4:G6"/>
    <mergeCell ref="H5:H6"/>
    <mergeCell ref="Q5:Q6"/>
    <mergeCell ref="R5:R6"/>
  </mergeCells>
  <pageMargins left="0.748031496062992" right="0.748031496062992" top="0.78" bottom="0.984251968503937" header="0.511811023622047" footer="0.511811023622047"/>
  <pageSetup paperSize="9" scale="4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9"/>
  <sheetViews>
    <sheetView workbookViewId="0">
      <selection activeCell="D13" sqref="D13"/>
    </sheetView>
  </sheetViews>
  <sheetFormatPr defaultColWidth="9" defaultRowHeight="13.5" outlineLevelCol="1"/>
  <cols>
    <col min="1" max="1" width="25.25" style="46" customWidth="1"/>
    <col min="2" max="2" width="62.125" style="46" customWidth="1"/>
    <col min="3" max="256" width="9" style="46"/>
    <col min="257" max="257" width="25.25" style="46" customWidth="1"/>
    <col min="258" max="258" width="62.125" style="46" customWidth="1"/>
    <col min="259" max="512" width="9" style="46"/>
    <col min="513" max="513" width="25.25" style="46" customWidth="1"/>
    <col min="514" max="514" width="62.125" style="46" customWidth="1"/>
    <col min="515" max="768" width="9" style="46"/>
    <col min="769" max="769" width="25.25" style="46" customWidth="1"/>
    <col min="770" max="770" width="62.125" style="46" customWidth="1"/>
    <col min="771" max="1024" width="9" style="46"/>
    <col min="1025" max="1025" width="25.25" style="46" customWidth="1"/>
    <col min="1026" max="1026" width="62.125" style="46" customWidth="1"/>
    <col min="1027" max="1280" width="9" style="46"/>
    <col min="1281" max="1281" width="25.25" style="46" customWidth="1"/>
    <col min="1282" max="1282" width="62.125" style="46" customWidth="1"/>
    <col min="1283" max="1536" width="9" style="46"/>
    <col min="1537" max="1537" width="25.25" style="46" customWidth="1"/>
    <col min="1538" max="1538" width="62.125" style="46" customWidth="1"/>
    <col min="1539" max="1792" width="9" style="46"/>
    <col min="1793" max="1793" width="25.25" style="46" customWidth="1"/>
    <col min="1794" max="1794" width="62.125" style="46" customWidth="1"/>
    <col min="1795" max="2048" width="9" style="46"/>
    <col min="2049" max="2049" width="25.25" style="46" customWidth="1"/>
    <col min="2050" max="2050" width="62.125" style="46" customWidth="1"/>
    <col min="2051" max="2304" width="9" style="46"/>
    <col min="2305" max="2305" width="25.25" style="46" customWidth="1"/>
    <col min="2306" max="2306" width="62.125" style="46" customWidth="1"/>
    <col min="2307" max="2560" width="9" style="46"/>
    <col min="2561" max="2561" width="25.25" style="46" customWidth="1"/>
    <col min="2562" max="2562" width="62.125" style="46" customWidth="1"/>
    <col min="2563" max="2816" width="9" style="46"/>
    <col min="2817" max="2817" width="25.25" style="46" customWidth="1"/>
    <col min="2818" max="2818" width="62.125" style="46" customWidth="1"/>
    <col min="2819" max="3072" width="9" style="46"/>
    <col min="3073" max="3073" width="25.25" style="46" customWidth="1"/>
    <col min="3074" max="3074" width="62.125" style="46" customWidth="1"/>
    <col min="3075" max="3328" width="9" style="46"/>
    <col min="3329" max="3329" width="25.25" style="46" customWidth="1"/>
    <col min="3330" max="3330" width="62.125" style="46" customWidth="1"/>
    <col min="3331" max="3584" width="9" style="46"/>
    <col min="3585" max="3585" width="25.25" style="46" customWidth="1"/>
    <col min="3586" max="3586" width="62.125" style="46" customWidth="1"/>
    <col min="3587" max="3840" width="9" style="46"/>
    <col min="3841" max="3841" width="25.25" style="46" customWidth="1"/>
    <col min="3842" max="3842" width="62.125" style="46" customWidth="1"/>
    <col min="3843" max="4096" width="9" style="46"/>
    <col min="4097" max="4097" width="25.25" style="46" customWidth="1"/>
    <col min="4098" max="4098" width="62.125" style="46" customWidth="1"/>
    <col min="4099" max="4352" width="9" style="46"/>
    <col min="4353" max="4353" width="25.25" style="46" customWidth="1"/>
    <col min="4354" max="4354" width="62.125" style="46" customWidth="1"/>
    <col min="4355" max="4608" width="9" style="46"/>
    <col min="4609" max="4609" width="25.25" style="46" customWidth="1"/>
    <col min="4610" max="4610" width="62.125" style="46" customWidth="1"/>
    <col min="4611" max="4864" width="9" style="46"/>
    <col min="4865" max="4865" width="25.25" style="46" customWidth="1"/>
    <col min="4866" max="4866" width="62.125" style="46" customWidth="1"/>
    <col min="4867" max="5120" width="9" style="46"/>
    <col min="5121" max="5121" width="25.25" style="46" customWidth="1"/>
    <col min="5122" max="5122" width="62.125" style="46" customWidth="1"/>
    <col min="5123" max="5376" width="9" style="46"/>
    <col min="5377" max="5377" width="25.25" style="46" customWidth="1"/>
    <col min="5378" max="5378" width="62.125" style="46" customWidth="1"/>
    <col min="5379" max="5632" width="9" style="46"/>
    <col min="5633" max="5633" width="25.25" style="46" customWidth="1"/>
    <col min="5634" max="5634" width="62.125" style="46" customWidth="1"/>
    <col min="5635" max="5888" width="9" style="46"/>
    <col min="5889" max="5889" width="25.25" style="46" customWidth="1"/>
    <col min="5890" max="5890" width="62.125" style="46" customWidth="1"/>
    <col min="5891" max="6144" width="9" style="46"/>
    <col min="6145" max="6145" width="25.25" style="46" customWidth="1"/>
    <col min="6146" max="6146" width="62.125" style="46" customWidth="1"/>
    <col min="6147" max="6400" width="9" style="46"/>
    <col min="6401" max="6401" width="25.25" style="46" customWidth="1"/>
    <col min="6402" max="6402" width="62.125" style="46" customWidth="1"/>
    <col min="6403" max="6656" width="9" style="46"/>
    <col min="6657" max="6657" width="25.25" style="46" customWidth="1"/>
    <col min="6658" max="6658" width="62.125" style="46" customWidth="1"/>
    <col min="6659" max="6912" width="9" style="46"/>
    <col min="6913" max="6913" width="25.25" style="46" customWidth="1"/>
    <col min="6914" max="6914" width="62.125" style="46" customWidth="1"/>
    <col min="6915" max="7168" width="9" style="46"/>
    <col min="7169" max="7169" width="25.25" style="46" customWidth="1"/>
    <col min="7170" max="7170" width="62.125" style="46" customWidth="1"/>
    <col min="7171" max="7424" width="9" style="46"/>
    <col min="7425" max="7425" width="25.25" style="46" customWidth="1"/>
    <col min="7426" max="7426" width="62.125" style="46" customWidth="1"/>
    <col min="7427" max="7680" width="9" style="46"/>
    <col min="7681" max="7681" width="25.25" style="46" customWidth="1"/>
    <col min="7682" max="7682" width="62.125" style="46" customWidth="1"/>
    <col min="7683" max="7936" width="9" style="46"/>
    <col min="7937" max="7937" width="25.25" style="46" customWidth="1"/>
    <col min="7938" max="7938" width="62.125" style="46" customWidth="1"/>
    <col min="7939" max="8192" width="9" style="46"/>
    <col min="8193" max="8193" width="25.25" style="46" customWidth="1"/>
    <col min="8194" max="8194" width="62.125" style="46" customWidth="1"/>
    <col min="8195" max="8448" width="9" style="46"/>
    <col min="8449" max="8449" width="25.25" style="46" customWidth="1"/>
    <col min="8450" max="8450" width="62.125" style="46" customWidth="1"/>
    <col min="8451" max="8704" width="9" style="46"/>
    <col min="8705" max="8705" width="25.25" style="46" customWidth="1"/>
    <col min="8706" max="8706" width="62.125" style="46" customWidth="1"/>
    <col min="8707" max="8960" width="9" style="46"/>
    <col min="8961" max="8961" width="25.25" style="46" customWidth="1"/>
    <col min="8962" max="8962" width="62.125" style="46" customWidth="1"/>
    <col min="8963" max="9216" width="9" style="46"/>
    <col min="9217" max="9217" width="25.25" style="46" customWidth="1"/>
    <col min="9218" max="9218" width="62.125" style="46" customWidth="1"/>
    <col min="9219" max="9472" width="9" style="46"/>
    <col min="9473" max="9473" width="25.25" style="46" customWidth="1"/>
    <col min="9474" max="9474" width="62.125" style="46" customWidth="1"/>
    <col min="9475" max="9728" width="9" style="46"/>
    <col min="9729" max="9729" width="25.25" style="46" customWidth="1"/>
    <col min="9730" max="9730" width="62.125" style="46" customWidth="1"/>
    <col min="9731" max="9984" width="9" style="46"/>
    <col min="9985" max="9985" width="25.25" style="46" customWidth="1"/>
    <col min="9986" max="9986" width="62.125" style="46" customWidth="1"/>
    <col min="9987" max="10240" width="9" style="46"/>
    <col min="10241" max="10241" width="25.25" style="46" customWidth="1"/>
    <col min="10242" max="10242" width="62.125" style="46" customWidth="1"/>
    <col min="10243" max="10496" width="9" style="46"/>
    <col min="10497" max="10497" width="25.25" style="46" customWidth="1"/>
    <col min="10498" max="10498" width="62.125" style="46" customWidth="1"/>
    <col min="10499" max="10752" width="9" style="46"/>
    <col min="10753" max="10753" width="25.25" style="46" customWidth="1"/>
    <col min="10754" max="10754" width="62.125" style="46" customWidth="1"/>
    <col min="10755" max="11008" width="9" style="46"/>
    <col min="11009" max="11009" width="25.25" style="46" customWidth="1"/>
    <col min="11010" max="11010" width="62.125" style="46" customWidth="1"/>
    <col min="11011" max="11264" width="9" style="46"/>
    <col min="11265" max="11265" width="25.25" style="46" customWidth="1"/>
    <col min="11266" max="11266" width="62.125" style="46" customWidth="1"/>
    <col min="11267" max="11520" width="9" style="46"/>
    <col min="11521" max="11521" width="25.25" style="46" customWidth="1"/>
    <col min="11522" max="11522" width="62.125" style="46" customWidth="1"/>
    <col min="11523" max="11776" width="9" style="46"/>
    <col min="11777" max="11777" width="25.25" style="46" customWidth="1"/>
    <col min="11778" max="11778" width="62.125" style="46" customWidth="1"/>
    <col min="11779" max="12032" width="9" style="46"/>
    <col min="12033" max="12033" width="25.25" style="46" customWidth="1"/>
    <col min="12034" max="12034" width="62.125" style="46" customWidth="1"/>
    <col min="12035" max="12288" width="9" style="46"/>
    <col min="12289" max="12289" width="25.25" style="46" customWidth="1"/>
    <col min="12290" max="12290" width="62.125" style="46" customWidth="1"/>
    <col min="12291" max="12544" width="9" style="46"/>
    <col min="12545" max="12545" width="25.25" style="46" customWidth="1"/>
    <col min="12546" max="12546" width="62.125" style="46" customWidth="1"/>
    <col min="12547" max="12800" width="9" style="46"/>
    <col min="12801" max="12801" width="25.25" style="46" customWidth="1"/>
    <col min="12802" max="12802" width="62.125" style="46" customWidth="1"/>
    <col min="12803" max="13056" width="9" style="46"/>
    <col min="13057" max="13057" width="25.25" style="46" customWidth="1"/>
    <col min="13058" max="13058" width="62.125" style="46" customWidth="1"/>
    <col min="13059" max="13312" width="9" style="46"/>
    <col min="13313" max="13313" width="25.25" style="46" customWidth="1"/>
    <col min="13314" max="13314" width="62.125" style="46" customWidth="1"/>
    <col min="13315" max="13568" width="9" style="46"/>
    <col min="13569" max="13569" width="25.25" style="46" customWidth="1"/>
    <col min="13570" max="13570" width="62.125" style="46" customWidth="1"/>
    <col min="13571" max="13824" width="9" style="46"/>
    <col min="13825" max="13825" width="25.25" style="46" customWidth="1"/>
    <col min="13826" max="13826" width="62.125" style="46" customWidth="1"/>
    <col min="13827" max="14080" width="9" style="46"/>
    <col min="14081" max="14081" width="25.25" style="46" customWidth="1"/>
    <col min="14082" max="14082" width="62.125" style="46" customWidth="1"/>
    <col min="14083" max="14336" width="9" style="46"/>
    <col min="14337" max="14337" width="25.25" style="46" customWidth="1"/>
    <col min="14338" max="14338" width="62.125" style="46" customWidth="1"/>
    <col min="14339" max="14592" width="9" style="46"/>
    <col min="14593" max="14593" width="25.25" style="46" customWidth="1"/>
    <col min="14594" max="14594" width="62.125" style="46" customWidth="1"/>
    <col min="14595" max="14848" width="9" style="46"/>
    <col min="14849" max="14849" width="25.25" style="46" customWidth="1"/>
    <col min="14850" max="14850" width="62.125" style="46" customWidth="1"/>
    <col min="14851" max="15104" width="9" style="46"/>
    <col min="15105" max="15105" width="25.25" style="46" customWidth="1"/>
    <col min="15106" max="15106" width="62.125" style="46" customWidth="1"/>
    <col min="15107" max="15360" width="9" style="46"/>
    <col min="15361" max="15361" width="25.25" style="46" customWidth="1"/>
    <col min="15362" max="15362" width="62.125" style="46" customWidth="1"/>
    <col min="15363" max="15616" width="9" style="46"/>
    <col min="15617" max="15617" width="25.25" style="46" customWidth="1"/>
    <col min="15618" max="15618" width="62.125" style="46" customWidth="1"/>
    <col min="15619" max="15872" width="9" style="46"/>
    <col min="15873" max="15873" width="25.25" style="46" customWidth="1"/>
    <col min="15874" max="15874" width="62.125" style="46" customWidth="1"/>
    <col min="15875" max="16128" width="9" style="46"/>
    <col min="16129" max="16129" width="25.25" style="46" customWidth="1"/>
    <col min="16130" max="16130" width="62.125" style="46" customWidth="1"/>
    <col min="16131" max="16384" width="9" style="46"/>
  </cols>
  <sheetData>
    <row r="1" s="287" customFormat="1" ht="70.5" customHeight="1" spans="1:2">
      <c r="A1" s="288" t="s">
        <v>6</v>
      </c>
      <c r="B1" s="288" t="s">
        <v>7</v>
      </c>
    </row>
    <row r="2" ht="35.1" customHeight="1" spans="1:2">
      <c r="A2" s="289">
        <v>1</v>
      </c>
      <c r="B2" s="290" t="s">
        <v>8</v>
      </c>
    </row>
    <row r="3" ht="35.1" customHeight="1" spans="1:2">
      <c r="A3" s="289">
        <v>2</v>
      </c>
      <c r="B3" s="290" t="s">
        <v>9</v>
      </c>
    </row>
    <row r="4" ht="35.1" customHeight="1" spans="1:2">
      <c r="A4" s="289">
        <v>3</v>
      </c>
      <c r="B4" s="290" t="s">
        <v>10</v>
      </c>
    </row>
    <row r="5" ht="35.1" customHeight="1" spans="1:2">
      <c r="A5" s="289">
        <v>4</v>
      </c>
      <c r="B5" s="290" t="s">
        <v>11</v>
      </c>
    </row>
    <row r="6" ht="35.1" customHeight="1" spans="1:2">
      <c r="A6" s="289">
        <v>5</v>
      </c>
      <c r="B6" s="290" t="s">
        <v>12</v>
      </c>
    </row>
    <row r="7" ht="35.1" customHeight="1" spans="1:2">
      <c r="A7" s="289">
        <v>6</v>
      </c>
      <c r="B7" s="290" t="s">
        <v>13</v>
      </c>
    </row>
    <row r="8" ht="35.1" customHeight="1" spans="1:2">
      <c r="A8" s="289">
        <v>7</v>
      </c>
      <c r="B8" s="290" t="s">
        <v>14</v>
      </c>
    </row>
    <row r="9" ht="35.1" customHeight="1" spans="1:2">
      <c r="A9" s="289">
        <v>8</v>
      </c>
      <c r="B9" s="290" t="s">
        <v>15</v>
      </c>
    </row>
    <row r="10" ht="35.1" customHeight="1" spans="1:2">
      <c r="A10" s="289">
        <v>9</v>
      </c>
      <c r="B10" s="290" t="s">
        <v>16</v>
      </c>
    </row>
    <row r="11" ht="35.1" customHeight="1" spans="1:2">
      <c r="A11" s="289">
        <v>10</v>
      </c>
      <c r="B11" s="290" t="s">
        <v>17</v>
      </c>
    </row>
    <row r="12" ht="35.1" customHeight="1" spans="1:2">
      <c r="A12" s="289">
        <v>11</v>
      </c>
      <c r="B12" s="290" t="s">
        <v>18</v>
      </c>
    </row>
    <row r="13" ht="35.1" customHeight="1" spans="1:2">
      <c r="A13" s="289">
        <v>12</v>
      </c>
      <c r="B13" s="290" t="s">
        <v>19</v>
      </c>
    </row>
    <row r="14" ht="35.1" customHeight="1" spans="1:2">
      <c r="A14" s="289">
        <v>13</v>
      </c>
      <c r="B14" s="291" t="s">
        <v>20</v>
      </c>
    </row>
    <row r="15" ht="35.1" customHeight="1" spans="1:2">
      <c r="A15" s="289">
        <v>14</v>
      </c>
      <c r="B15" s="290" t="s">
        <v>21</v>
      </c>
    </row>
    <row r="16" ht="35.1" customHeight="1" spans="1:2">
      <c r="A16" s="289">
        <v>15</v>
      </c>
      <c r="B16" s="290" t="s">
        <v>22</v>
      </c>
    </row>
    <row r="17" ht="33.75" customHeight="1" spans="1:2">
      <c r="A17" s="289">
        <v>16</v>
      </c>
      <c r="B17" s="290" t="s">
        <v>23</v>
      </c>
    </row>
    <row r="18" spans="2:2">
      <c r="B18" s="46" t="s">
        <v>24</v>
      </c>
    </row>
    <row r="19" spans="2:2">
      <c r="B19" s="46" t="s">
        <v>24</v>
      </c>
    </row>
    <row r="20" spans="2:2">
      <c r="B20" s="46" t="s">
        <v>24</v>
      </c>
    </row>
    <row r="21" spans="2:2">
      <c r="B21" s="46" t="s">
        <v>24</v>
      </c>
    </row>
    <row r="22" spans="2:2">
      <c r="B22" s="46" t="s">
        <v>24</v>
      </c>
    </row>
    <row r="23" spans="2:2">
      <c r="B23" s="46" t="s">
        <v>24</v>
      </c>
    </row>
    <row r="24" spans="2:2">
      <c r="B24" s="46" t="s">
        <v>24</v>
      </c>
    </row>
    <row r="25" spans="2:2">
      <c r="B25" s="46" t="s">
        <v>24</v>
      </c>
    </row>
    <row r="26" spans="2:2">
      <c r="B26" s="46" t="s">
        <v>24</v>
      </c>
    </row>
    <row r="27" spans="2:2">
      <c r="B27" s="46" t="s">
        <v>24</v>
      </c>
    </row>
    <row r="28" spans="2:2">
      <c r="B28" s="46" t="s">
        <v>24</v>
      </c>
    </row>
    <row r="29" spans="2:2">
      <c r="B29" s="46" t="s">
        <v>24</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topLeftCell="A10" workbookViewId="0">
      <selection activeCell="D12" sqref="D12"/>
    </sheetView>
  </sheetViews>
  <sheetFormatPr defaultColWidth="8" defaultRowHeight="14.25" customHeight="1" outlineLevelCol="3"/>
  <cols>
    <col min="1" max="1" width="35.75" style="1" customWidth="1"/>
    <col min="2" max="2" width="37.75" style="1" customWidth="1"/>
    <col min="3" max="3" width="35.375" style="1" customWidth="1"/>
    <col min="4" max="4" width="40.375" style="1" customWidth="1"/>
    <col min="5" max="16384" width="8" style="1"/>
  </cols>
  <sheetData>
    <row r="1" ht="13.5" spans="1:3">
      <c r="A1" s="280" t="s">
        <v>25</v>
      </c>
      <c r="B1" s="2"/>
      <c r="C1" s="2"/>
    </row>
    <row r="2" ht="21" spans="1:4">
      <c r="A2" s="3" t="s">
        <v>26</v>
      </c>
      <c r="B2" s="3"/>
      <c r="C2" s="3"/>
      <c r="D2" s="3"/>
    </row>
    <row r="3" ht="19.5" customHeight="1" spans="1:4">
      <c r="A3" s="70" t="s">
        <v>27</v>
      </c>
      <c r="B3" s="268"/>
      <c r="C3" s="268"/>
      <c r="D3" s="24" t="s">
        <v>28</v>
      </c>
    </row>
    <row r="4" ht="24" customHeight="1" spans="1:4">
      <c r="A4" s="269" t="s">
        <v>29</v>
      </c>
      <c r="B4" s="269"/>
      <c r="C4" s="269" t="s">
        <v>30</v>
      </c>
      <c r="D4" s="269"/>
    </row>
    <row r="5" ht="19.5" customHeight="1" spans="1:4">
      <c r="A5" s="269" t="s">
        <v>31</v>
      </c>
      <c r="B5" s="269" t="s">
        <v>32</v>
      </c>
      <c r="C5" s="269" t="s">
        <v>33</v>
      </c>
      <c r="D5" s="269" t="s">
        <v>32</v>
      </c>
    </row>
    <row r="6" ht="19.5" customHeight="1" spans="1:4">
      <c r="A6" s="269"/>
      <c r="B6" s="269"/>
      <c r="C6" s="269"/>
      <c r="D6" s="269"/>
    </row>
    <row r="7" ht="17.25" customHeight="1" spans="1:4">
      <c r="A7" s="281" t="s">
        <v>34</v>
      </c>
      <c r="B7" s="272">
        <v>2269.47</v>
      </c>
      <c r="C7" s="258" t="s">
        <v>35</v>
      </c>
      <c r="D7" s="272">
        <v>736.26</v>
      </c>
    </row>
    <row r="8" ht="17.25" customHeight="1" spans="1:4">
      <c r="A8" s="271" t="s">
        <v>36</v>
      </c>
      <c r="B8" s="272">
        <v>350</v>
      </c>
      <c r="C8" s="258" t="s">
        <v>37</v>
      </c>
      <c r="D8" s="272"/>
    </row>
    <row r="9" ht="17.25" customHeight="1" spans="1:4">
      <c r="A9" s="271" t="s">
        <v>38</v>
      </c>
      <c r="B9" s="272"/>
      <c r="C9" s="258" t="s">
        <v>39</v>
      </c>
      <c r="D9" s="272"/>
    </row>
    <row r="10" ht="17.25" customHeight="1" spans="1:4">
      <c r="A10" s="271" t="s">
        <v>40</v>
      </c>
      <c r="B10" s="272"/>
      <c r="C10" s="258" t="s">
        <v>41</v>
      </c>
      <c r="D10" s="272"/>
    </row>
    <row r="11" ht="17.25" customHeight="1" spans="1:4">
      <c r="A11" s="271" t="s">
        <v>42</v>
      </c>
      <c r="B11" s="272"/>
      <c r="C11" s="258" t="s">
        <v>43</v>
      </c>
      <c r="D11" s="272"/>
    </row>
    <row r="12" ht="17.25" customHeight="1" spans="1:4">
      <c r="A12" s="271" t="s">
        <v>44</v>
      </c>
      <c r="B12" s="272"/>
      <c r="C12" s="258" t="s">
        <v>45</v>
      </c>
      <c r="D12" s="272"/>
    </row>
    <row r="13" ht="17.25" customHeight="1" spans="1:4">
      <c r="A13" s="271" t="s">
        <v>46</v>
      </c>
      <c r="B13" s="272"/>
      <c r="C13" s="258" t="s">
        <v>47</v>
      </c>
      <c r="D13" s="272">
        <v>30.81</v>
      </c>
    </row>
    <row r="14" ht="17.25" customHeight="1" spans="1:4">
      <c r="A14" s="202"/>
      <c r="B14" s="272"/>
      <c r="C14" s="258" t="s">
        <v>48</v>
      </c>
      <c r="D14" s="272">
        <v>223.79</v>
      </c>
    </row>
    <row r="15" ht="17.25" customHeight="1" spans="1:4">
      <c r="A15" s="202"/>
      <c r="B15" s="272"/>
      <c r="C15" s="258" t="s">
        <v>49</v>
      </c>
      <c r="D15" s="272">
        <v>155.52</v>
      </c>
    </row>
    <row r="16" ht="17.25" customHeight="1" spans="1:4">
      <c r="A16" s="202"/>
      <c r="B16" s="272"/>
      <c r="C16" s="258" t="s">
        <v>50</v>
      </c>
      <c r="D16" s="272"/>
    </row>
    <row r="17" ht="17.25" customHeight="1" spans="1:4">
      <c r="A17" s="202"/>
      <c r="B17" s="282"/>
      <c r="C17" s="258" t="s">
        <v>51</v>
      </c>
      <c r="D17" s="272">
        <v>350</v>
      </c>
    </row>
    <row r="18" ht="17.25" customHeight="1" spans="1:4">
      <c r="A18" s="202"/>
      <c r="B18" s="283"/>
      <c r="C18" s="258" t="s">
        <v>52</v>
      </c>
      <c r="D18" s="272">
        <v>989.76</v>
      </c>
    </row>
    <row r="19" ht="17.25" customHeight="1" spans="1:4">
      <c r="A19" s="202"/>
      <c r="B19" s="283"/>
      <c r="C19" s="258" t="s">
        <v>53</v>
      </c>
      <c r="D19" s="272"/>
    </row>
    <row r="20" ht="17.25" customHeight="1" spans="1:4">
      <c r="A20" s="202"/>
      <c r="B20" s="283"/>
      <c r="C20" s="271" t="s">
        <v>54</v>
      </c>
      <c r="D20" s="272"/>
    </row>
    <row r="21" ht="17.25" customHeight="1" spans="1:4">
      <c r="A21" s="273"/>
      <c r="B21" s="283"/>
      <c r="C21" s="271" t="s">
        <v>55</v>
      </c>
      <c r="D21" s="272"/>
    </row>
    <row r="22" ht="17.25" customHeight="1" spans="1:4">
      <c r="A22" s="258"/>
      <c r="B22" s="283"/>
      <c r="C22" s="271" t="s">
        <v>56</v>
      </c>
      <c r="D22" s="272"/>
    </row>
    <row r="23" ht="17.25" customHeight="1" spans="1:4">
      <c r="A23" s="258"/>
      <c r="B23" s="283"/>
      <c r="C23" s="271" t="s">
        <v>57</v>
      </c>
      <c r="D23" s="272"/>
    </row>
    <row r="24" ht="17.25" customHeight="1" spans="1:4">
      <c r="A24" s="258"/>
      <c r="B24" s="283"/>
      <c r="C24" s="271" t="s">
        <v>58</v>
      </c>
      <c r="D24" s="272"/>
    </row>
    <row r="25" ht="17.25" customHeight="1" spans="1:4">
      <c r="A25" s="258"/>
      <c r="B25" s="283"/>
      <c r="C25" s="271" t="s">
        <v>59</v>
      </c>
      <c r="D25" s="272">
        <v>133.33</v>
      </c>
    </row>
    <row r="26" ht="17.25" customHeight="1" spans="1:4">
      <c r="A26" s="258"/>
      <c r="B26" s="283"/>
      <c r="C26" s="271" t="s">
        <v>60</v>
      </c>
      <c r="D26" s="272"/>
    </row>
    <row r="27" ht="17.25" customHeight="1" spans="1:4">
      <c r="A27" s="258"/>
      <c r="B27" s="283"/>
      <c r="C27" s="271" t="s">
        <v>61</v>
      </c>
      <c r="D27" s="272"/>
    </row>
    <row r="28" ht="17.25" customHeight="1" spans="1:4">
      <c r="A28" s="258"/>
      <c r="B28" s="283"/>
      <c r="C28" s="271" t="s">
        <v>62</v>
      </c>
      <c r="D28" s="272"/>
    </row>
    <row r="29" ht="17.25" customHeight="1" spans="1:4">
      <c r="A29" s="258"/>
      <c r="B29" s="283"/>
      <c r="C29" s="271" t="s">
        <v>63</v>
      </c>
      <c r="D29" s="272"/>
    </row>
    <row r="30" customHeight="1" spans="1:4">
      <c r="A30" s="284" t="s">
        <v>64</v>
      </c>
      <c r="B30" s="285">
        <f>SUM(B7:B29)</f>
        <v>2619.47</v>
      </c>
      <c r="C30" s="275" t="s">
        <v>65</v>
      </c>
      <c r="D30" s="276">
        <f>SUM(D7:D29)</f>
        <v>2619.47</v>
      </c>
    </row>
    <row r="31" ht="29.25" customHeight="1" spans="1:2">
      <c r="A31" s="286"/>
      <c r="B31" s="286"/>
    </row>
  </sheetData>
  <mergeCells count="8">
    <mergeCell ref="A2:D2"/>
    <mergeCell ref="A4:B4"/>
    <mergeCell ref="C4:D4"/>
    <mergeCell ref="A31:B31"/>
    <mergeCell ref="A5:A6"/>
    <mergeCell ref="B5:B6"/>
    <mergeCell ref="C5:C6"/>
    <mergeCell ref="D5:D6"/>
  </mergeCells>
  <pageMargins left="0.590277777777778" right="0.590277777777778" top="0.73" bottom="0.196527777777778" header="0.196527777777778" footer="0.196527777777778"/>
  <pageSetup paperSize="9" scale="91" orientation="landscape" blackAndWhit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opLeftCell="A4" workbookViewId="0">
      <selection activeCell="B6" sqref="B6"/>
    </sheetView>
  </sheetViews>
  <sheetFormatPr defaultColWidth="9" defaultRowHeight="13.5" outlineLevelCol="7"/>
  <cols>
    <col min="1" max="1" width="7.375" customWidth="1"/>
    <col min="2" max="2" width="36.375" customWidth="1"/>
    <col min="3" max="3" width="38.875" customWidth="1"/>
    <col min="4" max="5" width="10.625" customWidth="1"/>
    <col min="6" max="8" width="8.625" customWidth="1"/>
  </cols>
  <sheetData>
    <row r="1" ht="20.1" customHeight="1" spans="1:8">
      <c r="A1" s="199" t="s">
        <v>66</v>
      </c>
      <c r="B1" s="180"/>
      <c r="C1" s="180"/>
      <c r="D1" s="180"/>
      <c r="E1" s="180"/>
      <c r="F1" s="180"/>
      <c r="G1" s="180"/>
      <c r="H1" s="180"/>
    </row>
    <row r="2" ht="39.95" customHeight="1" spans="2:8">
      <c r="B2" s="3" t="s">
        <v>67</v>
      </c>
      <c r="C2" s="3"/>
      <c r="D2" s="277"/>
      <c r="E2" s="277"/>
      <c r="F2" s="277"/>
      <c r="G2" s="277"/>
      <c r="H2" s="277"/>
    </row>
    <row r="3" s="1" customFormat="1" ht="39" customHeight="1" spans="2:3">
      <c r="B3" s="70" t="s">
        <v>27</v>
      </c>
      <c r="C3" s="23" t="s">
        <v>68</v>
      </c>
    </row>
    <row r="4" s="1" customFormat="1" ht="27" customHeight="1" spans="2:3">
      <c r="B4" s="8" t="s">
        <v>31</v>
      </c>
      <c r="C4" s="8" t="s">
        <v>69</v>
      </c>
    </row>
    <row r="5" s="1" customFormat="1" ht="27" customHeight="1" spans="2:3">
      <c r="B5" s="8"/>
      <c r="C5" s="8"/>
    </row>
    <row r="6" s="1" customFormat="1" ht="32.1" customHeight="1" spans="2:3">
      <c r="B6" s="278" t="s">
        <v>70</v>
      </c>
      <c r="C6" s="272">
        <v>2269.47</v>
      </c>
    </row>
    <row r="7" s="1" customFormat="1" ht="32.1" customHeight="1" spans="2:3">
      <c r="B7" s="279" t="s">
        <v>71</v>
      </c>
      <c r="C7" s="272">
        <v>350</v>
      </c>
    </row>
    <row r="8" s="1" customFormat="1" ht="32.1" customHeight="1" spans="2:3">
      <c r="B8" s="279" t="s">
        <v>72</v>
      </c>
      <c r="C8" s="272"/>
    </row>
    <row r="9" s="1" customFormat="1" ht="32.1" customHeight="1" spans="2:3">
      <c r="B9" s="279" t="s">
        <v>73</v>
      </c>
      <c r="C9" s="272"/>
    </row>
    <row r="10" s="1" customFormat="1" ht="32.1" customHeight="1" spans="2:3">
      <c r="B10" s="279" t="s">
        <v>74</v>
      </c>
      <c r="C10" s="272"/>
    </row>
    <row r="11" s="1" customFormat="1" ht="32.1" customHeight="1" spans="2:3">
      <c r="B11" s="279" t="s">
        <v>75</v>
      </c>
      <c r="C11" s="272"/>
    </row>
    <row r="12" s="1" customFormat="1" ht="32.1" customHeight="1" spans="2:3">
      <c r="B12" s="279" t="s">
        <v>76</v>
      </c>
      <c r="C12" s="272"/>
    </row>
    <row r="13" s="1" customFormat="1" ht="32.1" customHeight="1" spans="2:3">
      <c r="B13" s="202"/>
      <c r="C13" s="272"/>
    </row>
    <row r="14" s="1" customFormat="1" ht="32.1" customHeight="1" spans="2:3">
      <c r="B14" s="275" t="s">
        <v>64</v>
      </c>
      <c r="C14" s="276">
        <f>SUM(C6:C13)</f>
        <v>2619.47</v>
      </c>
    </row>
  </sheetData>
  <mergeCells count="3">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0"/>
  <sheetViews>
    <sheetView topLeftCell="A49" workbookViewId="0">
      <selection activeCell="C56" sqref="C56"/>
    </sheetView>
  </sheetViews>
  <sheetFormatPr defaultColWidth="8" defaultRowHeight="14.25" customHeight="1" outlineLevelCol="2"/>
  <cols>
    <col min="1" max="1" width="5" customWidth="1"/>
    <col min="2" max="2" width="54.25" style="1" customWidth="1"/>
    <col min="3" max="3" width="35.5" style="1" customWidth="1"/>
    <col min="4" max="16383" width="8" style="1"/>
  </cols>
  <sheetData>
    <row r="1" s="1" customFormat="1" ht="12" spans="1:2">
      <c r="A1" s="1" t="s">
        <v>77</v>
      </c>
      <c r="B1" s="2"/>
    </row>
    <row r="2" s="1" customFormat="1" ht="51.95" customHeight="1" spans="2:3">
      <c r="B2" s="3" t="s">
        <v>78</v>
      </c>
      <c r="C2" s="3"/>
    </row>
    <row r="3" s="1" customFormat="1" ht="19.5" customHeight="1" spans="2:3">
      <c r="B3" s="70" t="s">
        <v>27</v>
      </c>
      <c r="C3" s="24" t="s">
        <v>28</v>
      </c>
    </row>
    <row r="4" s="1" customFormat="1" ht="27.95" customHeight="1" spans="2:3">
      <c r="B4" s="8" t="s">
        <v>33</v>
      </c>
      <c r="C4" s="8" t="s">
        <v>69</v>
      </c>
    </row>
    <row r="5" s="1" customFormat="1" ht="27.95" customHeight="1" spans="2:3">
      <c r="B5" s="8"/>
      <c r="C5" s="8"/>
    </row>
    <row r="6" s="1" customFormat="1" ht="24" customHeight="1" spans="2:3">
      <c r="B6" s="258" t="s">
        <v>35</v>
      </c>
      <c r="C6" s="272">
        <f>C7+C10+C12+C14+C16</f>
        <v>736.26</v>
      </c>
    </row>
    <row r="7" s="1" customFormat="1" ht="24" customHeight="1" spans="2:3">
      <c r="B7" s="258" t="s">
        <v>79</v>
      </c>
      <c r="C7" s="272">
        <f>SUM(C8:C9)</f>
        <v>491.82</v>
      </c>
    </row>
    <row r="8" s="1" customFormat="1" ht="24" customHeight="1" spans="2:3">
      <c r="B8" s="258" t="s">
        <v>80</v>
      </c>
      <c r="C8" s="272">
        <v>337.26</v>
      </c>
    </row>
    <row r="9" s="1" customFormat="1" ht="24" customHeight="1" spans="2:3">
      <c r="B9" s="258" t="s">
        <v>81</v>
      </c>
      <c r="C9" s="272">
        <v>154.56</v>
      </c>
    </row>
    <row r="10" s="1" customFormat="1" ht="24" customHeight="1" spans="2:3">
      <c r="B10" s="258" t="s">
        <v>82</v>
      </c>
      <c r="C10" s="272">
        <v>66.95</v>
      </c>
    </row>
    <row r="11" s="1" customFormat="1" ht="24" customHeight="1" spans="2:3">
      <c r="B11" s="258" t="s">
        <v>80</v>
      </c>
      <c r="C11" s="272">
        <v>66.95</v>
      </c>
    </row>
    <row r="12" s="1" customFormat="1" ht="24" customHeight="1" spans="2:3">
      <c r="B12" s="258" t="s">
        <v>83</v>
      </c>
      <c r="C12" s="272">
        <v>22.01</v>
      </c>
    </row>
    <row r="13" s="1" customFormat="1" ht="24" customHeight="1" spans="2:3">
      <c r="B13" s="258" t="s">
        <v>80</v>
      </c>
      <c r="C13" s="272">
        <v>22.01</v>
      </c>
    </row>
    <row r="14" s="1" customFormat="1" ht="24" customHeight="1" spans="2:3">
      <c r="B14" s="258" t="s">
        <v>84</v>
      </c>
      <c r="C14" s="272">
        <v>129.74</v>
      </c>
    </row>
    <row r="15" s="1" customFormat="1" ht="24" customHeight="1" spans="2:3">
      <c r="B15" s="258" t="s">
        <v>85</v>
      </c>
      <c r="C15" s="272">
        <v>129.74</v>
      </c>
    </row>
    <row r="16" s="1" customFormat="1" ht="24" customHeight="1" spans="2:3">
      <c r="B16" s="258" t="s">
        <v>86</v>
      </c>
      <c r="C16" s="272">
        <v>25.74</v>
      </c>
    </row>
    <row r="17" s="1" customFormat="1" ht="24" customHeight="1" spans="2:3">
      <c r="B17" s="258" t="s">
        <v>80</v>
      </c>
      <c r="C17" s="272">
        <v>25.74</v>
      </c>
    </row>
    <row r="18" s="1" customFormat="1" ht="24" customHeight="1" spans="2:3">
      <c r="B18" s="258" t="s">
        <v>37</v>
      </c>
      <c r="C18" s="272"/>
    </row>
    <row r="19" s="1" customFormat="1" ht="24" customHeight="1" spans="2:3">
      <c r="B19" s="258" t="s">
        <v>39</v>
      </c>
      <c r="C19" s="272"/>
    </row>
    <row r="20" s="1" customFormat="1" ht="24" customHeight="1" spans="2:3">
      <c r="B20" s="258" t="s">
        <v>41</v>
      </c>
      <c r="C20" s="272"/>
    </row>
    <row r="21" s="1" customFormat="1" ht="24" customHeight="1" spans="2:3">
      <c r="B21" s="258" t="s">
        <v>43</v>
      </c>
      <c r="C21" s="272"/>
    </row>
    <row r="22" s="1" customFormat="1" ht="24" customHeight="1" spans="2:3">
      <c r="B22" s="258" t="s">
        <v>45</v>
      </c>
      <c r="C22" s="272"/>
    </row>
    <row r="23" s="1" customFormat="1" ht="24" customHeight="1" spans="2:3">
      <c r="B23" s="258" t="s">
        <v>47</v>
      </c>
      <c r="C23" s="272">
        <v>30.81</v>
      </c>
    </row>
    <row r="24" s="1" customFormat="1" ht="24" customHeight="1" spans="2:3">
      <c r="B24" s="258" t="s">
        <v>87</v>
      </c>
      <c r="C24" s="272">
        <v>30.81</v>
      </c>
    </row>
    <row r="25" s="1" customFormat="1" ht="24" customHeight="1" spans="2:3">
      <c r="B25" s="258" t="s">
        <v>88</v>
      </c>
      <c r="C25" s="272">
        <v>30.81</v>
      </c>
    </row>
    <row r="26" s="1" customFormat="1" ht="24" customHeight="1" spans="2:3">
      <c r="B26" s="258" t="s">
        <v>48</v>
      </c>
      <c r="C26" s="272">
        <f>C27+C30</f>
        <v>223.79</v>
      </c>
    </row>
    <row r="27" s="1" customFormat="1" ht="24" customHeight="1" spans="2:3">
      <c r="B27" s="258" t="s">
        <v>89</v>
      </c>
      <c r="C27" s="272">
        <f>SUM(C28:C29)</f>
        <v>27.36</v>
      </c>
    </row>
    <row r="28" s="1" customFormat="1" ht="24" customHeight="1" spans="2:3">
      <c r="B28" s="258" t="s">
        <v>90</v>
      </c>
      <c r="C28" s="272">
        <v>15.81</v>
      </c>
    </row>
    <row r="29" s="1" customFormat="1" ht="24" customHeight="1" spans="2:3">
      <c r="B29" s="258" t="s">
        <v>91</v>
      </c>
      <c r="C29" s="272">
        <v>11.55</v>
      </c>
    </row>
    <row r="30" s="1" customFormat="1" ht="24" customHeight="1" spans="2:3">
      <c r="B30" s="258" t="s">
        <v>92</v>
      </c>
      <c r="C30" s="272">
        <f>SUM(C31:C32)</f>
        <v>196.43</v>
      </c>
    </row>
    <row r="31" s="1" customFormat="1" ht="24" customHeight="1" spans="2:3">
      <c r="B31" s="258" t="s">
        <v>93</v>
      </c>
      <c r="C31" s="272">
        <v>189.86</v>
      </c>
    </row>
    <row r="32" s="1" customFormat="1" ht="24" customHeight="1" spans="2:3">
      <c r="B32" s="258" t="s">
        <v>94</v>
      </c>
      <c r="C32" s="272">
        <v>6.57</v>
      </c>
    </row>
    <row r="33" s="1" customFormat="1" ht="24" customHeight="1" spans="2:3">
      <c r="B33" s="258" t="s">
        <v>49</v>
      </c>
      <c r="C33" s="272">
        <v>155.52</v>
      </c>
    </row>
    <row r="34" s="1" customFormat="1" ht="24" customHeight="1" spans="2:3">
      <c r="B34" s="258" t="s">
        <v>95</v>
      </c>
      <c r="C34" s="272">
        <v>155.52</v>
      </c>
    </row>
    <row r="35" s="1" customFormat="1" ht="24" customHeight="1" spans="2:3">
      <c r="B35" s="258" t="s">
        <v>96</v>
      </c>
      <c r="C35" s="272">
        <v>155.52</v>
      </c>
    </row>
    <row r="36" s="1" customFormat="1" ht="24" customHeight="1" spans="2:3">
      <c r="B36" s="258" t="s">
        <v>50</v>
      </c>
      <c r="C36" s="272"/>
    </row>
    <row r="37" s="1" customFormat="1" ht="24" customHeight="1" spans="2:3">
      <c r="B37" s="258" t="s">
        <v>51</v>
      </c>
      <c r="C37" s="272">
        <v>350</v>
      </c>
    </row>
    <row r="38" s="1" customFormat="1" ht="24" customHeight="1" spans="2:3">
      <c r="B38" s="258" t="s">
        <v>97</v>
      </c>
      <c r="C38" s="272">
        <v>350</v>
      </c>
    </row>
    <row r="39" s="1" customFormat="1" ht="24" customHeight="1" spans="2:3">
      <c r="B39" s="258" t="s">
        <v>98</v>
      </c>
      <c r="C39" s="272">
        <v>350</v>
      </c>
    </row>
    <row r="40" s="1" customFormat="1" ht="24" customHeight="1" spans="2:3">
      <c r="B40" s="258" t="s">
        <v>52</v>
      </c>
      <c r="C40" s="272">
        <f>C41+C43</f>
        <v>989.76</v>
      </c>
    </row>
    <row r="41" s="1" customFormat="1" ht="24" customHeight="1" spans="2:3">
      <c r="B41" s="258" t="s">
        <v>99</v>
      </c>
      <c r="C41" s="272">
        <v>654.23</v>
      </c>
    </row>
    <row r="42" s="1" customFormat="1" ht="24" customHeight="1" spans="2:3">
      <c r="B42" s="258" t="s">
        <v>100</v>
      </c>
      <c r="C42" s="272">
        <v>654.23</v>
      </c>
    </row>
    <row r="43" s="1" customFormat="1" ht="24" customHeight="1" spans="2:3">
      <c r="B43" s="258" t="s">
        <v>101</v>
      </c>
      <c r="C43" s="272">
        <f>SUM(C44:C45)</f>
        <v>335.53</v>
      </c>
    </row>
    <row r="44" s="1" customFormat="1" ht="24" customHeight="1" spans="2:3">
      <c r="B44" s="258" t="s">
        <v>102</v>
      </c>
      <c r="C44" s="272">
        <v>304.3</v>
      </c>
    </row>
    <row r="45" s="1" customFormat="1" ht="24" customHeight="1" spans="2:3">
      <c r="B45" s="258" t="s">
        <v>103</v>
      </c>
      <c r="C45" s="272">
        <v>31.23</v>
      </c>
    </row>
    <row r="46" s="1" customFormat="1" ht="24" customHeight="1" spans="2:3">
      <c r="B46" s="258" t="s">
        <v>53</v>
      </c>
      <c r="C46" s="272"/>
    </row>
    <row r="47" s="1" customFormat="1" ht="24" customHeight="1" spans="2:3">
      <c r="B47" s="271" t="s">
        <v>54</v>
      </c>
      <c r="C47" s="272"/>
    </row>
    <row r="48" s="1" customFormat="1" ht="22.5" customHeight="1" spans="2:3">
      <c r="B48" s="271" t="s">
        <v>55</v>
      </c>
      <c r="C48" s="272"/>
    </row>
    <row r="49" s="1" customFormat="1" ht="24" customHeight="1" spans="2:3">
      <c r="B49" s="271" t="s">
        <v>56</v>
      </c>
      <c r="C49" s="272"/>
    </row>
    <row r="50" s="1" customFormat="1" ht="24" customHeight="1" spans="2:3">
      <c r="B50" s="271" t="s">
        <v>57</v>
      </c>
      <c r="C50" s="272"/>
    </row>
    <row r="51" s="1" customFormat="1" ht="24" customHeight="1" spans="2:3">
      <c r="B51" s="271" t="s">
        <v>58</v>
      </c>
      <c r="C51" s="272"/>
    </row>
    <row r="52" s="1" customFormat="1" ht="24" customHeight="1" spans="2:3">
      <c r="B52" s="271" t="s">
        <v>59</v>
      </c>
      <c r="C52" s="272">
        <v>133.33</v>
      </c>
    </row>
    <row r="53" s="1" customFormat="1" ht="24" customHeight="1" spans="2:3">
      <c r="B53" s="258" t="s">
        <v>104</v>
      </c>
      <c r="C53" s="272">
        <v>133.33</v>
      </c>
    </row>
    <row r="54" s="1" customFormat="1" ht="24" customHeight="1" spans="2:3">
      <c r="B54" s="258" t="s">
        <v>105</v>
      </c>
      <c r="C54" s="272">
        <v>133.33</v>
      </c>
    </row>
    <row r="55" s="1" customFormat="1" ht="24" customHeight="1" spans="2:3">
      <c r="B55" s="271" t="s">
        <v>60</v>
      </c>
      <c r="C55" s="272"/>
    </row>
    <row r="56" s="1" customFormat="1" ht="24" customHeight="1" spans="2:3">
      <c r="B56" s="271" t="s">
        <v>61</v>
      </c>
      <c r="C56" s="272"/>
    </row>
    <row r="57" s="1" customFormat="1" ht="24" customHeight="1" spans="2:3">
      <c r="B57" s="271" t="s">
        <v>62</v>
      </c>
      <c r="C57" s="272"/>
    </row>
    <row r="58" s="1" customFormat="1" ht="24" customHeight="1" spans="2:3">
      <c r="B58" s="271" t="s">
        <v>63</v>
      </c>
      <c r="C58" s="272"/>
    </row>
    <row r="59" s="1" customFormat="1" ht="24" customHeight="1" spans="2:3">
      <c r="B59" s="275" t="s">
        <v>65</v>
      </c>
      <c r="C59" s="276">
        <f>C6+C18+C19+C20+C21+C22+C23+C26+C33+C36+C37+C40+C46+C47+C48+C49+C50+C51+C52+C55+C56+C57+C58</f>
        <v>2619.47</v>
      </c>
    </row>
    <row r="60"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workbookViewId="0">
      <selection activeCell="B10" sqref="B10"/>
    </sheetView>
  </sheetViews>
  <sheetFormatPr defaultColWidth="8" defaultRowHeight="14.25" customHeight="1" outlineLevelCol="3"/>
  <cols>
    <col min="1" max="1" width="35.5" style="67" customWidth="1"/>
    <col min="2" max="2" width="34" style="67" customWidth="1"/>
    <col min="3" max="3" width="42.5" style="67" customWidth="1"/>
    <col min="4" max="4" width="31.875" style="67" customWidth="1"/>
    <col min="5" max="16384" width="8" style="67"/>
  </cols>
  <sheetData>
    <row r="1" ht="13.5" spans="1:3">
      <c r="A1" s="267" t="s">
        <v>106</v>
      </c>
      <c r="B1" s="267"/>
      <c r="C1" s="267"/>
    </row>
    <row r="2" ht="33" customHeight="1" spans="1:4">
      <c r="A2" s="3" t="s">
        <v>107</v>
      </c>
      <c r="B2" s="3"/>
      <c r="C2" s="3"/>
      <c r="D2" s="3"/>
    </row>
    <row r="3" ht="13.5" spans="1:4">
      <c r="A3" s="70" t="s">
        <v>27</v>
      </c>
      <c r="B3" s="268"/>
      <c r="C3" s="268"/>
      <c r="D3" s="24" t="s">
        <v>28</v>
      </c>
    </row>
    <row r="4" ht="26.1" customHeight="1" spans="1:4">
      <c r="A4" s="269" t="s">
        <v>29</v>
      </c>
      <c r="B4" s="269"/>
      <c r="C4" s="269" t="s">
        <v>30</v>
      </c>
      <c r="D4" s="269"/>
    </row>
    <row r="5" ht="26.1" customHeight="1" spans="1:4">
      <c r="A5" s="269" t="s">
        <v>31</v>
      </c>
      <c r="B5" s="270" t="s">
        <v>32</v>
      </c>
      <c r="C5" s="269" t="s">
        <v>108</v>
      </c>
      <c r="D5" s="270" t="s">
        <v>32</v>
      </c>
    </row>
    <row r="6" ht="26.1" customHeight="1" spans="1:4">
      <c r="A6" s="269"/>
      <c r="B6" s="270"/>
      <c r="C6" s="269"/>
      <c r="D6" s="270"/>
    </row>
    <row r="7" ht="26.1" customHeight="1" spans="1:4">
      <c r="A7" s="271" t="s">
        <v>109</v>
      </c>
      <c r="B7" s="272">
        <f>B8+B15</f>
        <v>2619.47</v>
      </c>
      <c r="C7" s="273" t="s">
        <v>110</v>
      </c>
      <c r="D7" s="272">
        <f>SUM(D8:D30)</f>
        <v>2619.47</v>
      </c>
    </row>
    <row r="8" ht="26.1" customHeight="1" spans="1:4">
      <c r="A8" s="271" t="s">
        <v>111</v>
      </c>
      <c r="B8" s="272">
        <v>2269.47</v>
      </c>
      <c r="C8" s="258" t="s">
        <v>112</v>
      </c>
      <c r="D8" s="272">
        <v>736.26</v>
      </c>
    </row>
    <row r="9" ht="26.1" customHeight="1" spans="1:4">
      <c r="A9" s="271" t="s">
        <v>113</v>
      </c>
      <c r="B9" s="272">
        <v>2269.47</v>
      </c>
      <c r="C9" s="258" t="s">
        <v>114</v>
      </c>
      <c r="D9" s="272"/>
    </row>
    <row r="10" ht="26.1" customHeight="1" spans="1:4">
      <c r="A10" s="271" t="s">
        <v>115</v>
      </c>
      <c r="B10" s="272"/>
      <c r="C10" s="258" t="s">
        <v>116</v>
      </c>
      <c r="D10" s="272"/>
    </row>
    <row r="11" ht="26.1" customHeight="1" spans="1:4">
      <c r="A11" s="271" t="s">
        <v>117</v>
      </c>
      <c r="B11" s="272"/>
      <c r="C11" s="258" t="s">
        <v>118</v>
      </c>
      <c r="D11" s="272"/>
    </row>
    <row r="12" ht="26.1" customHeight="1" spans="1:4">
      <c r="A12" s="271" t="s">
        <v>119</v>
      </c>
      <c r="B12" s="272"/>
      <c r="C12" s="258" t="s">
        <v>120</v>
      </c>
      <c r="D12" s="272"/>
    </row>
    <row r="13" ht="26.1" customHeight="1" spans="1:4">
      <c r="A13" s="271" t="s">
        <v>121</v>
      </c>
      <c r="B13" s="272"/>
      <c r="C13" s="258" t="s">
        <v>122</v>
      </c>
      <c r="D13" s="272"/>
    </row>
    <row r="14" ht="26.1" customHeight="1" spans="1:4">
      <c r="A14" s="271" t="s">
        <v>123</v>
      </c>
      <c r="B14" s="272"/>
      <c r="C14" s="258" t="s">
        <v>124</v>
      </c>
      <c r="D14" s="272">
        <v>30.81</v>
      </c>
    </row>
    <row r="15" ht="26.1" customHeight="1" spans="1:4">
      <c r="A15" s="271" t="s">
        <v>125</v>
      </c>
      <c r="B15" s="274">
        <v>350</v>
      </c>
      <c r="C15" s="258" t="s">
        <v>126</v>
      </c>
      <c r="D15" s="272">
        <v>223.79</v>
      </c>
    </row>
    <row r="16" ht="26.1" customHeight="1" spans="1:4">
      <c r="A16" s="271" t="s">
        <v>127</v>
      </c>
      <c r="B16" s="272"/>
      <c r="C16" s="258" t="s">
        <v>128</v>
      </c>
      <c r="D16" s="272">
        <v>155.52</v>
      </c>
    </row>
    <row r="17" ht="26.1" customHeight="1" spans="1:4">
      <c r="A17" s="271" t="s">
        <v>129</v>
      </c>
      <c r="B17" s="272"/>
      <c r="C17" s="258" t="s">
        <v>130</v>
      </c>
      <c r="D17" s="272"/>
    </row>
    <row r="18" ht="26.1" customHeight="1" spans="1:4">
      <c r="A18" s="271"/>
      <c r="B18" s="272"/>
      <c r="C18" s="258" t="s">
        <v>131</v>
      </c>
      <c r="D18" s="272">
        <v>350</v>
      </c>
    </row>
    <row r="19" ht="26.1" customHeight="1" spans="1:4">
      <c r="A19" s="271"/>
      <c r="B19" s="272"/>
      <c r="C19" s="258" t="s">
        <v>132</v>
      </c>
      <c r="D19" s="272">
        <v>989.76</v>
      </c>
    </row>
    <row r="20" ht="26.1" customHeight="1" spans="1:4">
      <c r="A20" s="271"/>
      <c r="B20" s="272"/>
      <c r="C20" s="258" t="s">
        <v>133</v>
      </c>
      <c r="D20" s="272"/>
    </row>
    <row r="21" ht="26.1" customHeight="1" spans="1:4">
      <c r="A21" s="271"/>
      <c r="B21" s="272"/>
      <c r="C21" s="271" t="s">
        <v>134</v>
      </c>
      <c r="D21" s="272"/>
    </row>
    <row r="22" ht="26.1" customHeight="1" spans="1:4">
      <c r="A22" s="271"/>
      <c r="B22" s="266"/>
      <c r="C22" s="271" t="s">
        <v>135</v>
      </c>
      <c r="D22" s="272"/>
    </row>
    <row r="23" ht="26.1" customHeight="1" spans="1:4">
      <c r="A23" s="271"/>
      <c r="B23" s="266"/>
      <c r="C23" s="271" t="s">
        <v>136</v>
      </c>
      <c r="D23" s="272"/>
    </row>
    <row r="24" ht="26.1" customHeight="1" spans="1:4">
      <c r="A24" s="271"/>
      <c r="B24" s="266"/>
      <c r="C24" s="271" t="s">
        <v>137</v>
      </c>
      <c r="D24" s="272"/>
    </row>
    <row r="25" ht="26.1" customHeight="1" spans="1:4">
      <c r="A25" s="273"/>
      <c r="B25" s="266"/>
      <c r="C25" s="271" t="s">
        <v>138</v>
      </c>
      <c r="D25" s="272"/>
    </row>
    <row r="26" ht="26.1" customHeight="1" spans="1:4">
      <c r="A26" s="258"/>
      <c r="B26" s="266"/>
      <c r="C26" s="271" t="s">
        <v>139</v>
      </c>
      <c r="D26" s="272">
        <v>133.33</v>
      </c>
    </row>
    <row r="27" ht="26.1" customHeight="1" spans="1:4">
      <c r="A27" s="273"/>
      <c r="B27" s="266"/>
      <c r="C27" s="271" t="s">
        <v>140</v>
      </c>
      <c r="D27" s="272"/>
    </row>
    <row r="28" ht="26.1" customHeight="1" spans="1:4">
      <c r="A28" s="273"/>
      <c r="B28" s="266"/>
      <c r="C28" s="271" t="s">
        <v>141</v>
      </c>
      <c r="D28" s="272"/>
    </row>
    <row r="29" ht="26.1" customHeight="1" spans="1:4">
      <c r="A29" s="258"/>
      <c r="B29" s="266"/>
      <c r="C29" s="271" t="s">
        <v>142</v>
      </c>
      <c r="D29" s="272"/>
    </row>
    <row r="30" ht="26.1" customHeight="1" spans="1:4">
      <c r="A30" s="258"/>
      <c r="B30" s="266"/>
      <c r="C30" s="271" t="s">
        <v>143</v>
      </c>
      <c r="D30" s="272"/>
    </row>
    <row r="31" ht="26.1" customHeight="1" spans="1:4">
      <c r="A31" s="258"/>
      <c r="B31" s="266"/>
      <c r="C31" s="271" t="s">
        <v>144</v>
      </c>
      <c r="D31" s="272"/>
    </row>
    <row r="32" ht="26.1" customHeight="1" spans="1:4">
      <c r="A32" s="275" t="s">
        <v>64</v>
      </c>
      <c r="B32" s="276">
        <f>B7+B17</f>
        <v>2619.47</v>
      </c>
      <c r="C32" s="275" t="s">
        <v>65</v>
      </c>
      <c r="D32" s="276">
        <f>D7+D31</f>
        <v>2619.47</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74" orientation="landscape" blackAndWhit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5"/>
  <sheetViews>
    <sheetView workbookViewId="0">
      <selection activeCell="P18" sqref="P18"/>
    </sheetView>
  </sheetViews>
  <sheetFormatPr defaultColWidth="9" defaultRowHeight="13.5"/>
  <cols>
    <col min="1" max="1" width="5" customWidth="1"/>
    <col min="2" max="2" width="4.875" customWidth="1"/>
    <col min="3" max="3" width="5.75" customWidth="1"/>
    <col min="4" max="4" width="44.625" customWidth="1"/>
    <col min="5" max="6" width="9.5" customWidth="1"/>
    <col min="7" max="9" width="9" customWidth="1"/>
    <col min="10" max="10" width="8.75" customWidth="1"/>
    <col min="11" max="17" width="9" customWidth="1"/>
    <col min="18" max="19" width="9.5" customWidth="1"/>
    <col min="21" max="22" width="9.125" customWidth="1"/>
    <col min="24" max="26" width="9.125" customWidth="1"/>
  </cols>
  <sheetData>
    <row r="1" spans="1:1">
      <c r="A1" s="199" t="s">
        <v>145</v>
      </c>
    </row>
    <row r="2" ht="21" spans="1:28">
      <c r="A2" s="3" t="s">
        <v>146</v>
      </c>
      <c r="B2" s="3"/>
      <c r="C2" s="3"/>
      <c r="D2" s="3"/>
      <c r="E2" s="3"/>
      <c r="F2" s="3"/>
      <c r="G2" s="3"/>
      <c r="H2" s="3"/>
      <c r="I2" s="3"/>
      <c r="J2" s="3"/>
      <c r="K2" s="3"/>
      <c r="L2" s="3"/>
      <c r="M2" s="3"/>
      <c r="N2" s="3"/>
      <c r="O2" s="3"/>
      <c r="P2" s="3"/>
      <c r="Q2" s="3"/>
      <c r="R2" s="3"/>
      <c r="S2" s="3"/>
      <c r="T2" s="3"/>
      <c r="U2" s="3"/>
      <c r="V2" s="3"/>
      <c r="W2" s="3"/>
      <c r="X2" s="3"/>
      <c r="Y2" s="3"/>
      <c r="Z2" s="3"/>
      <c r="AA2" s="3"/>
      <c r="AB2" s="3"/>
    </row>
    <row r="3" ht="27" spans="1:28">
      <c r="A3" s="200" t="s">
        <v>27</v>
      </c>
      <c r="B3" s="242"/>
      <c r="C3" s="242"/>
      <c r="D3" s="242"/>
      <c r="E3" s="243"/>
      <c r="F3" s="243"/>
      <c r="G3" s="243"/>
      <c r="H3" s="243"/>
      <c r="I3" s="243"/>
      <c r="J3" s="243"/>
      <c r="K3" s="243"/>
      <c r="L3" s="243"/>
      <c r="M3" s="243"/>
      <c r="N3" s="243"/>
      <c r="O3" s="243"/>
      <c r="P3" s="243"/>
      <c r="Q3" s="243"/>
      <c r="R3" s="243"/>
      <c r="S3" s="243"/>
      <c r="T3" s="243"/>
      <c r="U3" s="243"/>
      <c r="V3" s="243"/>
      <c r="W3" s="243"/>
      <c r="X3" s="243"/>
      <c r="Y3" s="243"/>
      <c r="Z3" s="243"/>
      <c r="AA3" s="243"/>
      <c r="AB3" s="265" t="s">
        <v>68</v>
      </c>
    </row>
    <row r="4" ht="14.25" spans="1:28">
      <c r="A4" s="243"/>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row>
    <row r="5" spans="1:28">
      <c r="A5" s="244" t="s">
        <v>147</v>
      </c>
      <c r="B5" s="245"/>
      <c r="C5" s="246"/>
      <c r="D5" s="247" t="s">
        <v>148</v>
      </c>
      <c r="E5" s="244" t="s">
        <v>149</v>
      </c>
      <c r="F5" s="248"/>
      <c r="G5" s="248"/>
      <c r="H5" s="248"/>
      <c r="I5" s="248"/>
      <c r="J5" s="248"/>
      <c r="K5" s="248"/>
      <c r="L5" s="248"/>
      <c r="M5" s="248"/>
      <c r="N5" s="248"/>
      <c r="O5" s="248"/>
      <c r="P5" s="248"/>
      <c r="Q5" s="248"/>
      <c r="R5" s="248"/>
      <c r="S5" s="248"/>
      <c r="T5" s="248"/>
      <c r="U5" s="248"/>
      <c r="V5" s="248"/>
      <c r="W5" s="248"/>
      <c r="X5" s="248"/>
      <c r="Y5" s="248"/>
      <c r="Z5" s="259"/>
      <c r="AA5" s="244" t="s">
        <v>150</v>
      </c>
      <c r="AB5" s="246"/>
    </row>
    <row r="6" spans="1:28">
      <c r="A6" s="249"/>
      <c r="B6" s="243"/>
      <c r="C6" s="250"/>
      <c r="D6" s="251"/>
      <c r="E6" s="244" t="s">
        <v>151</v>
      </c>
      <c r="F6" s="248"/>
      <c r="G6" s="248"/>
      <c r="H6" s="248"/>
      <c r="I6" s="248"/>
      <c r="J6" s="248"/>
      <c r="K6" s="248"/>
      <c r="L6" s="248"/>
      <c r="M6" s="248"/>
      <c r="N6" s="259"/>
      <c r="O6" s="247" t="s">
        <v>152</v>
      </c>
      <c r="P6" s="247" t="s">
        <v>153</v>
      </c>
      <c r="Q6" s="244" t="s">
        <v>154</v>
      </c>
      <c r="R6" s="248"/>
      <c r="S6" s="248"/>
      <c r="T6" s="248"/>
      <c r="U6" s="248"/>
      <c r="V6" s="248"/>
      <c r="W6" s="248"/>
      <c r="X6" s="248"/>
      <c r="Y6" s="248"/>
      <c r="Z6" s="259"/>
      <c r="AA6" s="252"/>
      <c r="AB6" s="254"/>
    </row>
    <row r="7" ht="21.75" customHeight="1" spans="1:28">
      <c r="A7" s="252"/>
      <c r="B7" s="253"/>
      <c r="C7" s="254"/>
      <c r="D7" s="251"/>
      <c r="E7" s="247" t="s">
        <v>155</v>
      </c>
      <c r="F7" s="244" t="s">
        <v>156</v>
      </c>
      <c r="G7" s="248"/>
      <c r="H7" s="248"/>
      <c r="I7" s="259"/>
      <c r="J7" s="255" t="s">
        <v>157</v>
      </c>
      <c r="K7" s="260"/>
      <c r="L7" s="260"/>
      <c r="M7" s="256"/>
      <c r="N7" s="247" t="s">
        <v>158</v>
      </c>
      <c r="O7" s="251"/>
      <c r="P7" s="251"/>
      <c r="Q7" s="247" t="s">
        <v>155</v>
      </c>
      <c r="R7" s="244" t="s">
        <v>156</v>
      </c>
      <c r="S7" s="248"/>
      <c r="T7" s="248"/>
      <c r="U7" s="259"/>
      <c r="V7" s="244" t="s">
        <v>157</v>
      </c>
      <c r="W7" s="248"/>
      <c r="X7" s="248"/>
      <c r="Y7" s="259"/>
      <c r="Z7" s="247" t="s">
        <v>158</v>
      </c>
      <c r="AA7" s="247" t="s">
        <v>159</v>
      </c>
      <c r="AB7" s="247" t="s">
        <v>160</v>
      </c>
    </row>
    <row r="8" ht="19.5" customHeight="1" spans="1:28">
      <c r="A8" s="247" t="s">
        <v>161</v>
      </c>
      <c r="B8" s="247" t="s">
        <v>162</v>
      </c>
      <c r="C8" s="247" t="s">
        <v>163</v>
      </c>
      <c r="D8" s="251"/>
      <c r="E8" s="251"/>
      <c r="F8" s="247" t="s">
        <v>159</v>
      </c>
      <c r="G8" s="255" t="s">
        <v>164</v>
      </c>
      <c r="H8" s="256"/>
      <c r="I8" s="261" t="s">
        <v>165</v>
      </c>
      <c r="J8" s="247" t="s">
        <v>155</v>
      </c>
      <c r="K8" s="247" t="s">
        <v>166</v>
      </c>
      <c r="L8" s="247" t="s">
        <v>167</v>
      </c>
      <c r="M8" s="247" t="s">
        <v>168</v>
      </c>
      <c r="N8" s="251"/>
      <c r="O8" s="251"/>
      <c r="P8" s="251"/>
      <c r="Q8" s="251"/>
      <c r="R8" s="263" t="s">
        <v>159</v>
      </c>
      <c r="S8" s="255" t="s">
        <v>164</v>
      </c>
      <c r="T8" s="256"/>
      <c r="U8" s="261" t="s">
        <v>165</v>
      </c>
      <c r="V8" s="263" t="s">
        <v>159</v>
      </c>
      <c r="W8" s="263" t="s">
        <v>166</v>
      </c>
      <c r="X8" s="263" t="s">
        <v>167</v>
      </c>
      <c r="Y8" s="263" t="s">
        <v>168</v>
      </c>
      <c r="Z8" s="251"/>
      <c r="AA8" s="251"/>
      <c r="AB8" s="251"/>
    </row>
    <row r="9" ht="40.5" customHeight="1" spans="1:28">
      <c r="A9" s="257"/>
      <c r="B9" s="257"/>
      <c r="C9" s="257"/>
      <c r="D9" s="257"/>
      <c r="E9" s="257"/>
      <c r="F9" s="257"/>
      <c r="G9" s="6" t="s">
        <v>169</v>
      </c>
      <c r="H9" s="6" t="s">
        <v>170</v>
      </c>
      <c r="I9" s="262"/>
      <c r="J9" s="257"/>
      <c r="K9" s="257"/>
      <c r="L9" s="257"/>
      <c r="M9" s="257"/>
      <c r="N9" s="257"/>
      <c r="O9" s="257"/>
      <c r="P9" s="257"/>
      <c r="Q9" s="257"/>
      <c r="R9" s="264"/>
      <c r="S9" s="6" t="s">
        <v>169</v>
      </c>
      <c r="T9" s="6" t="s">
        <v>170</v>
      </c>
      <c r="U9" s="262"/>
      <c r="V9" s="264"/>
      <c r="W9" s="264"/>
      <c r="X9" s="264"/>
      <c r="Y9" s="264"/>
      <c r="Z9" s="257"/>
      <c r="AA9" s="257"/>
      <c r="AB9" s="257"/>
    </row>
    <row r="10" ht="20.25" customHeight="1" spans="1:28">
      <c r="A10" s="247" t="s">
        <v>171</v>
      </c>
      <c r="B10" s="247" t="s">
        <v>172</v>
      </c>
      <c r="C10" s="247" t="s">
        <v>173</v>
      </c>
      <c r="D10" s="247" t="s">
        <v>174</v>
      </c>
      <c r="E10" s="247" t="s">
        <v>175</v>
      </c>
      <c r="F10" s="247" t="s">
        <v>176</v>
      </c>
      <c r="G10" s="247" t="s">
        <v>177</v>
      </c>
      <c r="H10" s="247" t="s">
        <v>178</v>
      </c>
      <c r="I10" s="247" t="s">
        <v>179</v>
      </c>
      <c r="J10" s="247" t="s">
        <v>180</v>
      </c>
      <c r="K10" s="247" t="s">
        <v>181</v>
      </c>
      <c r="L10" s="247" t="s">
        <v>182</v>
      </c>
      <c r="M10" s="247" t="s">
        <v>183</v>
      </c>
      <c r="N10" s="247" t="s">
        <v>184</v>
      </c>
      <c r="O10" s="247" t="s">
        <v>185</v>
      </c>
      <c r="P10" s="247" t="s">
        <v>186</v>
      </c>
      <c r="Q10" s="247" t="s">
        <v>187</v>
      </c>
      <c r="R10" s="247" t="s">
        <v>188</v>
      </c>
      <c r="S10" s="247" t="s">
        <v>189</v>
      </c>
      <c r="T10" s="247" t="s">
        <v>190</v>
      </c>
      <c r="U10" s="247" t="s">
        <v>191</v>
      </c>
      <c r="V10" s="247" t="s">
        <v>192</v>
      </c>
      <c r="W10" s="247" t="s">
        <v>193</v>
      </c>
      <c r="X10" s="247" t="s">
        <v>194</v>
      </c>
      <c r="Y10" s="247" t="s">
        <v>195</v>
      </c>
      <c r="Z10" s="247" t="s">
        <v>196</v>
      </c>
      <c r="AA10" s="247" t="s">
        <v>197</v>
      </c>
      <c r="AB10" s="247" t="s">
        <v>198</v>
      </c>
    </row>
    <row r="11" ht="24" customHeight="1" spans="1:28">
      <c r="A11" s="258"/>
      <c r="B11" s="258"/>
      <c r="C11" s="258"/>
      <c r="D11" s="258" t="s">
        <v>155</v>
      </c>
      <c r="E11" s="16">
        <f>F11+J11+N11</f>
        <v>2269.47</v>
      </c>
      <c r="F11" s="16">
        <f>SUM(G11:I11)</f>
        <v>1617.31</v>
      </c>
      <c r="G11" s="16">
        <f>G12+G24+G27+G34+G37+G43</f>
        <v>1112.76</v>
      </c>
      <c r="H11" s="16"/>
      <c r="I11" s="16">
        <f t="shared" ref="I11" si="0">I12+I24+I27+I34+I37+I43</f>
        <v>504.55</v>
      </c>
      <c r="J11" s="16">
        <f t="shared" ref="J11:N11" si="1">J12+J24+J27+J34+J37+J43</f>
        <v>207.57</v>
      </c>
      <c r="K11" s="16"/>
      <c r="L11" s="16">
        <f t="shared" si="1"/>
        <v>10.5</v>
      </c>
      <c r="M11" s="16">
        <f t="shared" si="1"/>
        <v>31.26</v>
      </c>
      <c r="N11" s="16">
        <f t="shared" si="1"/>
        <v>444.59</v>
      </c>
      <c r="O11" s="16"/>
      <c r="P11" s="16"/>
      <c r="Q11" s="16">
        <f>R11+V11+Z11</f>
        <v>2269.47</v>
      </c>
      <c r="R11" s="16">
        <f>SUM(S11:U11)</f>
        <v>1617.31</v>
      </c>
      <c r="S11" s="16">
        <f>S12+S24+S27+S34+S37+S43</f>
        <v>1112.76</v>
      </c>
      <c r="T11" s="16"/>
      <c r="U11" s="16">
        <f t="shared" ref="U11" si="2">U12+U24+U27+U34+U37+U43</f>
        <v>504.55</v>
      </c>
      <c r="V11" s="16">
        <f t="shared" ref="V11" si="3">V12+V24+V27+V34+V37+V43</f>
        <v>207.57</v>
      </c>
      <c r="W11" s="16"/>
      <c r="X11" s="16">
        <f t="shared" ref="X11" si="4">X12+X24+X27+X34+X37+X43</f>
        <v>10.5</v>
      </c>
      <c r="Y11" s="16">
        <f t="shared" ref="Y11" si="5">Y12+Y24+Y27+Y34+Y37+Y43</f>
        <v>31.26</v>
      </c>
      <c r="Z11" s="16">
        <f t="shared" ref="Z11" si="6">Z12+Z24+Z27+Z34+Z37+Z43</f>
        <v>444.59</v>
      </c>
      <c r="AA11" s="266"/>
      <c r="AB11" s="266"/>
    </row>
    <row r="12" ht="24" customHeight="1" spans="1:28">
      <c r="A12" s="258" t="s">
        <v>199</v>
      </c>
      <c r="B12" s="258"/>
      <c r="C12" s="258"/>
      <c r="D12" s="258" t="s">
        <v>200</v>
      </c>
      <c r="E12" s="16">
        <f>F12+J12+N12</f>
        <v>736.26</v>
      </c>
      <c r="F12" s="16">
        <f t="shared" ref="F12:F45" si="7">SUM(G12:I12)</f>
        <v>480.33</v>
      </c>
      <c r="G12" s="16">
        <f>G13+G16+G18+G20+G22</f>
        <v>473.04</v>
      </c>
      <c r="H12" s="16"/>
      <c r="I12" s="16">
        <f t="shared" ref="I12" si="8">I13+I16+I18+I20+I22</f>
        <v>7.29</v>
      </c>
      <c r="J12" s="16">
        <f t="shared" ref="J12:N12" si="9">J13+J16+J18+J20+J22</f>
        <v>90.92</v>
      </c>
      <c r="K12" s="16"/>
      <c r="L12" s="16">
        <f t="shared" si="9"/>
        <v>10.5</v>
      </c>
      <c r="M12" s="16">
        <f t="shared" si="9"/>
        <v>30.36</v>
      </c>
      <c r="N12" s="16">
        <f t="shared" si="9"/>
        <v>165.01</v>
      </c>
      <c r="O12" s="16"/>
      <c r="P12" s="16"/>
      <c r="Q12" s="16">
        <f>R12+V12+Z12</f>
        <v>736.26</v>
      </c>
      <c r="R12" s="16">
        <f t="shared" ref="R12:R14" si="10">SUM(S12:U12)</f>
        <v>480.33</v>
      </c>
      <c r="S12" s="16">
        <f>S13+S16+S18+S20+S22</f>
        <v>473.04</v>
      </c>
      <c r="T12" s="16"/>
      <c r="U12" s="16">
        <f t="shared" ref="U12:V12" si="11">U13+U16+U18+U20+U22</f>
        <v>7.29</v>
      </c>
      <c r="V12" s="16">
        <f t="shared" si="11"/>
        <v>90.92</v>
      </c>
      <c r="W12" s="16"/>
      <c r="X12" s="16">
        <f t="shared" ref="X12:Z12" si="12">X13+X16+X18+X20+X22</f>
        <v>10.5</v>
      </c>
      <c r="Y12" s="16">
        <f t="shared" si="12"/>
        <v>30.36</v>
      </c>
      <c r="Z12" s="16">
        <f t="shared" si="12"/>
        <v>165.01</v>
      </c>
      <c r="AA12" s="266"/>
      <c r="AB12" s="266"/>
    </row>
    <row r="13" ht="24" customHeight="1" spans="1:28">
      <c r="A13" s="258"/>
      <c r="B13" s="258" t="s">
        <v>201</v>
      </c>
      <c r="C13" s="258"/>
      <c r="D13" s="258" t="s">
        <v>202</v>
      </c>
      <c r="E13" s="16">
        <f t="shared" ref="E13:E45" si="13">F13+J13+N13</f>
        <v>491.82</v>
      </c>
      <c r="F13" s="16">
        <f t="shared" si="7"/>
        <v>282.54</v>
      </c>
      <c r="G13" s="16">
        <f>SUM(G14:G15)</f>
        <v>278.62</v>
      </c>
      <c r="H13" s="16"/>
      <c r="I13" s="16">
        <f t="shared" ref="I13" si="14">SUM(I14:I15)</f>
        <v>3.92</v>
      </c>
      <c r="J13" s="16">
        <f t="shared" ref="J13:N13" si="15">SUM(J14:J15)</f>
        <v>51.18</v>
      </c>
      <c r="K13" s="16"/>
      <c r="L13" s="16">
        <f t="shared" si="15"/>
        <v>10.5</v>
      </c>
      <c r="M13" s="16">
        <f t="shared" si="15"/>
        <v>24.18</v>
      </c>
      <c r="N13" s="16">
        <f t="shared" si="15"/>
        <v>158.1</v>
      </c>
      <c r="O13" s="16"/>
      <c r="P13" s="16"/>
      <c r="Q13" s="16">
        <f t="shared" ref="Q13:Q45" si="16">R13+V13+Z13</f>
        <v>491.82</v>
      </c>
      <c r="R13" s="16">
        <f t="shared" si="10"/>
        <v>282.54</v>
      </c>
      <c r="S13" s="16">
        <f>SUM(S14:S15)</f>
        <v>278.62</v>
      </c>
      <c r="T13" s="16"/>
      <c r="U13" s="16">
        <f t="shared" ref="U13:V13" si="17">SUM(U14:U15)</f>
        <v>3.92</v>
      </c>
      <c r="V13" s="16">
        <f t="shared" si="17"/>
        <v>51.18</v>
      </c>
      <c r="W13" s="16"/>
      <c r="X13" s="16">
        <f t="shared" ref="X13:Z13" si="18">SUM(X14:X15)</f>
        <v>10.5</v>
      </c>
      <c r="Y13" s="16">
        <f t="shared" si="18"/>
        <v>24.18</v>
      </c>
      <c r="Z13" s="16">
        <f t="shared" si="18"/>
        <v>158.1</v>
      </c>
      <c r="AA13" s="266"/>
      <c r="AB13" s="266"/>
    </row>
    <row r="14" ht="24" customHeight="1" spans="1:28">
      <c r="A14" s="258"/>
      <c r="B14" s="258"/>
      <c r="C14" s="258" t="s">
        <v>203</v>
      </c>
      <c r="D14" s="258" t="s">
        <v>204</v>
      </c>
      <c r="E14" s="16">
        <f t="shared" si="13"/>
        <v>337.26</v>
      </c>
      <c r="F14" s="16">
        <f t="shared" si="7"/>
        <v>282.54</v>
      </c>
      <c r="G14" s="16">
        <v>278.62</v>
      </c>
      <c r="H14" s="16"/>
      <c r="I14" s="16">
        <v>3.92</v>
      </c>
      <c r="J14" s="16">
        <v>51.18</v>
      </c>
      <c r="K14" s="16"/>
      <c r="L14" s="16">
        <v>10.5</v>
      </c>
      <c r="M14" s="16">
        <v>24.18</v>
      </c>
      <c r="N14" s="16">
        <v>3.54</v>
      </c>
      <c r="O14" s="16"/>
      <c r="P14" s="16"/>
      <c r="Q14" s="16">
        <f t="shared" si="16"/>
        <v>337.26</v>
      </c>
      <c r="R14" s="16">
        <f t="shared" si="10"/>
        <v>282.54</v>
      </c>
      <c r="S14" s="16">
        <v>278.62</v>
      </c>
      <c r="T14" s="16"/>
      <c r="U14" s="16">
        <v>3.92</v>
      </c>
      <c r="V14" s="16">
        <v>51.18</v>
      </c>
      <c r="W14" s="16"/>
      <c r="X14" s="16">
        <v>10.5</v>
      </c>
      <c r="Y14" s="16">
        <v>24.18</v>
      </c>
      <c r="Z14" s="16">
        <v>3.54</v>
      </c>
      <c r="AA14" s="266"/>
      <c r="AB14" s="266"/>
    </row>
    <row r="15" ht="24" customHeight="1" spans="1:28">
      <c r="A15" s="258"/>
      <c r="B15" s="258"/>
      <c r="C15" s="258">
        <v>99</v>
      </c>
      <c r="D15" s="258" t="s">
        <v>205</v>
      </c>
      <c r="E15" s="16">
        <f t="shared" si="13"/>
        <v>154.56</v>
      </c>
      <c r="F15" s="16"/>
      <c r="G15" s="16"/>
      <c r="H15" s="16"/>
      <c r="I15" s="16"/>
      <c r="J15" s="16"/>
      <c r="K15" s="16"/>
      <c r="L15" s="16"/>
      <c r="M15" s="16"/>
      <c r="N15" s="16">
        <v>154.56</v>
      </c>
      <c r="O15" s="16"/>
      <c r="P15" s="16"/>
      <c r="Q15" s="16">
        <f t="shared" si="16"/>
        <v>154.56</v>
      </c>
      <c r="R15" s="16"/>
      <c r="S15" s="16"/>
      <c r="T15" s="16"/>
      <c r="U15" s="16"/>
      <c r="V15" s="16"/>
      <c r="W15" s="16"/>
      <c r="X15" s="16"/>
      <c r="Y15" s="16"/>
      <c r="Z15" s="16">
        <v>154.56</v>
      </c>
      <c r="AA15" s="266"/>
      <c r="AB15" s="266"/>
    </row>
    <row r="16" ht="24" customHeight="1" spans="1:28">
      <c r="A16" s="258"/>
      <c r="B16" s="258" t="s">
        <v>206</v>
      </c>
      <c r="C16" s="258"/>
      <c r="D16" s="258" t="s">
        <v>207</v>
      </c>
      <c r="E16" s="16">
        <f t="shared" si="13"/>
        <v>66.95</v>
      </c>
      <c r="F16" s="16">
        <f t="shared" si="7"/>
        <v>43.24</v>
      </c>
      <c r="G16" s="16">
        <f>G17</f>
        <v>42.6</v>
      </c>
      <c r="H16" s="16"/>
      <c r="I16" s="16">
        <f t="shared" ref="I16" si="19">I17</f>
        <v>0.64</v>
      </c>
      <c r="J16" s="16">
        <f t="shared" ref="J16:M16" si="20">J17</f>
        <v>23.71</v>
      </c>
      <c r="K16" s="16"/>
      <c r="L16" s="16"/>
      <c r="M16" s="16">
        <f t="shared" si="20"/>
        <v>3.48</v>
      </c>
      <c r="N16" s="16"/>
      <c r="O16" s="16"/>
      <c r="P16" s="16"/>
      <c r="Q16" s="16">
        <f t="shared" si="16"/>
        <v>66.95</v>
      </c>
      <c r="R16" s="16">
        <f t="shared" ref="R16:R28" si="21">SUM(S16:U16)</f>
        <v>43.24</v>
      </c>
      <c r="S16" s="16">
        <f>S17</f>
        <v>42.6</v>
      </c>
      <c r="T16" s="16"/>
      <c r="U16" s="16">
        <f t="shared" ref="U16:Y16" si="22">U17</f>
        <v>0.64</v>
      </c>
      <c r="V16" s="16">
        <f t="shared" si="22"/>
        <v>23.71</v>
      </c>
      <c r="W16" s="16"/>
      <c r="X16" s="16"/>
      <c r="Y16" s="16">
        <f t="shared" si="22"/>
        <v>3.48</v>
      </c>
      <c r="Z16" s="16"/>
      <c r="AA16" s="266"/>
      <c r="AB16" s="266"/>
    </row>
    <row r="17" ht="24" customHeight="1" spans="1:28">
      <c r="A17" s="258"/>
      <c r="B17" s="258"/>
      <c r="C17" s="258" t="s">
        <v>203</v>
      </c>
      <c r="D17" s="258" t="s">
        <v>204</v>
      </c>
      <c r="E17" s="16">
        <f t="shared" si="13"/>
        <v>66.95</v>
      </c>
      <c r="F17" s="16">
        <f t="shared" si="7"/>
        <v>43.24</v>
      </c>
      <c r="G17" s="16">
        <v>42.6</v>
      </c>
      <c r="H17" s="16"/>
      <c r="I17" s="16">
        <v>0.64</v>
      </c>
      <c r="J17" s="16">
        <v>23.71</v>
      </c>
      <c r="K17" s="16"/>
      <c r="L17" s="16"/>
      <c r="M17" s="16">
        <v>3.48</v>
      </c>
      <c r="N17" s="16"/>
      <c r="O17" s="16"/>
      <c r="P17" s="16"/>
      <c r="Q17" s="16">
        <f t="shared" si="16"/>
        <v>66.95</v>
      </c>
      <c r="R17" s="16">
        <f t="shared" si="21"/>
        <v>43.24</v>
      </c>
      <c r="S17" s="16">
        <v>42.6</v>
      </c>
      <c r="T17" s="16"/>
      <c r="U17" s="16">
        <v>0.64</v>
      </c>
      <c r="V17" s="16">
        <v>23.71</v>
      </c>
      <c r="W17" s="16"/>
      <c r="X17" s="16"/>
      <c r="Y17" s="16">
        <v>3.48</v>
      </c>
      <c r="Z17" s="16"/>
      <c r="AA17" s="266"/>
      <c r="AB17" s="266"/>
    </row>
    <row r="18" ht="24" customHeight="1" spans="1:28">
      <c r="A18" s="258"/>
      <c r="B18" s="258" t="s">
        <v>208</v>
      </c>
      <c r="C18" s="258"/>
      <c r="D18" s="258" t="s">
        <v>209</v>
      </c>
      <c r="E18" s="16">
        <f t="shared" si="13"/>
        <v>22.01</v>
      </c>
      <c r="F18" s="16">
        <f t="shared" si="7"/>
        <v>11.42</v>
      </c>
      <c r="G18" s="16">
        <f>G19</f>
        <v>11.26</v>
      </c>
      <c r="H18" s="16"/>
      <c r="I18" s="16">
        <f t="shared" ref="I18" si="23">I19</f>
        <v>0.16</v>
      </c>
      <c r="J18" s="16">
        <f t="shared" ref="J18:M18" si="24">J19</f>
        <v>10.59</v>
      </c>
      <c r="K18" s="16"/>
      <c r="L18" s="16"/>
      <c r="M18" s="16">
        <f t="shared" si="24"/>
        <v>0.9</v>
      </c>
      <c r="N18" s="16"/>
      <c r="O18" s="16"/>
      <c r="P18" s="16"/>
      <c r="Q18" s="16">
        <f t="shared" si="16"/>
        <v>22.01</v>
      </c>
      <c r="R18" s="16">
        <f t="shared" si="21"/>
        <v>11.42</v>
      </c>
      <c r="S18" s="16">
        <f>S19</f>
        <v>11.26</v>
      </c>
      <c r="T18" s="16"/>
      <c r="U18" s="16">
        <f t="shared" ref="U18:Y18" si="25">U19</f>
        <v>0.16</v>
      </c>
      <c r="V18" s="16">
        <f t="shared" si="25"/>
        <v>10.59</v>
      </c>
      <c r="W18" s="16"/>
      <c r="X18" s="16"/>
      <c r="Y18" s="16">
        <f t="shared" si="25"/>
        <v>0.9</v>
      </c>
      <c r="Z18" s="16"/>
      <c r="AA18" s="266"/>
      <c r="AB18" s="266"/>
    </row>
    <row r="19" ht="24" customHeight="1" spans="1:28">
      <c r="A19" s="258"/>
      <c r="B19" s="258"/>
      <c r="C19" s="258" t="s">
        <v>203</v>
      </c>
      <c r="D19" s="258" t="s">
        <v>204</v>
      </c>
      <c r="E19" s="16">
        <f t="shared" si="13"/>
        <v>22.01</v>
      </c>
      <c r="F19" s="16">
        <f t="shared" si="7"/>
        <v>11.42</v>
      </c>
      <c r="G19" s="16">
        <v>11.26</v>
      </c>
      <c r="H19" s="16"/>
      <c r="I19" s="16">
        <v>0.16</v>
      </c>
      <c r="J19" s="16">
        <v>10.59</v>
      </c>
      <c r="K19" s="16"/>
      <c r="L19" s="16"/>
      <c r="M19" s="16">
        <v>0.9</v>
      </c>
      <c r="N19" s="16"/>
      <c r="O19" s="16"/>
      <c r="P19" s="16"/>
      <c r="Q19" s="16">
        <f t="shared" si="16"/>
        <v>22.01</v>
      </c>
      <c r="R19" s="16">
        <f t="shared" si="21"/>
        <v>11.42</v>
      </c>
      <c r="S19" s="16">
        <v>11.26</v>
      </c>
      <c r="T19" s="16"/>
      <c r="U19" s="16">
        <v>0.16</v>
      </c>
      <c r="V19" s="16">
        <v>10.59</v>
      </c>
      <c r="W19" s="16"/>
      <c r="X19" s="16"/>
      <c r="Y19" s="16">
        <v>0.9</v>
      </c>
      <c r="Z19" s="16"/>
      <c r="AA19" s="266"/>
      <c r="AB19" s="266"/>
    </row>
    <row r="20" ht="24" customHeight="1" spans="1:28">
      <c r="A20" s="258"/>
      <c r="B20" s="258" t="s">
        <v>210</v>
      </c>
      <c r="C20" s="258"/>
      <c r="D20" s="258" t="s">
        <v>211</v>
      </c>
      <c r="E20" s="16">
        <f t="shared" si="13"/>
        <v>129.74</v>
      </c>
      <c r="F20" s="16">
        <f t="shared" si="7"/>
        <v>119.97</v>
      </c>
      <c r="G20" s="16">
        <f>G21</f>
        <v>117.75</v>
      </c>
      <c r="H20" s="16"/>
      <c r="I20" s="16">
        <f t="shared" ref="I20" si="26">I21</f>
        <v>2.22</v>
      </c>
      <c r="J20" s="16">
        <f t="shared" ref="J20:N20" si="27">J21</f>
        <v>2.86</v>
      </c>
      <c r="K20" s="16"/>
      <c r="L20" s="16"/>
      <c r="M20" s="16"/>
      <c r="N20" s="16">
        <f t="shared" si="27"/>
        <v>6.91</v>
      </c>
      <c r="O20" s="16"/>
      <c r="P20" s="16"/>
      <c r="Q20" s="16">
        <f t="shared" si="16"/>
        <v>129.74</v>
      </c>
      <c r="R20" s="16">
        <f t="shared" si="21"/>
        <v>119.97</v>
      </c>
      <c r="S20" s="16">
        <f>S21</f>
        <v>117.75</v>
      </c>
      <c r="T20" s="16"/>
      <c r="U20" s="16">
        <f t="shared" ref="U20:Z20" si="28">U21</f>
        <v>2.22</v>
      </c>
      <c r="V20" s="16">
        <f t="shared" si="28"/>
        <v>2.86</v>
      </c>
      <c r="W20" s="16"/>
      <c r="X20" s="16"/>
      <c r="Y20" s="16"/>
      <c r="Z20" s="16">
        <f t="shared" si="28"/>
        <v>6.91</v>
      </c>
      <c r="AA20" s="266"/>
      <c r="AB20" s="266"/>
    </row>
    <row r="21" ht="24" customHeight="1" spans="1:28">
      <c r="A21" s="258"/>
      <c r="B21" s="258"/>
      <c r="C21" s="258" t="s">
        <v>212</v>
      </c>
      <c r="D21" s="258" t="s">
        <v>213</v>
      </c>
      <c r="E21" s="16">
        <f t="shared" si="13"/>
        <v>129.74</v>
      </c>
      <c r="F21" s="16">
        <f t="shared" si="7"/>
        <v>119.97</v>
      </c>
      <c r="G21" s="16">
        <v>117.75</v>
      </c>
      <c r="H21" s="16"/>
      <c r="I21" s="16">
        <v>2.22</v>
      </c>
      <c r="J21" s="16">
        <v>2.86</v>
      </c>
      <c r="K21" s="16"/>
      <c r="L21" s="16"/>
      <c r="M21" s="16"/>
      <c r="N21" s="16">
        <v>6.91</v>
      </c>
      <c r="O21" s="16"/>
      <c r="P21" s="16"/>
      <c r="Q21" s="16">
        <f t="shared" si="16"/>
        <v>129.74</v>
      </c>
      <c r="R21" s="16">
        <f t="shared" si="21"/>
        <v>119.97</v>
      </c>
      <c r="S21" s="16">
        <v>117.75</v>
      </c>
      <c r="T21" s="16"/>
      <c r="U21" s="16">
        <v>2.22</v>
      </c>
      <c r="V21" s="16">
        <v>2.86</v>
      </c>
      <c r="W21" s="16"/>
      <c r="X21" s="16"/>
      <c r="Y21" s="16"/>
      <c r="Z21" s="16">
        <v>6.91</v>
      </c>
      <c r="AA21" s="266"/>
      <c r="AB21" s="266"/>
    </row>
    <row r="22" ht="24" customHeight="1" spans="1:28">
      <c r="A22" s="258"/>
      <c r="B22" s="258" t="s">
        <v>214</v>
      </c>
      <c r="C22" s="258"/>
      <c r="D22" s="258" t="s">
        <v>215</v>
      </c>
      <c r="E22" s="16">
        <f t="shared" si="13"/>
        <v>25.74</v>
      </c>
      <c r="F22" s="16">
        <f t="shared" si="7"/>
        <v>23.16</v>
      </c>
      <c r="G22" s="16">
        <f>G23</f>
        <v>22.81</v>
      </c>
      <c r="H22" s="16"/>
      <c r="I22" s="16">
        <f t="shared" ref="I22" si="29">I23</f>
        <v>0.35</v>
      </c>
      <c r="J22" s="16">
        <f t="shared" ref="J22:M22" si="30">J23</f>
        <v>2.58</v>
      </c>
      <c r="K22" s="16"/>
      <c r="L22" s="16"/>
      <c r="M22" s="16">
        <f t="shared" si="30"/>
        <v>1.8</v>
      </c>
      <c r="N22" s="16"/>
      <c r="O22" s="16"/>
      <c r="P22" s="16"/>
      <c r="Q22" s="16">
        <f t="shared" si="16"/>
        <v>25.74</v>
      </c>
      <c r="R22" s="16">
        <f t="shared" si="21"/>
        <v>23.16</v>
      </c>
      <c r="S22" s="16">
        <f>S23</f>
        <v>22.81</v>
      </c>
      <c r="T22" s="16"/>
      <c r="U22" s="16">
        <f t="shared" ref="U22:Y22" si="31">U23</f>
        <v>0.35</v>
      </c>
      <c r="V22" s="16">
        <f t="shared" si="31"/>
        <v>2.58</v>
      </c>
      <c r="W22" s="16"/>
      <c r="X22" s="16"/>
      <c r="Y22" s="16">
        <f t="shared" si="31"/>
        <v>1.8</v>
      </c>
      <c r="Z22" s="16"/>
      <c r="AA22" s="266"/>
      <c r="AB22" s="266"/>
    </row>
    <row r="23" ht="24" customHeight="1" spans="1:28">
      <c r="A23" s="258"/>
      <c r="B23" s="258"/>
      <c r="C23" s="258" t="s">
        <v>203</v>
      </c>
      <c r="D23" s="258" t="s">
        <v>216</v>
      </c>
      <c r="E23" s="16">
        <f t="shared" si="13"/>
        <v>25.74</v>
      </c>
      <c r="F23" s="16">
        <f t="shared" si="7"/>
        <v>23.16</v>
      </c>
      <c r="G23" s="16">
        <v>22.81</v>
      </c>
      <c r="H23" s="16"/>
      <c r="I23" s="16">
        <v>0.35</v>
      </c>
      <c r="J23" s="16">
        <v>2.58</v>
      </c>
      <c r="K23" s="16"/>
      <c r="L23" s="16"/>
      <c r="M23" s="16">
        <v>1.8</v>
      </c>
      <c r="N23" s="16"/>
      <c r="O23" s="16"/>
      <c r="P23" s="16"/>
      <c r="Q23" s="16">
        <f t="shared" si="16"/>
        <v>25.74</v>
      </c>
      <c r="R23" s="16">
        <f t="shared" si="21"/>
        <v>23.16</v>
      </c>
      <c r="S23" s="16">
        <v>22.81</v>
      </c>
      <c r="T23" s="16"/>
      <c r="U23" s="16">
        <v>0.35</v>
      </c>
      <c r="V23" s="16">
        <v>2.58</v>
      </c>
      <c r="W23" s="16"/>
      <c r="X23" s="16"/>
      <c r="Y23" s="16">
        <v>1.8</v>
      </c>
      <c r="Z23" s="16"/>
      <c r="AA23" s="266"/>
      <c r="AB23" s="266"/>
    </row>
    <row r="24" ht="24" customHeight="1" spans="1:28">
      <c r="A24" s="258" t="s">
        <v>217</v>
      </c>
      <c r="B24" s="258"/>
      <c r="C24" s="258"/>
      <c r="D24" s="258" t="s">
        <v>218</v>
      </c>
      <c r="E24" s="16">
        <f t="shared" si="13"/>
        <v>30.81</v>
      </c>
      <c r="F24" s="16">
        <f t="shared" si="7"/>
        <v>30.03</v>
      </c>
      <c r="G24" s="16">
        <f>G25</f>
        <v>29.49</v>
      </c>
      <c r="H24" s="16"/>
      <c r="I24" s="16">
        <f t="shared" ref="I24:I25" si="32">I25</f>
        <v>0.54</v>
      </c>
      <c r="J24" s="16">
        <f t="shared" ref="J24:J25" si="33">J25</f>
        <v>0.78</v>
      </c>
      <c r="K24" s="16"/>
      <c r="L24" s="16"/>
      <c r="M24" s="16"/>
      <c r="N24" s="16"/>
      <c r="O24" s="16"/>
      <c r="P24" s="16"/>
      <c r="Q24" s="16">
        <f t="shared" si="16"/>
        <v>30.81</v>
      </c>
      <c r="R24" s="16">
        <f t="shared" si="21"/>
        <v>30.03</v>
      </c>
      <c r="S24" s="16">
        <f>S25</f>
        <v>29.49</v>
      </c>
      <c r="T24" s="16"/>
      <c r="U24" s="16">
        <f t="shared" ref="U24:V25" si="34">U25</f>
        <v>0.54</v>
      </c>
      <c r="V24" s="16">
        <f t="shared" si="34"/>
        <v>0.78</v>
      </c>
      <c r="W24" s="16"/>
      <c r="X24" s="16"/>
      <c r="Y24" s="16"/>
      <c r="Z24" s="16"/>
      <c r="AA24" s="266"/>
      <c r="AB24" s="266"/>
    </row>
    <row r="25" ht="24" customHeight="1" spans="1:28">
      <c r="A25" s="258"/>
      <c r="B25" s="258" t="s">
        <v>219</v>
      </c>
      <c r="C25" s="258"/>
      <c r="D25" s="258" t="s">
        <v>220</v>
      </c>
      <c r="E25" s="16">
        <f t="shared" si="13"/>
        <v>30.81</v>
      </c>
      <c r="F25" s="16">
        <f t="shared" si="7"/>
        <v>30.03</v>
      </c>
      <c r="G25" s="16">
        <f>G26</f>
        <v>29.49</v>
      </c>
      <c r="H25" s="16"/>
      <c r="I25" s="16">
        <f t="shared" si="32"/>
        <v>0.54</v>
      </c>
      <c r="J25" s="16">
        <f t="shared" si="33"/>
        <v>0.78</v>
      </c>
      <c r="K25" s="16"/>
      <c r="L25" s="16"/>
      <c r="M25" s="16"/>
      <c r="N25" s="16"/>
      <c r="O25" s="16"/>
      <c r="P25" s="16"/>
      <c r="Q25" s="16">
        <f t="shared" si="16"/>
        <v>30.81</v>
      </c>
      <c r="R25" s="16">
        <f t="shared" si="21"/>
        <v>30.03</v>
      </c>
      <c r="S25" s="16">
        <f>S26</f>
        <v>29.49</v>
      </c>
      <c r="T25" s="16"/>
      <c r="U25" s="16">
        <f t="shared" si="34"/>
        <v>0.54</v>
      </c>
      <c r="V25" s="16">
        <f t="shared" si="34"/>
        <v>0.78</v>
      </c>
      <c r="W25" s="16"/>
      <c r="X25" s="16"/>
      <c r="Y25" s="16"/>
      <c r="Z25" s="16"/>
      <c r="AA25" s="266"/>
      <c r="AB25" s="266"/>
    </row>
    <row r="26" ht="24" customHeight="1" spans="1:28">
      <c r="A26" s="258"/>
      <c r="B26" s="258"/>
      <c r="C26" s="258" t="s">
        <v>221</v>
      </c>
      <c r="D26" s="258" t="s">
        <v>222</v>
      </c>
      <c r="E26" s="16">
        <f t="shared" si="13"/>
        <v>30.81</v>
      </c>
      <c r="F26" s="16">
        <f t="shared" si="7"/>
        <v>30.03</v>
      </c>
      <c r="G26" s="16">
        <v>29.49</v>
      </c>
      <c r="H26" s="16"/>
      <c r="I26" s="16">
        <v>0.54</v>
      </c>
      <c r="J26" s="16">
        <v>0.78</v>
      </c>
      <c r="K26" s="16"/>
      <c r="L26" s="16"/>
      <c r="M26" s="16"/>
      <c r="N26" s="16"/>
      <c r="O26" s="16"/>
      <c r="P26" s="16"/>
      <c r="Q26" s="16">
        <f t="shared" si="16"/>
        <v>30.81</v>
      </c>
      <c r="R26" s="16">
        <f t="shared" si="21"/>
        <v>30.03</v>
      </c>
      <c r="S26" s="16">
        <v>29.49</v>
      </c>
      <c r="T26" s="16"/>
      <c r="U26" s="16">
        <v>0.54</v>
      </c>
      <c r="V26" s="16">
        <v>0.78</v>
      </c>
      <c r="W26" s="16"/>
      <c r="X26" s="16"/>
      <c r="Y26" s="16"/>
      <c r="Z26" s="16"/>
      <c r="AA26" s="266"/>
      <c r="AB26" s="266"/>
    </row>
    <row r="27" ht="24" customHeight="1" spans="1:28">
      <c r="A27" s="258" t="s">
        <v>223</v>
      </c>
      <c r="B27" s="258"/>
      <c r="C27" s="258"/>
      <c r="D27" s="258" t="s">
        <v>224</v>
      </c>
      <c r="E27" s="16">
        <f t="shared" si="13"/>
        <v>223.79</v>
      </c>
      <c r="F27" s="16">
        <f t="shared" si="7"/>
        <v>206.73</v>
      </c>
      <c r="G27" s="16">
        <f>G28+G31</f>
        <v>10.16</v>
      </c>
      <c r="H27" s="16"/>
      <c r="I27" s="16">
        <f t="shared" ref="I27" si="35">I28+I31</f>
        <v>196.57</v>
      </c>
      <c r="J27" s="16">
        <f t="shared" ref="J27:N27" si="36">J28+J31</f>
        <v>9.25</v>
      </c>
      <c r="K27" s="16"/>
      <c r="L27" s="16"/>
      <c r="M27" s="16">
        <f t="shared" si="36"/>
        <v>0.9</v>
      </c>
      <c r="N27" s="16">
        <f t="shared" si="36"/>
        <v>7.81</v>
      </c>
      <c r="O27" s="16"/>
      <c r="P27" s="16"/>
      <c r="Q27" s="16">
        <f t="shared" si="16"/>
        <v>223.79</v>
      </c>
      <c r="R27" s="16">
        <f t="shared" si="21"/>
        <v>206.73</v>
      </c>
      <c r="S27" s="16">
        <f>S28+S31</f>
        <v>10.16</v>
      </c>
      <c r="T27" s="16"/>
      <c r="U27" s="16">
        <f t="shared" ref="U27:V27" si="37">U28+U31</f>
        <v>196.57</v>
      </c>
      <c r="V27" s="16">
        <f t="shared" si="37"/>
        <v>9.25</v>
      </c>
      <c r="W27" s="16"/>
      <c r="X27" s="16"/>
      <c r="Y27" s="16">
        <f t="shared" ref="Y27:Z27" si="38">Y28+Y31</f>
        <v>0.9</v>
      </c>
      <c r="Z27" s="16">
        <f t="shared" si="38"/>
        <v>7.81</v>
      </c>
      <c r="AA27" s="266"/>
      <c r="AB27" s="266"/>
    </row>
    <row r="28" ht="24" customHeight="1" spans="1:28">
      <c r="A28" s="258"/>
      <c r="B28" s="258" t="s">
        <v>225</v>
      </c>
      <c r="C28" s="258"/>
      <c r="D28" s="258" t="s">
        <v>226</v>
      </c>
      <c r="E28" s="16">
        <f t="shared" si="13"/>
        <v>27.36</v>
      </c>
      <c r="F28" s="16">
        <f t="shared" si="7"/>
        <v>10.3</v>
      </c>
      <c r="G28" s="16">
        <f>G29+G30</f>
        <v>10.16</v>
      </c>
      <c r="H28" s="16"/>
      <c r="I28" s="16">
        <f t="shared" ref="I28" si="39">I29+I30</f>
        <v>0.14</v>
      </c>
      <c r="J28" s="16">
        <f t="shared" ref="J28:N28" si="40">J29+J30</f>
        <v>9.25</v>
      </c>
      <c r="K28" s="16"/>
      <c r="L28" s="16"/>
      <c r="M28" s="16">
        <f t="shared" si="40"/>
        <v>0.9</v>
      </c>
      <c r="N28" s="16">
        <f t="shared" si="40"/>
        <v>7.81</v>
      </c>
      <c r="O28" s="16"/>
      <c r="P28" s="16"/>
      <c r="Q28" s="16">
        <f t="shared" si="16"/>
        <v>27.36</v>
      </c>
      <c r="R28" s="16">
        <f t="shared" si="21"/>
        <v>10.3</v>
      </c>
      <c r="S28" s="16">
        <f>S29+S30</f>
        <v>10.16</v>
      </c>
      <c r="T28" s="16"/>
      <c r="U28" s="16">
        <f t="shared" ref="U28:V28" si="41">U29+U30</f>
        <v>0.14</v>
      </c>
      <c r="V28" s="16">
        <f t="shared" si="41"/>
        <v>9.25</v>
      </c>
      <c r="W28" s="16"/>
      <c r="X28" s="16"/>
      <c r="Y28" s="16">
        <f t="shared" ref="Y28:Z28" si="42">Y29+Y30</f>
        <v>0.9</v>
      </c>
      <c r="Z28" s="16">
        <f t="shared" si="42"/>
        <v>7.81</v>
      </c>
      <c r="AA28" s="266"/>
      <c r="AB28" s="266"/>
    </row>
    <row r="29" ht="25.5" customHeight="1" spans="1:28">
      <c r="A29" s="258"/>
      <c r="B29" s="258"/>
      <c r="C29" s="258" t="s">
        <v>227</v>
      </c>
      <c r="D29" s="258" t="s">
        <v>228</v>
      </c>
      <c r="E29" s="16">
        <f t="shared" si="13"/>
        <v>15.81</v>
      </c>
      <c r="F29" s="16"/>
      <c r="G29" s="16"/>
      <c r="H29" s="16"/>
      <c r="I29" s="16"/>
      <c r="J29" s="16">
        <v>8</v>
      </c>
      <c r="K29" s="16"/>
      <c r="L29" s="16"/>
      <c r="M29" s="16"/>
      <c r="N29" s="16">
        <v>7.81</v>
      </c>
      <c r="O29" s="16"/>
      <c r="P29" s="16"/>
      <c r="Q29" s="16">
        <f t="shared" si="16"/>
        <v>15.81</v>
      </c>
      <c r="R29" s="16"/>
      <c r="S29" s="16"/>
      <c r="T29" s="16"/>
      <c r="U29" s="16"/>
      <c r="V29" s="16">
        <v>8</v>
      </c>
      <c r="W29" s="16"/>
      <c r="X29" s="16"/>
      <c r="Y29" s="16"/>
      <c r="Z29" s="16">
        <v>7.81</v>
      </c>
      <c r="AA29" s="266"/>
      <c r="AB29" s="266"/>
    </row>
    <row r="30" ht="25.5" customHeight="1" spans="1:28">
      <c r="A30" s="258"/>
      <c r="B30" s="258"/>
      <c r="C30" s="258" t="s">
        <v>212</v>
      </c>
      <c r="D30" s="258" t="s">
        <v>229</v>
      </c>
      <c r="E30" s="16">
        <f t="shared" si="13"/>
        <v>11.55</v>
      </c>
      <c r="F30" s="16">
        <f t="shared" si="7"/>
        <v>10.3</v>
      </c>
      <c r="G30" s="16">
        <v>10.16</v>
      </c>
      <c r="H30" s="16"/>
      <c r="I30" s="16">
        <v>0.14</v>
      </c>
      <c r="J30" s="16">
        <v>1.25</v>
      </c>
      <c r="K30" s="16"/>
      <c r="L30" s="16"/>
      <c r="M30" s="16">
        <v>0.9</v>
      </c>
      <c r="N30" s="16"/>
      <c r="O30" s="16"/>
      <c r="P30" s="16"/>
      <c r="Q30" s="16">
        <f t="shared" si="16"/>
        <v>11.55</v>
      </c>
      <c r="R30" s="16">
        <f t="shared" ref="R30:R39" si="43">SUM(S30:U30)</f>
        <v>10.3</v>
      </c>
      <c r="S30" s="16">
        <v>10.16</v>
      </c>
      <c r="T30" s="16"/>
      <c r="U30" s="16">
        <v>0.14</v>
      </c>
      <c r="V30" s="16">
        <v>1.25</v>
      </c>
      <c r="W30" s="16"/>
      <c r="X30" s="16"/>
      <c r="Y30" s="16">
        <v>0.9</v>
      </c>
      <c r="Z30" s="16"/>
      <c r="AA30" s="266"/>
      <c r="AB30" s="266"/>
    </row>
    <row r="31" ht="25.5" customHeight="1" spans="1:28">
      <c r="A31" s="258"/>
      <c r="B31" s="258" t="s">
        <v>230</v>
      </c>
      <c r="C31" s="258"/>
      <c r="D31" s="258" t="s">
        <v>231</v>
      </c>
      <c r="E31" s="16">
        <f t="shared" si="13"/>
        <v>196.43</v>
      </c>
      <c r="F31" s="16">
        <f t="shared" si="7"/>
        <v>196.43</v>
      </c>
      <c r="G31" s="16"/>
      <c r="H31" s="16"/>
      <c r="I31" s="16">
        <f t="shared" ref="I31" si="44">I32+I33</f>
        <v>196.43</v>
      </c>
      <c r="J31" s="16"/>
      <c r="K31" s="16"/>
      <c r="L31" s="16"/>
      <c r="M31" s="16"/>
      <c r="N31" s="16"/>
      <c r="O31" s="16"/>
      <c r="P31" s="16"/>
      <c r="Q31" s="16">
        <f t="shared" si="16"/>
        <v>196.43</v>
      </c>
      <c r="R31" s="16">
        <f t="shared" si="43"/>
        <v>196.43</v>
      </c>
      <c r="S31" s="16"/>
      <c r="T31" s="16"/>
      <c r="U31" s="16">
        <f t="shared" ref="U31" si="45">U32+U33</f>
        <v>196.43</v>
      </c>
      <c r="V31" s="16"/>
      <c r="W31" s="16"/>
      <c r="X31" s="16"/>
      <c r="Y31" s="16"/>
      <c r="Z31" s="16"/>
      <c r="AA31" s="266"/>
      <c r="AB31" s="266"/>
    </row>
    <row r="32" ht="25.5" customHeight="1" spans="1:28">
      <c r="A32" s="258"/>
      <c r="B32" s="258"/>
      <c r="C32" s="258" t="s">
        <v>230</v>
      </c>
      <c r="D32" s="258" t="s">
        <v>232</v>
      </c>
      <c r="E32" s="16">
        <f t="shared" si="13"/>
        <v>189.86</v>
      </c>
      <c r="F32" s="16">
        <f t="shared" si="7"/>
        <v>189.86</v>
      </c>
      <c r="G32" s="16"/>
      <c r="H32" s="16"/>
      <c r="I32" s="16">
        <v>189.86</v>
      </c>
      <c r="J32" s="16"/>
      <c r="K32" s="16"/>
      <c r="L32" s="16"/>
      <c r="M32" s="16"/>
      <c r="N32" s="16"/>
      <c r="O32" s="16"/>
      <c r="P32" s="16"/>
      <c r="Q32" s="16">
        <f t="shared" si="16"/>
        <v>189.86</v>
      </c>
      <c r="R32" s="16">
        <f t="shared" si="43"/>
        <v>189.86</v>
      </c>
      <c r="S32" s="16"/>
      <c r="T32" s="16"/>
      <c r="U32" s="16">
        <v>189.86</v>
      </c>
      <c r="V32" s="16"/>
      <c r="W32" s="16"/>
      <c r="X32" s="16"/>
      <c r="Y32" s="16"/>
      <c r="Z32" s="16"/>
      <c r="AA32" s="266"/>
      <c r="AB32" s="266"/>
    </row>
    <row r="33" ht="25.5" customHeight="1" spans="1:28">
      <c r="A33" s="258"/>
      <c r="B33" s="258"/>
      <c r="C33" s="258" t="s">
        <v>206</v>
      </c>
      <c r="D33" s="258" t="s">
        <v>233</v>
      </c>
      <c r="E33" s="16">
        <f t="shared" si="13"/>
        <v>6.57</v>
      </c>
      <c r="F33" s="16">
        <f t="shared" si="7"/>
        <v>6.57</v>
      </c>
      <c r="G33" s="16"/>
      <c r="H33" s="16"/>
      <c r="I33" s="16">
        <v>6.57</v>
      </c>
      <c r="J33" s="16"/>
      <c r="K33" s="16"/>
      <c r="L33" s="16"/>
      <c r="M33" s="16"/>
      <c r="N33" s="16"/>
      <c r="O33" s="16"/>
      <c r="P33" s="16"/>
      <c r="Q33" s="16">
        <f t="shared" si="16"/>
        <v>6.57</v>
      </c>
      <c r="R33" s="16">
        <f t="shared" si="43"/>
        <v>6.57</v>
      </c>
      <c r="S33" s="16"/>
      <c r="T33" s="16"/>
      <c r="U33" s="16">
        <v>6.57</v>
      </c>
      <c r="V33" s="16"/>
      <c r="W33" s="16"/>
      <c r="X33" s="16"/>
      <c r="Y33" s="16"/>
      <c r="Z33" s="16"/>
      <c r="AA33" s="266"/>
      <c r="AB33" s="266"/>
    </row>
    <row r="34" ht="25.5" customHeight="1" spans="1:28">
      <c r="A34" s="258" t="s">
        <v>234</v>
      </c>
      <c r="B34" s="258"/>
      <c r="C34" s="258"/>
      <c r="D34" s="258" t="s">
        <v>235</v>
      </c>
      <c r="E34" s="16">
        <f t="shared" si="13"/>
        <v>155.52</v>
      </c>
      <c r="F34" s="16">
        <f t="shared" si="7"/>
        <v>155.52</v>
      </c>
      <c r="G34" s="16"/>
      <c r="H34" s="16"/>
      <c r="I34" s="16">
        <f t="shared" ref="I34:I35" si="46">I35</f>
        <v>155.52</v>
      </c>
      <c r="J34" s="16"/>
      <c r="K34" s="16"/>
      <c r="L34" s="16"/>
      <c r="M34" s="16"/>
      <c r="N34" s="16"/>
      <c r="O34" s="16"/>
      <c r="P34" s="16"/>
      <c r="Q34" s="16">
        <f t="shared" si="16"/>
        <v>155.52</v>
      </c>
      <c r="R34" s="16">
        <f t="shared" si="43"/>
        <v>155.52</v>
      </c>
      <c r="S34" s="16"/>
      <c r="T34" s="16"/>
      <c r="U34" s="16">
        <f t="shared" ref="U34:U35" si="47">U35</f>
        <v>155.52</v>
      </c>
      <c r="V34" s="16"/>
      <c r="W34" s="16"/>
      <c r="X34" s="16"/>
      <c r="Y34" s="16"/>
      <c r="Z34" s="16"/>
      <c r="AA34" s="266"/>
      <c r="AB34" s="266"/>
    </row>
    <row r="35" ht="25.5" customHeight="1" spans="1:28">
      <c r="A35" s="258"/>
      <c r="B35" s="258" t="s">
        <v>181</v>
      </c>
      <c r="C35" s="258"/>
      <c r="D35" s="258" t="s">
        <v>236</v>
      </c>
      <c r="E35" s="16">
        <f t="shared" si="13"/>
        <v>155.52</v>
      </c>
      <c r="F35" s="16">
        <f t="shared" si="7"/>
        <v>155.52</v>
      </c>
      <c r="G35" s="16"/>
      <c r="H35" s="16"/>
      <c r="I35" s="16">
        <f t="shared" si="46"/>
        <v>155.52</v>
      </c>
      <c r="J35" s="16"/>
      <c r="K35" s="16"/>
      <c r="L35" s="16"/>
      <c r="M35" s="16"/>
      <c r="N35" s="16"/>
      <c r="O35" s="16"/>
      <c r="P35" s="16"/>
      <c r="Q35" s="16">
        <f t="shared" si="16"/>
        <v>155.52</v>
      </c>
      <c r="R35" s="16">
        <f t="shared" si="43"/>
        <v>155.52</v>
      </c>
      <c r="S35" s="16"/>
      <c r="T35" s="16"/>
      <c r="U35" s="16">
        <f t="shared" si="47"/>
        <v>155.52</v>
      </c>
      <c r="V35" s="16"/>
      <c r="W35" s="16"/>
      <c r="X35" s="16"/>
      <c r="Y35" s="16"/>
      <c r="Z35" s="16"/>
      <c r="AA35" s="266"/>
      <c r="AB35" s="266"/>
    </row>
    <row r="36" ht="25.5" customHeight="1" spans="1:28">
      <c r="A36" s="258"/>
      <c r="B36" s="258"/>
      <c r="C36" s="258" t="s">
        <v>203</v>
      </c>
      <c r="D36" s="258" t="s">
        <v>237</v>
      </c>
      <c r="E36" s="16">
        <f t="shared" si="13"/>
        <v>155.52</v>
      </c>
      <c r="F36" s="16">
        <f t="shared" si="7"/>
        <v>155.52</v>
      </c>
      <c r="G36" s="16"/>
      <c r="H36" s="16"/>
      <c r="I36" s="16">
        <v>155.52</v>
      </c>
      <c r="J36" s="16"/>
      <c r="K36" s="16"/>
      <c r="L36" s="16"/>
      <c r="M36" s="16"/>
      <c r="N36" s="16"/>
      <c r="O36" s="16"/>
      <c r="P36" s="16"/>
      <c r="Q36" s="16">
        <f t="shared" si="16"/>
        <v>155.52</v>
      </c>
      <c r="R36" s="16">
        <f t="shared" si="43"/>
        <v>155.52</v>
      </c>
      <c r="S36" s="16"/>
      <c r="T36" s="16"/>
      <c r="U36" s="16">
        <v>155.52</v>
      </c>
      <c r="V36" s="16"/>
      <c r="W36" s="16"/>
      <c r="X36" s="16"/>
      <c r="Y36" s="16"/>
      <c r="Z36" s="16"/>
      <c r="AA36" s="266"/>
      <c r="AB36" s="266"/>
    </row>
    <row r="37" ht="25.5" customHeight="1" spans="1:28">
      <c r="A37" s="258" t="s">
        <v>238</v>
      </c>
      <c r="B37" s="258"/>
      <c r="C37" s="258"/>
      <c r="D37" s="258" t="s">
        <v>239</v>
      </c>
      <c r="E37" s="16">
        <f t="shared" si="13"/>
        <v>989.76</v>
      </c>
      <c r="F37" s="16">
        <f t="shared" si="7"/>
        <v>611.37</v>
      </c>
      <c r="G37" s="16">
        <f>G38+G40</f>
        <v>600.07</v>
      </c>
      <c r="H37" s="16"/>
      <c r="I37" s="16">
        <f t="shared" ref="I37:N37" si="48">I38+I40</f>
        <v>11.3</v>
      </c>
      <c r="J37" s="16">
        <f t="shared" si="48"/>
        <v>106.62</v>
      </c>
      <c r="K37" s="16"/>
      <c r="L37" s="16"/>
      <c r="M37" s="16"/>
      <c r="N37" s="16">
        <f t="shared" si="48"/>
        <v>271.77</v>
      </c>
      <c r="O37" s="16"/>
      <c r="P37" s="16"/>
      <c r="Q37" s="16">
        <f t="shared" si="16"/>
        <v>989.76</v>
      </c>
      <c r="R37" s="16">
        <f t="shared" si="43"/>
        <v>611.37</v>
      </c>
      <c r="S37" s="16">
        <f>S38+S40</f>
        <v>600.07</v>
      </c>
      <c r="T37" s="16"/>
      <c r="U37" s="16">
        <f t="shared" ref="U37:V37" si="49">U38+U40</f>
        <v>11.3</v>
      </c>
      <c r="V37" s="16">
        <f t="shared" si="49"/>
        <v>106.62</v>
      </c>
      <c r="W37" s="16"/>
      <c r="X37" s="16"/>
      <c r="Y37" s="16"/>
      <c r="Z37" s="16">
        <f t="shared" ref="Z37" si="50">Z38+Z40</f>
        <v>271.77</v>
      </c>
      <c r="AA37" s="266"/>
      <c r="AB37" s="266"/>
    </row>
    <row r="38" ht="25.5" customHeight="1" spans="1:28">
      <c r="A38" s="258"/>
      <c r="B38" s="258" t="s">
        <v>203</v>
      </c>
      <c r="C38" s="258"/>
      <c r="D38" s="258" t="s">
        <v>240</v>
      </c>
      <c r="E38" s="16">
        <f t="shared" si="13"/>
        <v>654.23</v>
      </c>
      <c r="F38" s="16">
        <f t="shared" si="7"/>
        <v>611.37</v>
      </c>
      <c r="G38" s="16">
        <f>G39</f>
        <v>600.07</v>
      </c>
      <c r="H38" s="16"/>
      <c r="I38" s="16">
        <f t="shared" ref="I38:N38" si="51">I39</f>
        <v>11.3</v>
      </c>
      <c r="J38" s="16">
        <f t="shared" si="51"/>
        <v>14.82</v>
      </c>
      <c r="K38" s="16"/>
      <c r="L38" s="16"/>
      <c r="M38" s="16"/>
      <c r="N38" s="16">
        <f t="shared" si="51"/>
        <v>28.04</v>
      </c>
      <c r="O38" s="16"/>
      <c r="P38" s="16"/>
      <c r="Q38" s="16">
        <f t="shared" si="16"/>
        <v>654.23</v>
      </c>
      <c r="R38" s="16">
        <f t="shared" si="43"/>
        <v>611.37</v>
      </c>
      <c r="S38" s="16">
        <f>S39</f>
        <v>600.07</v>
      </c>
      <c r="T38" s="16"/>
      <c r="U38" s="16">
        <f t="shared" ref="U38:Z38" si="52">U39</f>
        <v>11.3</v>
      </c>
      <c r="V38" s="16">
        <f t="shared" si="52"/>
        <v>14.82</v>
      </c>
      <c r="W38" s="16"/>
      <c r="X38" s="16"/>
      <c r="Y38" s="16"/>
      <c r="Z38" s="16">
        <f t="shared" si="52"/>
        <v>28.04</v>
      </c>
      <c r="AA38" s="266"/>
      <c r="AB38" s="266"/>
    </row>
    <row r="39" ht="25.5" customHeight="1" spans="1:28">
      <c r="A39" s="258"/>
      <c r="B39" s="258"/>
      <c r="C39" s="258" t="s">
        <v>241</v>
      </c>
      <c r="D39" s="258" t="s">
        <v>242</v>
      </c>
      <c r="E39" s="16">
        <f t="shared" si="13"/>
        <v>654.23</v>
      </c>
      <c r="F39" s="16">
        <f t="shared" si="7"/>
        <v>611.37</v>
      </c>
      <c r="G39" s="16">
        <v>600.07</v>
      </c>
      <c r="H39" s="16"/>
      <c r="I39" s="16">
        <v>11.3</v>
      </c>
      <c r="J39" s="16">
        <v>14.82</v>
      </c>
      <c r="K39" s="16"/>
      <c r="L39" s="16"/>
      <c r="M39" s="16"/>
      <c r="N39" s="16">
        <v>28.04</v>
      </c>
      <c r="O39" s="16"/>
      <c r="P39" s="16"/>
      <c r="Q39" s="16">
        <f t="shared" si="16"/>
        <v>654.23</v>
      </c>
      <c r="R39" s="16">
        <f t="shared" si="43"/>
        <v>611.37</v>
      </c>
      <c r="S39" s="16">
        <v>600.07</v>
      </c>
      <c r="T39" s="16"/>
      <c r="U39" s="16">
        <v>11.3</v>
      </c>
      <c r="V39" s="16">
        <v>14.82</v>
      </c>
      <c r="W39" s="16"/>
      <c r="X39" s="16"/>
      <c r="Y39" s="16"/>
      <c r="Z39" s="16">
        <v>28.04</v>
      </c>
      <c r="AA39" s="266"/>
      <c r="AB39" s="266"/>
    </row>
    <row r="40" ht="25.5" customHeight="1" spans="1:28">
      <c r="A40" s="258"/>
      <c r="B40" s="258" t="s">
        <v>243</v>
      </c>
      <c r="C40" s="258"/>
      <c r="D40" s="258" t="s">
        <v>244</v>
      </c>
      <c r="E40" s="16">
        <f t="shared" si="13"/>
        <v>335.53</v>
      </c>
      <c r="F40" s="16"/>
      <c r="G40" s="16"/>
      <c r="H40" s="16"/>
      <c r="I40" s="16"/>
      <c r="J40" s="16">
        <f t="shared" ref="J40:N40" si="53">J41+J42</f>
        <v>91.8</v>
      </c>
      <c r="K40" s="16"/>
      <c r="L40" s="16"/>
      <c r="M40" s="16"/>
      <c r="N40" s="16">
        <f t="shared" si="53"/>
        <v>243.73</v>
      </c>
      <c r="O40" s="16"/>
      <c r="P40" s="16"/>
      <c r="Q40" s="16">
        <f t="shared" si="16"/>
        <v>335.53</v>
      </c>
      <c r="R40" s="16"/>
      <c r="S40" s="16"/>
      <c r="T40" s="16"/>
      <c r="U40" s="16"/>
      <c r="V40" s="16">
        <f t="shared" ref="V40" si="54">V41+V42</f>
        <v>91.8</v>
      </c>
      <c r="W40" s="16"/>
      <c r="X40" s="16"/>
      <c r="Y40" s="16"/>
      <c r="Z40" s="16">
        <f t="shared" ref="Z40" si="55">Z41+Z42</f>
        <v>243.73</v>
      </c>
      <c r="AA40" s="266"/>
      <c r="AB40" s="266"/>
    </row>
    <row r="41" ht="25.5" customHeight="1" spans="1:28">
      <c r="A41" s="258"/>
      <c r="B41" s="258"/>
      <c r="C41" s="258" t="s">
        <v>230</v>
      </c>
      <c r="D41" s="258" t="s">
        <v>245</v>
      </c>
      <c r="E41" s="16">
        <f t="shared" si="13"/>
        <v>304.3</v>
      </c>
      <c r="F41" s="16"/>
      <c r="G41" s="16"/>
      <c r="H41" s="16"/>
      <c r="I41" s="16"/>
      <c r="J41" s="16">
        <v>91.8</v>
      </c>
      <c r="K41" s="16"/>
      <c r="L41" s="16"/>
      <c r="M41" s="16"/>
      <c r="N41" s="16">
        <v>212.5</v>
      </c>
      <c r="O41" s="16"/>
      <c r="P41" s="16"/>
      <c r="Q41" s="16">
        <f t="shared" si="16"/>
        <v>304.3</v>
      </c>
      <c r="R41" s="16"/>
      <c r="S41" s="16"/>
      <c r="T41" s="16"/>
      <c r="U41" s="16"/>
      <c r="V41" s="16">
        <v>91.8</v>
      </c>
      <c r="W41" s="16"/>
      <c r="X41" s="16"/>
      <c r="Y41" s="16"/>
      <c r="Z41" s="16">
        <v>212.5</v>
      </c>
      <c r="AA41" s="266"/>
      <c r="AB41" s="266"/>
    </row>
    <row r="42" ht="25.5" customHeight="1" spans="1:28">
      <c r="A42" s="258"/>
      <c r="B42" s="258"/>
      <c r="C42" s="258" t="s">
        <v>212</v>
      </c>
      <c r="D42" s="258" t="s">
        <v>246</v>
      </c>
      <c r="E42" s="16">
        <f t="shared" si="13"/>
        <v>31.23</v>
      </c>
      <c r="F42" s="16"/>
      <c r="G42" s="16"/>
      <c r="H42" s="16"/>
      <c r="I42" s="16"/>
      <c r="J42" s="16"/>
      <c r="K42" s="16"/>
      <c r="L42" s="16"/>
      <c r="M42" s="16"/>
      <c r="N42" s="16">
        <v>31.23</v>
      </c>
      <c r="O42" s="16"/>
      <c r="P42" s="16"/>
      <c r="Q42" s="16">
        <f t="shared" si="16"/>
        <v>31.23</v>
      </c>
      <c r="R42" s="16"/>
      <c r="S42" s="16"/>
      <c r="T42" s="16"/>
      <c r="U42" s="16"/>
      <c r="V42" s="16"/>
      <c r="W42" s="16"/>
      <c r="X42" s="16"/>
      <c r="Y42" s="16"/>
      <c r="Z42" s="16">
        <v>31.23</v>
      </c>
      <c r="AA42" s="266"/>
      <c r="AB42" s="266"/>
    </row>
    <row r="43" ht="25.5" customHeight="1" spans="1:28">
      <c r="A43" s="258" t="s">
        <v>247</v>
      </c>
      <c r="B43" s="258"/>
      <c r="C43" s="258"/>
      <c r="D43" s="258" t="s">
        <v>248</v>
      </c>
      <c r="E43" s="16">
        <f t="shared" si="13"/>
        <v>133.33</v>
      </c>
      <c r="F43" s="16">
        <f t="shared" si="7"/>
        <v>133.33</v>
      </c>
      <c r="G43" s="16"/>
      <c r="H43" s="16"/>
      <c r="I43" s="16">
        <f t="shared" ref="I43:I44" si="56">I44</f>
        <v>133.33</v>
      </c>
      <c r="J43" s="16"/>
      <c r="K43" s="16"/>
      <c r="L43" s="16"/>
      <c r="M43" s="16"/>
      <c r="N43" s="16"/>
      <c r="O43" s="16"/>
      <c r="P43" s="16"/>
      <c r="Q43" s="16">
        <f t="shared" si="16"/>
        <v>133.33</v>
      </c>
      <c r="R43" s="16">
        <f t="shared" ref="R43:R45" si="57">SUM(S43:U43)</f>
        <v>133.33</v>
      </c>
      <c r="S43" s="16"/>
      <c r="T43" s="16"/>
      <c r="U43" s="16">
        <f t="shared" ref="U43:U44" si="58">U44</f>
        <v>133.33</v>
      </c>
      <c r="V43" s="16"/>
      <c r="W43" s="16"/>
      <c r="X43" s="16"/>
      <c r="Y43" s="16"/>
      <c r="Z43" s="16"/>
      <c r="AA43" s="266"/>
      <c r="AB43" s="266"/>
    </row>
    <row r="44" ht="25.5" customHeight="1" spans="1:28">
      <c r="A44" s="258"/>
      <c r="B44" s="258" t="s">
        <v>249</v>
      </c>
      <c r="C44" s="258"/>
      <c r="D44" s="258" t="s">
        <v>250</v>
      </c>
      <c r="E44" s="16">
        <f t="shared" si="13"/>
        <v>133.33</v>
      </c>
      <c r="F44" s="16">
        <f t="shared" si="7"/>
        <v>133.33</v>
      </c>
      <c r="G44" s="16"/>
      <c r="H44" s="16"/>
      <c r="I44" s="16">
        <f t="shared" si="56"/>
        <v>133.33</v>
      </c>
      <c r="J44" s="16"/>
      <c r="K44" s="16"/>
      <c r="L44" s="16"/>
      <c r="M44" s="16"/>
      <c r="N44" s="16"/>
      <c r="O44" s="16"/>
      <c r="P44" s="16"/>
      <c r="Q44" s="16">
        <f t="shared" si="16"/>
        <v>133.33</v>
      </c>
      <c r="R44" s="16">
        <f t="shared" si="57"/>
        <v>133.33</v>
      </c>
      <c r="S44" s="16"/>
      <c r="T44" s="16"/>
      <c r="U44" s="16">
        <f t="shared" si="58"/>
        <v>133.33</v>
      </c>
      <c r="V44" s="16"/>
      <c r="W44" s="16"/>
      <c r="X44" s="16"/>
      <c r="Y44" s="16"/>
      <c r="Z44" s="16"/>
      <c r="AA44" s="266"/>
      <c r="AB44" s="266"/>
    </row>
    <row r="45" ht="25.5" customHeight="1" spans="1:28">
      <c r="A45" s="258"/>
      <c r="B45" s="258"/>
      <c r="C45" s="258" t="s">
        <v>203</v>
      </c>
      <c r="D45" s="258" t="s">
        <v>251</v>
      </c>
      <c r="E45" s="16">
        <f t="shared" si="13"/>
        <v>133.33</v>
      </c>
      <c r="F45" s="16">
        <f t="shared" si="7"/>
        <v>133.33</v>
      </c>
      <c r="G45" s="16"/>
      <c r="H45" s="16"/>
      <c r="I45" s="16">
        <v>133.33</v>
      </c>
      <c r="J45" s="16"/>
      <c r="K45" s="16"/>
      <c r="L45" s="16"/>
      <c r="M45" s="16"/>
      <c r="N45" s="16"/>
      <c r="O45" s="16"/>
      <c r="P45" s="16"/>
      <c r="Q45" s="16">
        <f t="shared" si="16"/>
        <v>133.33</v>
      </c>
      <c r="R45" s="16">
        <f t="shared" si="57"/>
        <v>133.33</v>
      </c>
      <c r="S45" s="16"/>
      <c r="T45" s="16"/>
      <c r="U45" s="16">
        <v>133.33</v>
      </c>
      <c r="V45" s="16"/>
      <c r="W45" s="16"/>
      <c r="X45" s="16"/>
      <c r="Y45" s="16"/>
      <c r="Z45" s="16"/>
      <c r="AA45" s="266"/>
      <c r="AB45" s="266"/>
    </row>
  </sheetData>
  <mergeCells count="37">
    <mergeCell ref="A2:AB2"/>
    <mergeCell ref="A3:D3"/>
    <mergeCell ref="E5:Z5"/>
    <mergeCell ref="E6:N6"/>
    <mergeCell ref="Q6:Z6"/>
    <mergeCell ref="F7:I7"/>
    <mergeCell ref="J7:M7"/>
    <mergeCell ref="R7:U7"/>
    <mergeCell ref="V7:Y7"/>
    <mergeCell ref="G8:H8"/>
    <mergeCell ref="S8:T8"/>
    <mergeCell ref="A8:A9"/>
    <mergeCell ref="B8:B9"/>
    <mergeCell ref="C8:C9"/>
    <mergeCell ref="D5:D9"/>
    <mergeCell ref="E7:E9"/>
    <mergeCell ref="F8:F9"/>
    <mergeCell ref="I8:I9"/>
    <mergeCell ref="J8:J9"/>
    <mergeCell ref="K8:K9"/>
    <mergeCell ref="L8:L9"/>
    <mergeCell ref="M8:M9"/>
    <mergeCell ref="N7:N9"/>
    <mergeCell ref="O6:O9"/>
    <mergeCell ref="P6:P9"/>
    <mergeCell ref="Q7:Q9"/>
    <mergeCell ref="R8:R9"/>
    <mergeCell ref="U8:U9"/>
    <mergeCell ref="V8:V9"/>
    <mergeCell ref="W8:W9"/>
    <mergeCell ref="X8:X9"/>
    <mergeCell ref="Y8:Y9"/>
    <mergeCell ref="Z7:Z9"/>
    <mergeCell ref="AA7:AA9"/>
    <mergeCell ref="AB7:AB9"/>
    <mergeCell ref="A5:C7"/>
    <mergeCell ref="AA5:AB6"/>
  </mergeCells>
  <pageMargins left="0.26" right="0.15748031496063" top="0.15748031496063" bottom="0.15748031496063" header="0.15748031496063" footer="0.15748031496063"/>
  <pageSetup paperSize="9" scale="5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3"/>
  <sheetViews>
    <sheetView topLeftCell="G4" workbookViewId="0">
      <selection activeCell="I12" sqref="I12"/>
    </sheetView>
  </sheetViews>
  <sheetFormatPr defaultColWidth="9" defaultRowHeight="13.5"/>
  <cols>
    <col min="1" max="1" width="11.875" customWidth="1"/>
    <col min="2" max="2" width="12.875" customWidth="1"/>
    <col min="3" max="3" width="31" customWidth="1"/>
    <col min="4" max="4" width="15.125" customWidth="1"/>
    <col min="5" max="5" width="12.625" customWidth="1"/>
    <col min="6" max="6" width="11.75" customWidth="1"/>
    <col min="7" max="7" width="11.25" customWidth="1"/>
    <col min="8" max="8" width="10.5" customWidth="1"/>
    <col min="9" max="9" width="8.625" customWidth="1"/>
    <col min="10" max="13" width="9" customWidth="1"/>
    <col min="15" max="19" width="9" customWidth="1"/>
  </cols>
  <sheetData>
    <row r="1" ht="15" customHeight="1" spans="1:18">
      <c r="A1" s="205" t="s">
        <v>252</v>
      </c>
      <c r="B1" s="205"/>
      <c r="C1" s="206"/>
      <c r="D1" s="207"/>
      <c r="E1" s="207"/>
      <c r="F1" s="207"/>
      <c r="G1" s="207"/>
      <c r="H1" s="207"/>
      <c r="I1" s="207"/>
      <c r="J1" s="207"/>
      <c r="K1" s="207"/>
      <c r="L1" s="207"/>
      <c r="M1" s="207"/>
      <c r="N1" s="207"/>
      <c r="O1" s="207"/>
      <c r="P1" s="207"/>
      <c r="Q1" s="207"/>
      <c r="R1" s="207"/>
    </row>
    <row r="2" ht="33.95" customHeight="1" spans="1:19">
      <c r="A2" s="3" t="s">
        <v>253</v>
      </c>
      <c r="B2" s="3"/>
      <c r="C2" s="3"/>
      <c r="D2" s="3"/>
      <c r="E2" s="3"/>
      <c r="F2" s="3"/>
      <c r="G2" s="3"/>
      <c r="H2" s="3"/>
      <c r="I2" s="3"/>
      <c r="J2" s="3"/>
      <c r="K2" s="3"/>
      <c r="L2" s="3"/>
      <c r="M2" s="3"/>
      <c r="N2" s="3"/>
      <c r="O2" s="3"/>
      <c r="P2" s="3"/>
      <c r="Q2" s="3"/>
      <c r="R2" s="3"/>
      <c r="S2" s="3"/>
    </row>
    <row r="3" ht="20.1" customHeight="1" spans="1:19">
      <c r="A3" s="208" t="s">
        <v>27</v>
      </c>
      <c r="B3" s="208"/>
      <c r="C3" s="206"/>
      <c r="D3" s="207"/>
      <c r="E3" s="207"/>
      <c r="F3" s="207"/>
      <c r="G3" s="207"/>
      <c r="H3" s="207"/>
      <c r="I3" s="207"/>
      <c r="J3" s="207"/>
      <c r="K3" s="207"/>
      <c r="L3" s="207"/>
      <c r="M3" s="207"/>
      <c r="N3" s="207"/>
      <c r="O3" s="207"/>
      <c r="P3" s="207"/>
      <c r="Q3" s="207"/>
      <c r="R3" s="205" t="s">
        <v>68</v>
      </c>
      <c r="S3" s="205"/>
    </row>
    <row r="4" ht="48" customHeight="1" spans="1:19">
      <c r="A4" s="209" t="s">
        <v>254</v>
      </c>
      <c r="B4" s="210"/>
      <c r="C4" s="209" t="s">
        <v>255</v>
      </c>
      <c r="D4" s="8" t="s">
        <v>256</v>
      </c>
      <c r="E4" s="8"/>
      <c r="F4" s="8"/>
      <c r="G4" s="8"/>
      <c r="H4" s="8"/>
      <c r="I4" s="8"/>
      <c r="J4" s="8"/>
      <c r="K4" s="8"/>
      <c r="L4" s="8"/>
      <c r="M4" s="8"/>
      <c r="N4" s="8"/>
      <c r="O4" s="8"/>
      <c r="P4" s="8"/>
      <c r="Q4" s="8"/>
      <c r="R4" s="8"/>
      <c r="S4" s="8"/>
    </row>
    <row r="5" ht="20.1" customHeight="1" spans="1:19">
      <c r="A5" s="211"/>
      <c r="B5" s="212"/>
      <c r="C5" s="213"/>
      <c r="D5" s="214" t="s">
        <v>257</v>
      </c>
      <c r="E5" s="181" t="s">
        <v>258</v>
      </c>
      <c r="F5" s="182"/>
      <c r="G5" s="182"/>
      <c r="H5" s="182"/>
      <c r="I5" s="182"/>
      <c r="J5" s="182"/>
      <c r="K5" s="182"/>
      <c r="L5" s="182"/>
      <c r="M5" s="182"/>
      <c r="N5" s="182"/>
      <c r="O5" s="184"/>
      <c r="P5" s="233" t="s">
        <v>259</v>
      </c>
      <c r="Q5" s="238"/>
      <c r="R5" s="238"/>
      <c r="S5" s="239"/>
    </row>
    <row r="6" ht="20.1" customHeight="1" spans="1:19">
      <c r="A6" s="215" t="s">
        <v>161</v>
      </c>
      <c r="B6" s="215" t="s">
        <v>162</v>
      </c>
      <c r="C6" s="213"/>
      <c r="D6" s="216"/>
      <c r="E6" s="7" t="s">
        <v>155</v>
      </c>
      <c r="F6" s="217" t="s">
        <v>260</v>
      </c>
      <c r="G6" s="218"/>
      <c r="H6" s="218"/>
      <c r="I6" s="218"/>
      <c r="J6" s="218"/>
      <c r="K6" s="218"/>
      <c r="L6" s="218"/>
      <c r="M6" s="234"/>
      <c r="N6" s="6" t="s">
        <v>261</v>
      </c>
      <c r="O6" s="6" t="s">
        <v>262</v>
      </c>
      <c r="P6" s="235"/>
      <c r="Q6" s="240"/>
      <c r="R6" s="240"/>
      <c r="S6" s="241"/>
    </row>
    <row r="7" ht="66.95" customHeight="1" spans="1:19">
      <c r="A7" s="219"/>
      <c r="B7" s="219"/>
      <c r="C7" s="211"/>
      <c r="D7" s="220"/>
      <c r="E7" s="11"/>
      <c r="F7" s="6" t="s">
        <v>159</v>
      </c>
      <c r="G7" s="6" t="s">
        <v>263</v>
      </c>
      <c r="H7" s="6" t="s">
        <v>264</v>
      </c>
      <c r="I7" s="6" t="s">
        <v>265</v>
      </c>
      <c r="J7" s="6" t="s">
        <v>266</v>
      </c>
      <c r="K7" s="6" t="s">
        <v>267</v>
      </c>
      <c r="L7" s="6" t="s">
        <v>268</v>
      </c>
      <c r="M7" s="6" t="s">
        <v>269</v>
      </c>
      <c r="N7" s="6"/>
      <c r="O7" s="6"/>
      <c r="P7" s="6" t="s">
        <v>159</v>
      </c>
      <c r="Q7" s="6" t="s">
        <v>270</v>
      </c>
      <c r="R7" s="6" t="s">
        <v>271</v>
      </c>
      <c r="S7" s="6" t="s">
        <v>272</v>
      </c>
    </row>
    <row r="8" ht="20.1" customHeight="1" spans="1:19">
      <c r="A8" s="221">
        <v>1</v>
      </c>
      <c r="B8" s="221">
        <v>2</v>
      </c>
      <c r="C8" s="222">
        <v>3</v>
      </c>
      <c r="D8" s="221">
        <v>4</v>
      </c>
      <c r="E8" s="221">
        <v>5</v>
      </c>
      <c r="F8" s="221">
        <v>6</v>
      </c>
      <c r="G8" s="221">
        <v>7</v>
      </c>
      <c r="H8" s="222">
        <v>8</v>
      </c>
      <c r="I8" s="221">
        <v>9</v>
      </c>
      <c r="J8" s="221">
        <v>10</v>
      </c>
      <c r="K8" s="221">
        <v>11</v>
      </c>
      <c r="L8" s="221">
        <v>12</v>
      </c>
      <c r="M8" s="222">
        <v>13</v>
      </c>
      <c r="N8" s="221">
        <v>14</v>
      </c>
      <c r="O8" s="221">
        <v>15</v>
      </c>
      <c r="P8" s="221">
        <v>16</v>
      </c>
      <c r="Q8" s="221">
        <v>17</v>
      </c>
      <c r="R8" s="222">
        <v>18</v>
      </c>
      <c r="S8" s="221">
        <v>19</v>
      </c>
    </row>
    <row r="9" ht="20.1" customHeight="1" spans="1:19">
      <c r="A9" s="223" t="s">
        <v>155</v>
      </c>
      <c r="B9" s="224"/>
      <c r="C9" s="225"/>
      <c r="D9" s="226">
        <f>D10+D24+D52</f>
        <v>2619.47</v>
      </c>
      <c r="E9" s="226">
        <f t="shared" ref="E9:G9" si="0">E10+E24+E52</f>
        <v>2619.47</v>
      </c>
      <c r="F9" s="226">
        <f t="shared" si="0"/>
        <v>2269.47</v>
      </c>
      <c r="G9" s="226">
        <f t="shared" si="0"/>
        <v>2269.47</v>
      </c>
      <c r="H9" s="226"/>
      <c r="I9" s="226"/>
      <c r="J9" s="236"/>
      <c r="K9" s="236"/>
      <c r="L9" s="236"/>
      <c r="M9" s="236"/>
      <c r="N9" s="226">
        <f t="shared" ref="N9" si="1">N10+N24+N52</f>
        <v>350</v>
      </c>
      <c r="O9" s="221"/>
      <c r="P9" s="221"/>
      <c r="Q9" s="221"/>
      <c r="R9" s="221"/>
      <c r="S9" s="221"/>
    </row>
    <row r="10" ht="18" customHeight="1" spans="1:19">
      <c r="A10" s="227">
        <v>301</v>
      </c>
      <c r="B10" s="228" t="s">
        <v>24</v>
      </c>
      <c r="C10" s="229" t="s">
        <v>156</v>
      </c>
      <c r="D10" s="192">
        <f>E10+P10</f>
        <v>1617.31</v>
      </c>
      <c r="E10" s="192">
        <f>F10+N10</f>
        <v>1617.31</v>
      </c>
      <c r="F10" s="192">
        <f>SUM(G10:M10)</f>
        <v>1617.31</v>
      </c>
      <c r="G10" s="192">
        <f>SUM(G11:G22)</f>
        <v>1617.31</v>
      </c>
      <c r="H10" s="192"/>
      <c r="I10" s="192"/>
      <c r="J10" s="192"/>
      <c r="K10" s="192"/>
      <c r="L10" s="192"/>
      <c r="M10" s="192"/>
      <c r="N10" s="192"/>
      <c r="O10" s="237"/>
      <c r="P10" s="237"/>
      <c r="Q10" s="237"/>
      <c r="R10" s="237"/>
      <c r="S10" s="237"/>
    </row>
    <row r="11" ht="18" customHeight="1" spans="1:19">
      <c r="A11" s="230"/>
      <c r="B11" s="231" t="s">
        <v>273</v>
      </c>
      <c r="C11" s="232" t="s">
        <v>274</v>
      </c>
      <c r="D11" s="192">
        <f t="shared" ref="D11:D63" si="2">E11+P11</f>
        <v>378.58</v>
      </c>
      <c r="E11" s="192">
        <f t="shared" ref="E11:E63" si="3">F11+N11</f>
        <v>378.58</v>
      </c>
      <c r="F11" s="192">
        <f t="shared" ref="F11:F63" si="4">SUM(G11:M11)</f>
        <v>378.58</v>
      </c>
      <c r="G11" s="192">
        <v>378.58</v>
      </c>
      <c r="H11" s="192"/>
      <c r="I11" s="192"/>
      <c r="J11" s="192"/>
      <c r="K11" s="192"/>
      <c r="L11" s="192"/>
      <c r="M11" s="192"/>
      <c r="N11" s="192"/>
      <c r="O11" s="237"/>
      <c r="P11" s="237"/>
      <c r="Q11" s="237"/>
      <c r="R11" s="237"/>
      <c r="S11" s="237"/>
    </row>
    <row r="12" ht="18" customHeight="1" spans="1:19">
      <c r="A12" s="230"/>
      <c r="B12" s="231" t="s">
        <v>275</v>
      </c>
      <c r="C12" s="232" t="s">
        <v>276</v>
      </c>
      <c r="D12" s="192">
        <f t="shared" si="2"/>
        <v>450.78</v>
      </c>
      <c r="E12" s="192">
        <f t="shared" si="3"/>
        <v>450.78</v>
      </c>
      <c r="F12" s="192">
        <f t="shared" si="4"/>
        <v>450.78</v>
      </c>
      <c r="G12" s="192">
        <v>450.78</v>
      </c>
      <c r="H12" s="192"/>
      <c r="I12" s="192"/>
      <c r="J12" s="192"/>
      <c r="K12" s="192"/>
      <c r="L12" s="192"/>
      <c r="M12" s="192"/>
      <c r="N12" s="192"/>
      <c r="O12" s="237"/>
      <c r="P12" s="237"/>
      <c r="Q12" s="237"/>
      <c r="R12" s="237"/>
      <c r="S12" s="237"/>
    </row>
    <row r="13" ht="18" customHeight="1" spans="1:19">
      <c r="A13" s="230"/>
      <c r="B13" s="231" t="s">
        <v>277</v>
      </c>
      <c r="C13" s="232" t="s">
        <v>278</v>
      </c>
      <c r="D13" s="192">
        <f t="shared" si="2"/>
        <v>31.14</v>
      </c>
      <c r="E13" s="192">
        <f t="shared" si="3"/>
        <v>31.14</v>
      </c>
      <c r="F13" s="192">
        <f t="shared" si="4"/>
        <v>31.14</v>
      </c>
      <c r="G13" s="192">
        <v>31.14</v>
      </c>
      <c r="H13" s="192"/>
      <c r="I13" s="192"/>
      <c r="J13" s="192"/>
      <c r="K13" s="192"/>
      <c r="L13" s="192"/>
      <c r="M13" s="192"/>
      <c r="N13" s="192"/>
      <c r="O13" s="237"/>
      <c r="P13" s="237"/>
      <c r="Q13" s="237"/>
      <c r="R13" s="237"/>
      <c r="S13" s="237"/>
    </row>
    <row r="14" ht="18" customHeight="1" spans="1:19">
      <c r="A14" s="230"/>
      <c r="B14" s="231" t="s">
        <v>279</v>
      </c>
      <c r="C14" s="232" t="s">
        <v>280</v>
      </c>
      <c r="D14" s="192"/>
      <c r="E14" s="192"/>
      <c r="F14" s="192"/>
      <c r="G14" s="192"/>
      <c r="H14" s="192"/>
      <c r="I14" s="192"/>
      <c r="J14" s="192"/>
      <c r="K14" s="192"/>
      <c r="L14" s="192"/>
      <c r="M14" s="192"/>
      <c r="N14" s="192"/>
      <c r="O14" s="237"/>
      <c r="P14" s="237"/>
      <c r="Q14" s="237"/>
      <c r="R14" s="237"/>
      <c r="S14" s="237"/>
    </row>
    <row r="15" ht="18" customHeight="1" spans="1:19">
      <c r="A15" s="230"/>
      <c r="B15" s="231" t="s">
        <v>281</v>
      </c>
      <c r="C15" s="232" t="s">
        <v>282</v>
      </c>
      <c r="D15" s="192">
        <f t="shared" si="2"/>
        <v>252.26</v>
      </c>
      <c r="E15" s="192">
        <f t="shared" si="3"/>
        <v>252.26</v>
      </c>
      <c r="F15" s="192">
        <f t="shared" si="4"/>
        <v>252.26</v>
      </c>
      <c r="G15" s="192">
        <v>252.26</v>
      </c>
      <c r="H15" s="192"/>
      <c r="I15" s="192"/>
      <c r="J15" s="192"/>
      <c r="K15" s="192"/>
      <c r="L15" s="192"/>
      <c r="M15" s="192"/>
      <c r="N15" s="192"/>
      <c r="O15" s="237"/>
      <c r="P15" s="237"/>
      <c r="Q15" s="237"/>
      <c r="R15" s="237"/>
      <c r="S15" s="237"/>
    </row>
    <row r="16" ht="18" customHeight="1" spans="1:19">
      <c r="A16" s="230"/>
      <c r="B16" s="231" t="s">
        <v>283</v>
      </c>
      <c r="C16" s="232" t="s">
        <v>284</v>
      </c>
      <c r="D16" s="192">
        <f t="shared" si="2"/>
        <v>189.86</v>
      </c>
      <c r="E16" s="192">
        <f t="shared" si="3"/>
        <v>189.86</v>
      </c>
      <c r="F16" s="192">
        <f t="shared" si="4"/>
        <v>189.86</v>
      </c>
      <c r="G16" s="192">
        <v>189.86</v>
      </c>
      <c r="H16" s="192"/>
      <c r="I16" s="192"/>
      <c r="J16" s="192"/>
      <c r="K16" s="192"/>
      <c r="L16" s="192"/>
      <c r="M16" s="192"/>
      <c r="N16" s="192"/>
      <c r="O16" s="237"/>
      <c r="P16" s="237"/>
      <c r="Q16" s="237"/>
      <c r="R16" s="237"/>
      <c r="S16" s="237"/>
    </row>
    <row r="17" ht="18" customHeight="1" spans="1:19">
      <c r="A17" s="230"/>
      <c r="B17" s="231" t="s">
        <v>285</v>
      </c>
      <c r="C17" s="232" t="s">
        <v>286</v>
      </c>
      <c r="D17" s="192">
        <f t="shared" si="2"/>
        <v>6.57</v>
      </c>
      <c r="E17" s="192">
        <f t="shared" si="3"/>
        <v>6.57</v>
      </c>
      <c r="F17" s="192">
        <f t="shared" si="4"/>
        <v>6.57</v>
      </c>
      <c r="G17" s="192">
        <v>6.57</v>
      </c>
      <c r="H17" s="192"/>
      <c r="I17" s="192"/>
      <c r="J17" s="192"/>
      <c r="K17" s="192"/>
      <c r="L17" s="192"/>
      <c r="M17" s="192"/>
      <c r="N17" s="192"/>
      <c r="O17" s="237"/>
      <c r="P17" s="237"/>
      <c r="Q17" s="237"/>
      <c r="R17" s="237"/>
      <c r="S17" s="237"/>
    </row>
    <row r="18" ht="18" customHeight="1" spans="1:19">
      <c r="A18" s="230"/>
      <c r="B18" s="231" t="s">
        <v>287</v>
      </c>
      <c r="C18" s="232" t="s">
        <v>288</v>
      </c>
      <c r="D18" s="192">
        <f t="shared" si="2"/>
        <v>155.52</v>
      </c>
      <c r="E18" s="192">
        <f t="shared" si="3"/>
        <v>155.52</v>
      </c>
      <c r="F18" s="192">
        <f t="shared" si="4"/>
        <v>155.52</v>
      </c>
      <c r="G18" s="192">
        <v>155.52</v>
      </c>
      <c r="H18" s="192"/>
      <c r="I18" s="192"/>
      <c r="J18" s="192"/>
      <c r="K18" s="192"/>
      <c r="L18" s="192"/>
      <c r="M18" s="192"/>
      <c r="N18" s="192"/>
      <c r="O18" s="237"/>
      <c r="P18" s="237"/>
      <c r="Q18" s="237"/>
      <c r="R18" s="237"/>
      <c r="S18" s="237"/>
    </row>
    <row r="19" ht="18" customHeight="1" spans="1:19">
      <c r="A19" s="230"/>
      <c r="B19" s="231" t="s">
        <v>289</v>
      </c>
      <c r="C19" s="232" t="s">
        <v>290</v>
      </c>
      <c r="D19" s="192"/>
      <c r="E19" s="192"/>
      <c r="F19" s="192"/>
      <c r="G19" s="192"/>
      <c r="H19" s="192"/>
      <c r="I19" s="192"/>
      <c r="J19" s="192"/>
      <c r="K19" s="192"/>
      <c r="L19" s="192"/>
      <c r="M19" s="192"/>
      <c r="N19" s="192"/>
      <c r="O19" s="237"/>
      <c r="P19" s="237"/>
      <c r="Q19" s="237"/>
      <c r="R19" s="237"/>
      <c r="S19" s="237"/>
    </row>
    <row r="20" ht="18" customHeight="1" spans="1:19">
      <c r="A20" s="230"/>
      <c r="B20" s="231" t="s">
        <v>291</v>
      </c>
      <c r="C20" s="232" t="s">
        <v>292</v>
      </c>
      <c r="D20" s="192">
        <f t="shared" si="2"/>
        <v>19.27</v>
      </c>
      <c r="E20" s="192">
        <f t="shared" si="3"/>
        <v>19.27</v>
      </c>
      <c r="F20" s="192">
        <f t="shared" si="4"/>
        <v>19.27</v>
      </c>
      <c r="G20" s="192">
        <v>19.27</v>
      </c>
      <c r="H20" s="192"/>
      <c r="I20" s="192"/>
      <c r="J20" s="192"/>
      <c r="K20" s="192"/>
      <c r="L20" s="192"/>
      <c r="M20" s="192"/>
      <c r="N20" s="192"/>
      <c r="O20" s="237"/>
      <c r="P20" s="237"/>
      <c r="Q20" s="237"/>
      <c r="R20" s="237"/>
      <c r="S20" s="237"/>
    </row>
    <row r="21" ht="18" customHeight="1" spans="1:19">
      <c r="A21" s="230"/>
      <c r="B21" s="231" t="s">
        <v>293</v>
      </c>
      <c r="C21" s="232" t="s">
        <v>294</v>
      </c>
      <c r="D21" s="192">
        <f t="shared" si="2"/>
        <v>133.33</v>
      </c>
      <c r="E21" s="192">
        <f t="shared" si="3"/>
        <v>133.33</v>
      </c>
      <c r="F21" s="192">
        <f t="shared" si="4"/>
        <v>133.33</v>
      </c>
      <c r="G21" s="192">
        <v>133.33</v>
      </c>
      <c r="H21" s="192"/>
      <c r="I21" s="192"/>
      <c r="J21" s="192"/>
      <c r="K21" s="192"/>
      <c r="L21" s="192"/>
      <c r="M21" s="192"/>
      <c r="N21" s="192"/>
      <c r="O21" s="237"/>
      <c r="P21" s="237"/>
      <c r="Q21" s="237"/>
      <c r="R21" s="237"/>
      <c r="S21" s="237"/>
    </row>
    <row r="22" ht="18" customHeight="1" spans="1:19">
      <c r="A22" s="230"/>
      <c r="B22" s="231" t="s">
        <v>295</v>
      </c>
      <c r="C22" s="232" t="s">
        <v>296</v>
      </c>
      <c r="D22" s="192"/>
      <c r="E22" s="192"/>
      <c r="F22" s="192"/>
      <c r="G22" s="192"/>
      <c r="H22" s="192"/>
      <c r="I22" s="192"/>
      <c r="J22" s="192"/>
      <c r="K22" s="192"/>
      <c r="L22" s="192"/>
      <c r="M22" s="192"/>
      <c r="N22" s="192"/>
      <c r="O22" s="237"/>
      <c r="P22" s="237"/>
      <c r="Q22" s="237"/>
      <c r="R22" s="237"/>
      <c r="S22" s="237"/>
    </row>
    <row r="23" ht="18" customHeight="1" spans="1:19">
      <c r="A23" s="230"/>
      <c r="B23" s="231" t="s">
        <v>297</v>
      </c>
      <c r="C23" s="232" t="s">
        <v>298</v>
      </c>
      <c r="D23" s="192"/>
      <c r="E23" s="192"/>
      <c r="F23" s="192"/>
      <c r="G23" s="192"/>
      <c r="H23" s="192"/>
      <c r="I23" s="192"/>
      <c r="J23" s="192"/>
      <c r="K23" s="192"/>
      <c r="L23" s="192"/>
      <c r="M23" s="192"/>
      <c r="N23" s="192"/>
      <c r="O23" s="237"/>
      <c r="P23" s="237"/>
      <c r="Q23" s="237"/>
      <c r="R23" s="237"/>
      <c r="S23" s="237"/>
    </row>
    <row r="24" ht="18" customHeight="1" spans="1:19">
      <c r="A24" s="227">
        <v>302</v>
      </c>
      <c r="B24" s="231"/>
      <c r="C24" s="229" t="s">
        <v>157</v>
      </c>
      <c r="D24" s="192">
        <f t="shared" si="2"/>
        <v>557.57</v>
      </c>
      <c r="E24" s="192">
        <f t="shared" si="3"/>
        <v>557.57</v>
      </c>
      <c r="F24" s="192">
        <f t="shared" si="4"/>
        <v>207.57</v>
      </c>
      <c r="G24" s="192">
        <f>SUM(G25:G51)</f>
        <v>207.57</v>
      </c>
      <c r="H24" s="192"/>
      <c r="I24" s="192"/>
      <c r="J24" s="192"/>
      <c r="K24" s="192"/>
      <c r="L24" s="192"/>
      <c r="M24" s="192"/>
      <c r="N24" s="192">
        <f t="shared" ref="N24" si="5">SUM(N25:N51)</f>
        <v>350</v>
      </c>
      <c r="O24" s="237"/>
      <c r="P24" s="237"/>
      <c r="Q24" s="237"/>
      <c r="R24" s="237"/>
      <c r="S24" s="237"/>
    </row>
    <row r="25" ht="18" customHeight="1" spans="1:19">
      <c r="A25" s="230"/>
      <c r="B25" s="231" t="s">
        <v>273</v>
      </c>
      <c r="C25" s="232" t="s">
        <v>299</v>
      </c>
      <c r="D25" s="192">
        <f t="shared" si="2"/>
        <v>473.68</v>
      </c>
      <c r="E25" s="192">
        <f t="shared" si="3"/>
        <v>473.68</v>
      </c>
      <c r="F25" s="192">
        <f t="shared" si="4"/>
        <v>157.68</v>
      </c>
      <c r="G25" s="192">
        <v>157.68</v>
      </c>
      <c r="H25" s="192"/>
      <c r="I25" s="192"/>
      <c r="J25" s="192"/>
      <c r="K25" s="192"/>
      <c r="L25" s="192"/>
      <c r="M25" s="192"/>
      <c r="N25" s="192">
        <v>316</v>
      </c>
      <c r="O25" s="237"/>
      <c r="P25" s="237"/>
      <c r="Q25" s="237"/>
      <c r="R25" s="237"/>
      <c r="S25" s="237"/>
    </row>
    <row r="26" ht="18" customHeight="1" spans="1:19">
      <c r="A26" s="230"/>
      <c r="B26" s="231" t="s">
        <v>275</v>
      </c>
      <c r="C26" s="232" t="s">
        <v>300</v>
      </c>
      <c r="D26" s="192"/>
      <c r="E26" s="192"/>
      <c r="F26" s="192"/>
      <c r="G26" s="192"/>
      <c r="H26" s="192"/>
      <c r="I26" s="192"/>
      <c r="J26" s="192"/>
      <c r="K26" s="192"/>
      <c r="L26" s="192"/>
      <c r="M26" s="192"/>
      <c r="N26" s="192"/>
      <c r="O26" s="237"/>
      <c r="P26" s="237"/>
      <c r="Q26" s="237"/>
      <c r="R26" s="237"/>
      <c r="S26" s="237"/>
    </row>
    <row r="27" ht="18" customHeight="1" spans="1:19">
      <c r="A27" s="230"/>
      <c r="B27" s="231" t="s">
        <v>277</v>
      </c>
      <c r="C27" s="232" t="s">
        <v>301</v>
      </c>
      <c r="D27" s="192"/>
      <c r="E27" s="192"/>
      <c r="F27" s="192"/>
      <c r="G27" s="192"/>
      <c r="H27" s="192"/>
      <c r="I27" s="192"/>
      <c r="J27" s="192"/>
      <c r="K27" s="192"/>
      <c r="L27" s="192"/>
      <c r="M27" s="192"/>
      <c r="N27" s="192"/>
      <c r="O27" s="237"/>
      <c r="P27" s="237"/>
      <c r="Q27" s="237"/>
      <c r="R27" s="237"/>
      <c r="S27" s="237"/>
    </row>
    <row r="28" ht="18" customHeight="1" spans="1:19">
      <c r="A28" s="230"/>
      <c r="B28" s="231" t="s">
        <v>302</v>
      </c>
      <c r="C28" s="232" t="s">
        <v>303</v>
      </c>
      <c r="D28" s="192"/>
      <c r="E28" s="192"/>
      <c r="F28" s="192"/>
      <c r="G28" s="192"/>
      <c r="H28" s="192"/>
      <c r="I28" s="192"/>
      <c r="J28" s="192"/>
      <c r="K28" s="192"/>
      <c r="L28" s="192"/>
      <c r="M28" s="192"/>
      <c r="N28" s="192"/>
      <c r="O28" s="237"/>
      <c r="P28" s="237"/>
      <c r="Q28" s="237"/>
      <c r="R28" s="237"/>
      <c r="S28" s="237"/>
    </row>
    <row r="29" ht="18" customHeight="1" spans="1:19">
      <c r="A29" s="230"/>
      <c r="B29" s="231" t="s">
        <v>304</v>
      </c>
      <c r="C29" s="232" t="s">
        <v>305</v>
      </c>
      <c r="D29" s="192"/>
      <c r="E29" s="192"/>
      <c r="F29" s="192"/>
      <c r="G29" s="192"/>
      <c r="H29" s="192"/>
      <c r="I29" s="192"/>
      <c r="J29" s="192"/>
      <c r="K29" s="192"/>
      <c r="L29" s="192"/>
      <c r="M29" s="192"/>
      <c r="N29" s="192"/>
      <c r="O29" s="237"/>
      <c r="P29" s="237"/>
      <c r="Q29" s="237"/>
      <c r="R29" s="237"/>
      <c r="S29" s="237"/>
    </row>
    <row r="30" ht="18" customHeight="1" spans="1:19">
      <c r="A30" s="230"/>
      <c r="B30" s="231" t="s">
        <v>279</v>
      </c>
      <c r="C30" s="232" t="s">
        <v>306</v>
      </c>
      <c r="D30" s="192"/>
      <c r="E30" s="192"/>
      <c r="F30" s="192"/>
      <c r="G30" s="192"/>
      <c r="H30" s="192"/>
      <c r="I30" s="192"/>
      <c r="J30" s="192"/>
      <c r="K30" s="192"/>
      <c r="L30" s="192"/>
      <c r="M30" s="192"/>
      <c r="N30" s="192"/>
      <c r="O30" s="237"/>
      <c r="P30" s="237"/>
      <c r="Q30" s="237"/>
      <c r="R30" s="237"/>
      <c r="S30" s="237"/>
    </row>
    <row r="31" ht="18" customHeight="1" spans="1:19">
      <c r="A31" s="230"/>
      <c r="B31" s="231" t="s">
        <v>281</v>
      </c>
      <c r="C31" s="232" t="s">
        <v>307</v>
      </c>
      <c r="D31" s="192"/>
      <c r="E31" s="192"/>
      <c r="F31" s="192"/>
      <c r="G31" s="192"/>
      <c r="H31" s="192"/>
      <c r="I31" s="192"/>
      <c r="J31" s="192"/>
      <c r="K31" s="192"/>
      <c r="L31" s="192"/>
      <c r="M31" s="192"/>
      <c r="N31" s="192"/>
      <c r="O31" s="237"/>
      <c r="P31" s="237"/>
      <c r="Q31" s="237"/>
      <c r="R31" s="237"/>
      <c r="S31" s="237"/>
    </row>
    <row r="32" ht="18" customHeight="1" spans="1:19">
      <c r="A32" s="230"/>
      <c r="B32" s="231" t="s">
        <v>283</v>
      </c>
      <c r="C32" s="232" t="s">
        <v>308</v>
      </c>
      <c r="D32" s="192"/>
      <c r="E32" s="192"/>
      <c r="F32" s="192"/>
      <c r="G32" s="192"/>
      <c r="H32" s="192"/>
      <c r="I32" s="192"/>
      <c r="J32" s="192"/>
      <c r="K32" s="192"/>
      <c r="L32" s="192"/>
      <c r="M32" s="192"/>
      <c r="N32" s="192"/>
      <c r="O32" s="237"/>
      <c r="P32" s="237"/>
      <c r="Q32" s="237"/>
      <c r="R32" s="237"/>
      <c r="S32" s="237"/>
    </row>
    <row r="33" ht="18" customHeight="1" spans="1:19">
      <c r="A33" s="230"/>
      <c r="B33" s="231" t="s">
        <v>285</v>
      </c>
      <c r="C33" s="232" t="s">
        <v>309</v>
      </c>
      <c r="D33" s="192"/>
      <c r="E33" s="192"/>
      <c r="F33" s="192"/>
      <c r="G33" s="192"/>
      <c r="H33" s="192"/>
      <c r="I33" s="192"/>
      <c r="J33" s="192"/>
      <c r="K33" s="192"/>
      <c r="L33" s="192"/>
      <c r="M33" s="192"/>
      <c r="N33" s="192"/>
      <c r="O33" s="237"/>
      <c r="P33" s="237"/>
      <c r="Q33" s="237"/>
      <c r="R33" s="237"/>
      <c r="S33" s="237"/>
    </row>
    <row r="34" ht="18" customHeight="1" spans="1:19">
      <c r="A34" s="230"/>
      <c r="B34" s="231" t="s">
        <v>289</v>
      </c>
      <c r="C34" s="232" t="s">
        <v>310</v>
      </c>
      <c r="D34" s="192"/>
      <c r="E34" s="192"/>
      <c r="F34" s="192"/>
      <c r="G34" s="192"/>
      <c r="H34" s="192"/>
      <c r="I34" s="192"/>
      <c r="J34" s="192"/>
      <c r="K34" s="192"/>
      <c r="L34" s="192"/>
      <c r="M34" s="192"/>
      <c r="N34" s="192"/>
      <c r="O34" s="237"/>
      <c r="P34" s="237"/>
      <c r="Q34" s="237"/>
      <c r="R34" s="237"/>
      <c r="S34" s="237"/>
    </row>
    <row r="35" ht="18" customHeight="1" spans="1:19">
      <c r="A35" s="230"/>
      <c r="B35" s="231" t="s">
        <v>291</v>
      </c>
      <c r="C35" s="232" t="s">
        <v>311</v>
      </c>
      <c r="D35" s="192"/>
      <c r="E35" s="192"/>
      <c r="F35" s="192"/>
      <c r="G35" s="192"/>
      <c r="H35" s="192"/>
      <c r="I35" s="192"/>
      <c r="J35" s="192"/>
      <c r="K35" s="192"/>
      <c r="L35" s="192"/>
      <c r="M35" s="192"/>
      <c r="N35" s="192"/>
      <c r="O35" s="237"/>
      <c r="P35" s="237"/>
      <c r="Q35" s="237"/>
      <c r="R35" s="237"/>
      <c r="S35" s="237"/>
    </row>
    <row r="36" ht="18" customHeight="1" spans="1:19">
      <c r="A36" s="230"/>
      <c r="B36" s="231" t="s">
        <v>293</v>
      </c>
      <c r="C36" s="232" t="s">
        <v>312</v>
      </c>
      <c r="D36" s="192"/>
      <c r="E36" s="192"/>
      <c r="F36" s="192"/>
      <c r="G36" s="192"/>
      <c r="H36" s="192"/>
      <c r="I36" s="192"/>
      <c r="J36" s="192"/>
      <c r="K36" s="192"/>
      <c r="L36" s="192"/>
      <c r="M36" s="192"/>
      <c r="N36" s="192"/>
      <c r="O36" s="237"/>
      <c r="P36" s="237"/>
      <c r="Q36" s="237"/>
      <c r="R36" s="237"/>
      <c r="S36" s="237"/>
    </row>
    <row r="37" ht="18" customHeight="1" spans="1:19">
      <c r="A37" s="230"/>
      <c r="B37" s="231" t="s">
        <v>295</v>
      </c>
      <c r="C37" s="232" t="s">
        <v>313</v>
      </c>
      <c r="D37" s="192"/>
      <c r="E37" s="192"/>
      <c r="F37" s="192"/>
      <c r="G37" s="192"/>
      <c r="H37" s="192"/>
      <c r="I37" s="192"/>
      <c r="J37" s="192"/>
      <c r="K37" s="192"/>
      <c r="L37" s="192"/>
      <c r="M37" s="192"/>
      <c r="N37" s="192"/>
      <c r="O37" s="237"/>
      <c r="P37" s="237"/>
      <c r="Q37" s="237"/>
      <c r="R37" s="237"/>
      <c r="S37" s="237"/>
    </row>
    <row r="38" ht="18" customHeight="1" spans="1:19">
      <c r="A38" s="230"/>
      <c r="B38" s="231" t="s">
        <v>314</v>
      </c>
      <c r="C38" s="232" t="s">
        <v>315</v>
      </c>
      <c r="D38" s="192">
        <f t="shared" si="2"/>
        <v>10</v>
      </c>
      <c r="E38" s="192">
        <f t="shared" si="3"/>
        <v>10</v>
      </c>
      <c r="F38" s="192"/>
      <c r="G38" s="192"/>
      <c r="H38" s="192"/>
      <c r="I38" s="192"/>
      <c r="J38" s="192"/>
      <c r="K38" s="192"/>
      <c r="L38" s="192"/>
      <c r="M38" s="192"/>
      <c r="N38" s="192">
        <v>10</v>
      </c>
      <c r="O38" s="237"/>
      <c r="P38" s="237"/>
      <c r="Q38" s="237"/>
      <c r="R38" s="237"/>
      <c r="S38" s="237"/>
    </row>
    <row r="39" ht="18" customHeight="1" spans="1:19">
      <c r="A39" s="230"/>
      <c r="B39" s="231" t="s">
        <v>316</v>
      </c>
      <c r="C39" s="232" t="s">
        <v>317</v>
      </c>
      <c r="D39" s="192">
        <f t="shared" si="2"/>
        <v>14</v>
      </c>
      <c r="E39" s="192">
        <f t="shared" si="3"/>
        <v>14</v>
      </c>
      <c r="F39" s="192"/>
      <c r="G39" s="192"/>
      <c r="H39" s="192"/>
      <c r="I39" s="192"/>
      <c r="J39" s="192"/>
      <c r="K39" s="192"/>
      <c r="L39" s="192"/>
      <c r="M39" s="192"/>
      <c r="N39" s="192">
        <v>14</v>
      </c>
      <c r="O39" s="237"/>
      <c r="P39" s="237"/>
      <c r="Q39" s="237"/>
      <c r="R39" s="237"/>
      <c r="S39" s="237"/>
    </row>
    <row r="40" ht="18" customHeight="1" spans="1:19">
      <c r="A40" s="230"/>
      <c r="B40" s="231" t="s">
        <v>318</v>
      </c>
      <c r="C40" s="232" t="s">
        <v>319</v>
      </c>
      <c r="D40" s="192">
        <f t="shared" si="2"/>
        <v>5</v>
      </c>
      <c r="E40" s="192">
        <f t="shared" si="3"/>
        <v>5</v>
      </c>
      <c r="F40" s="192">
        <f t="shared" si="4"/>
        <v>5</v>
      </c>
      <c r="G40" s="192">
        <v>5</v>
      </c>
      <c r="H40" s="192"/>
      <c r="I40" s="192"/>
      <c r="J40" s="192"/>
      <c r="K40" s="192"/>
      <c r="L40" s="192"/>
      <c r="M40" s="192"/>
      <c r="N40" s="192"/>
      <c r="O40" s="237"/>
      <c r="P40" s="237"/>
      <c r="Q40" s="237"/>
      <c r="R40" s="237"/>
      <c r="S40" s="237"/>
    </row>
    <row r="41" ht="18" customHeight="1" spans="1:19">
      <c r="A41" s="230"/>
      <c r="B41" s="231" t="s">
        <v>320</v>
      </c>
      <c r="C41" s="232" t="s">
        <v>321</v>
      </c>
      <c r="D41" s="192"/>
      <c r="E41" s="192"/>
      <c r="F41" s="192"/>
      <c r="G41" s="192"/>
      <c r="H41" s="192"/>
      <c r="I41" s="192"/>
      <c r="J41" s="192"/>
      <c r="K41" s="192"/>
      <c r="L41" s="192"/>
      <c r="M41" s="192"/>
      <c r="N41" s="192"/>
      <c r="O41" s="237"/>
      <c r="P41" s="237"/>
      <c r="Q41" s="237"/>
      <c r="R41" s="237"/>
      <c r="S41" s="237"/>
    </row>
    <row r="42" ht="18" customHeight="1" spans="1:19">
      <c r="A42" s="230"/>
      <c r="B42" s="231" t="s">
        <v>322</v>
      </c>
      <c r="C42" s="232" t="s">
        <v>323</v>
      </c>
      <c r="D42" s="192"/>
      <c r="E42" s="192"/>
      <c r="F42" s="192"/>
      <c r="G42" s="192"/>
      <c r="H42" s="192"/>
      <c r="I42" s="192"/>
      <c r="J42" s="192"/>
      <c r="K42" s="192"/>
      <c r="L42" s="192"/>
      <c r="M42" s="192"/>
      <c r="N42" s="192"/>
      <c r="O42" s="237"/>
      <c r="P42" s="237"/>
      <c r="Q42" s="237"/>
      <c r="R42" s="237"/>
      <c r="S42" s="237"/>
    </row>
    <row r="43" ht="18" customHeight="1" spans="1:19">
      <c r="A43" s="230"/>
      <c r="B43" s="231" t="s">
        <v>324</v>
      </c>
      <c r="C43" s="232" t="s">
        <v>325</v>
      </c>
      <c r="D43" s="192"/>
      <c r="E43" s="192"/>
      <c r="F43" s="192"/>
      <c r="G43" s="192"/>
      <c r="H43" s="192"/>
      <c r="I43" s="192"/>
      <c r="J43" s="192"/>
      <c r="K43" s="192"/>
      <c r="L43" s="192"/>
      <c r="M43" s="192"/>
      <c r="N43" s="192"/>
      <c r="O43" s="237"/>
      <c r="P43" s="237"/>
      <c r="Q43" s="237"/>
      <c r="R43" s="237"/>
      <c r="S43" s="237"/>
    </row>
    <row r="44" ht="18" customHeight="1" spans="1:19">
      <c r="A44" s="230"/>
      <c r="B44" s="231" t="s">
        <v>326</v>
      </c>
      <c r="C44" s="232" t="s">
        <v>327</v>
      </c>
      <c r="D44" s="192"/>
      <c r="E44" s="192"/>
      <c r="F44" s="192"/>
      <c r="G44" s="192"/>
      <c r="H44" s="192"/>
      <c r="I44" s="192"/>
      <c r="J44" s="192"/>
      <c r="K44" s="192"/>
      <c r="L44" s="192"/>
      <c r="M44" s="192"/>
      <c r="N44" s="192"/>
      <c r="O44" s="237"/>
      <c r="P44" s="237"/>
      <c r="Q44" s="237"/>
      <c r="R44" s="237"/>
      <c r="S44" s="237"/>
    </row>
    <row r="45" ht="18" customHeight="1" spans="1:19">
      <c r="A45" s="230"/>
      <c r="B45" s="231" t="s">
        <v>328</v>
      </c>
      <c r="C45" s="232" t="s">
        <v>329</v>
      </c>
      <c r="D45" s="192"/>
      <c r="E45" s="192"/>
      <c r="F45" s="192"/>
      <c r="G45" s="192"/>
      <c r="H45" s="192"/>
      <c r="I45" s="192"/>
      <c r="J45" s="192"/>
      <c r="K45" s="192"/>
      <c r="L45" s="192"/>
      <c r="M45" s="192"/>
      <c r="N45" s="192"/>
      <c r="O45" s="237"/>
      <c r="P45" s="237"/>
      <c r="Q45" s="237"/>
      <c r="R45" s="237"/>
      <c r="S45" s="237"/>
    </row>
    <row r="46" ht="18" customHeight="1" spans="1:19">
      <c r="A46" s="230"/>
      <c r="B46" s="231" t="s">
        <v>330</v>
      </c>
      <c r="C46" s="232" t="s">
        <v>331</v>
      </c>
      <c r="D46" s="192"/>
      <c r="E46" s="192"/>
      <c r="F46" s="192"/>
      <c r="G46" s="192"/>
      <c r="H46" s="192"/>
      <c r="I46" s="192"/>
      <c r="J46" s="192"/>
      <c r="K46" s="192"/>
      <c r="L46" s="192"/>
      <c r="M46" s="192"/>
      <c r="N46" s="192"/>
      <c r="O46" s="237"/>
      <c r="P46" s="237"/>
      <c r="Q46" s="237"/>
      <c r="R46" s="237"/>
      <c r="S46" s="237"/>
    </row>
    <row r="47" ht="18" customHeight="1" spans="1:19">
      <c r="A47" s="230"/>
      <c r="B47" s="231" t="s">
        <v>332</v>
      </c>
      <c r="C47" s="232" t="s">
        <v>333</v>
      </c>
      <c r="D47" s="192"/>
      <c r="E47" s="192"/>
      <c r="F47" s="192"/>
      <c r="G47" s="192"/>
      <c r="H47" s="192"/>
      <c r="I47" s="192"/>
      <c r="J47" s="192"/>
      <c r="K47" s="192"/>
      <c r="L47" s="192"/>
      <c r="M47" s="192"/>
      <c r="N47" s="192"/>
      <c r="O47" s="237"/>
      <c r="P47" s="237"/>
      <c r="Q47" s="237"/>
      <c r="R47" s="237"/>
      <c r="S47" s="237"/>
    </row>
    <row r="48" ht="18" customHeight="1" spans="1:19">
      <c r="A48" s="230"/>
      <c r="B48" s="231" t="s">
        <v>334</v>
      </c>
      <c r="C48" s="232" t="s">
        <v>335</v>
      </c>
      <c r="D48" s="192">
        <f t="shared" si="2"/>
        <v>10.5</v>
      </c>
      <c r="E48" s="192">
        <f t="shared" si="3"/>
        <v>10.5</v>
      </c>
      <c r="F48" s="192">
        <f t="shared" si="4"/>
        <v>10.5</v>
      </c>
      <c r="G48" s="192">
        <v>10.5</v>
      </c>
      <c r="H48" s="192"/>
      <c r="I48" s="192"/>
      <c r="J48" s="192"/>
      <c r="K48" s="192"/>
      <c r="L48" s="192"/>
      <c r="M48" s="192"/>
      <c r="N48" s="192"/>
      <c r="O48" s="237"/>
      <c r="P48" s="237"/>
      <c r="Q48" s="237"/>
      <c r="R48" s="237"/>
      <c r="S48" s="237"/>
    </row>
    <row r="49" ht="18" customHeight="1" spans="1:19">
      <c r="A49" s="230"/>
      <c r="B49" s="231" t="s">
        <v>336</v>
      </c>
      <c r="C49" s="232" t="s">
        <v>337</v>
      </c>
      <c r="D49" s="192">
        <f t="shared" si="2"/>
        <v>34.39</v>
      </c>
      <c r="E49" s="192">
        <f t="shared" si="3"/>
        <v>34.39</v>
      </c>
      <c r="F49" s="192">
        <f t="shared" si="4"/>
        <v>34.39</v>
      </c>
      <c r="G49" s="192">
        <v>34.39</v>
      </c>
      <c r="H49" s="192"/>
      <c r="I49" s="192"/>
      <c r="J49" s="192"/>
      <c r="K49" s="192"/>
      <c r="L49" s="192"/>
      <c r="M49" s="192"/>
      <c r="N49" s="192"/>
      <c r="O49" s="237"/>
      <c r="P49" s="237"/>
      <c r="Q49" s="237"/>
      <c r="R49" s="237"/>
      <c r="S49" s="237"/>
    </row>
    <row r="50" ht="18" customHeight="1" spans="1:19">
      <c r="A50" s="230"/>
      <c r="B50" s="231" t="s">
        <v>338</v>
      </c>
      <c r="C50" s="232" t="s">
        <v>339</v>
      </c>
      <c r="D50" s="192"/>
      <c r="E50" s="192"/>
      <c r="F50" s="192"/>
      <c r="G50" s="192"/>
      <c r="H50" s="192"/>
      <c r="I50" s="192"/>
      <c r="J50" s="192"/>
      <c r="K50" s="192"/>
      <c r="L50" s="192"/>
      <c r="M50" s="192"/>
      <c r="N50" s="192"/>
      <c r="O50" s="237"/>
      <c r="P50" s="237"/>
      <c r="Q50" s="237"/>
      <c r="R50" s="237"/>
      <c r="S50" s="237"/>
    </row>
    <row r="51" ht="18" customHeight="1" spans="1:19">
      <c r="A51" s="230"/>
      <c r="B51" s="231" t="s">
        <v>297</v>
      </c>
      <c r="C51" s="232" t="s">
        <v>340</v>
      </c>
      <c r="D51" s="192">
        <f t="shared" si="2"/>
        <v>10</v>
      </c>
      <c r="E51" s="192">
        <f t="shared" si="3"/>
        <v>10</v>
      </c>
      <c r="F51" s="192"/>
      <c r="G51" s="192"/>
      <c r="H51" s="192"/>
      <c r="I51" s="192"/>
      <c r="J51" s="192"/>
      <c r="K51" s="192"/>
      <c r="L51" s="192"/>
      <c r="M51" s="192"/>
      <c r="N51" s="192">
        <v>10</v>
      </c>
      <c r="O51" s="237"/>
      <c r="P51" s="237"/>
      <c r="Q51" s="237"/>
      <c r="R51" s="237"/>
      <c r="S51" s="237"/>
    </row>
    <row r="52" ht="18" customHeight="1" spans="1:19">
      <c r="A52" s="227">
        <v>303</v>
      </c>
      <c r="B52" s="231"/>
      <c r="C52" s="229" t="s">
        <v>158</v>
      </c>
      <c r="D52" s="192">
        <f t="shared" si="2"/>
        <v>444.59</v>
      </c>
      <c r="E52" s="192">
        <f t="shared" si="3"/>
        <v>444.59</v>
      </c>
      <c r="F52" s="192">
        <f t="shared" si="4"/>
        <v>444.59</v>
      </c>
      <c r="G52" s="192">
        <f>SUM(G53:G63)</f>
        <v>444.59</v>
      </c>
      <c r="H52" s="192"/>
      <c r="I52" s="192"/>
      <c r="J52" s="192"/>
      <c r="K52" s="192"/>
      <c r="L52" s="192"/>
      <c r="M52" s="192"/>
      <c r="N52" s="192"/>
      <c r="O52" s="237"/>
      <c r="P52" s="237"/>
      <c r="Q52" s="237"/>
      <c r="R52" s="237"/>
      <c r="S52" s="237"/>
    </row>
    <row r="53" ht="18" customHeight="1" spans="1:19">
      <c r="A53" s="230"/>
      <c r="B53" s="231" t="s">
        <v>273</v>
      </c>
      <c r="C53" s="232" t="s">
        <v>341</v>
      </c>
      <c r="D53" s="192"/>
      <c r="E53" s="192"/>
      <c r="F53" s="192"/>
      <c r="G53" s="192"/>
      <c r="H53" s="192"/>
      <c r="I53" s="192"/>
      <c r="J53" s="192"/>
      <c r="K53" s="192"/>
      <c r="L53" s="192"/>
      <c r="M53" s="192"/>
      <c r="N53" s="192"/>
      <c r="O53" s="237"/>
      <c r="P53" s="237"/>
      <c r="Q53" s="237"/>
      <c r="R53" s="237"/>
      <c r="S53" s="237"/>
    </row>
    <row r="54" ht="18" customHeight="1" spans="1:19">
      <c r="A54" s="230"/>
      <c r="B54" s="231" t="s">
        <v>275</v>
      </c>
      <c r="C54" s="232" t="s">
        <v>342</v>
      </c>
      <c r="D54" s="192"/>
      <c r="E54" s="192"/>
      <c r="F54" s="192"/>
      <c r="G54" s="192"/>
      <c r="H54" s="192"/>
      <c r="I54" s="192"/>
      <c r="J54" s="192"/>
      <c r="K54" s="192"/>
      <c r="L54" s="192"/>
      <c r="M54" s="192"/>
      <c r="N54" s="192"/>
      <c r="O54" s="237"/>
      <c r="P54" s="237"/>
      <c r="Q54" s="237"/>
      <c r="R54" s="237"/>
      <c r="S54" s="237"/>
    </row>
    <row r="55" ht="18" customHeight="1" spans="1:19">
      <c r="A55" s="230"/>
      <c r="B55" s="231" t="s">
        <v>277</v>
      </c>
      <c r="C55" s="232" t="s">
        <v>343</v>
      </c>
      <c r="D55" s="192"/>
      <c r="E55" s="192"/>
      <c r="F55" s="192"/>
      <c r="G55" s="192"/>
      <c r="H55" s="192"/>
      <c r="I55" s="192"/>
      <c r="J55" s="192"/>
      <c r="K55" s="192"/>
      <c r="L55" s="192"/>
      <c r="M55" s="192"/>
      <c r="N55" s="192"/>
      <c r="O55" s="237"/>
      <c r="P55" s="237"/>
      <c r="Q55" s="237"/>
      <c r="R55" s="237"/>
      <c r="S55" s="237"/>
    </row>
    <row r="56" ht="18" customHeight="1" spans="1:19">
      <c r="A56" s="230"/>
      <c r="B56" s="231" t="s">
        <v>302</v>
      </c>
      <c r="C56" s="232" t="s">
        <v>344</v>
      </c>
      <c r="D56" s="192"/>
      <c r="E56" s="192"/>
      <c r="F56" s="192"/>
      <c r="G56" s="192"/>
      <c r="H56" s="192"/>
      <c r="I56" s="192"/>
      <c r="J56" s="192"/>
      <c r="K56" s="192"/>
      <c r="L56" s="192"/>
      <c r="M56" s="192"/>
      <c r="N56" s="192"/>
      <c r="O56" s="237"/>
      <c r="P56" s="237"/>
      <c r="Q56" s="237"/>
      <c r="R56" s="237"/>
      <c r="S56" s="237"/>
    </row>
    <row r="57" ht="18" customHeight="1" spans="1:19">
      <c r="A57" s="230"/>
      <c r="B57" s="231" t="s">
        <v>304</v>
      </c>
      <c r="C57" s="232" t="s">
        <v>345</v>
      </c>
      <c r="D57" s="192">
        <f t="shared" si="2"/>
        <v>441.94</v>
      </c>
      <c r="E57" s="192">
        <f t="shared" si="3"/>
        <v>441.94</v>
      </c>
      <c r="F57" s="192">
        <f t="shared" si="4"/>
        <v>441.94</v>
      </c>
      <c r="G57" s="192">
        <v>441.94</v>
      </c>
      <c r="H57" s="192"/>
      <c r="I57" s="192"/>
      <c r="J57" s="192"/>
      <c r="K57" s="192"/>
      <c r="L57" s="192"/>
      <c r="M57" s="192"/>
      <c r="N57" s="192"/>
      <c r="O57" s="237"/>
      <c r="P57" s="237"/>
      <c r="Q57" s="237"/>
      <c r="R57" s="237"/>
      <c r="S57" s="237"/>
    </row>
    <row r="58" ht="18" customHeight="1" spans="1:19">
      <c r="A58" s="230"/>
      <c r="B58" s="231" t="s">
        <v>279</v>
      </c>
      <c r="C58" s="232" t="s">
        <v>346</v>
      </c>
      <c r="D58" s="192"/>
      <c r="E58" s="192"/>
      <c r="F58" s="192"/>
      <c r="G58" s="192"/>
      <c r="H58" s="192"/>
      <c r="I58" s="192"/>
      <c r="J58" s="192"/>
      <c r="K58" s="192"/>
      <c r="L58" s="192"/>
      <c r="M58" s="192"/>
      <c r="N58" s="192"/>
      <c r="O58" s="237"/>
      <c r="P58" s="237"/>
      <c r="Q58" s="237"/>
      <c r="R58" s="237"/>
      <c r="S58" s="237"/>
    </row>
    <row r="59" ht="18" customHeight="1" spans="1:19">
      <c r="A59" s="230"/>
      <c r="B59" s="231" t="s">
        <v>281</v>
      </c>
      <c r="C59" s="232" t="s">
        <v>347</v>
      </c>
      <c r="D59" s="192"/>
      <c r="E59" s="192"/>
      <c r="F59" s="192"/>
      <c r="G59" s="192"/>
      <c r="H59" s="192"/>
      <c r="I59" s="192"/>
      <c r="J59" s="192"/>
      <c r="K59" s="192"/>
      <c r="L59" s="192"/>
      <c r="M59" s="192"/>
      <c r="N59" s="192"/>
      <c r="O59" s="237"/>
      <c r="P59" s="237"/>
      <c r="Q59" s="237"/>
      <c r="R59" s="237"/>
      <c r="S59" s="237"/>
    </row>
    <row r="60" ht="18" customHeight="1" spans="1:19">
      <c r="A60" s="230"/>
      <c r="B60" s="231" t="s">
        <v>283</v>
      </c>
      <c r="C60" s="232" t="s">
        <v>348</v>
      </c>
      <c r="D60" s="192"/>
      <c r="E60" s="192"/>
      <c r="F60" s="192"/>
      <c r="G60" s="192"/>
      <c r="H60" s="192"/>
      <c r="I60" s="192"/>
      <c r="J60" s="192"/>
      <c r="K60" s="192"/>
      <c r="L60" s="192"/>
      <c r="M60" s="192"/>
      <c r="N60" s="192"/>
      <c r="O60" s="237"/>
      <c r="P60" s="237"/>
      <c r="Q60" s="237"/>
      <c r="R60" s="237"/>
      <c r="S60" s="237"/>
    </row>
    <row r="61" ht="18" customHeight="1" spans="1:19">
      <c r="A61" s="230"/>
      <c r="B61" s="231" t="s">
        <v>285</v>
      </c>
      <c r="C61" s="232" t="s">
        <v>349</v>
      </c>
      <c r="D61" s="192"/>
      <c r="E61" s="192"/>
      <c r="F61" s="192"/>
      <c r="G61" s="192"/>
      <c r="H61" s="192"/>
      <c r="I61" s="192"/>
      <c r="J61" s="192"/>
      <c r="K61" s="192"/>
      <c r="L61" s="192"/>
      <c r="M61" s="192"/>
      <c r="N61" s="192"/>
      <c r="O61" s="237"/>
      <c r="P61" s="237"/>
      <c r="Q61" s="237"/>
      <c r="R61" s="237"/>
      <c r="S61" s="237"/>
    </row>
    <row r="62" ht="18" customHeight="1" spans="1:19">
      <c r="A62" s="230"/>
      <c r="B62" s="231" t="s">
        <v>287</v>
      </c>
      <c r="C62" s="232" t="s">
        <v>350</v>
      </c>
      <c r="D62" s="192"/>
      <c r="E62" s="192"/>
      <c r="F62" s="192"/>
      <c r="G62" s="192"/>
      <c r="H62" s="192"/>
      <c r="I62" s="192"/>
      <c r="J62" s="192"/>
      <c r="K62" s="192"/>
      <c r="L62" s="192"/>
      <c r="M62" s="192"/>
      <c r="N62" s="192"/>
      <c r="O62" s="237"/>
      <c r="P62" s="237"/>
      <c r="Q62" s="237"/>
      <c r="R62" s="237"/>
      <c r="S62" s="237"/>
    </row>
    <row r="63" ht="18" customHeight="1" spans="1:19">
      <c r="A63" s="230"/>
      <c r="B63" s="231" t="s">
        <v>297</v>
      </c>
      <c r="C63" s="232" t="s">
        <v>351</v>
      </c>
      <c r="D63" s="192">
        <f t="shared" si="2"/>
        <v>2.65</v>
      </c>
      <c r="E63" s="192">
        <f t="shared" si="3"/>
        <v>2.65</v>
      </c>
      <c r="F63" s="192">
        <f t="shared" si="4"/>
        <v>2.65</v>
      </c>
      <c r="G63" s="192">
        <v>2.65</v>
      </c>
      <c r="H63" s="192"/>
      <c r="I63" s="192"/>
      <c r="J63" s="192"/>
      <c r="K63" s="192"/>
      <c r="L63" s="192"/>
      <c r="M63" s="192"/>
      <c r="N63" s="192"/>
      <c r="O63" s="237"/>
      <c r="P63" s="237"/>
      <c r="Q63" s="237"/>
      <c r="R63" s="237"/>
      <c r="S63" s="237"/>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P5:S6"/>
    <mergeCell ref="A4:B5"/>
  </mergeCells>
  <printOptions horizontalCentered="1"/>
  <pageMargins left="0.590551181102362" right="0.590551181102362" top="0.17" bottom="0.15748031496063" header="0.31496062992126" footer="0.15748031496063"/>
  <pageSetup paperSize="9" scale="65"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D19" sqref="D19"/>
    </sheetView>
  </sheetViews>
  <sheetFormatPr defaultColWidth="9" defaultRowHeight="13.5" outlineLevelCol="6"/>
  <cols>
    <col min="1" max="3" width="6.375" customWidth="1"/>
    <col min="4" max="4" width="51.25" customWidth="1"/>
    <col min="5" max="5" width="14.75" customWidth="1"/>
    <col min="6" max="6" width="12" customWidth="1"/>
    <col min="7" max="7" width="12.875" customWidth="1"/>
  </cols>
  <sheetData>
    <row r="1" spans="1:1">
      <c r="A1" s="199" t="s">
        <v>352</v>
      </c>
    </row>
    <row r="2" ht="38.1" customHeight="1" spans="1:7">
      <c r="A2" s="3" t="s">
        <v>353</v>
      </c>
      <c r="B2" s="3"/>
      <c r="C2" s="3"/>
      <c r="D2" s="3"/>
      <c r="E2" s="3"/>
      <c r="F2" s="3"/>
      <c r="G2" s="3"/>
    </row>
    <row r="3" ht="22.5" customHeight="1" spans="1:7">
      <c r="A3" s="200" t="s">
        <v>27</v>
      </c>
      <c r="B3" s="200"/>
      <c r="C3" s="200"/>
      <c r="D3" s="200"/>
      <c r="E3" s="1"/>
      <c r="F3" s="1"/>
      <c r="G3" s="24" t="s">
        <v>28</v>
      </c>
    </row>
    <row r="4" ht="20.25" customHeight="1" spans="1:7">
      <c r="A4" s="183" t="s">
        <v>354</v>
      </c>
      <c r="B4" s="183"/>
      <c r="C4" s="183"/>
      <c r="D4" s="183"/>
      <c r="E4" s="181" t="s">
        <v>355</v>
      </c>
      <c r="F4" s="182"/>
      <c r="G4" s="184"/>
    </row>
    <row r="5" ht="20.25" customHeight="1" spans="1:7">
      <c r="A5" s="185" t="s">
        <v>161</v>
      </c>
      <c r="B5" s="185" t="s">
        <v>162</v>
      </c>
      <c r="C5" s="185" t="s">
        <v>163</v>
      </c>
      <c r="D5" s="185" t="s">
        <v>356</v>
      </c>
      <c r="E5" s="8" t="s">
        <v>155</v>
      </c>
      <c r="F5" s="8" t="s">
        <v>149</v>
      </c>
      <c r="G5" s="8" t="s">
        <v>150</v>
      </c>
    </row>
    <row r="6" ht="20.25" customHeight="1" spans="1:7">
      <c r="A6" s="185" t="s">
        <v>171</v>
      </c>
      <c r="B6" s="185" t="s">
        <v>172</v>
      </c>
      <c r="C6" s="185" t="s">
        <v>173</v>
      </c>
      <c r="D6" s="185" t="s">
        <v>174</v>
      </c>
      <c r="E6" s="185" t="s">
        <v>175</v>
      </c>
      <c r="F6" s="185" t="s">
        <v>176</v>
      </c>
      <c r="G6" s="185" t="s">
        <v>177</v>
      </c>
    </row>
    <row r="7" ht="20.25" customHeight="1" spans="1:7">
      <c r="A7" s="194"/>
      <c r="B7" s="194"/>
      <c r="C7" s="194"/>
      <c r="D7" s="196" t="s">
        <v>357</v>
      </c>
      <c r="E7" s="201">
        <v>350</v>
      </c>
      <c r="F7" s="201">
        <v>350</v>
      </c>
      <c r="G7" s="202"/>
    </row>
    <row r="8" ht="20.25" customHeight="1" spans="1:7">
      <c r="A8" s="196" t="s">
        <v>358</v>
      </c>
      <c r="B8" s="196"/>
      <c r="C8" s="196"/>
      <c r="D8" s="203" t="s">
        <v>359</v>
      </c>
      <c r="E8" s="201">
        <v>350</v>
      </c>
      <c r="F8" s="201">
        <v>350</v>
      </c>
      <c r="G8" s="202"/>
    </row>
    <row r="9" ht="20.25" customHeight="1" spans="1:7">
      <c r="A9" s="196"/>
      <c r="B9" s="196" t="s">
        <v>227</v>
      </c>
      <c r="C9" s="196"/>
      <c r="D9" s="196" t="s">
        <v>360</v>
      </c>
      <c r="E9" s="201">
        <v>350</v>
      </c>
      <c r="F9" s="201">
        <v>350</v>
      </c>
      <c r="G9" s="202"/>
    </row>
    <row r="10" ht="20.25" customHeight="1" spans="1:7">
      <c r="A10" s="196"/>
      <c r="B10" s="196"/>
      <c r="C10" s="196" t="s">
        <v>212</v>
      </c>
      <c r="D10" s="203" t="s">
        <v>361</v>
      </c>
      <c r="E10" s="201">
        <v>350</v>
      </c>
      <c r="F10" s="201">
        <v>350</v>
      </c>
      <c r="G10" s="202"/>
    </row>
    <row r="11" ht="20.25" customHeight="1" spans="1:7">
      <c r="A11" s="194"/>
      <c r="B11" s="194"/>
      <c r="C11" s="194"/>
      <c r="D11" s="194"/>
      <c r="E11" s="202"/>
      <c r="F11" s="202"/>
      <c r="G11" s="202"/>
    </row>
    <row r="12" ht="20.25" customHeight="1" spans="1:7">
      <c r="A12" s="194"/>
      <c r="B12" s="194"/>
      <c r="C12" s="194"/>
      <c r="D12" s="204"/>
      <c r="E12" s="202"/>
      <c r="F12" s="202"/>
      <c r="G12" s="202"/>
    </row>
    <row r="13" ht="20.25" customHeight="1" spans="1:7">
      <c r="A13" s="194"/>
      <c r="B13" s="194"/>
      <c r="C13" s="194"/>
      <c r="D13" s="194"/>
      <c r="E13" s="202"/>
      <c r="F13" s="202"/>
      <c r="G13" s="202"/>
    </row>
    <row r="14" ht="20.25" customHeight="1" spans="1:7">
      <c r="A14" s="194"/>
      <c r="B14" s="194"/>
      <c r="C14" s="194"/>
      <c r="D14" s="194"/>
      <c r="E14" s="202"/>
      <c r="F14" s="202"/>
      <c r="G14" s="202"/>
    </row>
    <row r="15" ht="20.25" customHeight="1" spans="1:7">
      <c r="A15" s="194"/>
      <c r="B15" s="194"/>
      <c r="C15" s="194"/>
      <c r="D15" s="194"/>
      <c r="E15" s="202"/>
      <c r="F15" s="202"/>
      <c r="G15" s="202"/>
    </row>
    <row r="16" ht="20.25" customHeight="1" spans="1:7">
      <c r="A16" s="194"/>
      <c r="B16" s="194"/>
      <c r="C16" s="194"/>
      <c r="D16" s="194"/>
      <c r="E16" s="202"/>
      <c r="F16" s="202"/>
      <c r="G16" s="202"/>
    </row>
    <row r="17" ht="20.25" customHeight="1" spans="1:7">
      <c r="A17" s="194"/>
      <c r="B17" s="194"/>
      <c r="C17" s="194"/>
      <c r="D17" s="194"/>
      <c r="E17" s="202"/>
      <c r="F17" s="202"/>
      <c r="G17" s="202"/>
    </row>
    <row r="18" ht="20.25" customHeight="1" spans="1:7">
      <c r="A18" s="194"/>
      <c r="B18" s="194"/>
      <c r="C18" s="194"/>
      <c r="D18" s="194"/>
      <c r="E18" s="202"/>
      <c r="F18" s="202"/>
      <c r="G18" s="202"/>
    </row>
    <row r="19" ht="20.25" customHeight="1" spans="1:7">
      <c r="A19" s="194"/>
      <c r="B19" s="194"/>
      <c r="C19" s="194"/>
      <c r="D19" s="194"/>
      <c r="E19" s="202"/>
      <c r="F19" s="202"/>
      <c r="G19" s="202"/>
    </row>
    <row r="20" ht="20.25" customHeight="1" spans="1:7">
      <c r="A20" s="194"/>
      <c r="B20" s="194"/>
      <c r="C20" s="194"/>
      <c r="D20" s="194"/>
      <c r="E20" s="202"/>
      <c r="F20" s="202"/>
      <c r="G20" s="202"/>
    </row>
    <row r="21" ht="20.25" customHeight="1" spans="1:7">
      <c r="A21" s="194"/>
      <c r="B21" s="194"/>
      <c r="C21" s="194"/>
      <c r="D21" s="194"/>
      <c r="E21" s="202"/>
      <c r="F21" s="202"/>
      <c r="G21" s="202"/>
    </row>
    <row r="22" ht="20.25" customHeight="1" spans="1:7">
      <c r="A22" s="194"/>
      <c r="B22" s="194"/>
      <c r="C22" s="194"/>
      <c r="D22" s="194"/>
      <c r="E22" s="202"/>
      <c r="F22" s="202"/>
      <c r="G22" s="202"/>
    </row>
    <row r="23" ht="20.25" customHeight="1" spans="1:7">
      <c r="A23" s="194"/>
      <c r="B23" s="194"/>
      <c r="C23" s="194"/>
      <c r="D23" s="194"/>
      <c r="E23" s="202"/>
      <c r="F23" s="202"/>
      <c r="G23" s="202"/>
    </row>
    <row r="24" ht="20.25" customHeight="1" spans="1:7">
      <c r="A24" s="194"/>
      <c r="B24" s="194"/>
      <c r="C24" s="194"/>
      <c r="D24" s="194"/>
      <c r="E24" s="202"/>
      <c r="F24" s="202"/>
      <c r="G24" s="202"/>
    </row>
    <row r="25" ht="20.25" customHeight="1" spans="1:7">
      <c r="A25" s="194"/>
      <c r="B25" s="194"/>
      <c r="C25" s="194"/>
      <c r="D25" s="194"/>
      <c r="E25" s="202"/>
      <c r="F25" s="202"/>
      <c r="G25" s="202"/>
    </row>
    <row r="26" ht="20.25" customHeight="1" spans="1:7">
      <c r="A26" s="194"/>
      <c r="B26" s="194"/>
      <c r="C26" s="194"/>
      <c r="D26" s="194"/>
      <c r="E26" s="202"/>
      <c r="F26" s="202"/>
      <c r="G26" s="202"/>
    </row>
  </sheetData>
  <mergeCells count="4">
    <mergeCell ref="A2:G2"/>
    <mergeCell ref="A3:D3"/>
    <mergeCell ref="A4:D4"/>
    <mergeCell ref="E4:G4"/>
  </mergeCells>
  <pageMargins left="0.554166666666667" right="0.554166666666667"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封面</vt:lpstr>
      <vt:lpstr>目录</vt:lpstr>
      <vt:lpstr>1-1 部门收支总表</vt:lpstr>
      <vt:lpstr>1-2 部门收入总表</vt:lpstr>
      <vt:lpstr>1-3 部门支出总表</vt:lpstr>
      <vt:lpstr>1-4 财政拨款收支预算总表</vt:lpstr>
      <vt:lpstr>1-5 一般公共预算支出表</vt:lpstr>
      <vt:lpstr>1-6 基本支出预算表</vt:lpstr>
      <vt:lpstr>1-7 基金预算支出情况表</vt:lpstr>
      <vt:lpstr>1-8 财政拨款支出明细表（按经济分类科目）</vt:lpstr>
      <vt:lpstr>1-9 “三公”经费公共预算财政拨款支出情况表</vt:lpstr>
      <vt:lpstr>1-10 整体支出绩效目标表</vt:lpstr>
      <vt:lpstr>1-11 部门项目支出绩效目标表</vt:lpstr>
      <vt:lpstr>1-12 对下绩效目标表</vt:lpstr>
      <vt:lpstr>1-13 部门基本情况表</vt:lpstr>
      <vt:lpstr>1-14行政事业单位资产情况表</vt:lpstr>
      <vt:lpstr>1-15 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czj</dc:creator>
  <cp:lastModifiedBy>Lenovo</cp:lastModifiedBy>
  <dcterms:created xsi:type="dcterms:W3CDTF">2006-09-16T00:00:00Z</dcterms:created>
  <cp:lastPrinted>2019-04-15T08:30:00Z</cp:lastPrinted>
  <dcterms:modified xsi:type="dcterms:W3CDTF">2023-10-23T01:47:22Z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