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<sst xmlns="http://schemas.openxmlformats.org/spreadsheetml/2006/main" count="1821" uniqueCount="598">
  <si>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</si>
  <si>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</si>
  <si>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</si>
  <si>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</si>
  <si>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</si>
  <si>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</si>
  <si>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</si>
  <si>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</si>
  <si>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</si>
  <si>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</si>
  <si>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</si>
  <si>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</si>
  <si>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</si>
  <si>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</si>
  <si>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</si>
  <si>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</si>
  <si>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</si>
  <si>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</si>
  <si>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</si>
  <si>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</si>
  <si>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</si>
  <si>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</si>
  <si>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</si>
  <si>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</si>
  <si>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</si>
  <si>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</si>
  <si>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</si>
  <si>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</si>
  <si>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</si>
  <si>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</si>
  <si>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</si>
  <si>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</si>
  <si>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</si>
  <si>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</si>
  <si>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</si>
  <si>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</si>
  <si>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</si>
  <si>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</si>
  <si>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</si>
  <si>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</si>
  <si>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</si>
  <si>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</si>
  <si>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</si>
  <si>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</si>
  <si>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</si>
  <si>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</si>
  <si>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</si>
  <si>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</si>
  <si>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</si>
  <si>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</si>
  <si>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</si>
  <si>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</si>
  <si>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</si>
  <si>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</si>
  <si>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</si>
  <si>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</si>
  <si>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</si>
  <si>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</si>
  <si>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</si>
  <si>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</si>
  <si>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</si>
  <si>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</si>
  <si>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</si>
  <si>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</si>
  <si>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</si>
  <si>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</si>
  <si>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340</t>
  </si>
  <si>
    <t>富民县综合行政执法局</t>
  </si>
  <si>
    <t>340001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</si>
  <si>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</si>
  <si>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</si>
  <si>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</si>
  <si>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</si>
  <si>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</si>
  <si>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</si>
  <si>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</si>
  <si>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</si>
  <si>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</si>
  <si>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</si>
  <si>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</si>
  <si>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</si>
  <si>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</si>
  <si>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</si>
  <si>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</si>
  <si>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</si>
  <si>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</si>
  <si>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</si>
  <si>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</si>
  <si>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</si>
  <si>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</si>
  <si>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</si>
  <si>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</si>
  <si>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</si>
  <si>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201</t>
  </si>
  <si>
    <t>一般公共服务支出</t>
  </si>
  <si>
    <t>20104</t>
  </si>
  <si>
    <t>发展与改革事务</t>
  </si>
  <si>
    <t>2010499</t>
  </si>
  <si>
    <t>其他发展与改革事务支出</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</si>
  <si>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</si>
  <si>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</si>
  <si>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</si>
  <si>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</si>
  <si>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</si>
  <si>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</si>
  <si>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</si>
  <si>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</si>
  <si>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</si>
  <si>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</si>
  <si>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</si>
  <si>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</si>
  <si>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</si>
  <si>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</si>
  <si>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</si>
  <si>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</si>
  <si>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</si>
  <si>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</si>
  <si>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</si>
  <si>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</si>
  <si>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</si>
  <si>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</si>
  <si>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</si>
  <si>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</si>
  <si>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</si>
  <si>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</si>
  <si>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</si>
  <si>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</si>
  <si>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</si>
  <si>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</si>
  <si>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2120199</t>
  </si>
  <si>
    <t>其他城乡社区管理事务支出</t>
  </si>
  <si>
    <t>21205</t>
  </si>
  <si>
    <t>城乡社区环境卫生</t>
  </si>
  <si>
    <t>2120501</t>
  </si>
  <si>
    <t>21208</t>
  </si>
  <si>
    <t>国有土地使用权出让收入安排的支出</t>
  </si>
  <si>
    <t>2120899</t>
  </si>
  <si>
    <t>其他国有土地使用权出让收入安排的支出</t>
  </si>
  <si>
    <t>21213</t>
  </si>
  <si>
    <t>城市基础设施配套费安排的支出</t>
  </si>
  <si>
    <t>2121301</t>
  </si>
  <si>
    <t>城市公共设施</t>
  </si>
  <si>
    <t>2121302</t>
  </si>
  <si>
    <t>城市环境卫生</t>
  </si>
  <si>
    <t>21299</t>
  </si>
  <si>
    <t>其他城乡社区支出</t>
  </si>
  <si>
    <t>2129999</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</si>
  <si>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</si>
  <si>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</si>
  <si>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</si>
  <si>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</si>
  <si>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</si>
  <si>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</si>
  <si>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</si>
  <si>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</si>
  <si>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</si>
  <si>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</si>
  <si>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</si>
  <si>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</si>
  <si>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</si>
  <si>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</si>
  <si>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</si>
  <si>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</si>
  <si>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</si>
  <si>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</si>
  <si>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</si>
  <si>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</si>
  <si>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</si>
  <si>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</si>
  <si>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</si>
  <si>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</si>
  <si>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</si>
  <si>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</si>
  <si>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</si>
  <si>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</si>
  <si>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</si>
  <si>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</si>
  <si>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</si>
  <si>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</si>
  <si>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</si>
  <si>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</si>
  <si>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</si>
  <si>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</si>
  <si>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</si>
  <si>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</si>
  <si>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</si>
  <si>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</si>
  <si>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</si>
  <si>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</si>
  <si>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</si>
  <si>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</si>
  <si>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</si>
  <si>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</si>
  <si>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</si>
  <si>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</si>
  <si>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</si>
  <si>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</si>
  <si>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</si>
  <si>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</si>
  <si>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</si>
  <si>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</si>
  <si>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</si>
  <si>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</si>
  <si>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</si>
  <si>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</si>
  <si>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</si>
  <si>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</si>
  <si>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</si>
  <si>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</si>
  <si>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</si>
  <si>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</si>
  <si>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</si>
  <si>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</si>
  <si>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</si>
  <si>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</si>
  <si>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</si>
  <si>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</si>
  <si>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</si>
  <si>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</si>
  <si>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</si>
  <si>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</si>
  <si>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</si>
  <si>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</si>
  <si>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530124210000000001213</t>
  </si>
  <si>
    <t>行政人员支出工资</t>
  </si>
  <si>
    <t>30101</t>
  </si>
  <si>
    <t>基本工资</t>
  </si>
  <si>
    <t>30103</t>
  </si>
  <si>
    <t>奖金</t>
  </si>
  <si>
    <t>530124210000000001214</t>
  </si>
  <si>
    <t>事业人员支出工资</t>
  </si>
  <si>
    <t>530124210000000001216</t>
  </si>
  <si>
    <t>30113</t>
  </si>
  <si>
    <t>530124210000000001219</t>
  </si>
  <si>
    <t>30217</t>
  </si>
  <si>
    <t>530124210000000001221</t>
  </si>
  <si>
    <t>一般公用经费</t>
  </si>
  <si>
    <t>30201</t>
  </si>
  <si>
    <t>办公费</t>
  </si>
  <si>
    <t>30205</t>
  </si>
  <si>
    <t>水费</t>
  </si>
  <si>
    <t>30207</t>
  </si>
  <si>
    <t>邮电费</t>
  </si>
  <si>
    <t>30211</t>
  </si>
  <si>
    <t>差旅费</t>
  </si>
  <si>
    <t>30213</t>
  </si>
  <si>
    <t>维修（护）费</t>
  </si>
  <si>
    <t>30215</t>
  </si>
  <si>
    <t>会议费</t>
  </si>
  <si>
    <t>30227</t>
  </si>
  <si>
    <t>委托业务费</t>
  </si>
  <si>
    <t>530124231100001414785</t>
  </si>
  <si>
    <t>公务员基础绩效奖</t>
  </si>
  <si>
    <t>530124231100001414786</t>
  </si>
  <si>
    <t>行政在职津贴补贴</t>
  </si>
  <si>
    <t>30102</t>
  </si>
  <si>
    <t>津贴补贴</t>
  </si>
  <si>
    <t>530124231100001414818</t>
  </si>
  <si>
    <t>事业绩效工资</t>
  </si>
  <si>
    <t>30107</t>
  </si>
  <si>
    <t>绩效工资</t>
  </si>
  <si>
    <t>530124231100001414822</t>
  </si>
  <si>
    <t>工伤保险支出</t>
  </si>
  <si>
    <t>30112</t>
  </si>
  <si>
    <t>其他社会保障缴费</t>
  </si>
  <si>
    <t>530124231100001414823</t>
  </si>
  <si>
    <t>失业保险支出</t>
  </si>
  <si>
    <t>530124231100001414824</t>
  </si>
  <si>
    <t>养老保险支出</t>
  </si>
  <si>
    <t>30108</t>
  </si>
  <si>
    <t>机关事业单位基本养老保险缴费</t>
  </si>
  <si>
    <t>530124231100001414825</t>
  </si>
  <si>
    <t>医疗保险支出</t>
  </si>
  <si>
    <t>30110</t>
  </si>
  <si>
    <t>职工基本医疗保险缴费</t>
  </si>
  <si>
    <t>30111</t>
  </si>
  <si>
    <t>公务员医疗补助缴费</t>
  </si>
  <si>
    <t>530124231100001414828</t>
  </si>
  <si>
    <t>事业在职津贴补贴</t>
  </si>
  <si>
    <t>530124231100001414830</t>
  </si>
  <si>
    <t>公务交通补贴</t>
  </si>
  <si>
    <t>30239</t>
  </si>
  <si>
    <t>其他交通费用</t>
  </si>
  <si>
    <t>530124231100001414831</t>
  </si>
  <si>
    <t>工会经费</t>
  </si>
  <si>
    <t>30228</t>
  </si>
  <si>
    <t>530124231100001414832</t>
  </si>
  <si>
    <t>公共交通专项经费</t>
  </si>
  <si>
    <t>530124241100002429751</t>
  </si>
  <si>
    <t>劳务派遣人员经费</t>
  </si>
  <si>
    <t>30226</t>
  </si>
  <si>
    <t>劳务费</t>
  </si>
  <si>
    <t>530124241100002448518</t>
  </si>
  <si>
    <t>事业绩效奖励</t>
  </si>
  <si>
    <t>530124251100003859751</t>
  </si>
  <si>
    <t>职业年金支出</t>
  </si>
  <si>
    <t>30109</t>
  </si>
  <si>
    <t>职业年金缴费</t>
  </si>
  <si>
    <t>530124251100003859754</t>
  </si>
  <si>
    <t>其他财政补助人员</t>
  </si>
  <si>
    <t>30305</t>
  </si>
  <si>
    <t>生活补助</t>
  </si>
  <si>
    <t>530124251100003859773</t>
  </si>
  <si>
    <t>公车购置及运维费</t>
  </si>
  <si>
    <t>30231</t>
  </si>
  <si>
    <t>公务用车运行维护费</t>
  </si>
  <si>
    <t>530124251100003860341</t>
  </si>
  <si>
    <t>遗属生活补助</t>
  </si>
  <si>
    <t>预算05-1表</t>
  </si>
  <si>
    <t>项目分类</t>
  </si>
  <si>
    <t>项目单位</t>
  </si>
  <si>
    <t>经济科目编码</t>
  </si>
  <si>
    <t>经济科目名称</t>
  </si>
  <si>
    <t>本年拨款</t>
  </si>
  <si>
    <t>其中：本次下达</t>
  </si>
  <si>
    <t>专项业务类</t>
  </si>
  <si>
    <t>530124251100003860791</t>
  </si>
  <si>
    <t>富民县城环卫作业外包项目经费</t>
  </si>
  <si>
    <t>530124251100003877232</t>
  </si>
  <si>
    <t>农村生活垃圾处理经费</t>
  </si>
  <si>
    <t>530124251100003877715</t>
  </si>
  <si>
    <t>农村生活垃圾转运经费</t>
  </si>
  <si>
    <t>民生类</t>
  </si>
  <si>
    <t>530124251100003938716</t>
  </si>
  <si>
    <t>2024盘活结转结余昆财建〔2024〕123号城乡绿化美化省级奖补资金</t>
  </si>
  <si>
    <t>事业发展类</t>
  </si>
  <si>
    <t>530124251100003864402</t>
  </si>
  <si>
    <t>108国道绿地养护经费</t>
  </si>
  <si>
    <t>530124251100003864509</t>
  </si>
  <si>
    <t>改善环卫工人待遇专项经费</t>
  </si>
  <si>
    <t>530124251100003936576</t>
  </si>
  <si>
    <t>路灯电费及维护费经费</t>
  </si>
  <si>
    <t>30206</t>
  </si>
  <si>
    <t>电费</t>
  </si>
  <si>
    <t>530124251100003937212</t>
  </si>
  <si>
    <t>垃圾处置项目经费</t>
  </si>
  <si>
    <t>530124251100003937417</t>
  </si>
  <si>
    <t>美丽县城项目移交绿地养护经费</t>
  </si>
  <si>
    <t>530124251100003938635</t>
  </si>
  <si>
    <t>公共绿地养护管养经费</t>
  </si>
  <si>
    <t>530124251100003938892</t>
  </si>
  <si>
    <t>富民县综合行政执法局计算机设备购置经费</t>
  </si>
  <si>
    <t>31002</t>
  </si>
  <si>
    <t>办公设备购置</t>
  </si>
  <si>
    <t>预算05-2表</t>
  </si>
  <si>
    <t>项目年度绩效目标</t>
  </si>
  <si>
    <t>一级指标</t>
  </si>
  <si>
    <t>二级指标</t>
  </si>
  <si>
    <t>三级指标</t>
  </si>
  <si>
    <t>指标性质</t>
  </si>
  <si>
    <t>指标值</t>
  </si>
  <si>
    <t>度量单位</t>
  </si>
  <si>
    <t>指标属性</t>
  </si>
  <si>
    <t>指标内容</t>
  </si>
  <si>
    <t>该项目的实施确保亮灯率达98%以上，进一步加强县城主次干道照明路灯管护。一是单位灯光亮化考核工作开展情况。县综合行政执法局对2025年县城楼体亮化工作进行督察；二是县城主次干道照明情况。我县建成区内2025年纳入道路18条主要道路，路灯共12480盏，市政管理科对路灯加强巡查，随坏随修，确保亮灯率达98%以上。</t>
  </si>
  <si>
    <t>产出指标</t>
  </si>
  <si>
    <t>数量指标</t>
  </si>
  <si>
    <t>路灯数量、电费</t>
  </si>
  <si>
    <t>&gt;=</t>
  </si>
  <si>
    <t>95</t>
  </si>
  <si>
    <t>%</t>
  </si>
  <si>
    <t>定量指标</t>
  </si>
  <si>
    <t>依据文件内容，设置指标值。</t>
  </si>
  <si>
    <t>质量指标</t>
  </si>
  <si>
    <t>县城灯光亮化率，路灯灯杆损坏赔付率</t>
  </si>
  <si>
    <t>时效指标</t>
  </si>
  <si>
    <t>2025年</t>
  </si>
  <si>
    <t>=</t>
  </si>
  <si>
    <t>1.0</t>
  </si>
  <si>
    <t>年</t>
  </si>
  <si>
    <t>成本指标</t>
  </si>
  <si>
    <t>经济成本指标</t>
  </si>
  <si>
    <t>效益指标</t>
  </si>
  <si>
    <t>社会效益</t>
  </si>
  <si>
    <t>主次干道路灯照明设施（含地下市政路灯管线）、城市景观灯饰的设置管理和日常管护工作</t>
  </si>
  <si>
    <t>元</t>
  </si>
  <si>
    <t>定性指标</t>
  </si>
  <si>
    <t>满意度指标</t>
  </si>
  <si>
    <t>服务对象满意度</t>
  </si>
  <si>
    <t>50份群众满意度问卷调查</t>
  </si>
  <si>
    <t>90</t>
  </si>
  <si>
    <t>反映受益对象的满意程度。</t>
  </si>
  <si>
    <t>2025年，预计涉及的61个行政村、254个自然村农村生活垃圾产生量23389.20吨，农村生活垃圾无害化处置费预估为216万元。</t>
  </si>
  <si>
    <t>61个行政村、254个自然村农村生活垃圾产生量23389.20吨</t>
  </si>
  <si>
    <t>农村人居环境考核、验收的指标</t>
  </si>
  <si>
    <t>符合农村人居环境考核、验收的指标要求，垃圾无害化处理率达90%以上。</t>
  </si>
  <si>
    <t>2025年内完成</t>
  </si>
  <si>
    <t>100</t>
  </si>
  <si>
    <t>建立健全完善的垃圾收集、清运及处置系统，农村生活垃圾得到合理有效的处理处置。</t>
  </si>
  <si>
    <t>生态效益</t>
  </si>
  <si>
    <t>优化农村的自然生态格局，创造优美、清新的农村环境，有利于农村的可持续发展</t>
  </si>
  <si>
    <t>确保2025年前完成富民县2024年度党政机关计算机终端采购工作，经县人民政府同意对2024年计算机终端购置进行补助</t>
  </si>
  <si>
    <t>2025年内</t>
  </si>
  <si>
    <t>3.0</t>
  </si>
  <si>
    <t>台（件、套）</t>
  </si>
  <si>
    <t>采购3台计算机</t>
  </si>
  <si>
    <t>满足行政人员办公需要</t>
  </si>
  <si>
    <t>025年预计县城建成区、永定街道、大营街道产生生活垃圾22444.41吨，集中清运至垃圾焚烧发电厂处置，垃圾无害化处理率达98%以上，公众满意度达到90%。 富民县综合行政执法局2025年垃圾处置费项目主要由富民县环境卫生管理站实施，与昆明鑫兴泽环境资源产业有限公司签订了垃圾处置协议，由该企业负责进行无害化处理。</t>
  </si>
  <si>
    <t>全县县城内生活垃圾数量</t>
  </si>
  <si>
    <t>22444.41</t>
  </si>
  <si>
    <t>吨</t>
  </si>
  <si>
    <t>集中清运至垃圾焚烧发电厂处置，垃圾无害化处理率达98%以上，公众满意度达到90%。</t>
  </si>
  <si>
    <t>县城环境卫生的干净整洁，做到日产日清</t>
  </si>
  <si>
    <t>垃圾处置费协议</t>
  </si>
  <si>
    <t>该项目的实施保持了县城环境卫生的干净整洁，县城日常生活做到了日常日清，集中收集处理率常年保持在100%。</t>
  </si>
  <si>
    <t>进一步规范和加强生活垃圾管理，改善人居环境，促进生态文明建设和经济社会可持续发展， 对县城范围内的生活垃圾进行规范化、无害化处置。</t>
  </si>
  <si>
    <t>50份群众满意度调查</t>
  </si>
  <si>
    <t>根据《富民县人民政府关于同意富民县财政补贴改善环卫工人待遇工作方案的批复》（富政复〔2024〕42号）要求，该项目的实施主要用于发放环卫工人补贴，保障环卫工人福利待遇，提高环卫工人生活水平。</t>
  </si>
  <si>
    <t>获补对象</t>
  </si>
  <si>
    <t>181</t>
  </si>
  <si>
    <t>元/人</t>
  </si>
  <si>
    <t>环卫作业服务外包企业每月月末据实核对当月一线环卫工人发放人数</t>
  </si>
  <si>
    <t>按标准发放</t>
  </si>
  <si>
    <t>经济效益</t>
  </si>
  <si>
    <t>改善181名一线环卫工人待遇</t>
  </si>
  <si>
    <t>自2024年1月起，补助标准为200元/月·人（其中：由市级安排补助资金补助100元/月·人，县级财力安排资金补助100元/月·人）</t>
  </si>
  <si>
    <t>提高环卫工人工资待遇，改善环卫工人生活水平</t>
  </si>
  <si>
    <t>可持续影响</t>
  </si>
  <si>
    <t>形成一线环卫工人保障机制常态化工作机制，形成全社会关爱环卫工人的氛围。</t>
  </si>
  <si>
    <t xml:space="preserve">改善环卫工人待遇专项经费项目实施方案 </t>
  </si>
  <si>
    <t>全县环卫工人满意度</t>
  </si>
  <si>
    <t>富民县综合行政执法局2025年美丽县城项目移交绿地养护购买服务专项经费主要用于发放绿化管护工人工资、绿化基础设施日常维护、绿化浇水专用车辆日常养护、绿化苗木病虫害防治、冬季防寒防冻等费用。</t>
  </si>
  <si>
    <t>按照二级绿地养护标准进行养护</t>
  </si>
  <si>
    <t>按照《昆明市城市园林绿化养护分级管理办法》进行养护，</t>
  </si>
  <si>
    <t>发放绿化管护工人工资、绿化基础设施日常维护、绿化浇水专用车辆日常养护、绿化苗木病虫害防治、冬季防寒防冻等费用。</t>
  </si>
  <si>
    <t>保障城市公共绿地管理养护工作的正常开展，确保绿地设施完好，苗木成活率处于较高水平，保持绿化景观效果，城市绿地管理有序</t>
  </si>
  <si>
    <t>50份群众满意度调查问卷</t>
  </si>
  <si>
    <t>建设绿美社区，提升城乡环境品质，提高人民群众的生活质量，助推全县城乡美化行动取得更大成绩。</t>
  </si>
  <si>
    <t>依据问件内容，设置指标值。</t>
  </si>
  <si>
    <t>建设绿美城乡，改善人居环境</t>
  </si>
  <si>
    <t>依据文件内容，设置指标值</t>
  </si>
  <si>
    <t>50份调查问卷</t>
  </si>
  <si>
    <t>该项目的实施能有效提高108国道绿化景观效果，确保县城主干道绿化景观与县城绿化景观有效衔接、统一，持续巩固提升国家园林城市创建成果。创建干净、美丽、宜居的城乡人居环境，提升居民的幸福感、获得感。</t>
  </si>
  <si>
    <t>专用车辆3辆；绿化管护工人数量。</t>
  </si>
  <si>
    <t xml:space="preserve">108国道绿地养护经费项目实施方案 </t>
  </si>
  <si>
    <t>提升G108国道沿线综合环境质量</t>
  </si>
  <si>
    <t>108国道绿化树木养护，建设生态宜居型、环境友好型富民，走可持续发展道路</t>
  </si>
  <si>
    <t>《富民县关于开展G108国道沿线环境综合整治的工作方案 》（富政办通【2022】73号）</t>
  </si>
  <si>
    <t>2025年农村生活垃圾转运第一阶段涉的61个行政村、254个自然村，实现农村生活垃圾转运全覆盖。在各镇（街道）原有配备的车辆基础上，增配2—3个18吨可移动式垃圾压缩箱体（配套大型勾臂转运车），每个自然村增配7方勾臂箱体。各镇（街道）采用直运与转运相结合的模式进行收运，每天安排垃圾压缩车和勾臂车定时定点到覆盖范围内的自然村转运生活垃圾，生活垃圾转运清理，实行定人、定岗专人管理负责制，必须做到日产日清。垃圾运输车运垃圾时，密闭设备必须齐全，防止垃圾抛洒；垃圾中转站、垃圾收集点和原有垃圾收集房（池）保持环境卫生干净、整洁，无污水、无蝇蛆蚊虫鼠害。垃圾收集容器的配置、维养、更换（垃圾桶及收集车），垃圾清运采取密闭运输，禁止敞开式运输。</t>
  </si>
  <si>
    <t>61个行政村、254个自然村</t>
  </si>
  <si>
    <t>农村生活垃圾得到合理有效地处理处置</t>
  </si>
  <si>
    <t>自然村转运生活垃圾，生活垃圾转运清理，实行定人、定岗专人管理负责制，必须做到日产日清</t>
  </si>
  <si>
    <t>98</t>
  </si>
  <si>
    <t>依据各镇（街道）对作业中标单位的考核综合评分，县综合行政执法局按月均摊，于次月支付作业中标单位上月费用。</t>
  </si>
  <si>
    <t>农村生活垃圾处理率、无害化处理率 清扫保洁率</t>
  </si>
  <si>
    <t>50份针对公众满意度问卷调查</t>
  </si>
  <si>
    <t>富民县公共绿地养护费用合计100万元。其中（1）昆明格远园林绿化有限公司养护范围费用503578.2元。（2）富民盛瑞源园林绿化有限公司绿化养护532509.97元。（含玉屏公园水口打捞费）。2025年城市园林绿化工作目标任务：一是新增城市绿地5公顷；二是持续深化“百园建设”工作，按照多个主体参与、多元主题展示模式，积极引导企业、行业协会、基金会、科研院所和高校等机构共同参与，突出党建、康体、亲子、游憩等主题，打造各类公园不少于13个；三是开展绿美社区创建不低于8个。；四是按照“建管并重”的原则，做好日常养护管理，提升园林绿化精细化管养水平。</t>
  </si>
  <si>
    <t>养护绿地面积、孤植树数量</t>
  </si>
  <si>
    <t>129031.61、6281株</t>
  </si>
  <si>
    <t>平方米</t>
  </si>
  <si>
    <t>园林绿化养护标准</t>
  </si>
  <si>
    <t>级</t>
  </si>
  <si>
    <t>（1）昆明格远园林绿化有限公司养护范围费用503578.2元。（2）富民盛瑞源园林绿化有限公司绿化养护532509.97元。（含玉屏公园水口打捞费）</t>
  </si>
  <si>
    <t>园林绿化改善环境质量</t>
  </si>
  <si>
    <t>《昆明市2024年城市标准化管理考核办法》</t>
  </si>
  <si>
    <t>群众对全县范围内绿化质量满意度</t>
  </si>
  <si>
    <t>该项目的实施保持县城环境卫生的干净整洁，县城建成区18条街道，清扫保洁面积58.38万平方米，道路清洁率达到100%。县城日产生活垃圾40吨，做到日产日清，集中收集处理率常年保持在100%，公众满意度100%。</t>
  </si>
  <si>
    <t>道路清洁率；集中收集处理率</t>
  </si>
  <si>
    <t>富民县城环卫作业外包项目资金实施方案</t>
  </si>
  <si>
    <t>项目持续年份</t>
  </si>
  <si>
    <t>1.00</t>
  </si>
  <si>
    <t>垃圾处理率、无害化处理率</t>
  </si>
  <si>
    <t>50份公众满意度问卷调查</t>
  </si>
  <si>
    <t>注：本部门2024年预算无项目支出（另文下达），本表为空表。</t>
  </si>
  <si>
    <t>预算06表</t>
  </si>
  <si>
    <t>政府性基金预算支出预算表</t>
  </si>
  <si>
    <t>单位名称：全部</t>
  </si>
  <si>
    <t>本年政府性基金预算支出</t>
  </si>
  <si>
    <t>预算07表</t>
  </si>
  <si>
    <t>预算项目名称</t>
  </si>
  <si>
    <t>采购项目</t>
  </si>
  <si>
    <t>采购目录</t>
  </si>
  <si>
    <t>计量
单位</t>
  </si>
  <si>
    <t>数量</t>
  </si>
  <si>
    <t>面向中小企业预留资金</t>
  </si>
  <si>
    <t>单位自筹</t>
  </si>
  <si>
    <t>复印纸采购</t>
  </si>
  <si>
    <t>复印纸</t>
  </si>
  <si>
    <t>公务用车油料费</t>
  </si>
  <si>
    <t>车辆加油、添加燃料服务</t>
  </si>
  <si>
    <t>公务用车维修维护费</t>
  </si>
  <si>
    <t>车辆维修和保养服务</t>
  </si>
  <si>
    <t>公务用车保险费</t>
  </si>
  <si>
    <t>机动车保险服务</t>
  </si>
  <si>
    <t>富民县城环卫作业外包项目</t>
  </si>
  <si>
    <t>清扫服务</t>
  </si>
  <si>
    <t>农业农村环境治理服务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</si>
  <si>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</si>
  <si>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</si>
  <si>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</si>
  <si>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</si>
  <si>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</si>
  <si>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</si>
  <si>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</si>
  <si>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</si>
  <si>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</si>
  <si>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A1101 公共设施管理服务</t>
  </si>
  <si>
    <t>A 公共服务</t>
  </si>
  <si>
    <t>项目资金主要用于环卫基础设施日常维护、县城生活垃圾集中收集清运、32辆环卫专用车日常养护、县城22座公厕免收费的管理及维护费。</t>
  </si>
  <si>
    <t>农村生活垃圾转运</t>
  </si>
  <si>
    <t>A0607 农业农村环境治理服务</t>
  </si>
  <si>
    <t>预算09-1表</t>
  </si>
  <si>
    <t>单位名称（项目）</t>
  </si>
  <si>
    <t>地区</t>
  </si>
  <si>
    <t>磨憨经济合作区</t>
  </si>
  <si>
    <t>注：本部门2025年预算无对下转移支付安排，本表为空表。</t>
  </si>
  <si>
    <t>预算09-2表</t>
  </si>
  <si>
    <t>预算10表</t>
  </si>
  <si>
    <t>资产类别</t>
  </si>
  <si>
    <t>资产分类代码.名称</t>
  </si>
  <si>
    <t>资产名称</t>
  </si>
  <si>
    <t>计量单位</t>
  </si>
  <si>
    <t>财政部门批复数（元）</t>
  </si>
  <si>
    <t>单价</t>
  </si>
  <si>
    <t>金额</t>
  </si>
  <si>
    <t>注：本部门2025年预算无资产采购安排，本表为空表。</t>
  </si>
  <si>
    <t>11表</t>
  </si>
  <si>
    <t>上级补助</t>
  </si>
  <si>
    <t>注：本部门2024年无上级补助项目支出预算，本表为空表。</t>
  </si>
  <si>
    <t>预算12表</t>
  </si>
  <si>
    <t>项目级次</t>
  </si>
  <si>
    <t>311 专项业务类</t>
  </si>
  <si>
    <t>本级</t>
  </si>
  <si>
    <t>312 民生类</t>
  </si>
  <si>
    <t>313 事业发展类</t>
  </si>
  <si>
    <t/>
  </si>
  <si>
    <t>预算08-1表</t>
  </si>
  <si>
    <t>部门编码</t>
  </si>
  <si>
    <t>部门名称</t>
  </si>
  <si>
    <t>内容</t>
  </si>
  <si>
    <t>说明</t>
  </si>
  <si>
    <t>部门总体目标</t>
  </si>
  <si>
    <t>部门职责</t>
  </si>
  <si>
    <t>（一）承担相对集中行使城市管理、城市规划管理、住房和城乡建设管理、城市园林绿化管理方面法律、法规、规章规定的部分行政处罚权；履行法律、法规、规章规定或者省、市赋予的其他综合行政执法的行政处罚权。
（二）负责拟订县综合行政执法及城市管理和园林绿化等地方规范性文件、措施、行业规范和发展政策等，并指导执行；负责城市综合执法工作的统筹管理、指挥协调、监督检查、教育培训、考核评价，按照城市管理的需要制定不同时期工作目标和政策。
（三）负责拟订富民县城市照明政府规范性文件和管理规范，制定年度建设和维护计划并组织实施；负责建成区移交管护的城市道路中人行道及其附属设施、主次干道路灯照明设施（含地下市政路灯管线）、城市景观灯饰的设置管理和日常管护工作；负责对已移交建成区公共绿地、城市公园的管理工作。
（四）负责城市市容秩序的监督管理，制定市容秩序管理相关制度、办法并监督实施；组织、指导、协调城市市容环境综合整治；指导各镇（街道）全面推进城市精细化管理；负责城市公共空间秩序的专项治理。
（五）负责对城市环境卫生工作进行监督、检查、考核；负责对城区环境卫生设施建设和拆除、对生活垃圾收集、运输、清扫、处置工作进行监督管理；参与大中型市容环卫设施建设项目、城市新建及改扩建项目中市容环境配套设施方案的审核和监督；检查指导垃圾处置业务和环卫设施的规范管理；会同价格主管部门制定征收城市环境卫生方面的收费标准；监督、检查、指导城市生活垃圾分类管理工作；负责城市建筑废弃物处置核准和监督管理工作，拟订全县建筑废弃物管理规范性文件，并指导实施。
（六）负责拟订富民县城市户外广告、店招店牌设置及设施管理的规范性文件和标准；指导、监督、检查和考核全县户外广告、店招店牌设施设置和管理工作；负责县城规划区范围内户外广告设施设置规划和设置许可的审核工作；组织开展户外广告、店招店牌的综合整治。
（七）负责保证城市绿化用地，对城市规划区范围内新建及改扩建项目中的绿地指标、园林绿化规划和园林绿化设计方案、园林绿化工程质量检测及竣工验收进行行业管理和指导；负责指导、监督、核查城市规划区绿地占用</t>
  </si>
  <si>
    <t>根据三定方案归纳</t>
  </si>
  <si>
    <t>（一）承担相对集中行使城市管理、城市规划管理、住房和城乡建设管理、城市园林绿化管理方面法律、法规、规章规定的部分行政处罚权；履行法律、法规、规章规定或者省、市赋予的其他综合行政执法的行政处罚权。
（二）负责拟订县综合行政执法及城市管理和园林绿化等地方规范性文件、措施、行业规范和发展政策等，并指导执行；负责城市综合执法工作的统筹管理、指挥协调、监督检查、教育培训、考核评价，按照城市管理的需要制定不同时期工作目标和政策。拟订县综合行政执法及城市管理和园林绿化的发展战略、中长期规划，经批准后组织实施；制定县综合行政执法及城市管理和园林绿化年度工作计划，并组织实施。
（三）负责拟订富民县城市照明政府规范性文件和管理规范，制定年度建设和维护计划并组织实施；负责建成区移交管护的城市道路中人行道及其附属设施、主次干道路灯照明设施（含地下市政路灯管线）、城市景观灯饰的设置管理和日常管护工作；负责对已移交建成区公共绿地、城市公园的管理工作。负责办理新建和改、扩建绿化工程的备案及验收工作，对全县园林绿化管护工作进行行业监督和指导。
（四）负责城市市容秩序的监督管理，制定市容秩序管理相关制度、办法并监督实施；组织、指导、协调城市市容环境综合整治；指导各镇（街道）全面推进城市精细化管理；负责城市公共空间秩序的专项治理。
（五）负责对城市环境卫生工作进行监督、检查、考核；负责对城区环境卫生设施建设和拆除、对生活垃圾收集、运输、清扫、处置工作进行监督管理；参与大中型市容环卫设施建设项目、城市新建及改扩建项目中市容环境配套设施方案的审核和监督；检查指导垃圾处置业务和环卫设施的规范管理；会同价格主管部门制定征收城市环境卫生方面的收费标准；监督、检查、指导城市生活垃圾分类管理工作；负责城市建筑废弃物处置核准和监督管理工作，拟订全县建筑废弃物管理规范性文件，并指导实施。
（六）负责拟订富民县城市户外广告、店招店牌设置及设施管理的规范性文件和标准；指导、监督、检查和考核全县户外广告、店招店牌设施设置和管理工作；负责县城规划区范围内户外广告设施设置规划和设置许可的审核工作；组织开展户外广告、店招店牌的综合整治。
（七）负责保证城市绿化用地，对城市规划区范围内新建及改扩建项目中的绿地指标、园林绿化规划和园林绿化设计方案、园林绿化工程质量检测及竣工验收进行行业管理和指导；负责指导、监督、核查城市规划区绿地占用</t>
  </si>
  <si>
    <t>根据部门职责，中长期规划，各级党委，各级政府要求归纳</t>
  </si>
  <si>
    <t>部门年度目标</t>
  </si>
  <si>
    <t>1.抓实城市管理工作，提升综合管控能力
城市管理日常工作上基本实现了“五个转变”即：由被动监管向严格依法、服务于民转变；由被动检查向主动出击转变；由事后处罚向事前预防转变；由突击性零敲碎打向规范化、规律性转变，由县城区域管理向全县业务指导转变，城市管理水平有了较大提高。
2、抓实清扫保洁工作，落细做实人居环境提升
深入开展人居环境提升整治工作，重点抓好县城主要街道清扫保洁、垃圾清运、公厕管理。同时，环卫站安排人员对县城环境卫生工作进行巡查、检查，依照《昆明市城市市容和环境卫生管理条例》对乱泼乱倒等违反的行为予以纠正和劝阻，提高市民的环境卫生意识，增进市民对环卫工作的理解和支持。县城建成区18条街道，清扫保洁面积102.1万平方米，道路清洁率达到100%。县城日产生活垃圾45吨，做到日产日清，集中收集处理率常年保持在100%。
3、抓好城市绿地景观管理，致力富民绿化特色打造
4、持续开展违规违法建筑治理，严控违法建设行为
5、创新城市管理机制，提升为民服务能力
按照“人民城市人民建，人民城市人民管”的思路，创新城市管理理念，构建与富民新区相适应的城市管理体制，以昆明主城的标准管理富民新区，抓城市管理、创和谐富民，全面提高城市管理水平。
6、依法行政、文明执法，树立城管新形象
在县委、县政府的正确领导和其他职能部门的大力支持下，认真履行部门职责，坚持“依法行政、文明执法、严格执法”的原则，全面提升城市管理水平。</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</si>
  <si>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</si>
  <si>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</si>
  <si>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</si>
  <si>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</si>
  <si>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</si>
  <si>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</si>
  <si>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</si>
  <si>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</si>
  <si>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</si>
  <si>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在职人员工作经费</t>
  </si>
  <si>
    <t>项目经费</t>
  </si>
  <si>
    <t>三、部门整体支出绩效指标</t>
  </si>
  <si>
    <t>绩效指标</t>
  </si>
  <si>
    <t>评（扣）分标准</t>
  </si>
  <si>
    <t>绩效指标设定依据及指标值数据来源</t>
  </si>
  <si>
    <t xml:space="preserve">二级指标 </t>
  </si>
  <si>
    <t>完成年份</t>
  </si>
  <si>
    <t>完成时效≥1年得100分，否则实际得分按照完成时效*100</t>
  </si>
  <si>
    <t>在2025年内完成指标任务</t>
  </si>
  <si>
    <t>2025年工作计划</t>
  </si>
  <si>
    <t>进一步加强县城主干道照明</t>
  </si>
  <si>
    <t>照明率≥95得100分，否则实际得分按照明率*100.</t>
  </si>
  <si>
    <t>灯光亮化率达到95%以上。</t>
  </si>
  <si>
    <t>2025年工作计划。</t>
  </si>
  <si>
    <t>90%</t>
  </si>
  <si>
    <t>①①满意度≥90%，得满分10分；
②90＞满意度≥60%，得分=满意度*10；
③满意度＜60%，不得分</t>
  </si>
  <si>
    <t>调查问卷</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</si>
  <si>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</si>
  <si>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</si>
  <si>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</si>
  <si>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</si>
  <si>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</si>
  <si>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</si>
  <si>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</si>
  <si>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</si>
  <si>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</si>
  <si>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</si>
  <si>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</si>
  <si>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</si>
  <si>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</si>
  <si>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</si>
  <si>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</si>
  <si>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</si>
  <si>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</si>
  <si>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</si>
  <si>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</si>
  <si>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</si>
  <si>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</si>
  <si>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</si>
  <si>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</si>
  <si>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</si>
  <si>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</si>
  <si>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</si>
  <si>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行政单位</t>
  </si>
  <si>
    <t>全额</t>
  </si>
  <si>
    <t>富民县县委党校1号楼</t>
  </si>
  <si>
    <t>29</t>
  </si>
  <si>
    <t>21</t>
  </si>
  <si>
    <t>19</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</si>
</sst>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4" borderId="10"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7" fillId="0" borderId="0" applyNumberFormat="0" applyFill="0" applyBorder="0" applyAlignment="0" applyProtection="0">
      <alignment vertical="center"/>
    </xf>
    <xf numFmtId="0" fontId="28" fillId="5" borderId="13" applyNumberFormat="0" applyAlignment="0" applyProtection="0">
      <alignment vertical="center"/>
    </xf>
    <xf numFmtId="0" fontId="29" fillId="6" borderId="14" applyNumberFormat="0" applyAlignment="0" applyProtection="0">
      <alignment vertical="center"/>
    </xf>
    <xf numFmtId="0" fontId="30" fillId="6" borderId="13" applyNumberFormat="0" applyAlignment="0" applyProtection="0">
      <alignment vertical="center"/>
    </xf>
    <xf numFmtId="0" fontId="31" fillId="7" borderId="15" applyNumberFormat="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103">
    <xf numFmtId="0" fontId="0" fillId="0" borderId="0" xfId="0" applyFont="1">
      <alignment vertical="center"/>
    </xf>
    <xf numFmtId="0" fontId="0" fillId="0" borderId="0" xfId="0" applyFont="1" applyAlignment="1">
      <alignment horizontal="center"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49" fontId="3" fillId="0" borderId="1" xfId="50" applyNumberFormat="1" applyFont="1" applyBorder="1">
      <alignment horizontal="left" vertical="center" wrapText="1"/>
    </xf>
    <xf numFmtId="180" fontId="4" fillId="0" borderId="1" xfId="56" applyNumberFormat="1" applyFont="1" applyBorder="1" applyAlignment="1">
      <alignment horizontal="center" vertical="center"/>
    </xf>
    <xf numFmtId="49" fontId="3" fillId="0" borderId="1" xfId="50" applyNumberFormat="1" applyFont="1" applyBorder="1" applyAlignment="1">
      <alignment horizontal="left" vertical="center" wrapText="1" indent="1"/>
    </xf>
    <xf numFmtId="49" fontId="4" fillId="0" borderId="1" xfId="50" applyNumberFormat="1" applyFont="1" applyBorder="1" applyAlignment="1">
      <alignment horizontal="center" vertical="center" wrapText="1"/>
    </xf>
    <xf numFmtId="180" fontId="4" fillId="0" borderId="1" xfId="56" applyNumberFormat="1" applyFont="1" applyBorder="1">
      <alignment horizontal="right" vertical="center"/>
    </xf>
    <xf numFmtId="49" fontId="4" fillId="0" borderId="1" xfId="50" applyNumberFormat="1" applyFont="1" applyBorder="1">
      <alignment horizontal="left" vertical="center" wrapText="1"/>
    </xf>
    <xf numFmtId="0" fontId="0" fillId="0" borderId="0" xfId="0" applyFont="1" applyBorder="1" applyAlignment="1">
      <alignment horizontal="center" vertical="center"/>
    </xf>
    <xf numFmtId="0" fontId="5" fillId="2" borderId="0" xfId="0" applyFont="1" applyFill="1" applyBorder="1" applyAlignment="1">
      <alignment horizontal="center" vertical="center"/>
    </xf>
    <xf numFmtId="0" fontId="5" fillId="3"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left" vertical="center"/>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right" vertical="center"/>
      <protection locked="0"/>
    </xf>
    <xf numFmtId="0" fontId="9" fillId="0" borderId="1" xfId="0" applyFont="1" applyBorder="1" applyAlignment="1"/>
    <xf numFmtId="4" fontId="6" fillId="0" borderId="1" xfId="0" applyNumberFormat="1" applyFont="1" applyBorder="1" applyAlignment="1">
      <alignment horizontal="right" vertical="center"/>
    </xf>
    <xf numFmtId="0" fontId="10" fillId="0" borderId="1" xfId="0" applyFont="1" applyBorder="1" applyAlignment="1">
      <alignment horizontal="center" vertical="center"/>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6" fillId="2" borderId="0" xfId="0" applyFont="1" applyFill="1" applyBorder="1" applyAlignment="1">
      <alignment horizontal="right" vertical="center" wrapText="1"/>
    </xf>
    <xf numFmtId="0" fontId="9" fillId="0" borderId="4" xfId="0" applyFont="1" applyBorder="1" applyAlignment="1">
      <alignment horizontal="center" vertical="center"/>
    </xf>
    <xf numFmtId="0" fontId="9" fillId="2" borderId="1" xfId="0" applyFont="1" applyFill="1" applyBorder="1" applyAlignment="1">
      <alignment horizontal="center" vertical="center"/>
    </xf>
    <xf numFmtId="49" fontId="9" fillId="0" borderId="1" xfId="0" applyNumberFormat="1" applyFont="1" applyBorder="1" applyAlignment="1">
      <alignment vertical="center" wrapText="1"/>
    </xf>
    <xf numFmtId="0" fontId="9" fillId="0" borderId="1" xfId="0" applyFont="1" applyBorder="1" applyAlignment="1">
      <alignment vertical="center" wrapText="1"/>
    </xf>
    <xf numFmtId="49" fontId="11" fillId="0" borderId="1" xfId="0" applyNumberFormat="1"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176" fontId="13" fillId="0" borderId="1" xfId="0" applyNumberFormat="1" applyFont="1" applyBorder="1" applyAlignment="1">
      <alignment horizontal="right" vertical="center"/>
    </xf>
    <xf numFmtId="0" fontId="0" fillId="0" borderId="0" xfId="0" applyFont="1" applyAlignment="1">
      <alignment horizontal="left" vertical="center"/>
    </xf>
    <xf numFmtId="49" fontId="13" fillId="0" borderId="1" xfId="50" applyNumberFormat="1" applyFont="1" applyBorder="1">
      <alignment horizontal="left" vertical="center" wrapText="1"/>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49" fontId="3" fillId="0" borderId="1" xfId="50" applyNumberFormat="1" applyFont="1" applyBorder="1" applyAlignment="1">
      <alignment horizontal="left" vertical="center" wrapText="1" indent="2"/>
    </xf>
    <xf numFmtId="0" fontId="3"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indent="2"/>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0" fillId="0" borderId="8" xfId="0" applyFont="1" applyBorder="1">
      <alignment vertical="center"/>
    </xf>
    <xf numFmtId="0" fontId="0" fillId="0" borderId="9" xfId="0" applyFont="1" applyBorder="1">
      <alignment vertical="center"/>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righ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2" activePane="bottomLeft" state="frozen"/>
      <selection/>
      <selection pane="bottomLeft" activeCell="A1" sqref="A1"/>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customHeight="1" spans="1:4">
      <c r="A1" s="2"/>
      <c r="B1" s="2"/>
      <c r="C1" s="2"/>
      <c r="D1" s="2"/>
    </row>
    <row r="2" ht="15" customHeight="1" spans="4:4">
      <c r="D2" s="101" t="s">
        <v>0</v>
      </c>
    </row>
    <row r="3" ht="41.25" customHeight="1" spans="1:4">
      <c r="A3" s="4" t="str">
        <f>"2025"&amp;"年财务收支预算总表"</f>
        <v>2025年财务收支预算总表</v>
      </c>
      <c r="B3" s="4"/>
      <c r="C3" s="4"/>
      <c r="D3" s="4"/>
    </row>
    <row r="4" ht="17.25" customHeight="1" spans="1:4">
      <c r="A4" s="5" t="str">
        <f>"单位名称："&amp;"富民县综合行政执法局"</f>
        <v>单位名称：富民县综合行政执法局</v>
      </c>
      <c r="B4" s="5"/>
      <c r="D4" s="3" t="s">
        <v>1</v>
      </c>
    </row>
    <row r="5" ht="23.25" customHeight="1" spans="1:4">
      <c r="A5" s="74" t="s">
        <v>2</v>
      </c>
      <c r="B5" s="74"/>
      <c r="C5" s="74" t="s">
        <v>3</v>
      </c>
      <c r="D5" s="74"/>
    </row>
    <row r="6" ht="24" customHeight="1" spans="1:4">
      <c r="A6" s="74" t="s">
        <v>4</v>
      </c>
      <c r="B6" s="74" t="str">
        <f t="shared" ref="B6:D6" si="0">"2025"&amp;"年预算数"</f>
        <v>2025年预算数</v>
      </c>
      <c r="C6" s="74" t="s">
        <v>5</v>
      </c>
      <c r="D6" s="74" t="str">
        <f t="shared" si="0"/>
        <v>2025年预算数</v>
      </c>
    </row>
    <row r="7" ht="17.25" customHeight="1" spans="1:4">
      <c r="A7" s="94" t="s">
        <v>6</v>
      </c>
      <c r="B7" s="90">
        <v>19663793.84</v>
      </c>
      <c r="C7" s="94" t="s">
        <v>7</v>
      </c>
      <c r="D7" s="90"/>
    </row>
    <row r="8" ht="17.25" customHeight="1" spans="1:4">
      <c r="A8" s="94" t="s">
        <v>8</v>
      </c>
      <c r="B8" s="90">
        <v>12560000</v>
      </c>
      <c r="C8" s="94" t="s">
        <v>9</v>
      </c>
      <c r="D8" s="90"/>
    </row>
    <row r="9" ht="17.25" customHeight="1" spans="1:4">
      <c r="A9" s="94" t="s">
        <v>10</v>
      </c>
      <c r="B9" s="90"/>
      <c r="C9" s="94" t="s">
        <v>11</v>
      </c>
      <c r="D9" s="90"/>
    </row>
    <row r="10" ht="17.25" customHeight="1" spans="1:4">
      <c r="A10" s="94" t="s">
        <v>12</v>
      </c>
      <c r="B10" s="90"/>
      <c r="C10" s="94" t="s">
        <v>13</v>
      </c>
      <c r="D10" s="90"/>
    </row>
    <row r="11" ht="17.25" customHeight="1" spans="1:4">
      <c r="A11" s="94" t="s">
        <v>14</v>
      </c>
      <c r="B11" s="90"/>
      <c r="C11" s="94" t="s">
        <v>15</v>
      </c>
      <c r="D11" s="90"/>
    </row>
    <row r="12" ht="17.25" customHeight="1" spans="1:4">
      <c r="A12" s="94" t="s">
        <v>16</v>
      </c>
      <c r="B12" s="90"/>
      <c r="C12" s="94" t="s">
        <v>17</v>
      </c>
      <c r="D12" s="90"/>
    </row>
    <row r="13" ht="17.25" customHeight="1" spans="1:4">
      <c r="A13" s="94" t="s">
        <v>18</v>
      </c>
      <c r="B13" s="90"/>
      <c r="C13" s="94" t="s">
        <v>19</v>
      </c>
      <c r="D13" s="90"/>
    </row>
    <row r="14" ht="17.25" customHeight="1" spans="1:4">
      <c r="A14" s="94" t="s">
        <v>20</v>
      </c>
      <c r="B14" s="90"/>
      <c r="C14" s="94" t="s">
        <v>21</v>
      </c>
      <c r="D14" s="90">
        <v>1026939.12</v>
      </c>
    </row>
    <row r="15" ht="17.25" customHeight="1" spans="1:4">
      <c r="A15" s="94" t="s">
        <v>22</v>
      </c>
      <c r="B15" s="90"/>
      <c r="C15" s="94" t="s">
        <v>23</v>
      </c>
      <c r="D15" s="90">
        <v>597389.16</v>
      </c>
    </row>
    <row r="16" ht="17.25" customHeight="1" spans="1:4">
      <c r="A16" s="94" t="s">
        <v>24</v>
      </c>
      <c r="B16" s="90"/>
      <c r="C16" s="94" t="s">
        <v>25</v>
      </c>
      <c r="D16" s="90"/>
    </row>
    <row r="17" ht="17.25" customHeight="1" spans="1:4">
      <c r="A17" s="94"/>
      <c r="B17" s="90"/>
      <c r="C17" s="94" t="s">
        <v>26</v>
      </c>
      <c r="D17" s="90">
        <v>30045583.56</v>
      </c>
    </row>
    <row r="18" ht="17.25" customHeight="1" spans="1:4">
      <c r="A18" s="94"/>
      <c r="B18" s="90"/>
      <c r="C18" s="94" t="s">
        <v>27</v>
      </c>
      <c r="D18" s="90"/>
    </row>
    <row r="19" ht="17.25" customHeight="1" spans="1:4">
      <c r="A19" s="94"/>
      <c r="B19" s="90"/>
      <c r="C19" s="94" t="s">
        <v>28</v>
      </c>
      <c r="D19" s="90"/>
    </row>
    <row r="20" ht="17.25" customHeight="1" spans="1:4">
      <c r="A20" s="94"/>
      <c r="B20" s="90"/>
      <c r="C20" s="94" t="s">
        <v>29</v>
      </c>
      <c r="D20" s="90"/>
    </row>
    <row r="21" ht="17.25" customHeight="1" spans="1:4">
      <c r="A21" s="94"/>
      <c r="B21" s="90"/>
      <c r="C21" s="94" t="s">
        <v>30</v>
      </c>
      <c r="D21" s="90"/>
    </row>
    <row r="22" ht="17.25" customHeight="1" spans="1:4">
      <c r="A22" s="94"/>
      <c r="B22" s="90"/>
      <c r="C22" s="94" t="s">
        <v>31</v>
      </c>
      <c r="D22" s="90"/>
    </row>
    <row r="23" ht="17.25" customHeight="1" spans="1:4">
      <c r="A23" s="94"/>
      <c r="B23" s="90"/>
      <c r="C23" s="94" t="s">
        <v>32</v>
      </c>
      <c r="D23" s="90"/>
    </row>
    <row r="24" ht="17.25" customHeight="1" spans="1:4">
      <c r="A24" s="94"/>
      <c r="B24" s="90"/>
      <c r="C24" s="94" t="s">
        <v>33</v>
      </c>
      <c r="D24" s="90"/>
    </row>
    <row r="25" ht="17.25" customHeight="1" spans="1:4">
      <c r="A25" s="94"/>
      <c r="B25" s="90"/>
      <c r="C25" s="94" t="s">
        <v>34</v>
      </c>
      <c r="D25" s="90">
        <v>553882</v>
      </c>
    </row>
    <row r="26" ht="17.25" customHeight="1" spans="1:4">
      <c r="A26" s="94"/>
      <c r="B26" s="90"/>
      <c r="C26" s="94" t="s">
        <v>35</v>
      </c>
      <c r="D26" s="90"/>
    </row>
    <row r="27" ht="17.25" customHeight="1" spans="1:4">
      <c r="A27" s="94"/>
      <c r="B27" s="90"/>
      <c r="C27" s="94" t="s">
        <v>36</v>
      </c>
      <c r="D27" s="90"/>
    </row>
    <row r="28" ht="17.25" customHeight="1" spans="1:4">
      <c r="A28" s="94"/>
      <c r="B28" s="90"/>
      <c r="C28" s="94" t="s">
        <v>37</v>
      </c>
      <c r="D28" s="90"/>
    </row>
    <row r="29" ht="16.5" customHeight="1" spans="1:4">
      <c r="A29" s="94"/>
      <c r="B29" s="90"/>
      <c r="C29" s="94" t="s">
        <v>38</v>
      </c>
      <c r="D29" s="90"/>
    </row>
    <row r="30" ht="16.5" customHeight="1" spans="1:4">
      <c r="A30" s="94"/>
      <c r="B30" s="90"/>
      <c r="C30" s="94" t="s">
        <v>39</v>
      </c>
      <c r="D30" s="90"/>
    </row>
    <row r="31" ht="17.25" customHeight="1" spans="1:4">
      <c r="A31" s="94"/>
      <c r="B31" s="90"/>
      <c r="C31" s="94" t="s">
        <v>40</v>
      </c>
      <c r="D31" s="90"/>
    </row>
    <row r="32" ht="17.25" customHeight="1" spans="1:4">
      <c r="A32" s="94"/>
      <c r="B32" s="90"/>
      <c r="C32" s="94" t="s">
        <v>41</v>
      </c>
      <c r="D32" s="90"/>
    </row>
    <row r="33" ht="17.25" customHeight="1" spans="1:4">
      <c r="A33" s="94"/>
      <c r="B33" s="90"/>
      <c r="C33" s="94" t="s">
        <v>42</v>
      </c>
      <c r="D33" s="90"/>
    </row>
    <row r="34" ht="17.25" customHeight="1" spans="1:4">
      <c r="A34" s="94"/>
      <c r="B34" s="90"/>
      <c r="C34" s="94" t="s">
        <v>43</v>
      </c>
      <c r="D34" s="90"/>
    </row>
    <row r="35" ht="16.5" customHeight="1" spans="1:4">
      <c r="A35" s="95" t="s">
        <v>44</v>
      </c>
      <c r="B35" s="102">
        <v>32223793.84</v>
      </c>
      <c r="C35" s="95" t="s">
        <v>45</v>
      </c>
      <c r="D35" s="102">
        <v>32223793.84</v>
      </c>
    </row>
    <row r="36" ht="16.5" customHeight="1" spans="1:4">
      <c r="A36" s="94" t="s">
        <v>46</v>
      </c>
      <c r="B36" s="90"/>
      <c r="C36" s="94" t="s">
        <v>47</v>
      </c>
      <c r="D36" s="90"/>
    </row>
    <row r="37" ht="16.5" customHeight="1" spans="1:4">
      <c r="A37" s="95" t="s">
        <v>48</v>
      </c>
      <c r="B37" s="102">
        <v>32223793.84</v>
      </c>
      <c r="C37" s="95" t="s">
        <v>49</v>
      </c>
      <c r="D37" s="102">
        <v>32223793.84</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pane ySplit="1" topLeftCell="A2" activePane="bottomLeft" state="frozen"/>
      <selection/>
      <selection pane="bottomLeft" activeCell="B15" sqref="B15"/>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2"/>
      <c r="B1" s="2"/>
      <c r="C1" s="2"/>
      <c r="D1" s="2"/>
      <c r="E1" s="2"/>
      <c r="F1" s="2"/>
      <c r="G1" s="2"/>
      <c r="H1" s="2"/>
      <c r="I1" s="2"/>
      <c r="J1" s="2"/>
    </row>
    <row r="2" ht="18" customHeight="1" spans="10:10">
      <c r="J2" s="3" t="s">
        <v>344</v>
      </c>
    </row>
    <row r="3" ht="39.75" customHeight="1" spans="1:10">
      <c r="A3" s="4" t="str">
        <f>"2025"&amp;"年项目支出绩效目标表（另文下达）"</f>
        <v>2025年项目支出绩效目标表（另文下达）</v>
      </c>
      <c r="B3" s="4"/>
      <c r="C3" s="4"/>
      <c r="D3" s="4"/>
      <c r="E3" s="4"/>
      <c r="F3" s="4"/>
      <c r="G3" s="4"/>
      <c r="H3" s="4"/>
      <c r="I3" s="4"/>
      <c r="J3" s="4"/>
    </row>
    <row r="4" ht="17.25" customHeight="1" spans="1:8">
      <c r="A4" s="5" t="str">
        <f>"单位名称："&amp;"富民县综合行政执法局"</f>
        <v>单位名称：富民县综合行政执法局</v>
      </c>
      <c r="B4" s="5"/>
      <c r="C4" s="5"/>
      <c r="D4" s="5"/>
      <c r="E4" s="5"/>
      <c r="F4" s="5"/>
      <c r="G4" s="5"/>
      <c r="H4" s="5"/>
    </row>
    <row r="5" ht="44.25" customHeight="1" spans="1:10">
      <c r="A5" s="74" t="s">
        <v>207</v>
      </c>
      <c r="B5" s="74" t="s">
        <v>345</v>
      </c>
      <c r="C5" s="84" t="s">
        <v>346</v>
      </c>
      <c r="D5" s="74" t="s">
        <v>347</v>
      </c>
      <c r="E5" s="74" t="s">
        <v>348</v>
      </c>
      <c r="F5" s="74" t="s">
        <v>349</v>
      </c>
      <c r="G5" s="74" t="s">
        <v>350</v>
      </c>
      <c r="H5" s="74" t="s">
        <v>351</v>
      </c>
      <c r="I5" s="74" t="s">
        <v>352</v>
      </c>
      <c r="J5" s="74" t="s">
        <v>353</v>
      </c>
    </row>
    <row r="6" ht="18.75" customHeight="1" spans="1:10">
      <c r="A6" s="74">
        <v>1</v>
      </c>
      <c r="B6" s="74">
        <v>2</v>
      </c>
      <c r="C6" s="74">
        <v>3</v>
      </c>
      <c r="D6" s="74">
        <v>4</v>
      </c>
      <c r="E6" s="74">
        <v>5</v>
      </c>
      <c r="F6" s="74">
        <v>6</v>
      </c>
      <c r="G6" s="74">
        <v>7</v>
      </c>
      <c r="H6" s="74">
        <v>8</v>
      </c>
      <c r="I6" s="74">
        <v>9</v>
      </c>
      <c r="J6" s="74">
        <v>10</v>
      </c>
    </row>
    <row r="7" ht="21" customHeight="1" spans="1:2">
      <c r="A7" s="1" t="s">
        <v>463</v>
      </c>
      <c r="B7" s="1"/>
    </row>
  </sheetData>
  <mergeCells count="3">
    <mergeCell ref="A3:J3"/>
    <mergeCell ref="A4:H4"/>
    <mergeCell ref="A7:B7"/>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5"/>
  <sheetViews>
    <sheetView showZeros="0" workbookViewId="0">
      <pane ySplit="1" topLeftCell="A2" activePane="bottomLeft" state="frozen"/>
      <selection/>
      <selection pane="bottomLeft" activeCell="A1" sqref="A1"/>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customHeight="1" spans="1:6">
      <c r="A1" s="2"/>
      <c r="B1" s="2"/>
      <c r="C1" s="2"/>
      <c r="D1" s="2"/>
      <c r="E1" s="2"/>
      <c r="F1" s="2"/>
    </row>
    <row r="2" ht="12" customHeight="1" spans="1:6">
      <c r="A2">
        <v>1</v>
      </c>
      <c r="B2">
        <v>0</v>
      </c>
      <c r="C2">
        <v>1</v>
      </c>
      <c r="F2" s="3" t="s">
        <v>464</v>
      </c>
    </row>
    <row r="3" ht="42" customHeight="1" spans="1:6">
      <c r="A3" s="4" t="str">
        <f>"2025"&amp;"年政府性基金预算支出预算表"</f>
        <v>2025年政府性基金预算支出预算表</v>
      </c>
      <c r="B3" s="4" t="s">
        <v>465</v>
      </c>
      <c r="C3" s="4"/>
      <c r="D3" s="4"/>
      <c r="E3" s="4"/>
      <c r="F3" s="4"/>
    </row>
    <row r="4" ht="13.5" customHeight="1" spans="1:6">
      <c r="A4" s="5" t="str">
        <f>"单位名称："&amp;"富民县综合行政执法局"</f>
        <v>单位名称：富民县综合行政执法局</v>
      </c>
      <c r="B4" s="5" t="s">
        <v>466</v>
      </c>
      <c r="C4" s="5"/>
      <c r="F4" s="3" t="s">
        <v>190</v>
      </c>
    </row>
    <row r="5" ht="19.5" customHeight="1" spans="1:6">
      <c r="A5" s="74" t="s">
        <v>205</v>
      </c>
      <c r="B5" s="74" t="s">
        <v>70</v>
      </c>
      <c r="C5" s="74" t="s">
        <v>71</v>
      </c>
      <c r="D5" s="74" t="s">
        <v>467</v>
      </c>
      <c r="E5" s="74"/>
      <c r="F5" s="74"/>
    </row>
    <row r="6" ht="18.75" customHeight="1" spans="1:6">
      <c r="A6" s="74"/>
      <c r="B6" s="74"/>
      <c r="C6" s="74"/>
      <c r="D6" s="74" t="s">
        <v>53</v>
      </c>
      <c r="E6" s="74" t="s">
        <v>72</v>
      </c>
      <c r="F6" s="74" t="s">
        <v>73</v>
      </c>
    </row>
    <row r="7" ht="18.75" customHeight="1" spans="1:6">
      <c r="A7" s="74">
        <v>1</v>
      </c>
      <c r="B7" s="74" t="s">
        <v>81</v>
      </c>
      <c r="C7" s="74">
        <v>3</v>
      </c>
      <c r="D7" s="74">
        <v>4</v>
      </c>
      <c r="E7" s="74">
        <v>5</v>
      </c>
      <c r="F7" s="74">
        <v>6</v>
      </c>
    </row>
    <row r="8" ht="21" customHeight="1" spans="1:6">
      <c r="A8" s="7" t="s">
        <v>67</v>
      </c>
      <c r="B8" s="7"/>
      <c r="C8" s="7"/>
      <c r="D8" s="80">
        <v>12560000</v>
      </c>
      <c r="E8" s="80"/>
      <c r="F8" s="80">
        <v>12560000</v>
      </c>
    </row>
    <row r="9" ht="21" customHeight="1" outlineLevel="1" spans="1:6">
      <c r="A9" s="7"/>
      <c r="B9" s="7" t="s">
        <v>123</v>
      </c>
      <c r="C9" s="7" t="s">
        <v>124</v>
      </c>
      <c r="D9" s="80">
        <v>12560000</v>
      </c>
      <c r="E9" s="80"/>
      <c r="F9" s="80">
        <v>12560000</v>
      </c>
    </row>
    <row r="10" ht="21" customHeight="1" outlineLevel="2" spans="1:6">
      <c r="A10" s="12"/>
      <c r="B10" s="9" t="s">
        <v>134</v>
      </c>
      <c r="C10" s="9" t="s">
        <v>135</v>
      </c>
      <c r="D10" s="80">
        <v>7960000</v>
      </c>
      <c r="E10" s="80"/>
      <c r="F10" s="80">
        <v>7960000</v>
      </c>
    </row>
    <row r="11" ht="21" customHeight="1" outlineLevel="3" spans="1:6">
      <c r="A11" s="12"/>
      <c r="B11" s="83" t="s">
        <v>136</v>
      </c>
      <c r="C11" s="83" t="s">
        <v>137</v>
      </c>
      <c r="D11" s="80">
        <v>7960000</v>
      </c>
      <c r="E11" s="80"/>
      <c r="F11" s="80">
        <v>7960000</v>
      </c>
    </row>
    <row r="12" ht="21" customHeight="1" outlineLevel="2" spans="1:6">
      <c r="A12" s="12"/>
      <c r="B12" s="9" t="s">
        <v>138</v>
      </c>
      <c r="C12" s="9" t="s">
        <v>139</v>
      </c>
      <c r="D12" s="80">
        <v>4600000</v>
      </c>
      <c r="E12" s="80"/>
      <c r="F12" s="80">
        <v>4600000</v>
      </c>
    </row>
    <row r="13" ht="21" customHeight="1" outlineLevel="3" spans="1:6">
      <c r="A13" s="12"/>
      <c r="B13" s="83" t="s">
        <v>140</v>
      </c>
      <c r="C13" s="83" t="s">
        <v>141</v>
      </c>
      <c r="D13" s="80">
        <v>1300000</v>
      </c>
      <c r="E13" s="80"/>
      <c r="F13" s="80">
        <v>1300000</v>
      </c>
    </row>
    <row r="14" ht="21" customHeight="1" outlineLevel="3" spans="1:6">
      <c r="A14" s="12"/>
      <c r="B14" s="83" t="s">
        <v>142</v>
      </c>
      <c r="C14" s="83" t="s">
        <v>143</v>
      </c>
      <c r="D14" s="80">
        <v>3300000</v>
      </c>
      <c r="E14" s="80"/>
      <c r="F14" s="80">
        <v>3300000</v>
      </c>
    </row>
    <row r="15" ht="18.75" customHeight="1" spans="1:6">
      <c r="A15" s="74" t="s">
        <v>195</v>
      </c>
      <c r="B15" s="74" t="s">
        <v>195</v>
      </c>
      <c r="C15" s="74" t="s">
        <v>195</v>
      </c>
      <c r="D15" s="80">
        <v>12560000</v>
      </c>
      <c r="E15" s="80"/>
      <c r="F15" s="80">
        <v>12560000</v>
      </c>
    </row>
  </sheetData>
  <mergeCells count="7">
    <mergeCell ref="A3:F3"/>
    <mergeCell ref="A4:C4"/>
    <mergeCell ref="D5:F5"/>
    <mergeCell ref="A15:C15"/>
    <mergeCell ref="A5:A6"/>
    <mergeCell ref="B5:B6"/>
    <mergeCell ref="C5:C6"/>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5"/>
  <sheetViews>
    <sheetView showZeros="0" topLeftCell="C1" workbookViewId="0">
      <pane ySplit="1" topLeftCell="A2" activePane="bottomLeft" state="frozen"/>
      <selection/>
      <selection pane="bottomLeft" activeCell="C14" sqref="C14"/>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customHeight="1" spans="1:19">
      <c r="A1" s="2"/>
      <c r="B1" s="2"/>
      <c r="C1" s="2"/>
      <c r="D1" s="2"/>
      <c r="E1" s="2"/>
      <c r="F1" s="2"/>
      <c r="G1" s="2"/>
      <c r="H1" s="2"/>
      <c r="I1" s="2"/>
      <c r="J1" s="2"/>
      <c r="K1" s="2"/>
      <c r="L1" s="2"/>
      <c r="M1" s="2"/>
      <c r="N1" s="2"/>
      <c r="O1" s="2"/>
      <c r="P1" s="2"/>
      <c r="Q1" s="2"/>
      <c r="R1" s="2"/>
      <c r="S1" s="2"/>
    </row>
    <row r="2" ht="15.75" customHeight="1" spans="19:19">
      <c r="S2" s="3" t="s">
        <v>468</v>
      </c>
    </row>
    <row r="3" ht="41.25" customHeight="1" spans="1:19">
      <c r="A3" s="4" t="str">
        <f>"2025"&amp;"年部门政府采购预算表"</f>
        <v>2025年部门政府采购预算表</v>
      </c>
      <c r="B3" s="4"/>
      <c r="C3" s="4"/>
      <c r="D3" s="4"/>
      <c r="E3" s="4"/>
      <c r="F3" s="4"/>
      <c r="G3" s="4"/>
      <c r="H3" s="4"/>
      <c r="I3" s="4"/>
      <c r="J3" s="4"/>
      <c r="K3" s="4"/>
      <c r="L3" s="4"/>
      <c r="M3" s="4"/>
      <c r="N3" s="4"/>
      <c r="O3" s="4"/>
      <c r="P3" s="4"/>
      <c r="Q3" s="4"/>
      <c r="R3" s="4"/>
      <c r="S3" s="4"/>
    </row>
    <row r="4" ht="18.75" customHeight="1" spans="1:19">
      <c r="A4" t="str">
        <f>"单位名称："&amp;"富民县综合行政执法局"</f>
        <v>单位名称：富民县综合行政执法局</v>
      </c>
      <c r="S4" s="3" t="s">
        <v>1</v>
      </c>
    </row>
    <row r="5" ht="15.75" customHeight="1" spans="1:19">
      <c r="A5" s="74" t="s">
        <v>204</v>
      </c>
      <c r="B5" s="74" t="s">
        <v>205</v>
      </c>
      <c r="C5" s="74" t="s">
        <v>469</v>
      </c>
      <c r="D5" s="74" t="s">
        <v>470</v>
      </c>
      <c r="E5" s="74" t="s">
        <v>471</v>
      </c>
      <c r="F5" s="6" t="s">
        <v>472</v>
      </c>
      <c r="G5" s="74" t="s">
        <v>473</v>
      </c>
      <c r="H5" s="6" t="s">
        <v>474</v>
      </c>
      <c r="I5" s="74" t="s">
        <v>212</v>
      </c>
      <c r="J5" s="74"/>
      <c r="K5" s="74"/>
      <c r="L5" s="74"/>
      <c r="M5" s="74"/>
      <c r="N5" s="74"/>
      <c r="O5" s="74"/>
      <c r="P5" s="74"/>
      <c r="Q5" s="74"/>
      <c r="R5" s="74"/>
      <c r="S5" s="74"/>
    </row>
    <row r="6" ht="17.25" customHeight="1" spans="1:19">
      <c r="A6" s="74"/>
      <c r="B6" s="74"/>
      <c r="C6" s="74"/>
      <c r="D6" s="74"/>
      <c r="E6" s="74"/>
      <c r="F6" s="6"/>
      <c r="G6" s="74"/>
      <c r="H6" s="6"/>
      <c r="I6" s="74" t="s">
        <v>53</v>
      </c>
      <c r="J6" s="74" t="s">
        <v>56</v>
      </c>
      <c r="K6" s="74" t="s">
        <v>57</v>
      </c>
      <c r="L6" s="74" t="s">
        <v>58</v>
      </c>
      <c r="M6" s="74" t="s">
        <v>59</v>
      </c>
      <c r="N6" s="74" t="s">
        <v>475</v>
      </c>
      <c r="O6" s="74"/>
      <c r="P6" s="74"/>
      <c r="Q6" s="74"/>
      <c r="R6" s="74"/>
      <c r="S6" s="74"/>
    </row>
    <row r="7" ht="54" customHeight="1" spans="1:19">
      <c r="A7" s="74"/>
      <c r="B7" s="74"/>
      <c r="C7" s="74"/>
      <c r="D7" s="74"/>
      <c r="E7" s="74"/>
      <c r="F7" s="6"/>
      <c r="G7" s="74"/>
      <c r="H7" s="6"/>
      <c r="I7" s="74"/>
      <c r="J7" s="74" t="s">
        <v>55</v>
      </c>
      <c r="K7" s="74"/>
      <c r="L7" s="74"/>
      <c r="M7" s="74"/>
      <c r="N7" s="74" t="s">
        <v>55</v>
      </c>
      <c r="O7" s="74" t="s">
        <v>61</v>
      </c>
      <c r="P7" s="74" t="s">
        <v>63</v>
      </c>
      <c r="Q7" s="74" t="s">
        <v>62</v>
      </c>
      <c r="R7" s="74" t="s">
        <v>64</v>
      </c>
      <c r="S7" s="74" t="s">
        <v>65</v>
      </c>
    </row>
    <row r="8" ht="18" customHeight="1" spans="1:19">
      <c r="A8" s="74">
        <v>1</v>
      </c>
      <c r="B8" s="74" t="s">
        <v>81</v>
      </c>
      <c r="C8" s="74" t="s">
        <v>82</v>
      </c>
      <c r="D8" s="74">
        <v>4</v>
      </c>
      <c r="E8" s="74">
        <v>5</v>
      </c>
      <c r="F8" s="74">
        <v>6</v>
      </c>
      <c r="G8" s="74">
        <v>7</v>
      </c>
      <c r="H8" s="74">
        <v>8</v>
      </c>
      <c r="I8" s="74">
        <v>9</v>
      </c>
      <c r="J8" s="74">
        <v>10</v>
      </c>
      <c r="K8" s="74">
        <v>11</v>
      </c>
      <c r="L8" s="74">
        <v>12</v>
      </c>
      <c r="M8" s="74">
        <v>13</v>
      </c>
      <c r="N8" s="74">
        <v>14</v>
      </c>
      <c r="O8" s="74">
        <v>15</v>
      </c>
      <c r="P8" s="74">
        <v>16</v>
      </c>
      <c r="Q8" s="74">
        <v>17</v>
      </c>
      <c r="R8" s="74">
        <v>18</v>
      </c>
      <c r="S8" s="74">
        <v>19</v>
      </c>
    </row>
    <row r="9" ht="21" customHeight="1" spans="1:19">
      <c r="A9" s="7" t="s">
        <v>67</v>
      </c>
      <c r="B9" s="7" t="s">
        <v>67</v>
      </c>
      <c r="C9" s="7" t="s">
        <v>236</v>
      </c>
      <c r="D9" s="7" t="s">
        <v>476</v>
      </c>
      <c r="E9" s="7" t="s">
        <v>477</v>
      </c>
      <c r="F9" s="7" t="s">
        <v>375</v>
      </c>
      <c r="G9" s="82"/>
      <c r="H9" s="75">
        <v>10000</v>
      </c>
      <c r="I9" s="75">
        <v>10000</v>
      </c>
      <c r="J9" s="75">
        <v>10000</v>
      </c>
      <c r="K9" s="75"/>
      <c r="L9" s="75"/>
      <c r="M9" s="75"/>
      <c r="N9" s="75"/>
      <c r="O9" s="75"/>
      <c r="P9" s="75"/>
      <c r="Q9" s="75"/>
      <c r="R9" s="75"/>
      <c r="S9" s="75"/>
    </row>
    <row r="10" ht="21" customHeight="1" spans="1:19">
      <c r="A10" s="7" t="s">
        <v>67</v>
      </c>
      <c r="B10" s="7" t="s">
        <v>67</v>
      </c>
      <c r="C10" s="7" t="s">
        <v>303</v>
      </c>
      <c r="D10" s="7" t="s">
        <v>478</v>
      </c>
      <c r="E10" s="7" t="s">
        <v>479</v>
      </c>
      <c r="F10" s="7" t="s">
        <v>375</v>
      </c>
      <c r="G10" s="82"/>
      <c r="H10" s="75"/>
      <c r="I10" s="75">
        <v>19700</v>
      </c>
      <c r="J10" s="75">
        <v>19700</v>
      </c>
      <c r="K10" s="75"/>
      <c r="L10" s="75"/>
      <c r="M10" s="75"/>
      <c r="N10" s="75"/>
      <c r="O10" s="75"/>
      <c r="P10" s="75"/>
      <c r="Q10" s="75"/>
      <c r="R10" s="75"/>
      <c r="S10" s="75"/>
    </row>
    <row r="11" ht="21" customHeight="1" spans="1:19">
      <c r="A11" s="7" t="s">
        <v>67</v>
      </c>
      <c r="B11" s="7" t="s">
        <v>67</v>
      </c>
      <c r="C11" s="7" t="s">
        <v>303</v>
      </c>
      <c r="D11" s="7" t="s">
        <v>480</v>
      </c>
      <c r="E11" s="7" t="s">
        <v>481</v>
      </c>
      <c r="F11" s="7" t="s">
        <v>375</v>
      </c>
      <c r="G11" s="82"/>
      <c r="H11" s="75"/>
      <c r="I11" s="75">
        <v>15000</v>
      </c>
      <c r="J11" s="75">
        <v>15000</v>
      </c>
      <c r="K11" s="75"/>
      <c r="L11" s="75"/>
      <c r="M11" s="75"/>
      <c r="N11" s="75"/>
      <c r="O11" s="75"/>
      <c r="P11" s="75"/>
      <c r="Q11" s="75"/>
      <c r="R11" s="75"/>
      <c r="S11" s="75"/>
    </row>
    <row r="12" ht="21" customHeight="1" spans="1:19">
      <c r="A12" s="7" t="s">
        <v>67</v>
      </c>
      <c r="B12" s="7" t="s">
        <v>67</v>
      </c>
      <c r="C12" s="7" t="s">
        <v>303</v>
      </c>
      <c r="D12" s="7" t="s">
        <v>482</v>
      </c>
      <c r="E12" s="7" t="s">
        <v>483</v>
      </c>
      <c r="F12" s="7" t="s">
        <v>375</v>
      </c>
      <c r="G12" s="82"/>
      <c r="H12" s="75"/>
      <c r="I12" s="75">
        <v>4500</v>
      </c>
      <c r="J12" s="75">
        <v>4500</v>
      </c>
      <c r="K12" s="75"/>
      <c r="L12" s="75"/>
      <c r="M12" s="75"/>
      <c r="N12" s="75"/>
      <c r="O12" s="75"/>
      <c r="P12" s="75"/>
      <c r="Q12" s="75"/>
      <c r="R12" s="75"/>
      <c r="S12" s="75"/>
    </row>
    <row r="13" ht="21" customHeight="1" spans="1:19">
      <c r="A13" s="7" t="s">
        <v>67</v>
      </c>
      <c r="B13" s="7" t="s">
        <v>67</v>
      </c>
      <c r="C13" s="7" t="s">
        <v>317</v>
      </c>
      <c r="D13" s="7" t="s">
        <v>484</v>
      </c>
      <c r="E13" s="7" t="s">
        <v>485</v>
      </c>
      <c r="F13" s="7" t="s">
        <v>375</v>
      </c>
      <c r="G13" s="82"/>
      <c r="H13" s="75"/>
      <c r="I13" s="75">
        <v>9500000</v>
      </c>
      <c r="J13" s="75">
        <v>9500000</v>
      </c>
      <c r="K13" s="75"/>
      <c r="L13" s="75"/>
      <c r="M13" s="75"/>
      <c r="N13" s="75"/>
      <c r="O13" s="75"/>
      <c r="P13" s="75"/>
      <c r="Q13" s="75"/>
      <c r="R13" s="75"/>
      <c r="S13" s="75"/>
    </row>
    <row r="14" ht="21" customHeight="1" spans="1:19">
      <c r="A14" s="7" t="s">
        <v>67</v>
      </c>
      <c r="B14" s="7" t="s">
        <v>67</v>
      </c>
      <c r="C14" s="7" t="s">
        <v>321</v>
      </c>
      <c r="D14" s="7" t="s">
        <v>321</v>
      </c>
      <c r="E14" s="7" t="s">
        <v>486</v>
      </c>
      <c r="F14" s="7" t="s">
        <v>375</v>
      </c>
      <c r="G14" s="82"/>
      <c r="H14" s="75">
        <v>5800000</v>
      </c>
      <c r="I14" s="75">
        <v>5800000</v>
      </c>
      <c r="J14" s="75"/>
      <c r="K14" s="75">
        <v>5800000</v>
      </c>
      <c r="L14" s="75"/>
      <c r="M14" s="75"/>
      <c r="N14" s="75"/>
      <c r="O14" s="75"/>
      <c r="P14" s="75"/>
      <c r="Q14" s="75"/>
      <c r="R14" s="75"/>
      <c r="S14" s="75"/>
    </row>
    <row r="15" ht="21" customHeight="1" spans="1:19">
      <c r="A15" s="74" t="s">
        <v>195</v>
      </c>
      <c r="B15" s="74"/>
      <c r="C15" s="74"/>
      <c r="D15" s="74"/>
      <c r="E15" s="74"/>
      <c r="F15" s="74"/>
      <c r="G15" s="74"/>
      <c r="H15" s="75"/>
      <c r="I15" s="75">
        <v>15349200</v>
      </c>
      <c r="J15" s="75">
        <v>9549200</v>
      </c>
      <c r="K15" s="75">
        <v>5800000</v>
      </c>
      <c r="L15" s="75"/>
      <c r="M15" s="75"/>
      <c r="N15" s="75"/>
      <c r="O15" s="75"/>
      <c r="P15" s="75"/>
      <c r="Q15" s="75"/>
      <c r="R15" s="75"/>
      <c r="S15" s="75"/>
    </row>
  </sheetData>
  <mergeCells count="18">
    <mergeCell ref="A3:S3"/>
    <mergeCell ref="A4:H4"/>
    <mergeCell ref="I5:S5"/>
    <mergeCell ref="N6:S6"/>
    <mergeCell ref="A15:G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20:20">
      <c r="T2" s="3" t="s">
        <v>487</v>
      </c>
    </row>
    <row r="3" ht="41.25" customHeight="1" spans="1:20">
      <c r="A3" s="4" t="str">
        <f>"2025"&amp;"年政府购买服务预算表"</f>
        <v>2025年政府购买服务预算表</v>
      </c>
      <c r="B3" s="4"/>
      <c r="C3" s="4"/>
      <c r="D3" s="4"/>
      <c r="E3" s="4"/>
      <c r="F3" s="4"/>
      <c r="G3" s="4"/>
      <c r="H3" s="4"/>
      <c r="I3" s="4"/>
      <c r="J3" s="4"/>
      <c r="K3" s="4"/>
      <c r="L3" s="4"/>
      <c r="M3" s="4"/>
      <c r="N3" s="4"/>
      <c r="O3" s="4"/>
      <c r="P3" s="4"/>
      <c r="Q3" s="4"/>
      <c r="R3" s="4"/>
      <c r="S3" s="4"/>
      <c r="T3" s="4"/>
    </row>
    <row r="4" ht="22.5" customHeight="1" spans="1:20">
      <c r="A4" t="str">
        <f>"单位名称："&amp;"富民县综合行政执法局"</f>
        <v>单位名称：富民县综合行政执法局</v>
      </c>
      <c r="T4" s="3" t="s">
        <v>1</v>
      </c>
    </row>
    <row r="5" ht="24" customHeight="1" spans="1:20">
      <c r="A5" s="74" t="s">
        <v>204</v>
      </c>
      <c r="B5" s="74" t="s">
        <v>205</v>
      </c>
      <c r="C5" s="74" t="s">
        <v>207</v>
      </c>
      <c r="D5" s="74" t="s">
        <v>488</v>
      </c>
      <c r="E5" s="74" t="s">
        <v>489</v>
      </c>
      <c r="F5" s="74" t="s">
        <v>490</v>
      </c>
      <c r="G5" s="74" t="s">
        <v>491</v>
      </c>
      <c r="H5" s="74" t="s">
        <v>492</v>
      </c>
      <c r="I5" s="74" t="s">
        <v>493</v>
      </c>
      <c r="J5" s="74" t="s">
        <v>212</v>
      </c>
      <c r="K5" s="74"/>
      <c r="L5" s="74"/>
      <c r="M5" s="74"/>
      <c r="N5" s="74"/>
      <c r="O5" s="74"/>
      <c r="P5" s="74"/>
      <c r="Q5" s="74"/>
      <c r="R5" s="74"/>
      <c r="S5" s="74"/>
      <c r="T5" s="74"/>
    </row>
    <row r="6" ht="24" customHeight="1" spans="1:20">
      <c r="A6" s="74"/>
      <c r="B6" s="74"/>
      <c r="C6" s="74"/>
      <c r="D6" s="74"/>
      <c r="E6" s="74"/>
      <c r="F6" s="74"/>
      <c r="G6" s="74"/>
      <c r="H6" s="74"/>
      <c r="I6" s="74"/>
      <c r="J6" s="74" t="s">
        <v>53</v>
      </c>
      <c r="K6" s="74" t="s">
        <v>56</v>
      </c>
      <c r="L6" s="74" t="s">
        <v>494</v>
      </c>
      <c r="M6" s="74" t="s">
        <v>58</v>
      </c>
      <c r="N6" s="74" t="s">
        <v>495</v>
      </c>
      <c r="O6" s="74" t="s">
        <v>475</v>
      </c>
      <c r="P6" s="74"/>
      <c r="Q6" s="74"/>
      <c r="R6" s="74"/>
      <c r="S6" s="74"/>
      <c r="T6" s="74"/>
    </row>
    <row r="7" ht="54" customHeight="1" spans="1:20">
      <c r="A7" s="74"/>
      <c r="B7" s="74"/>
      <c r="C7" s="74"/>
      <c r="D7" s="74"/>
      <c r="E7" s="74"/>
      <c r="F7" s="74"/>
      <c r="G7" s="74"/>
      <c r="H7" s="74"/>
      <c r="I7" s="74"/>
      <c r="J7" s="74"/>
      <c r="K7" s="74" t="s">
        <v>55</v>
      </c>
      <c r="L7" s="74"/>
      <c r="M7" s="74"/>
      <c r="N7" s="74"/>
      <c r="O7" s="74" t="s">
        <v>55</v>
      </c>
      <c r="P7" s="74" t="s">
        <v>61</v>
      </c>
      <c r="Q7" s="74" t="s">
        <v>63</v>
      </c>
      <c r="R7" s="74" t="s">
        <v>62</v>
      </c>
      <c r="S7" s="74" t="s">
        <v>64</v>
      </c>
      <c r="T7" s="74" t="s">
        <v>65</v>
      </c>
    </row>
    <row r="8" ht="17.25" customHeight="1" spans="1:20">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row>
    <row r="9" ht="21" customHeight="1" spans="1:20">
      <c r="A9" s="77" t="s">
        <v>67</v>
      </c>
      <c r="B9" s="77" t="s">
        <v>67</v>
      </c>
      <c r="C9" s="77" t="s">
        <v>317</v>
      </c>
      <c r="D9" s="77" t="s">
        <v>484</v>
      </c>
      <c r="E9" s="77" t="s">
        <v>496</v>
      </c>
      <c r="F9" s="77" t="s">
        <v>73</v>
      </c>
      <c r="G9" s="77" t="s">
        <v>497</v>
      </c>
      <c r="H9" s="77" t="s">
        <v>124</v>
      </c>
      <c r="I9" s="77" t="s">
        <v>498</v>
      </c>
      <c r="J9" s="75">
        <v>9500000</v>
      </c>
      <c r="K9" s="75">
        <v>9500000</v>
      </c>
      <c r="L9" s="75"/>
      <c r="M9" s="75"/>
      <c r="N9" s="75"/>
      <c r="O9" s="75"/>
      <c r="P9" s="75"/>
      <c r="Q9" s="75"/>
      <c r="R9" s="75"/>
      <c r="S9" s="75"/>
      <c r="T9" s="75"/>
    </row>
    <row r="10" ht="21" customHeight="1" spans="1:20">
      <c r="A10" s="77" t="s">
        <v>67</v>
      </c>
      <c r="B10" s="77" t="s">
        <v>67</v>
      </c>
      <c r="C10" s="77" t="s">
        <v>321</v>
      </c>
      <c r="D10" s="77" t="s">
        <v>499</v>
      </c>
      <c r="E10" s="77" t="s">
        <v>500</v>
      </c>
      <c r="F10" s="77" t="s">
        <v>73</v>
      </c>
      <c r="G10" s="77" t="s">
        <v>497</v>
      </c>
      <c r="H10" s="77" t="s">
        <v>124</v>
      </c>
      <c r="I10" s="77" t="s">
        <v>499</v>
      </c>
      <c r="J10" s="75">
        <v>5800000</v>
      </c>
      <c r="K10" s="75"/>
      <c r="L10" s="75">
        <v>5800000</v>
      </c>
      <c r="M10" s="75"/>
      <c r="N10" s="75"/>
      <c r="O10" s="75"/>
      <c r="P10" s="75"/>
      <c r="Q10" s="75"/>
      <c r="R10" s="75"/>
      <c r="S10" s="75"/>
      <c r="T10" s="75"/>
    </row>
    <row r="11" ht="21" customHeight="1" spans="1:20">
      <c r="A11" s="74" t="s">
        <v>195</v>
      </c>
      <c r="B11" s="74"/>
      <c r="C11" s="74"/>
      <c r="D11" s="74"/>
      <c r="E11" s="74"/>
      <c r="F11" s="74"/>
      <c r="G11" s="74"/>
      <c r="H11" s="74"/>
      <c r="I11" s="74"/>
      <c r="J11" s="75">
        <v>15300000</v>
      </c>
      <c r="K11" s="75">
        <v>9500000</v>
      </c>
      <c r="L11" s="75">
        <v>5800000</v>
      </c>
      <c r="M11" s="75"/>
      <c r="N11" s="75"/>
      <c r="O11" s="75"/>
      <c r="P11" s="75"/>
      <c r="Q11" s="75"/>
      <c r="R11" s="75"/>
      <c r="S11" s="75"/>
      <c r="T11" s="75"/>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0"/>
  <sheetViews>
    <sheetView showZeros="0" workbookViewId="0">
      <pane ySplit="1" topLeftCell="A2" activePane="bottomLeft" state="frozen"/>
      <selection/>
      <selection pane="bottomLeft" activeCell="A18" sqref="A18"/>
    </sheetView>
  </sheetViews>
  <sheetFormatPr defaultColWidth="10.7083333333333" defaultRowHeight="14.25" customHeight="1" outlineLevelCol="4"/>
  <cols>
    <col min="1" max="1" width="44" customWidth="1"/>
    <col min="2" max="5" width="23.2833333333333" customWidth="1"/>
  </cols>
  <sheetData>
    <row r="1" customHeight="1" spans="1:5">
      <c r="A1" s="2"/>
      <c r="B1" s="2"/>
      <c r="C1" s="2"/>
      <c r="D1" s="2"/>
      <c r="E1" s="2"/>
    </row>
    <row r="2" ht="17.25" customHeight="1" spans="5:5">
      <c r="E2" s="3" t="s">
        <v>501</v>
      </c>
    </row>
    <row r="3" ht="41.25" customHeight="1" spans="1:5">
      <c r="A3" s="4" t="str">
        <f>"2025"&amp;"年对下转移支付预算表"</f>
        <v>2025年对下转移支付预算表</v>
      </c>
      <c r="B3" s="4"/>
      <c r="C3" s="4"/>
      <c r="D3" s="4"/>
      <c r="E3" s="4"/>
    </row>
    <row r="4" ht="18" customHeight="1" spans="1:5">
      <c r="A4" t="str">
        <f>"单位名称："&amp;"富民县综合行政执法局"</f>
        <v>单位名称：富民县综合行政执法局</v>
      </c>
      <c r="E4" s="3" t="s">
        <v>1</v>
      </c>
    </row>
    <row r="5" ht="19.5" customHeight="1" spans="1:5">
      <c r="A5" s="74" t="s">
        <v>502</v>
      </c>
      <c r="B5" s="74" t="s">
        <v>212</v>
      </c>
      <c r="C5" s="74"/>
      <c r="D5" s="74"/>
      <c r="E5" s="74" t="s">
        <v>503</v>
      </c>
    </row>
    <row r="6" ht="40.5" customHeight="1" spans="1:5">
      <c r="A6" s="74"/>
      <c r="B6" s="74" t="s">
        <v>53</v>
      </c>
      <c r="C6" s="74" t="s">
        <v>56</v>
      </c>
      <c r="D6" s="74" t="s">
        <v>494</v>
      </c>
      <c r="E6" s="74" t="s">
        <v>504</v>
      </c>
    </row>
    <row r="7" ht="19.5" customHeight="1" spans="1:5">
      <c r="A7" s="74">
        <v>1</v>
      </c>
      <c r="B7" s="74">
        <v>2</v>
      </c>
      <c r="C7" s="74">
        <v>3</v>
      </c>
      <c r="D7" s="74">
        <v>4</v>
      </c>
      <c r="E7" s="74">
        <v>5</v>
      </c>
    </row>
    <row r="8" ht="19.5" customHeight="1" spans="1:5">
      <c r="A8" s="7"/>
      <c r="B8" s="80"/>
      <c r="C8" s="80"/>
      <c r="D8" s="80"/>
      <c r="E8" s="81"/>
    </row>
    <row r="9" ht="19.5" customHeight="1" spans="1:5">
      <c r="A9" s="7"/>
      <c r="B9" s="80"/>
      <c r="C9" s="80"/>
      <c r="D9" s="80"/>
      <c r="E9" s="81"/>
    </row>
    <row r="10" customHeight="1" spans="1:1">
      <c r="A10" t="s">
        <v>505</v>
      </c>
    </row>
  </sheetData>
  <mergeCells count="5">
    <mergeCell ref="A3:E3"/>
    <mergeCell ref="A4:D4"/>
    <mergeCell ref="B5:D5"/>
    <mergeCell ref="A5:A6"/>
    <mergeCell ref="E5:E6"/>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14" sqref="A14"/>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2"/>
      <c r="B1" s="2"/>
      <c r="C1" s="2"/>
      <c r="D1" s="2"/>
      <c r="E1" s="2"/>
      <c r="F1" s="2"/>
      <c r="G1" s="2"/>
      <c r="H1" s="2"/>
      <c r="I1" s="2"/>
      <c r="J1" s="2"/>
    </row>
    <row r="2" ht="16.5" customHeight="1" spans="1:10">
      <c r="A2" s="2"/>
      <c r="B2" s="2"/>
      <c r="C2" s="2"/>
      <c r="D2" s="2"/>
      <c r="E2" s="2"/>
      <c r="F2" s="2"/>
      <c r="G2" s="2"/>
      <c r="H2" s="2"/>
      <c r="I2" s="2"/>
      <c r="J2" s="3" t="s">
        <v>506</v>
      </c>
    </row>
    <row r="3" ht="41.25" customHeight="1" spans="1:10">
      <c r="A3" s="4" t="str">
        <f>"2025"&amp;"年对下转移支付绩效目标表"</f>
        <v>2025年对下转移支付绩效目标表</v>
      </c>
      <c r="B3" s="4"/>
      <c r="C3" s="4"/>
      <c r="D3" s="4"/>
      <c r="E3" s="4"/>
      <c r="F3" s="4"/>
      <c r="G3" s="4"/>
      <c r="H3" s="4"/>
      <c r="I3" s="4"/>
      <c r="J3" s="4"/>
    </row>
    <row r="4" ht="17.25" customHeight="1" spans="1:10">
      <c r="A4" s="78" t="str">
        <f>"单位名称："&amp;"富民县综合行政执法局"</f>
        <v>单位名称：富民县综合行政执法局</v>
      </c>
      <c r="B4" s="78"/>
      <c r="C4" s="78"/>
      <c r="D4" s="78"/>
      <c r="E4" s="78"/>
      <c r="F4" s="78"/>
      <c r="G4" s="78"/>
      <c r="H4" s="78"/>
      <c r="I4" s="2"/>
      <c r="J4" s="2"/>
    </row>
    <row r="5" ht="44.25" customHeight="1" spans="1:10">
      <c r="A5" s="79" t="s">
        <v>502</v>
      </c>
      <c r="B5" s="79" t="s">
        <v>345</v>
      </c>
      <c r="C5" s="79" t="s">
        <v>346</v>
      </c>
      <c r="D5" s="79" t="s">
        <v>347</v>
      </c>
      <c r="E5" s="79" t="s">
        <v>348</v>
      </c>
      <c r="F5" s="79" t="s">
        <v>349</v>
      </c>
      <c r="G5" s="79" t="s">
        <v>350</v>
      </c>
      <c r="H5" s="79" t="s">
        <v>351</v>
      </c>
      <c r="I5" s="79" t="s">
        <v>352</v>
      </c>
      <c r="J5" s="79" t="s">
        <v>353</v>
      </c>
    </row>
    <row r="6" ht="14.25" customHeight="1" spans="1:10">
      <c r="A6" s="79">
        <v>1</v>
      </c>
      <c r="B6" s="79">
        <v>2</v>
      </c>
      <c r="C6" s="79">
        <v>3</v>
      </c>
      <c r="D6" s="79">
        <v>4</v>
      </c>
      <c r="E6" s="79">
        <v>5</v>
      </c>
      <c r="F6" s="79">
        <v>6</v>
      </c>
      <c r="G6" s="79">
        <v>7</v>
      </c>
      <c r="H6" s="79">
        <v>8</v>
      </c>
      <c r="I6" s="79">
        <v>9</v>
      </c>
      <c r="J6" s="79">
        <v>10</v>
      </c>
    </row>
    <row r="7" ht="42" customHeight="1" spans="1:10">
      <c r="A7" s="7"/>
      <c r="B7" s="7"/>
      <c r="C7" s="7"/>
      <c r="D7" s="7"/>
      <c r="E7" s="7"/>
      <c r="F7" s="7"/>
      <c r="G7" s="7"/>
      <c r="H7" s="7"/>
      <c r="I7" s="7"/>
      <c r="J7" s="7"/>
    </row>
    <row r="8" ht="42.75" customHeight="1" spans="1:10">
      <c r="A8" s="7"/>
      <c r="B8" s="7"/>
      <c r="C8" s="7"/>
      <c r="D8" s="7"/>
      <c r="E8" s="7"/>
      <c r="F8" s="7"/>
      <c r="G8" s="7"/>
      <c r="H8" s="7"/>
      <c r="I8" s="7"/>
      <c r="J8" s="7"/>
    </row>
    <row r="9" customHeight="1" spans="1:1">
      <c r="A9" t="s">
        <v>505</v>
      </c>
    </row>
  </sheetData>
  <mergeCells count="2">
    <mergeCell ref="A3:J3"/>
    <mergeCell ref="A4:H4"/>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showZeros="0" workbookViewId="0">
      <pane ySplit="1" topLeftCell="A2" activePane="bottomLeft" state="frozen"/>
      <selection/>
      <selection pane="bottomLeft" activeCell="A10" sqref="A10"/>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1:9">
      <c r="A1" s="2"/>
      <c r="B1" s="2"/>
      <c r="C1" s="2"/>
      <c r="D1" s="2"/>
      <c r="E1" s="2"/>
      <c r="F1" s="2"/>
      <c r="G1" s="2"/>
      <c r="H1" s="2"/>
      <c r="I1" s="2"/>
    </row>
    <row r="2" customHeight="1" spans="9:9">
      <c r="I2" s="3" t="s">
        <v>507</v>
      </c>
    </row>
    <row r="3" ht="41.25" customHeight="1" spans="1:9">
      <c r="A3" s="4" t="str">
        <f>"2025"&amp;"年新增资产配置表"</f>
        <v>2025年新增资产配置表</v>
      </c>
      <c r="B3" s="4"/>
      <c r="C3" s="4"/>
      <c r="D3" s="4"/>
      <c r="E3" s="4"/>
      <c r="F3" s="4"/>
      <c r="G3" s="4"/>
      <c r="H3" s="4"/>
      <c r="I3" s="4"/>
    </row>
    <row r="4" customHeight="1" spans="1:9">
      <c r="A4" s="5" t="str">
        <f>"单位名称："&amp;"富民县综合行政执法局"</f>
        <v>单位名称：富民县综合行政执法局</v>
      </c>
      <c r="B4" s="5"/>
      <c r="C4" s="5"/>
      <c r="E4" s="3" t="s">
        <v>1</v>
      </c>
      <c r="F4" s="3"/>
      <c r="G4" s="3"/>
      <c r="H4" s="3"/>
      <c r="I4" s="3"/>
    </row>
    <row r="5" ht="28.5" customHeight="1" spans="1:9">
      <c r="A5" s="74" t="s">
        <v>204</v>
      </c>
      <c r="B5" s="74" t="s">
        <v>205</v>
      </c>
      <c r="C5" s="74" t="s">
        <v>508</v>
      </c>
      <c r="D5" s="74" t="s">
        <v>509</v>
      </c>
      <c r="E5" s="74" t="s">
        <v>510</v>
      </c>
      <c r="F5" s="74" t="s">
        <v>511</v>
      </c>
      <c r="G5" s="74" t="s">
        <v>512</v>
      </c>
      <c r="H5" s="74"/>
      <c r="I5" s="74"/>
    </row>
    <row r="6" ht="21" customHeight="1" spans="1:9">
      <c r="A6" s="74"/>
      <c r="B6" s="74"/>
      <c r="C6" s="74"/>
      <c r="D6" s="74"/>
      <c r="E6" s="74"/>
      <c r="F6" s="74"/>
      <c r="G6" s="74" t="s">
        <v>473</v>
      </c>
      <c r="H6" s="74" t="s">
        <v>513</v>
      </c>
      <c r="I6" s="74" t="s">
        <v>514</v>
      </c>
    </row>
    <row r="7" ht="17.25" customHeight="1" spans="1:9">
      <c r="A7" s="74" t="s">
        <v>80</v>
      </c>
      <c r="B7" s="74" t="s">
        <v>81</v>
      </c>
      <c r="C7" s="74" t="s">
        <v>82</v>
      </c>
      <c r="D7" s="74" t="s">
        <v>194</v>
      </c>
      <c r="E7" s="74" t="s">
        <v>83</v>
      </c>
      <c r="F7" s="74" t="s">
        <v>84</v>
      </c>
      <c r="G7" s="74" t="s">
        <v>85</v>
      </c>
      <c r="H7" s="74" t="s">
        <v>86</v>
      </c>
      <c r="I7" s="74">
        <v>9</v>
      </c>
    </row>
    <row r="8" ht="19.5" customHeight="1" spans="1:9">
      <c r="A8" s="77"/>
      <c r="B8" s="77"/>
      <c r="C8" s="77"/>
      <c r="D8" s="77"/>
      <c r="E8" s="77"/>
      <c r="F8" s="77"/>
      <c r="G8" s="75"/>
      <c r="H8" s="75"/>
      <c r="I8" s="75"/>
    </row>
    <row r="9" ht="19.5" customHeight="1" spans="1:9">
      <c r="A9" s="74" t="s">
        <v>53</v>
      </c>
      <c r="B9" s="74"/>
      <c r="C9" s="74"/>
      <c r="D9" s="74"/>
      <c r="E9" s="74"/>
      <c r="F9" s="74"/>
      <c r="G9" s="75"/>
      <c r="H9" s="75"/>
      <c r="I9" s="75"/>
    </row>
    <row r="10" customHeight="1" spans="1:1">
      <c r="A10" t="s">
        <v>515</v>
      </c>
    </row>
  </sheetData>
  <mergeCells count="11">
    <mergeCell ref="A3:I3"/>
    <mergeCell ref="A4:C4"/>
    <mergeCell ref="E4:I4"/>
    <mergeCell ref="G5:I5"/>
    <mergeCell ref="A9:F9"/>
    <mergeCell ref="A5:A6"/>
    <mergeCell ref="B5:B6"/>
    <mergeCell ref="C5:C6"/>
    <mergeCell ref="D5:D6"/>
    <mergeCell ref="E5:E6"/>
    <mergeCell ref="F5:F6"/>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C23" sqref="C23"/>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
      <c r="A1" s="2"/>
      <c r="B1" s="2"/>
      <c r="C1" s="2"/>
      <c r="D1" s="2"/>
      <c r="E1" s="2"/>
      <c r="F1" s="2"/>
      <c r="G1" s="2"/>
      <c r="H1" s="2"/>
      <c r="I1" s="2"/>
      <c r="J1" s="2"/>
      <c r="K1" s="2"/>
    </row>
    <row r="2" customHeight="1" spans="11:11">
      <c r="K2" s="3" t="s">
        <v>516</v>
      </c>
    </row>
    <row r="3" ht="41.25" customHeight="1" spans="1:11">
      <c r="A3" s="4" t="str">
        <f>"2025"&amp;"年上级补助项目支出预算表"</f>
        <v>2025年上级补助项目支出预算表</v>
      </c>
      <c r="B3" s="4"/>
      <c r="C3" s="4"/>
      <c r="D3" s="4"/>
      <c r="E3" s="4"/>
      <c r="F3" s="4"/>
      <c r="G3" s="4"/>
      <c r="H3" s="4"/>
      <c r="I3" s="4"/>
      <c r="J3" s="4"/>
      <c r="K3" s="4"/>
    </row>
    <row r="4" ht="13.5" customHeight="1" spans="1:11">
      <c r="A4" s="5" t="str">
        <f>"单位名称："&amp;"富民县综合行政执法局"</f>
        <v>单位名称：富民县综合行政执法局</v>
      </c>
      <c r="B4" s="5"/>
      <c r="C4" s="5"/>
      <c r="D4" s="5"/>
      <c r="E4" s="5"/>
      <c r="F4" s="5"/>
      <c r="G4" s="5"/>
      <c r="K4" s="3" t="s">
        <v>1</v>
      </c>
    </row>
    <row r="5" ht="21.75" customHeight="1" spans="1:11">
      <c r="A5" s="74" t="s">
        <v>309</v>
      </c>
      <c r="B5" s="74" t="s">
        <v>207</v>
      </c>
      <c r="C5" s="74" t="s">
        <v>310</v>
      </c>
      <c r="D5" s="6" t="s">
        <v>208</v>
      </c>
      <c r="E5" s="74" t="s">
        <v>209</v>
      </c>
      <c r="F5" s="6" t="s">
        <v>311</v>
      </c>
      <c r="G5" s="74" t="s">
        <v>312</v>
      </c>
      <c r="H5" s="74" t="s">
        <v>53</v>
      </c>
      <c r="I5" s="74" t="s">
        <v>517</v>
      </c>
      <c r="J5" s="74"/>
      <c r="K5" s="74"/>
    </row>
    <row r="6" ht="21.75" customHeight="1" spans="1:11">
      <c r="A6" s="74"/>
      <c r="B6" s="74"/>
      <c r="C6" s="74"/>
      <c r="D6" s="6"/>
      <c r="E6" s="74"/>
      <c r="F6" s="6"/>
      <c r="G6" s="74"/>
      <c r="H6" s="74"/>
      <c r="I6" s="74" t="s">
        <v>56</v>
      </c>
      <c r="J6" s="74" t="s">
        <v>57</v>
      </c>
      <c r="K6" s="74" t="s">
        <v>58</v>
      </c>
    </row>
    <row r="7" ht="40.5" customHeight="1" spans="1:11">
      <c r="A7" s="74"/>
      <c r="B7" s="74"/>
      <c r="C7" s="74"/>
      <c r="D7" s="6"/>
      <c r="E7" s="74"/>
      <c r="F7" s="6"/>
      <c r="G7" s="74"/>
      <c r="H7" s="74"/>
      <c r="I7" s="74" t="s">
        <v>55</v>
      </c>
      <c r="J7" s="74"/>
      <c r="K7" s="74"/>
    </row>
    <row r="8" ht="15" customHeight="1" spans="1:11">
      <c r="A8" s="74">
        <v>1</v>
      </c>
      <c r="B8" s="74">
        <v>2</v>
      </c>
      <c r="C8" s="74">
        <v>3</v>
      </c>
      <c r="D8" s="74">
        <v>4</v>
      </c>
      <c r="E8" s="74">
        <v>5</v>
      </c>
      <c r="F8" s="74">
        <v>6</v>
      </c>
      <c r="G8" s="74">
        <v>7</v>
      </c>
      <c r="H8" s="74">
        <v>8</v>
      </c>
      <c r="I8" s="74">
        <v>9</v>
      </c>
      <c r="J8" s="74">
        <v>10</v>
      </c>
      <c r="K8" s="74">
        <v>11</v>
      </c>
    </row>
    <row r="9" ht="18.75" customHeight="1" spans="1:11">
      <c r="A9" s="7"/>
      <c r="B9" s="7"/>
      <c r="C9" s="7"/>
      <c r="D9" s="7"/>
      <c r="E9" s="7"/>
      <c r="F9" s="7"/>
      <c r="G9" s="7"/>
      <c r="H9" s="75"/>
      <c r="I9" s="75"/>
      <c r="J9" s="75"/>
      <c r="K9" s="75"/>
    </row>
    <row r="10" ht="18.75" customHeight="1" spans="1:11">
      <c r="A10" s="7"/>
      <c r="B10" s="7"/>
      <c r="C10" s="7"/>
      <c r="D10" s="7"/>
      <c r="E10" s="7"/>
      <c r="F10" s="7"/>
      <c r="G10" s="7"/>
      <c r="H10" s="75"/>
      <c r="I10" s="75"/>
      <c r="J10" s="75"/>
      <c r="K10" s="75"/>
    </row>
    <row r="11" ht="18.75" customHeight="1" spans="1:11">
      <c r="A11" s="74" t="s">
        <v>195</v>
      </c>
      <c r="B11" s="74"/>
      <c r="C11" s="74"/>
      <c r="D11" s="74"/>
      <c r="E11" s="74"/>
      <c r="F11" s="74"/>
      <c r="G11" s="74"/>
      <c r="H11" s="75"/>
      <c r="I11" s="75"/>
      <c r="J11" s="75"/>
      <c r="K11" s="75"/>
    </row>
    <row r="12" customHeight="1" spans="1:3">
      <c r="A12" s="76" t="s">
        <v>518</v>
      </c>
      <c r="B12" s="76"/>
      <c r="C12" s="76"/>
    </row>
  </sheetData>
  <mergeCells count="16">
    <mergeCell ref="A3:K3"/>
    <mergeCell ref="A4:G4"/>
    <mergeCell ref="I5:K5"/>
    <mergeCell ref="A11:G11"/>
    <mergeCell ref="A12:C12"/>
    <mergeCell ref="A5:A7"/>
    <mergeCell ref="B5:B7"/>
    <mergeCell ref="C5:C7"/>
    <mergeCell ref="D5:D7"/>
    <mergeCell ref="E5:E7"/>
    <mergeCell ref="F5:F7"/>
    <mergeCell ref="G5:G7"/>
    <mergeCell ref="H5:H7"/>
    <mergeCell ref="I6:I7"/>
    <mergeCell ref="J6:J7"/>
    <mergeCell ref="K6:K7"/>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3"/>
      <c r="B1" s="13"/>
      <c r="C1" s="13"/>
      <c r="D1" s="13"/>
      <c r="E1" s="13"/>
      <c r="F1" s="13"/>
      <c r="G1" s="13"/>
    </row>
    <row r="2" ht="13.5" customHeight="1" spans="4:7">
      <c r="D2" s="53"/>
      <c r="G2" s="54" t="s">
        <v>519</v>
      </c>
    </row>
    <row r="3" ht="41.25" customHeight="1" spans="1:7">
      <c r="A3" s="55" t="str">
        <f>"2025"&amp;"年部门项目中期规划预算表"</f>
        <v>2025年部门项目中期规划预算表</v>
      </c>
      <c r="B3" s="55"/>
      <c r="C3" s="55"/>
      <c r="D3" s="55"/>
      <c r="E3" s="55"/>
      <c r="F3" s="55"/>
      <c r="G3" s="55"/>
    </row>
    <row r="4" ht="13.5" customHeight="1" spans="1:7">
      <c r="A4" s="56" t="str">
        <f>"单位名称："&amp;"富民县综合行政执法局"</f>
        <v>单位名称：富民县综合行政执法局</v>
      </c>
      <c r="B4" s="57"/>
      <c r="C4" s="57"/>
      <c r="D4" s="57"/>
      <c r="E4" s="58"/>
      <c r="F4" s="58"/>
      <c r="G4" s="59" t="s">
        <v>1</v>
      </c>
    </row>
    <row r="5" ht="21.75" customHeight="1" spans="1:7">
      <c r="A5" s="60" t="s">
        <v>310</v>
      </c>
      <c r="B5" s="60" t="s">
        <v>309</v>
      </c>
      <c r="C5" s="60" t="s">
        <v>207</v>
      </c>
      <c r="D5" s="61" t="s">
        <v>520</v>
      </c>
      <c r="E5" s="25" t="s">
        <v>56</v>
      </c>
      <c r="F5" s="26"/>
      <c r="G5" s="48"/>
    </row>
    <row r="6" ht="21.75" customHeight="1" spans="1:7">
      <c r="A6" s="62"/>
      <c r="B6" s="62"/>
      <c r="C6" s="62"/>
      <c r="D6" s="63"/>
      <c r="E6" s="64" t="str">
        <f>"2025"&amp;"年"</f>
        <v>2025年</v>
      </c>
      <c r="F6" s="61" t="str">
        <f>("2025"+1)&amp;"年"</f>
        <v>2026年</v>
      </c>
      <c r="G6" s="61" t="str">
        <f>("2025"+2)&amp;"年"</f>
        <v>2027年</v>
      </c>
    </row>
    <row r="7" ht="40.5" customHeight="1" spans="1:7">
      <c r="A7" s="65"/>
      <c r="B7" s="65"/>
      <c r="C7" s="65"/>
      <c r="D7" s="66"/>
      <c r="E7" s="67"/>
      <c r="F7" s="66" t="s">
        <v>55</v>
      </c>
      <c r="G7" s="66"/>
    </row>
    <row r="8" ht="15" customHeight="1" spans="1:7">
      <c r="A8" s="68">
        <v>1</v>
      </c>
      <c r="B8" s="68">
        <v>2</v>
      </c>
      <c r="C8" s="68">
        <v>3</v>
      </c>
      <c r="D8" s="68">
        <v>4</v>
      </c>
      <c r="E8" s="68">
        <v>5</v>
      </c>
      <c r="F8" s="68">
        <v>6</v>
      </c>
      <c r="G8" s="68">
        <v>7</v>
      </c>
    </row>
    <row r="9" ht="17.25" customHeight="1" spans="1:7">
      <c r="A9" s="45" t="s">
        <v>67</v>
      </c>
      <c r="B9" s="69"/>
      <c r="C9" s="69"/>
      <c r="D9" s="45"/>
      <c r="E9" s="70">
        <v>10396300</v>
      </c>
      <c r="F9" s="70">
        <v>10396300</v>
      </c>
      <c r="G9" s="70">
        <v>10396300</v>
      </c>
    </row>
    <row r="10" ht="18.75" customHeight="1" spans="1:7">
      <c r="A10" s="45"/>
      <c r="B10" s="45" t="s">
        <v>521</v>
      </c>
      <c r="C10" s="45" t="s">
        <v>317</v>
      </c>
      <c r="D10" s="45" t="s">
        <v>522</v>
      </c>
      <c r="E10" s="70">
        <v>9500000</v>
      </c>
      <c r="F10" s="70">
        <v>9500000</v>
      </c>
      <c r="G10" s="70">
        <v>9500000</v>
      </c>
    </row>
    <row r="11" ht="21" customHeight="1" spans="1:7">
      <c r="A11" s="12"/>
      <c r="B11" s="45" t="s">
        <v>523</v>
      </c>
      <c r="C11" s="45" t="s">
        <v>324</v>
      </c>
      <c r="D11" s="45" t="s">
        <v>522</v>
      </c>
      <c r="E11" s="70">
        <v>50000</v>
      </c>
      <c r="F11" s="70">
        <v>50000</v>
      </c>
      <c r="G11" s="70">
        <v>50000</v>
      </c>
    </row>
    <row r="12" ht="18.75" customHeight="1" spans="1:7">
      <c r="A12" s="12"/>
      <c r="B12" s="45" t="s">
        <v>524</v>
      </c>
      <c r="C12" s="45" t="s">
        <v>327</v>
      </c>
      <c r="D12" s="45" t="s">
        <v>522</v>
      </c>
      <c r="E12" s="70">
        <v>150000</v>
      </c>
      <c r="F12" s="70">
        <v>150000</v>
      </c>
      <c r="G12" s="70">
        <v>150000</v>
      </c>
    </row>
    <row r="13" ht="18.75" customHeight="1" spans="1:7">
      <c r="A13" s="12"/>
      <c r="B13" s="45" t="s">
        <v>524</v>
      </c>
      <c r="C13" s="45" t="s">
        <v>329</v>
      </c>
      <c r="D13" s="45" t="s">
        <v>522</v>
      </c>
      <c r="E13" s="70">
        <v>500000</v>
      </c>
      <c r="F13" s="70">
        <v>500000</v>
      </c>
      <c r="G13" s="70">
        <v>500000</v>
      </c>
    </row>
    <row r="14" ht="18.75" customHeight="1" spans="1:7">
      <c r="A14" s="12"/>
      <c r="B14" s="45" t="s">
        <v>524</v>
      </c>
      <c r="C14" s="45" t="s">
        <v>337</v>
      </c>
      <c r="D14" s="45" t="s">
        <v>522</v>
      </c>
      <c r="E14" s="70">
        <v>190000</v>
      </c>
      <c r="F14" s="70">
        <v>190000</v>
      </c>
      <c r="G14" s="70">
        <v>190000</v>
      </c>
    </row>
    <row r="15" ht="18.75" customHeight="1" spans="1:7">
      <c r="A15" s="12"/>
      <c r="B15" s="45" t="s">
        <v>524</v>
      </c>
      <c r="C15" s="45" t="s">
        <v>341</v>
      </c>
      <c r="D15" s="45" t="s">
        <v>522</v>
      </c>
      <c r="E15" s="70">
        <v>6300</v>
      </c>
      <c r="F15" s="70">
        <v>6300</v>
      </c>
      <c r="G15" s="70">
        <v>6300</v>
      </c>
    </row>
    <row r="16" ht="18.75" customHeight="1" spans="1:7">
      <c r="A16" s="71" t="s">
        <v>53</v>
      </c>
      <c r="B16" s="72" t="s">
        <v>525</v>
      </c>
      <c r="C16" s="72"/>
      <c r="D16" s="73"/>
      <c r="E16" s="70">
        <v>10396300</v>
      </c>
      <c r="F16" s="70">
        <v>10396300</v>
      </c>
      <c r="G16" s="70">
        <v>10396300</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7"/>
  <sheetViews>
    <sheetView showZeros="0" workbookViewId="0">
      <pane ySplit="1" topLeftCell="A5" activePane="bottomLeft" state="frozen"/>
      <selection/>
      <selection pane="bottomLeft" activeCell="A1" sqref="A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3"/>
      <c r="B1" s="13"/>
      <c r="C1" s="13"/>
      <c r="D1" s="13"/>
      <c r="E1" s="13"/>
      <c r="F1" s="13"/>
      <c r="G1" s="13"/>
      <c r="H1" s="13"/>
      <c r="I1" s="13"/>
      <c r="J1" s="13"/>
    </row>
    <row r="2" customHeight="1" spans="1:10">
      <c r="A2" s="14"/>
      <c r="B2" s="14"/>
      <c r="C2" s="14"/>
      <c r="D2" s="14"/>
      <c r="E2" s="14"/>
      <c r="F2" s="14"/>
      <c r="G2" s="14"/>
      <c r="H2" s="14"/>
      <c r="I2" s="14"/>
      <c r="J2" s="47" t="s">
        <v>526</v>
      </c>
    </row>
    <row r="3" ht="41.25" customHeight="1" spans="1:10">
      <c r="A3" s="14" t="str">
        <f>"2025"&amp;"年部门整体支出绩效目标表"</f>
        <v>2025年部门整体支出绩效目标表</v>
      </c>
      <c r="B3" s="15"/>
      <c r="C3" s="15"/>
      <c r="D3" s="15"/>
      <c r="E3" s="15"/>
      <c r="F3" s="15"/>
      <c r="G3" s="15"/>
      <c r="H3" s="15"/>
      <c r="I3" s="15"/>
      <c r="J3" s="15"/>
    </row>
    <row r="4" ht="17.25" customHeight="1" spans="1:10">
      <c r="A4" s="16" t="str">
        <f>"单位名称："&amp;"富民县综合行政执法局"</f>
        <v>单位名称：富民县综合行政执法局</v>
      </c>
      <c r="B4" s="16"/>
      <c r="C4" s="17"/>
      <c r="D4" s="18"/>
      <c r="E4" s="18"/>
      <c r="F4" s="18"/>
      <c r="G4" s="18"/>
      <c r="H4" s="18"/>
      <c r="I4" s="18"/>
      <c r="J4" s="103" t="s">
        <v>1</v>
      </c>
    </row>
    <row r="5" ht="30" customHeight="1" spans="1:10">
      <c r="A5" s="19" t="s">
        <v>527</v>
      </c>
      <c r="B5" s="20" t="s">
        <v>68</v>
      </c>
      <c r="C5" s="21"/>
      <c r="D5" s="21"/>
      <c r="E5" s="22"/>
      <c r="F5" s="23" t="s">
        <v>528</v>
      </c>
      <c r="G5" s="22"/>
      <c r="H5" s="24" t="s">
        <v>67</v>
      </c>
      <c r="I5" s="21"/>
      <c r="J5" s="22"/>
    </row>
    <row r="6" ht="32.25" customHeight="1" spans="1:10">
      <c r="A6" s="25" t="s">
        <v>529</v>
      </c>
      <c r="B6" s="26"/>
      <c r="C6" s="26"/>
      <c r="D6" s="26"/>
      <c r="E6" s="26"/>
      <c r="F6" s="26"/>
      <c r="G6" s="26"/>
      <c r="H6" s="26"/>
      <c r="I6" s="48"/>
      <c r="J6" s="49" t="s">
        <v>530</v>
      </c>
    </row>
    <row r="7" ht="99.75" customHeight="1" spans="1:10">
      <c r="A7" s="27" t="s">
        <v>531</v>
      </c>
      <c r="B7" s="28" t="s">
        <v>532</v>
      </c>
      <c r="C7" s="29" t="s">
        <v>533</v>
      </c>
      <c r="D7" s="29"/>
      <c r="E7" s="29"/>
      <c r="F7" s="29"/>
      <c r="G7" s="29"/>
      <c r="H7" s="29"/>
      <c r="I7" s="29"/>
      <c r="J7" s="50" t="s">
        <v>534</v>
      </c>
    </row>
    <row r="8" ht="99.75" customHeight="1" spans="1:10">
      <c r="A8" s="27"/>
      <c r="B8" s="28" t="str">
        <f>"总体绩效目标（"&amp;"2025"&amp;"-"&amp;("2025"+2)&amp;"年期间）"</f>
        <v>总体绩效目标（2025-2027年期间）</v>
      </c>
      <c r="C8" s="29" t="s">
        <v>535</v>
      </c>
      <c r="D8" s="29"/>
      <c r="E8" s="29"/>
      <c r="F8" s="29"/>
      <c r="G8" s="29"/>
      <c r="H8" s="29"/>
      <c r="I8" s="29"/>
      <c r="J8" s="50" t="s">
        <v>536</v>
      </c>
    </row>
    <row r="9" ht="75" customHeight="1" spans="1:10">
      <c r="A9" s="28" t="s">
        <v>537</v>
      </c>
      <c r="B9" s="30" t="str">
        <f>"预算年度（"&amp;"2025"&amp;"年）绩效目标"</f>
        <v>预算年度（2025年）绩效目标</v>
      </c>
      <c r="C9" s="31" t="s">
        <v>538</v>
      </c>
      <c r="D9" s="31"/>
      <c r="E9" s="31"/>
      <c r="F9" s="31"/>
      <c r="G9" s="31"/>
      <c r="H9" s="31"/>
      <c r="I9" s="31"/>
      <c r="J9" s="51" t="s">
        <v>539</v>
      </c>
    </row>
    <row r="10" ht="32.25" customHeight="1" spans="1:10">
      <c r="A10" s="32" t="s">
        <v>540</v>
      </c>
      <c r="B10" s="32"/>
      <c r="C10" s="32"/>
      <c r="D10" s="32"/>
      <c r="E10" s="32"/>
      <c r="F10" s="32"/>
      <c r="G10" s="32"/>
      <c r="H10" s="32"/>
      <c r="I10" s="32"/>
      <c r="J10" s="32"/>
    </row>
    <row r="11" ht="32.25" customHeight="1" spans="1:10">
      <c r="A11" s="28" t="s">
        <v>541</v>
      </c>
      <c r="B11" s="28"/>
      <c r="C11" s="27" t="s">
        <v>542</v>
      </c>
      <c r="D11" s="27"/>
      <c r="E11" s="27"/>
      <c r="F11" s="27" t="s">
        <v>543</v>
      </c>
      <c r="G11" s="27"/>
      <c r="H11" s="27" t="s">
        <v>544</v>
      </c>
      <c r="I11" s="27"/>
      <c r="J11" s="27"/>
    </row>
    <row r="12" ht="32.25" customHeight="1" spans="1:10">
      <c r="A12" s="28"/>
      <c r="B12" s="28"/>
      <c r="C12" s="27"/>
      <c r="D12" s="27"/>
      <c r="E12" s="27"/>
      <c r="F12" s="27"/>
      <c r="G12" s="27"/>
      <c r="H12" s="28" t="s">
        <v>545</v>
      </c>
      <c r="I12" s="28" t="s">
        <v>546</v>
      </c>
      <c r="J12" s="28" t="s">
        <v>547</v>
      </c>
    </row>
    <row r="13" ht="24" customHeight="1" spans="1:10">
      <c r="A13" s="33" t="s">
        <v>53</v>
      </c>
      <c r="B13" s="34"/>
      <c r="C13" s="34"/>
      <c r="D13" s="34"/>
      <c r="E13" s="34"/>
      <c r="F13" s="34"/>
      <c r="G13" s="35"/>
      <c r="H13" s="36">
        <v>32223793.84</v>
      </c>
      <c r="I13" s="36">
        <v>19663793.84</v>
      </c>
      <c r="J13" s="36">
        <v>12560000</v>
      </c>
    </row>
    <row r="14" ht="34.5" customHeight="1" spans="1:10">
      <c r="A14" s="29" t="s">
        <v>192</v>
      </c>
      <c r="B14" s="37"/>
      <c r="C14" s="29" t="s">
        <v>548</v>
      </c>
      <c r="D14" s="37"/>
      <c r="E14" s="37"/>
      <c r="F14" s="37"/>
      <c r="G14" s="37"/>
      <c r="H14" s="38">
        <v>9267493.84</v>
      </c>
      <c r="I14" s="38">
        <v>9267493.84</v>
      </c>
      <c r="J14" s="38"/>
    </row>
    <row r="15" ht="34.5" customHeight="1" spans="1:10">
      <c r="A15" s="29" t="s">
        <v>549</v>
      </c>
      <c r="B15" s="12"/>
      <c r="C15" s="29" t="s">
        <v>549</v>
      </c>
      <c r="D15" s="12"/>
      <c r="E15" s="12"/>
      <c r="F15" s="12"/>
      <c r="G15" s="12"/>
      <c r="H15" s="38">
        <v>22956300</v>
      </c>
      <c r="I15" s="38">
        <v>10396300</v>
      </c>
      <c r="J15" s="38">
        <v>12560000</v>
      </c>
    </row>
    <row r="16" ht="32.25" customHeight="1" spans="1:10">
      <c r="A16" s="32" t="s">
        <v>550</v>
      </c>
      <c r="B16" s="32"/>
      <c r="C16" s="32"/>
      <c r="D16" s="32"/>
      <c r="E16" s="32"/>
      <c r="F16" s="32"/>
      <c r="G16" s="32"/>
      <c r="H16" s="32"/>
      <c r="I16" s="32"/>
      <c r="J16" s="32"/>
    </row>
    <row r="17" ht="32.25" customHeight="1" spans="1:10">
      <c r="A17" s="39" t="s">
        <v>551</v>
      </c>
      <c r="B17" s="39"/>
      <c r="C17" s="39"/>
      <c r="D17" s="39"/>
      <c r="E17" s="39"/>
      <c r="F17" s="39"/>
      <c r="G17" s="39"/>
      <c r="H17" s="40" t="s">
        <v>552</v>
      </c>
      <c r="I17" s="52" t="s">
        <v>353</v>
      </c>
      <c r="J17" s="40" t="s">
        <v>553</v>
      </c>
    </row>
    <row r="18" ht="36" customHeight="1" spans="1:10">
      <c r="A18" s="41" t="s">
        <v>346</v>
      </c>
      <c r="B18" s="41" t="s">
        <v>554</v>
      </c>
      <c r="C18" s="42" t="s">
        <v>348</v>
      </c>
      <c r="D18" s="42" t="s">
        <v>349</v>
      </c>
      <c r="E18" s="42" t="s">
        <v>350</v>
      </c>
      <c r="F18" s="42" t="s">
        <v>351</v>
      </c>
      <c r="G18" s="42" t="s">
        <v>352</v>
      </c>
      <c r="H18" s="43"/>
      <c r="I18" s="43"/>
      <c r="J18" s="43"/>
    </row>
    <row r="19" ht="32.25" customHeight="1" spans="1:10">
      <c r="A19" s="44" t="s">
        <v>355</v>
      </c>
      <c r="B19" s="44"/>
      <c r="C19" s="45"/>
      <c r="D19" s="44"/>
      <c r="E19" s="44"/>
      <c r="F19" s="44"/>
      <c r="G19" s="44"/>
      <c r="H19" s="46"/>
      <c r="I19" s="31"/>
      <c r="J19" s="46"/>
    </row>
    <row r="20" ht="32.25" customHeight="1" spans="1:10">
      <c r="A20" s="44"/>
      <c r="B20" s="44" t="s">
        <v>365</v>
      </c>
      <c r="C20" s="45"/>
      <c r="D20" s="44"/>
      <c r="E20" s="44"/>
      <c r="F20" s="44"/>
      <c r="G20" s="44"/>
      <c r="H20" s="46"/>
      <c r="I20" s="31"/>
      <c r="J20" s="46"/>
    </row>
    <row r="21" ht="32.25" customHeight="1" spans="1:10">
      <c r="A21" s="44"/>
      <c r="B21" s="44"/>
      <c r="C21" s="45" t="s">
        <v>555</v>
      </c>
      <c r="D21" s="44" t="s">
        <v>367</v>
      </c>
      <c r="E21" s="44" t="s">
        <v>366</v>
      </c>
      <c r="F21" s="44" t="s">
        <v>369</v>
      </c>
      <c r="G21" s="44" t="s">
        <v>376</v>
      </c>
      <c r="H21" s="46" t="s">
        <v>556</v>
      </c>
      <c r="I21" s="31" t="s">
        <v>557</v>
      </c>
      <c r="J21" s="46" t="s">
        <v>558</v>
      </c>
    </row>
    <row r="22" ht="32.25" customHeight="1" spans="1:10">
      <c r="A22" s="44" t="s">
        <v>372</v>
      </c>
      <c r="B22" s="44"/>
      <c r="C22" s="45"/>
      <c r="D22" s="44"/>
      <c r="E22" s="44"/>
      <c r="F22" s="44"/>
      <c r="G22" s="44"/>
      <c r="H22" s="46"/>
      <c r="I22" s="31"/>
      <c r="J22" s="46"/>
    </row>
    <row r="23" ht="32.25" customHeight="1" spans="1:10">
      <c r="A23" s="44"/>
      <c r="B23" s="44" t="s">
        <v>373</v>
      </c>
      <c r="C23" s="45"/>
      <c r="D23" s="44"/>
      <c r="E23" s="44"/>
      <c r="F23" s="44"/>
      <c r="G23" s="44"/>
      <c r="H23" s="46"/>
      <c r="I23" s="31"/>
      <c r="J23" s="46"/>
    </row>
    <row r="24" ht="32.25" customHeight="1" spans="1:10">
      <c r="A24" s="44"/>
      <c r="B24" s="44"/>
      <c r="C24" s="45" t="s">
        <v>559</v>
      </c>
      <c r="D24" s="44" t="s">
        <v>358</v>
      </c>
      <c r="E24" s="44" t="s">
        <v>359</v>
      </c>
      <c r="F24" s="44" t="s">
        <v>360</v>
      </c>
      <c r="G24" s="44" t="s">
        <v>376</v>
      </c>
      <c r="H24" s="46" t="s">
        <v>560</v>
      </c>
      <c r="I24" s="31" t="s">
        <v>561</v>
      </c>
      <c r="J24" s="46" t="s">
        <v>562</v>
      </c>
    </row>
    <row r="25" ht="32.25" customHeight="1" spans="1:10">
      <c r="A25" s="44" t="s">
        <v>377</v>
      </c>
      <c r="B25" s="44"/>
      <c r="C25" s="45"/>
      <c r="D25" s="44"/>
      <c r="E25" s="44"/>
      <c r="F25" s="44"/>
      <c r="G25" s="44"/>
      <c r="H25" s="46"/>
      <c r="I25" s="31"/>
      <c r="J25" s="46"/>
    </row>
    <row r="26" ht="32.25" customHeight="1" spans="1:10">
      <c r="A26" s="44"/>
      <c r="B26" s="44" t="s">
        <v>378</v>
      </c>
      <c r="C26" s="45"/>
      <c r="D26" s="44"/>
      <c r="E26" s="44"/>
      <c r="F26" s="44"/>
      <c r="G26" s="44"/>
      <c r="H26" s="46"/>
      <c r="I26" s="31"/>
      <c r="J26" s="46"/>
    </row>
    <row r="27" ht="32.25" customHeight="1" spans="1:10">
      <c r="A27" s="44"/>
      <c r="B27" s="44"/>
      <c r="C27" s="45" t="s">
        <v>426</v>
      </c>
      <c r="D27" s="44" t="s">
        <v>358</v>
      </c>
      <c r="E27" s="44" t="s">
        <v>563</v>
      </c>
      <c r="F27" s="44" t="s">
        <v>360</v>
      </c>
      <c r="G27" s="44" t="s">
        <v>376</v>
      </c>
      <c r="H27" s="46" t="s">
        <v>564</v>
      </c>
      <c r="I27" s="31" t="s">
        <v>381</v>
      </c>
      <c r="J27" s="46" t="s">
        <v>565</v>
      </c>
    </row>
  </sheetData>
  <mergeCells count="31">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G14"/>
    <mergeCell ref="C14:G14"/>
    <mergeCell ref="A15:B15"/>
    <mergeCell ref="C15:G15"/>
    <mergeCell ref="A16:J16"/>
    <mergeCell ref="A17:G17"/>
    <mergeCell ref="A7:A8"/>
    <mergeCell ref="H17:H18"/>
    <mergeCell ref="I17:I18"/>
    <mergeCell ref="J17:J18"/>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1"/>
  <sheetViews>
    <sheetView showGridLines="0" showZeros="0" workbookViewId="0">
      <pane ySplit="1" topLeftCell="A2" activePane="bottomLeft" state="frozen"/>
      <selection/>
      <selection pane="bottomLeft" activeCell="A1" sqref="A1"/>
    </sheetView>
  </sheetViews>
  <sheetFormatPr defaultColWidth="10" defaultRowHeight="12.75" customHeight="1"/>
  <cols>
    <col min="1" max="1" width="17.85" customWidth="1"/>
    <col min="2" max="2" width="40.85" customWidth="1"/>
    <col min="3" max="20" width="25.7083333333333" customWidth="1"/>
  </cols>
  <sheetData>
    <row r="1" customHeight="1" spans="1:20">
      <c r="A1" s="2"/>
      <c r="B1" s="2"/>
      <c r="C1" s="2"/>
      <c r="D1" s="2"/>
      <c r="E1" s="2"/>
      <c r="F1" s="2"/>
      <c r="G1" s="2"/>
      <c r="H1" s="2"/>
      <c r="I1" s="2"/>
      <c r="J1" s="2"/>
      <c r="K1" s="2"/>
      <c r="L1" s="2"/>
      <c r="M1" s="2"/>
      <c r="N1" s="2"/>
      <c r="O1" s="2"/>
      <c r="P1" s="2"/>
      <c r="Q1" s="2"/>
      <c r="R1" s="2"/>
      <c r="S1" s="2"/>
      <c r="T1" s="2"/>
    </row>
    <row r="2" ht="17.25" customHeight="1" spans="1:20">
      <c r="A2" s="3" t="s">
        <v>50</v>
      </c>
      <c r="B2" s="3"/>
      <c r="C2" s="3"/>
      <c r="D2" s="3"/>
      <c r="E2" s="3"/>
      <c r="F2" s="3"/>
      <c r="G2" s="3"/>
      <c r="H2" s="3"/>
      <c r="I2" s="3"/>
      <c r="J2" s="3"/>
      <c r="K2" s="3"/>
      <c r="L2" s="3"/>
      <c r="M2" s="3"/>
      <c r="N2" s="3"/>
      <c r="O2" s="3"/>
      <c r="P2" s="3"/>
      <c r="Q2" s="3"/>
      <c r="R2" s="3"/>
      <c r="S2" s="3"/>
      <c r="T2" s="3"/>
    </row>
    <row r="3" ht="41.25" customHeight="1" spans="1:20">
      <c r="A3" s="4" t="str">
        <f>"2025"&amp;"年部门收入预算表"</f>
        <v>2025年部门收入预算表</v>
      </c>
      <c r="B3" s="4"/>
      <c r="C3" s="4"/>
      <c r="D3" s="4"/>
      <c r="E3" s="4"/>
      <c r="F3" s="4"/>
      <c r="G3" s="4"/>
      <c r="H3" s="4"/>
      <c r="I3" s="4"/>
      <c r="J3" s="4"/>
      <c r="K3" s="4"/>
      <c r="L3" s="4"/>
      <c r="M3" s="4"/>
      <c r="N3" s="4"/>
      <c r="O3" s="4"/>
      <c r="P3" s="4"/>
      <c r="Q3" s="4"/>
      <c r="R3" s="4"/>
      <c r="S3" s="4"/>
      <c r="T3" s="4"/>
    </row>
    <row r="4" ht="17.25" customHeight="1" spans="1:20">
      <c r="A4" s="5" t="str">
        <f>"单位名称："&amp;"富民县综合行政执法局"</f>
        <v>单位名称：富民县综合行政执法局</v>
      </c>
      <c r="B4" s="5"/>
      <c r="C4" s="3" t="s">
        <v>1</v>
      </c>
      <c r="D4" s="3"/>
      <c r="E4" s="3"/>
      <c r="F4" s="3"/>
      <c r="G4" s="3"/>
      <c r="H4" s="3"/>
      <c r="I4" s="3"/>
      <c r="J4" s="3"/>
      <c r="K4" s="3"/>
      <c r="L4" s="3"/>
      <c r="M4" s="3"/>
      <c r="N4" s="3"/>
      <c r="O4" s="3"/>
      <c r="P4" s="3"/>
      <c r="Q4" s="3"/>
      <c r="R4" s="3"/>
      <c r="S4" s="3"/>
      <c r="T4" s="3"/>
    </row>
    <row r="5" ht="21.75" customHeight="1" spans="1:20">
      <c r="A5" s="74" t="s">
        <v>51</v>
      </c>
      <c r="B5" s="74" t="s">
        <v>52</v>
      </c>
      <c r="C5" s="74" t="s">
        <v>53</v>
      </c>
      <c r="D5" s="74" t="s">
        <v>54</v>
      </c>
      <c r="E5" s="74"/>
      <c r="F5" s="74"/>
      <c r="G5" s="74"/>
      <c r="H5" s="74"/>
      <c r="I5" s="74"/>
      <c r="J5" s="74"/>
      <c r="K5" s="74"/>
      <c r="L5" s="74"/>
      <c r="M5" s="74"/>
      <c r="N5" s="74"/>
      <c r="O5" s="74" t="s">
        <v>46</v>
      </c>
      <c r="P5" s="74"/>
      <c r="Q5" s="74"/>
      <c r="R5" s="74"/>
      <c r="S5" s="74"/>
      <c r="T5" s="74"/>
    </row>
    <row r="6" ht="27" customHeight="1" spans="1:20">
      <c r="A6" s="74"/>
      <c r="B6" s="74"/>
      <c r="C6" s="74"/>
      <c r="D6" s="74" t="s">
        <v>55</v>
      </c>
      <c r="E6" s="74" t="s">
        <v>56</v>
      </c>
      <c r="F6" s="74" t="s">
        <v>57</v>
      </c>
      <c r="G6" s="74" t="s">
        <v>58</v>
      </c>
      <c r="H6" s="74" t="s">
        <v>59</v>
      </c>
      <c r="I6" s="74" t="s">
        <v>60</v>
      </c>
      <c r="J6" s="74"/>
      <c r="K6" s="74"/>
      <c r="L6" s="74"/>
      <c r="M6" s="74"/>
      <c r="N6" s="74"/>
      <c r="O6" s="74" t="s">
        <v>55</v>
      </c>
      <c r="P6" s="74" t="s">
        <v>56</v>
      </c>
      <c r="Q6" s="74" t="s">
        <v>57</v>
      </c>
      <c r="R6" s="74" t="s">
        <v>58</v>
      </c>
      <c r="S6" s="74" t="s">
        <v>59</v>
      </c>
      <c r="T6" s="74" t="s">
        <v>60</v>
      </c>
    </row>
    <row r="7" ht="30" customHeight="1" spans="1:20">
      <c r="A7" s="74"/>
      <c r="B7" s="74"/>
      <c r="C7" s="74"/>
      <c r="D7" s="74"/>
      <c r="E7" s="74"/>
      <c r="F7" s="74"/>
      <c r="G7" s="74"/>
      <c r="H7" s="74"/>
      <c r="I7" s="74" t="s">
        <v>55</v>
      </c>
      <c r="J7" s="74" t="s">
        <v>61</v>
      </c>
      <c r="K7" s="74" t="s">
        <v>62</v>
      </c>
      <c r="L7" s="74" t="s">
        <v>63</v>
      </c>
      <c r="M7" s="74" t="s">
        <v>64</v>
      </c>
      <c r="N7" s="74" t="s">
        <v>65</v>
      </c>
      <c r="O7" s="74"/>
      <c r="P7" s="74"/>
      <c r="Q7" s="74"/>
      <c r="R7" s="74"/>
      <c r="S7" s="74"/>
      <c r="T7" s="74"/>
    </row>
    <row r="8" ht="15" customHeight="1" spans="1:20">
      <c r="A8" s="74">
        <v>1</v>
      </c>
      <c r="B8" s="74">
        <v>2</v>
      </c>
      <c r="C8" s="74">
        <v>3</v>
      </c>
      <c r="D8" s="74">
        <v>4</v>
      </c>
      <c r="E8" s="74">
        <v>5</v>
      </c>
      <c r="F8" s="74">
        <v>6</v>
      </c>
      <c r="G8" s="74">
        <v>7</v>
      </c>
      <c r="H8" s="74">
        <v>8</v>
      </c>
      <c r="I8" s="74">
        <v>9</v>
      </c>
      <c r="J8" s="74">
        <v>10</v>
      </c>
      <c r="K8" s="74">
        <v>11</v>
      </c>
      <c r="L8" s="74">
        <v>12</v>
      </c>
      <c r="M8" s="74">
        <v>13</v>
      </c>
      <c r="N8" s="74">
        <v>14</v>
      </c>
      <c r="O8" s="74">
        <v>15</v>
      </c>
      <c r="P8" s="74">
        <v>16</v>
      </c>
      <c r="Q8" s="74">
        <v>17</v>
      </c>
      <c r="R8" s="74">
        <v>18</v>
      </c>
      <c r="S8" s="74">
        <v>19</v>
      </c>
      <c r="T8" s="74">
        <v>20</v>
      </c>
    </row>
    <row r="9" ht="18" customHeight="1" spans="1:20">
      <c r="A9" s="87" t="s">
        <v>66</v>
      </c>
      <c r="B9" s="87" t="s">
        <v>67</v>
      </c>
      <c r="C9" s="90">
        <v>32223793.84</v>
      </c>
      <c r="D9" s="90">
        <v>32223793.84</v>
      </c>
      <c r="E9" s="90">
        <v>19663793.84</v>
      </c>
      <c r="F9" s="90">
        <v>12560000</v>
      </c>
      <c r="G9" s="90"/>
      <c r="H9" s="90"/>
      <c r="I9" s="90"/>
      <c r="J9" s="90"/>
      <c r="K9" s="90"/>
      <c r="L9" s="90"/>
      <c r="M9" s="90"/>
      <c r="N9" s="90"/>
      <c r="O9" s="90"/>
      <c r="P9" s="90"/>
      <c r="Q9" s="90"/>
      <c r="R9" s="90"/>
      <c r="S9" s="90"/>
      <c r="T9" s="90"/>
    </row>
    <row r="10" ht="18" customHeight="1" outlineLevel="1" spans="1:20">
      <c r="A10" s="91" t="s">
        <v>68</v>
      </c>
      <c r="B10" s="91" t="s">
        <v>67</v>
      </c>
      <c r="C10" s="90">
        <v>32223793.84</v>
      </c>
      <c r="D10" s="90">
        <v>32223793.84</v>
      </c>
      <c r="E10" s="90">
        <v>19663793.84</v>
      </c>
      <c r="F10" s="90">
        <v>12560000</v>
      </c>
      <c r="G10" s="90"/>
      <c r="H10" s="90"/>
      <c r="I10" s="90"/>
      <c r="J10" s="90"/>
      <c r="K10" s="90"/>
      <c r="L10" s="90"/>
      <c r="M10" s="90"/>
      <c r="N10" s="90"/>
      <c r="O10" s="90"/>
      <c r="P10" s="90"/>
      <c r="Q10" s="90"/>
      <c r="R10" s="90"/>
      <c r="S10" s="90"/>
      <c r="T10" s="90"/>
    </row>
    <row r="11" ht="18" customHeight="1" spans="1:20">
      <c r="A11" s="74" t="s">
        <v>53</v>
      </c>
      <c r="B11" s="74"/>
      <c r="C11" s="90">
        <v>32223793.84</v>
      </c>
      <c r="D11" s="90">
        <v>32223793.84</v>
      </c>
      <c r="E11" s="90">
        <v>19663793.84</v>
      </c>
      <c r="F11" s="90">
        <v>12560000</v>
      </c>
      <c r="G11" s="90"/>
      <c r="H11" s="90"/>
      <c r="I11" s="90"/>
      <c r="J11" s="90"/>
      <c r="K11" s="90"/>
      <c r="L11" s="90"/>
      <c r="M11" s="90"/>
      <c r="N11" s="90"/>
      <c r="O11" s="90"/>
      <c r="P11" s="90"/>
      <c r="Q11" s="90"/>
      <c r="R11" s="90"/>
      <c r="S11" s="90"/>
      <c r="T11" s="90"/>
    </row>
  </sheetData>
  <mergeCells count="22">
    <mergeCell ref="A2:T2"/>
    <mergeCell ref="A3:T3"/>
    <mergeCell ref="A4:B4"/>
    <mergeCell ref="C4:T4"/>
    <mergeCell ref="D5:N5"/>
    <mergeCell ref="O5:T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 ref="T6:T7"/>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
  <sheetViews>
    <sheetView showGridLines="0" showZeros="0" tabSelected="1" workbookViewId="0">
      <pane ySplit="1" topLeftCell="A2" activePane="bottomLeft" state="frozen"/>
      <selection/>
      <selection pane="bottomLeft" activeCell="E17" sqref="E17"/>
    </sheetView>
  </sheetViews>
  <sheetFormatPr defaultColWidth="10" defaultRowHeight="12.75" customHeight="1" outlineLevelRow="7"/>
  <cols>
    <col min="1" max="1" width="50.2833333333333" customWidth="1"/>
    <col min="2" max="2" width="15.7083333333333" customWidth="1"/>
    <col min="3" max="3" width="13" customWidth="1"/>
    <col min="4" max="4" width="12" customWidth="1"/>
    <col min="5" max="5" width="16.2833333333333" customWidth="1"/>
    <col min="6" max="6" width="13.7083333333333" style="1" customWidth="1"/>
    <col min="7" max="7" width="13.2833333333333" style="1" customWidth="1"/>
    <col min="8" max="8" width="13.85" style="1" customWidth="1"/>
    <col min="9" max="9" width="16.85" style="1" customWidth="1"/>
    <col min="10" max="10" width="13.2833333333333" style="1" customWidth="1"/>
    <col min="11" max="12" width="15.7083333333333" customWidth="1"/>
    <col min="13" max="15" width="15.7083333333333" style="1" customWidth="1"/>
    <col min="16" max="16" width="17.575" style="1" customWidth="1"/>
    <col min="17" max="17" width="15.7083333333333" style="1" customWidth="1"/>
    <col min="18" max="22" width="15.7083333333333"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7.25" customHeight="1" spans="1:1">
      <c r="A2" s="3" t="s">
        <v>566</v>
      </c>
    </row>
    <row r="3" ht="41.25" customHeight="1" spans="1:23">
      <c r="A3" s="4" t="s">
        <v>567</v>
      </c>
      <c r="B3" s="4"/>
      <c r="C3" s="4"/>
      <c r="D3" s="4"/>
      <c r="E3" s="4"/>
      <c r="F3" s="4"/>
      <c r="G3" s="4"/>
      <c r="H3" s="4"/>
      <c r="I3" s="4"/>
      <c r="J3" s="4"/>
      <c r="K3" s="4"/>
      <c r="L3" s="4"/>
      <c r="M3" s="4"/>
      <c r="N3" s="4"/>
      <c r="O3" s="4"/>
      <c r="P3" s="4"/>
      <c r="Q3" s="4"/>
      <c r="R3" s="4"/>
      <c r="S3" s="4"/>
      <c r="T3" s="4"/>
      <c r="U3" s="4"/>
      <c r="V3" s="4"/>
      <c r="W3" s="4"/>
    </row>
    <row r="4" ht="17.25" customHeight="1" spans="1:23">
      <c r="A4" s="5" t="str">
        <f>"单位名称："&amp;"富民县综合行政执法局"</f>
        <v>单位名称：富民县综合行政执法局</v>
      </c>
      <c r="B4" s="5"/>
      <c r="C4" s="5"/>
      <c r="V4" s="3" t="s">
        <v>568</v>
      </c>
      <c r="W4" s="3"/>
    </row>
    <row r="5" ht="17.25" customHeight="1" spans="1:23">
      <c r="A5" s="6" t="s">
        <v>205</v>
      </c>
      <c r="B5" s="6" t="s">
        <v>569</v>
      </c>
      <c r="C5" s="6" t="s">
        <v>570</v>
      </c>
      <c r="D5" s="6" t="s">
        <v>571</v>
      </c>
      <c r="E5" s="6" t="s">
        <v>572</v>
      </c>
      <c r="F5" s="6" t="s">
        <v>573</v>
      </c>
      <c r="G5" s="6"/>
      <c r="H5" s="6"/>
      <c r="I5" s="6"/>
      <c r="J5" s="6"/>
      <c r="K5" s="6"/>
      <c r="L5" s="6"/>
      <c r="M5" s="6" t="s">
        <v>574</v>
      </c>
      <c r="N5" s="6"/>
      <c r="O5" s="6"/>
      <c r="P5" s="6"/>
      <c r="Q5" s="6"/>
      <c r="R5" s="6"/>
      <c r="S5" s="6"/>
      <c r="T5" s="6" t="s">
        <v>575</v>
      </c>
      <c r="U5" s="6"/>
      <c r="V5" s="6"/>
      <c r="W5" s="6" t="s">
        <v>576</v>
      </c>
    </row>
    <row r="6" ht="33" customHeight="1" spans="1:23">
      <c r="A6" s="6"/>
      <c r="B6" s="6"/>
      <c r="C6" s="6"/>
      <c r="D6" s="6"/>
      <c r="E6" s="6"/>
      <c r="F6" s="6" t="s">
        <v>55</v>
      </c>
      <c r="G6" s="6" t="s">
        <v>577</v>
      </c>
      <c r="H6" s="6" t="s">
        <v>578</v>
      </c>
      <c r="I6" s="6" t="s">
        <v>579</v>
      </c>
      <c r="J6" s="6" t="s">
        <v>580</v>
      </c>
      <c r="K6" s="6" t="s">
        <v>581</v>
      </c>
      <c r="L6" s="6" t="s">
        <v>582</v>
      </c>
      <c r="M6" s="6" t="s">
        <v>55</v>
      </c>
      <c r="N6" s="6" t="s">
        <v>583</v>
      </c>
      <c r="O6" s="6" t="s">
        <v>584</v>
      </c>
      <c r="P6" s="6" t="s">
        <v>585</v>
      </c>
      <c r="Q6" s="6" t="s">
        <v>586</v>
      </c>
      <c r="R6" s="6" t="s">
        <v>587</v>
      </c>
      <c r="S6" s="6" t="s">
        <v>588</v>
      </c>
      <c r="T6" s="6" t="s">
        <v>55</v>
      </c>
      <c r="U6" s="6" t="s">
        <v>589</v>
      </c>
      <c r="V6" s="6" t="s">
        <v>590</v>
      </c>
      <c r="W6" s="6"/>
    </row>
    <row r="7" ht="17.25" customHeight="1" spans="1:23">
      <c r="A7" s="7" t="s">
        <v>67</v>
      </c>
      <c r="B7" s="7" t="s">
        <v>525</v>
      </c>
      <c r="C7" s="7" t="s">
        <v>525</v>
      </c>
      <c r="D7" s="7" t="s">
        <v>525</v>
      </c>
      <c r="E7" s="7" t="s">
        <v>525</v>
      </c>
      <c r="F7" s="8"/>
      <c r="G7" s="8"/>
      <c r="H7" s="8"/>
      <c r="I7" s="8"/>
      <c r="J7" s="8"/>
      <c r="K7" s="11"/>
      <c r="L7" s="11"/>
      <c r="M7" s="8"/>
      <c r="N7" s="8"/>
      <c r="O7" s="8"/>
      <c r="P7" s="8"/>
      <c r="Q7" s="8"/>
      <c r="R7" s="11"/>
      <c r="S7" s="11"/>
      <c r="T7" s="11">
        <v>12</v>
      </c>
      <c r="U7" s="11"/>
      <c r="V7" s="11">
        <v>12</v>
      </c>
      <c r="W7" s="11"/>
    </row>
    <row r="8" ht="27" customHeight="1" outlineLevel="1" spans="1:23">
      <c r="A8" s="9" t="s">
        <v>67</v>
      </c>
      <c r="B8" s="9" t="s">
        <v>591</v>
      </c>
      <c r="C8" s="9" t="s">
        <v>592</v>
      </c>
      <c r="D8" s="9" t="s">
        <v>593</v>
      </c>
      <c r="E8" s="9" t="s">
        <v>594</v>
      </c>
      <c r="F8" s="8">
        <v>56</v>
      </c>
      <c r="G8" s="10" t="s">
        <v>84</v>
      </c>
      <c r="H8" s="10"/>
      <c r="I8" s="10" t="s">
        <v>595</v>
      </c>
      <c r="J8" s="10" t="s">
        <v>596</v>
      </c>
      <c r="K8" s="12"/>
      <c r="L8" s="12"/>
      <c r="M8" s="8">
        <v>38</v>
      </c>
      <c r="N8" s="10" t="s">
        <v>83</v>
      </c>
      <c r="O8" s="10" t="s">
        <v>194</v>
      </c>
      <c r="P8" s="10" t="s">
        <v>88</v>
      </c>
      <c r="Q8" s="10" t="s">
        <v>597</v>
      </c>
      <c r="R8" s="12"/>
      <c r="S8" s="12"/>
      <c r="T8" s="11">
        <v>12</v>
      </c>
      <c r="U8" s="11"/>
      <c r="V8" s="11">
        <v>12</v>
      </c>
      <c r="W8" s="11"/>
    </row>
  </sheetData>
  <mergeCells count="13">
    <mergeCell ref="A2:W2"/>
    <mergeCell ref="A3:W3"/>
    <mergeCell ref="A4:C4"/>
    <mergeCell ref="V4:W4"/>
    <mergeCell ref="F5:L5"/>
    <mergeCell ref="M5:S5"/>
    <mergeCell ref="T5:V5"/>
    <mergeCell ref="A5:A6"/>
    <mergeCell ref="B5:B6"/>
    <mergeCell ref="C5:C6"/>
    <mergeCell ref="D5:D6"/>
    <mergeCell ref="E5:E6"/>
    <mergeCell ref="W5:W6"/>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9"/>
  <sheetViews>
    <sheetView showGridLines="0" showZeros="0" workbookViewId="0">
      <pane ySplit="1" topLeftCell="A19" activePane="bottomLeft" state="frozen"/>
      <selection/>
      <selection pane="bottomLeft" activeCell="A23" sqref="$A23:$XFD23"/>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customHeight="1" spans="1:14">
      <c r="A1" s="2"/>
      <c r="B1" s="2"/>
      <c r="C1" s="2"/>
      <c r="D1" s="2"/>
      <c r="E1" s="2"/>
      <c r="F1" s="2"/>
      <c r="G1" s="2"/>
      <c r="H1" s="2"/>
      <c r="I1" s="2"/>
      <c r="J1" s="2"/>
      <c r="K1" s="2"/>
      <c r="L1" s="2"/>
      <c r="M1" s="2"/>
      <c r="N1" s="2"/>
    </row>
    <row r="2" ht="17.25" customHeight="1" spans="1:1">
      <c r="A2" s="3" t="s">
        <v>69</v>
      </c>
    </row>
    <row r="3" ht="64" customHeight="1" spans="1:14">
      <c r="A3" s="4" t="str">
        <f>"2025"&amp;"年部门支出预算表"</f>
        <v>2025年部门支出预算表</v>
      </c>
      <c r="B3" s="4"/>
      <c r="C3" s="4"/>
      <c r="D3" s="4"/>
      <c r="E3" s="4"/>
      <c r="F3" s="4"/>
      <c r="G3" s="4"/>
      <c r="H3" s="4"/>
      <c r="I3" s="4"/>
      <c r="J3" s="4"/>
      <c r="K3" s="4"/>
      <c r="L3" s="4"/>
      <c r="M3" s="4"/>
      <c r="N3" s="4"/>
    </row>
    <row r="4" ht="17.25" customHeight="1" spans="1:14">
      <c r="A4" s="5" t="str">
        <f>"单位名称："&amp;"富民县综合行政执法局"</f>
        <v>单位名称：富民县综合行政执法局</v>
      </c>
      <c r="B4" s="5"/>
      <c r="C4" s="3" t="s">
        <v>1</v>
      </c>
      <c r="D4" s="3"/>
      <c r="E4" s="3"/>
      <c r="F4" s="3"/>
      <c r="G4" s="3"/>
      <c r="H4" s="3"/>
      <c r="I4" s="3"/>
      <c r="J4" s="3"/>
      <c r="K4" s="3"/>
      <c r="L4" s="3"/>
      <c r="M4" s="3"/>
      <c r="N4" s="3"/>
    </row>
    <row r="5" ht="27" customHeight="1" spans="1:14">
      <c r="A5" s="74" t="s">
        <v>70</v>
      </c>
      <c r="B5" s="74" t="s">
        <v>71</v>
      </c>
      <c r="C5" s="74" t="s">
        <v>53</v>
      </c>
      <c r="D5" s="74" t="s">
        <v>72</v>
      </c>
      <c r="E5" s="74" t="s">
        <v>73</v>
      </c>
      <c r="F5" s="74" t="s">
        <v>57</v>
      </c>
      <c r="G5" s="74" t="s">
        <v>58</v>
      </c>
      <c r="H5" s="74" t="s">
        <v>74</v>
      </c>
      <c r="I5" s="74" t="s">
        <v>60</v>
      </c>
      <c r="J5" s="74"/>
      <c r="K5" s="74"/>
      <c r="L5" s="74"/>
      <c r="M5" s="74"/>
      <c r="N5" s="74"/>
    </row>
    <row r="6" ht="42" customHeight="1" spans="1:14">
      <c r="A6" s="74"/>
      <c r="B6" s="74"/>
      <c r="C6" s="74"/>
      <c r="D6" s="74" t="s">
        <v>72</v>
      </c>
      <c r="E6" s="74" t="s">
        <v>73</v>
      </c>
      <c r="F6" s="74"/>
      <c r="G6" s="74"/>
      <c r="H6" s="74"/>
      <c r="I6" s="74" t="s">
        <v>55</v>
      </c>
      <c r="J6" s="74" t="s">
        <v>75</v>
      </c>
      <c r="K6" s="74" t="s">
        <v>76</v>
      </c>
      <c r="L6" s="74" t="s">
        <v>77</v>
      </c>
      <c r="M6" s="74" t="s">
        <v>78</v>
      </c>
      <c r="N6" s="74" t="s">
        <v>79</v>
      </c>
    </row>
    <row r="7" ht="18" customHeight="1" spans="1:14">
      <c r="A7" s="74" t="s">
        <v>80</v>
      </c>
      <c r="B7" s="74" t="s">
        <v>81</v>
      </c>
      <c r="C7" s="74" t="s">
        <v>82</v>
      </c>
      <c r="D7" s="74">
        <v>4</v>
      </c>
      <c r="E7" s="74" t="s">
        <v>83</v>
      </c>
      <c r="F7" s="74" t="s">
        <v>84</v>
      </c>
      <c r="G7" s="74" t="s">
        <v>85</v>
      </c>
      <c r="H7" s="74" t="s">
        <v>86</v>
      </c>
      <c r="I7" s="74" t="s">
        <v>87</v>
      </c>
      <c r="J7" s="74" t="s">
        <v>88</v>
      </c>
      <c r="K7" s="74" t="s">
        <v>89</v>
      </c>
      <c r="L7" s="74" t="s">
        <v>90</v>
      </c>
      <c r="M7" s="74" t="s">
        <v>91</v>
      </c>
      <c r="N7" s="74" t="s">
        <v>92</v>
      </c>
    </row>
    <row r="8" ht="21" customHeight="1" spans="1:14">
      <c r="A8" s="96" t="s">
        <v>93</v>
      </c>
      <c r="B8" s="96" t="s">
        <v>94</v>
      </c>
      <c r="C8" s="90"/>
      <c r="D8" s="90"/>
      <c r="E8" s="90"/>
      <c r="F8" s="90"/>
      <c r="G8" s="90"/>
      <c r="H8" s="90"/>
      <c r="I8" s="90"/>
      <c r="J8" s="90"/>
      <c r="K8" s="90"/>
      <c r="L8" s="90"/>
      <c r="M8" s="90"/>
      <c r="N8" s="90"/>
    </row>
    <row r="9" ht="21" customHeight="1" outlineLevel="1" spans="1:14">
      <c r="A9" s="97" t="s">
        <v>95</v>
      </c>
      <c r="B9" s="97" t="s">
        <v>96</v>
      </c>
      <c r="C9" s="90"/>
      <c r="D9" s="90"/>
      <c r="E9" s="90"/>
      <c r="F9" s="90"/>
      <c r="G9" s="90"/>
      <c r="H9" s="90"/>
      <c r="I9" s="90"/>
      <c r="J9" s="90"/>
      <c r="K9" s="90"/>
      <c r="L9" s="90"/>
      <c r="M9" s="90"/>
      <c r="N9" s="90"/>
    </row>
    <row r="10" ht="21" customHeight="1" outlineLevel="2" spans="1:14">
      <c r="A10" s="98" t="s">
        <v>97</v>
      </c>
      <c r="B10" s="98" t="s">
        <v>98</v>
      </c>
      <c r="C10" s="90"/>
      <c r="D10" s="90"/>
      <c r="E10" s="90"/>
      <c r="F10" s="90"/>
      <c r="G10" s="90"/>
      <c r="H10" s="90"/>
      <c r="I10" s="90"/>
      <c r="J10" s="90"/>
      <c r="K10" s="90"/>
      <c r="L10" s="90"/>
      <c r="M10" s="90"/>
      <c r="N10" s="90"/>
    </row>
    <row r="11" ht="21" customHeight="1" spans="1:14">
      <c r="A11" s="96" t="s">
        <v>99</v>
      </c>
      <c r="B11" s="96" t="s">
        <v>100</v>
      </c>
      <c r="C11" s="90">
        <v>1026939.12</v>
      </c>
      <c r="D11" s="90">
        <v>1026939.12</v>
      </c>
      <c r="E11" s="90"/>
      <c r="F11" s="90"/>
      <c r="G11" s="90"/>
      <c r="H11" s="90"/>
      <c r="I11" s="90"/>
      <c r="J11" s="90"/>
      <c r="K11" s="90"/>
      <c r="L11" s="90"/>
      <c r="M11" s="90"/>
      <c r="N11" s="90"/>
    </row>
    <row r="12" ht="21" customHeight="1" outlineLevel="1" spans="1:14">
      <c r="A12" s="97" t="s">
        <v>101</v>
      </c>
      <c r="B12" s="97" t="s">
        <v>102</v>
      </c>
      <c r="C12" s="90">
        <v>1002711.12</v>
      </c>
      <c r="D12" s="90">
        <v>1002711.12</v>
      </c>
      <c r="E12" s="90"/>
      <c r="F12" s="90"/>
      <c r="G12" s="90"/>
      <c r="H12" s="90"/>
      <c r="I12" s="90"/>
      <c r="J12" s="90"/>
      <c r="K12" s="90"/>
      <c r="L12" s="90"/>
      <c r="M12" s="90"/>
      <c r="N12" s="90"/>
    </row>
    <row r="13" ht="21" customHeight="1" outlineLevel="2" spans="1:14">
      <c r="A13" s="98" t="s">
        <v>103</v>
      </c>
      <c r="B13" s="98" t="s">
        <v>104</v>
      </c>
      <c r="C13" s="90">
        <v>646201.12</v>
      </c>
      <c r="D13" s="90">
        <v>646201.12</v>
      </c>
      <c r="E13" s="90"/>
      <c r="F13" s="90"/>
      <c r="G13" s="90"/>
      <c r="H13" s="90"/>
      <c r="I13" s="90"/>
      <c r="J13" s="90"/>
      <c r="K13" s="90"/>
      <c r="L13" s="90"/>
      <c r="M13" s="90"/>
      <c r="N13" s="90"/>
    </row>
    <row r="14" ht="21" customHeight="1" outlineLevel="2" spans="1:14">
      <c r="A14" s="98" t="s">
        <v>105</v>
      </c>
      <c r="B14" s="98" t="s">
        <v>106</v>
      </c>
      <c r="C14" s="90">
        <v>356510</v>
      </c>
      <c r="D14" s="90">
        <v>356510</v>
      </c>
      <c r="E14" s="90"/>
      <c r="F14" s="90"/>
      <c r="G14" s="90"/>
      <c r="H14" s="90"/>
      <c r="I14" s="90"/>
      <c r="J14" s="90"/>
      <c r="K14" s="90"/>
      <c r="L14" s="90"/>
      <c r="M14" s="90"/>
      <c r="N14" s="90"/>
    </row>
    <row r="15" ht="21" customHeight="1" outlineLevel="1" spans="1:14">
      <c r="A15" s="97" t="s">
        <v>107</v>
      </c>
      <c r="B15" s="97" t="s">
        <v>108</v>
      </c>
      <c r="C15" s="90">
        <v>24228</v>
      </c>
      <c r="D15" s="90">
        <v>24228</v>
      </c>
      <c r="E15" s="90"/>
      <c r="F15" s="90"/>
      <c r="G15" s="90"/>
      <c r="H15" s="90"/>
      <c r="I15" s="90"/>
      <c r="J15" s="90"/>
      <c r="K15" s="90"/>
      <c r="L15" s="90"/>
      <c r="M15" s="90"/>
      <c r="N15" s="90"/>
    </row>
    <row r="16" ht="21" customHeight="1" outlineLevel="2" spans="1:14">
      <c r="A16" s="98" t="s">
        <v>109</v>
      </c>
      <c r="B16" s="98" t="s">
        <v>110</v>
      </c>
      <c r="C16" s="90">
        <v>24228</v>
      </c>
      <c r="D16" s="90">
        <v>24228</v>
      </c>
      <c r="E16" s="90"/>
      <c r="F16" s="90"/>
      <c r="G16" s="90"/>
      <c r="H16" s="90"/>
      <c r="I16" s="90"/>
      <c r="J16" s="90"/>
      <c r="K16" s="90"/>
      <c r="L16" s="90"/>
      <c r="M16" s="90"/>
      <c r="N16" s="90"/>
    </row>
    <row r="17" ht="21" customHeight="1" spans="1:14">
      <c r="A17" s="96" t="s">
        <v>111</v>
      </c>
      <c r="B17" s="96" t="s">
        <v>112</v>
      </c>
      <c r="C17" s="90">
        <v>597389.16</v>
      </c>
      <c r="D17" s="90">
        <v>597389.16</v>
      </c>
      <c r="E17" s="90"/>
      <c r="F17" s="90"/>
      <c r="G17" s="90"/>
      <c r="H17" s="90"/>
      <c r="I17" s="90"/>
      <c r="J17" s="90"/>
      <c r="K17" s="90"/>
      <c r="L17" s="90"/>
      <c r="M17" s="90"/>
      <c r="N17" s="90"/>
    </row>
    <row r="18" ht="21" customHeight="1" outlineLevel="1" spans="1:14">
      <c r="A18" s="97" t="s">
        <v>113</v>
      </c>
      <c r="B18" s="97" t="s">
        <v>114</v>
      </c>
      <c r="C18" s="90">
        <v>597389.16</v>
      </c>
      <c r="D18" s="90">
        <v>597389.16</v>
      </c>
      <c r="E18" s="90"/>
      <c r="F18" s="90"/>
      <c r="G18" s="90"/>
      <c r="H18" s="90"/>
      <c r="I18" s="90"/>
      <c r="J18" s="90"/>
      <c r="K18" s="90"/>
      <c r="L18" s="90"/>
      <c r="M18" s="90"/>
      <c r="N18" s="90"/>
    </row>
    <row r="19" ht="21" customHeight="1" outlineLevel="2" spans="1:14">
      <c r="A19" s="98" t="s">
        <v>115</v>
      </c>
      <c r="B19" s="98" t="s">
        <v>116</v>
      </c>
      <c r="C19" s="90">
        <v>176862.51</v>
      </c>
      <c r="D19" s="90">
        <v>176862.51</v>
      </c>
      <c r="E19" s="90"/>
      <c r="F19" s="90"/>
      <c r="G19" s="90"/>
      <c r="H19" s="90"/>
      <c r="I19" s="90"/>
      <c r="J19" s="90"/>
      <c r="K19" s="90"/>
      <c r="L19" s="90"/>
      <c r="M19" s="90"/>
      <c r="N19" s="90"/>
    </row>
    <row r="20" ht="21" customHeight="1" outlineLevel="2" spans="1:14">
      <c r="A20" s="98" t="s">
        <v>117</v>
      </c>
      <c r="B20" s="98" t="s">
        <v>118</v>
      </c>
      <c r="C20" s="90">
        <v>142199.29</v>
      </c>
      <c r="D20" s="90">
        <v>142199.29</v>
      </c>
      <c r="E20" s="90"/>
      <c r="F20" s="90"/>
      <c r="G20" s="90"/>
      <c r="H20" s="90"/>
      <c r="I20" s="90"/>
      <c r="J20" s="90"/>
      <c r="K20" s="90"/>
      <c r="L20" s="90"/>
      <c r="M20" s="90"/>
      <c r="N20" s="90"/>
    </row>
    <row r="21" ht="21" customHeight="1" outlineLevel="2" spans="1:14">
      <c r="A21" s="98" t="s">
        <v>119</v>
      </c>
      <c r="B21" s="98" t="s">
        <v>120</v>
      </c>
      <c r="C21" s="90">
        <v>243849.85</v>
      </c>
      <c r="D21" s="90">
        <v>243849.85</v>
      </c>
      <c r="E21" s="90"/>
      <c r="F21" s="90"/>
      <c r="G21" s="90"/>
      <c r="H21" s="90"/>
      <c r="I21" s="90"/>
      <c r="J21" s="90"/>
      <c r="K21" s="90"/>
      <c r="L21" s="90"/>
      <c r="M21" s="90"/>
      <c r="N21" s="90"/>
    </row>
    <row r="22" ht="21" customHeight="1" outlineLevel="2" spans="1:14">
      <c r="A22" s="98" t="s">
        <v>121</v>
      </c>
      <c r="B22" s="98" t="s">
        <v>122</v>
      </c>
      <c r="C22" s="90">
        <v>34477.51</v>
      </c>
      <c r="D22" s="90">
        <v>34477.51</v>
      </c>
      <c r="E22" s="90"/>
      <c r="F22" s="90"/>
      <c r="G22" s="90"/>
      <c r="H22" s="90"/>
      <c r="I22" s="90"/>
      <c r="J22" s="90"/>
      <c r="K22" s="90"/>
      <c r="L22" s="90"/>
      <c r="M22" s="90"/>
      <c r="N22" s="90"/>
    </row>
    <row r="23" ht="21" customHeight="1" spans="1:14">
      <c r="A23" s="96" t="s">
        <v>123</v>
      </c>
      <c r="B23" s="96" t="s">
        <v>124</v>
      </c>
      <c r="C23" s="90">
        <v>30045583.56</v>
      </c>
      <c r="D23" s="90">
        <v>7089283.56</v>
      </c>
      <c r="E23" s="90">
        <v>22956300</v>
      </c>
      <c r="F23" s="90">
        <v>12560000</v>
      </c>
      <c r="G23" s="99"/>
      <c r="H23" s="90"/>
      <c r="I23" s="90"/>
      <c r="J23" s="90"/>
      <c r="K23" s="90"/>
      <c r="L23" s="90"/>
      <c r="M23" s="90"/>
      <c r="N23" s="90"/>
    </row>
    <row r="24" ht="21" customHeight="1" outlineLevel="1" spans="1:14">
      <c r="A24" s="97" t="s">
        <v>125</v>
      </c>
      <c r="B24" s="97" t="s">
        <v>126</v>
      </c>
      <c r="C24" s="90">
        <v>7095583.56</v>
      </c>
      <c r="D24" s="90">
        <v>7089283.56</v>
      </c>
      <c r="E24" s="90">
        <v>6300</v>
      </c>
      <c r="F24" s="90"/>
      <c r="G24" s="100"/>
      <c r="H24" s="90"/>
      <c r="I24" s="90"/>
      <c r="J24" s="90"/>
      <c r="K24" s="90"/>
      <c r="L24" s="90"/>
      <c r="M24" s="90"/>
      <c r="N24" s="90"/>
    </row>
    <row r="25" ht="21" customHeight="1" outlineLevel="2" spans="1:14">
      <c r="A25" s="98" t="s">
        <v>127</v>
      </c>
      <c r="B25" s="98" t="s">
        <v>128</v>
      </c>
      <c r="C25" s="90">
        <v>4857211.56</v>
      </c>
      <c r="D25" s="90">
        <v>4857211.56</v>
      </c>
      <c r="E25" s="90"/>
      <c r="F25" s="90"/>
      <c r="G25" s="100"/>
      <c r="H25" s="90"/>
      <c r="I25" s="90"/>
      <c r="J25" s="90"/>
      <c r="K25" s="90"/>
      <c r="L25" s="90"/>
      <c r="M25" s="90"/>
      <c r="N25" s="90"/>
    </row>
    <row r="26" ht="21" customHeight="1" outlineLevel="2" spans="1:14">
      <c r="A26" s="98" t="s">
        <v>129</v>
      </c>
      <c r="B26" s="98" t="s">
        <v>130</v>
      </c>
      <c r="C26" s="90">
        <v>2238372</v>
      </c>
      <c r="D26" s="90">
        <v>2232072</v>
      </c>
      <c r="E26" s="90">
        <v>6300</v>
      </c>
      <c r="F26" s="90"/>
      <c r="G26" s="100"/>
      <c r="H26" s="90"/>
      <c r="I26" s="90"/>
      <c r="J26" s="90"/>
      <c r="K26" s="90"/>
      <c r="L26" s="90"/>
      <c r="M26" s="90"/>
      <c r="N26" s="90"/>
    </row>
    <row r="27" ht="21" customHeight="1" outlineLevel="1" spans="1:14">
      <c r="A27" s="97" t="s">
        <v>131</v>
      </c>
      <c r="B27" s="97" t="s">
        <v>132</v>
      </c>
      <c r="C27" s="90">
        <v>10340000</v>
      </c>
      <c r="D27" s="90"/>
      <c r="E27" s="90">
        <v>10340000</v>
      </c>
      <c r="F27" s="90"/>
      <c r="G27" s="100"/>
      <c r="H27" s="90"/>
      <c r="I27" s="90"/>
      <c r="J27" s="90"/>
      <c r="K27" s="90"/>
      <c r="L27" s="90"/>
      <c r="M27" s="90"/>
      <c r="N27" s="90"/>
    </row>
    <row r="28" ht="21" customHeight="1" outlineLevel="2" spans="1:14">
      <c r="A28" s="98" t="s">
        <v>133</v>
      </c>
      <c r="B28" s="98" t="s">
        <v>132</v>
      </c>
      <c r="C28" s="90">
        <v>10340000</v>
      </c>
      <c r="D28" s="90"/>
      <c r="E28" s="90">
        <v>10340000</v>
      </c>
      <c r="F28" s="90"/>
      <c r="G28" s="100"/>
      <c r="H28" s="90"/>
      <c r="I28" s="90"/>
      <c r="J28" s="90"/>
      <c r="K28" s="90"/>
      <c r="L28" s="90"/>
      <c r="M28" s="90"/>
      <c r="N28" s="90"/>
    </row>
    <row r="29" ht="21" customHeight="1" outlineLevel="1" spans="1:14">
      <c r="A29" s="97" t="s">
        <v>134</v>
      </c>
      <c r="B29" s="97" t="s">
        <v>135</v>
      </c>
      <c r="C29" s="90">
        <v>7960000</v>
      </c>
      <c r="D29" s="90"/>
      <c r="E29" s="90">
        <v>7960000</v>
      </c>
      <c r="F29" s="90">
        <v>7960000</v>
      </c>
      <c r="G29" s="100"/>
      <c r="H29" s="90"/>
      <c r="I29" s="90"/>
      <c r="J29" s="90"/>
      <c r="K29" s="90"/>
      <c r="L29" s="90"/>
      <c r="M29" s="90"/>
      <c r="N29" s="90"/>
    </row>
    <row r="30" ht="21" customHeight="1" outlineLevel="2" spans="1:14">
      <c r="A30" s="98" t="s">
        <v>136</v>
      </c>
      <c r="B30" s="98" t="s">
        <v>137</v>
      </c>
      <c r="C30" s="90">
        <v>7960000</v>
      </c>
      <c r="D30" s="90"/>
      <c r="E30" s="90">
        <v>7960000</v>
      </c>
      <c r="F30" s="90">
        <v>7960000</v>
      </c>
      <c r="G30" s="100"/>
      <c r="H30" s="90"/>
      <c r="I30" s="90"/>
      <c r="J30" s="90"/>
      <c r="K30" s="90"/>
      <c r="L30" s="90"/>
      <c r="M30" s="90"/>
      <c r="N30" s="90"/>
    </row>
    <row r="31" ht="21" customHeight="1" outlineLevel="1" spans="1:14">
      <c r="A31" s="97" t="s">
        <v>138</v>
      </c>
      <c r="B31" s="97" t="s">
        <v>139</v>
      </c>
      <c r="C31" s="90">
        <v>4600000</v>
      </c>
      <c r="D31" s="90"/>
      <c r="E31" s="90">
        <v>4600000</v>
      </c>
      <c r="F31" s="90">
        <v>4600000</v>
      </c>
      <c r="G31" s="100"/>
      <c r="H31" s="90"/>
      <c r="I31" s="90"/>
      <c r="J31" s="90"/>
      <c r="K31" s="90"/>
      <c r="L31" s="90"/>
      <c r="M31" s="90"/>
      <c r="N31" s="90"/>
    </row>
    <row r="32" ht="21" customHeight="1" outlineLevel="2" spans="1:14">
      <c r="A32" s="98" t="s">
        <v>140</v>
      </c>
      <c r="B32" s="98" t="s">
        <v>141</v>
      </c>
      <c r="C32" s="90">
        <v>1300000</v>
      </c>
      <c r="D32" s="90"/>
      <c r="E32" s="90">
        <v>1300000</v>
      </c>
      <c r="F32" s="90">
        <v>1300000</v>
      </c>
      <c r="G32" s="100"/>
      <c r="H32" s="90"/>
      <c r="I32" s="90"/>
      <c r="J32" s="90"/>
      <c r="K32" s="90"/>
      <c r="L32" s="90"/>
      <c r="M32" s="90"/>
      <c r="N32" s="90"/>
    </row>
    <row r="33" ht="21" customHeight="1" outlineLevel="2" spans="1:14">
      <c r="A33" s="98" t="s">
        <v>142</v>
      </c>
      <c r="B33" s="98" t="s">
        <v>143</v>
      </c>
      <c r="C33" s="90">
        <v>3300000</v>
      </c>
      <c r="D33" s="90"/>
      <c r="E33" s="90">
        <v>3300000</v>
      </c>
      <c r="F33" s="90">
        <v>3300000</v>
      </c>
      <c r="G33" s="100"/>
      <c r="H33" s="90"/>
      <c r="I33" s="90"/>
      <c r="J33" s="90"/>
      <c r="K33" s="90"/>
      <c r="L33" s="90"/>
      <c r="M33" s="90"/>
      <c r="N33" s="90"/>
    </row>
    <row r="34" ht="21" customHeight="1" outlineLevel="1" spans="1:14">
      <c r="A34" s="97" t="s">
        <v>144</v>
      </c>
      <c r="B34" s="97" t="s">
        <v>145</v>
      </c>
      <c r="C34" s="90">
        <v>50000</v>
      </c>
      <c r="D34" s="90"/>
      <c r="E34" s="90">
        <v>50000</v>
      </c>
      <c r="F34" s="90"/>
      <c r="G34" s="100"/>
      <c r="H34" s="90"/>
      <c r="I34" s="90"/>
      <c r="J34" s="90"/>
      <c r="K34" s="90"/>
      <c r="L34" s="90"/>
      <c r="M34" s="90"/>
      <c r="N34" s="90"/>
    </row>
    <row r="35" ht="21" customHeight="1" outlineLevel="2" spans="1:14">
      <c r="A35" s="98" t="s">
        <v>146</v>
      </c>
      <c r="B35" s="98" t="s">
        <v>145</v>
      </c>
      <c r="C35" s="90">
        <v>50000</v>
      </c>
      <c r="D35" s="90"/>
      <c r="E35" s="90">
        <v>50000</v>
      </c>
      <c r="F35" s="90"/>
      <c r="G35" s="100"/>
      <c r="H35" s="90"/>
      <c r="I35" s="90"/>
      <c r="J35" s="90"/>
      <c r="K35" s="90"/>
      <c r="L35" s="90"/>
      <c r="M35" s="90"/>
      <c r="N35" s="90"/>
    </row>
    <row r="36" ht="21" customHeight="1" spans="1:14">
      <c r="A36" s="96" t="s">
        <v>147</v>
      </c>
      <c r="B36" s="96" t="s">
        <v>148</v>
      </c>
      <c r="C36" s="90">
        <v>553882</v>
      </c>
      <c r="D36" s="90">
        <v>553882</v>
      </c>
      <c r="E36" s="90"/>
      <c r="F36" s="90"/>
      <c r="G36" s="100"/>
      <c r="H36" s="90"/>
      <c r="I36" s="90"/>
      <c r="J36" s="90"/>
      <c r="K36" s="90"/>
      <c r="L36" s="90"/>
      <c r="M36" s="90"/>
      <c r="N36" s="90"/>
    </row>
    <row r="37" ht="21" customHeight="1" outlineLevel="1" spans="1:14">
      <c r="A37" s="97" t="s">
        <v>149</v>
      </c>
      <c r="B37" s="97" t="s">
        <v>150</v>
      </c>
      <c r="C37" s="90">
        <v>553882</v>
      </c>
      <c r="D37" s="90">
        <v>553882</v>
      </c>
      <c r="E37" s="90"/>
      <c r="F37" s="90"/>
      <c r="G37" s="100"/>
      <c r="H37" s="90"/>
      <c r="I37" s="90"/>
      <c r="J37" s="90"/>
      <c r="K37" s="90"/>
      <c r="L37" s="90"/>
      <c r="M37" s="90"/>
      <c r="N37" s="90"/>
    </row>
    <row r="38" ht="21" customHeight="1" outlineLevel="2" spans="1:14">
      <c r="A38" s="98" t="s">
        <v>151</v>
      </c>
      <c r="B38" s="98" t="s">
        <v>152</v>
      </c>
      <c r="C38" s="90">
        <v>553882</v>
      </c>
      <c r="D38" s="90">
        <v>553882</v>
      </c>
      <c r="E38" s="90"/>
      <c r="F38" s="90"/>
      <c r="G38" s="100"/>
      <c r="H38" s="90"/>
      <c r="I38" s="90"/>
      <c r="J38" s="90"/>
      <c r="K38" s="90"/>
      <c r="L38" s="90"/>
      <c r="M38" s="90"/>
      <c r="N38" s="90"/>
    </row>
    <row r="39" ht="21" customHeight="1" spans="1:14">
      <c r="A39" s="74" t="s">
        <v>53</v>
      </c>
      <c r="B39" s="74"/>
      <c r="C39" s="90">
        <v>32223793.84</v>
      </c>
      <c r="D39" s="90">
        <v>9267493.84</v>
      </c>
      <c r="E39" s="90">
        <v>22956300</v>
      </c>
      <c r="F39" s="90">
        <v>12560000</v>
      </c>
      <c r="G39" s="100"/>
      <c r="H39" s="90"/>
      <c r="I39" s="90"/>
      <c r="J39" s="90"/>
      <c r="K39" s="90"/>
      <c r="L39" s="90"/>
      <c r="M39" s="90"/>
      <c r="N39" s="90"/>
    </row>
  </sheetData>
  <mergeCells count="14">
    <mergeCell ref="A2:N2"/>
    <mergeCell ref="A3:N3"/>
    <mergeCell ref="A4:B4"/>
    <mergeCell ref="C4:N4"/>
    <mergeCell ref="I5:N5"/>
    <mergeCell ref="A39:B39"/>
    <mergeCell ref="A5:A6"/>
    <mergeCell ref="B5:B6"/>
    <mergeCell ref="C5:C6"/>
    <mergeCell ref="D5:D6"/>
    <mergeCell ref="E5:E6"/>
    <mergeCell ref="F5:F6"/>
    <mergeCell ref="G5:G6"/>
    <mergeCell ref="H5:H6"/>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GridLines="0" showZeros="0" workbookViewId="0">
      <pane ySplit="1" topLeftCell="A8" activePane="bottomLeft" state="frozen"/>
      <selection/>
      <selection pane="bottomLeft" activeCell="A1" sqref="A1"/>
    </sheetView>
  </sheetViews>
  <sheetFormatPr defaultColWidth="10" defaultRowHeight="12.75" customHeight="1" outlineLevelCol="3"/>
  <cols>
    <col min="1" max="4" width="41.575" customWidth="1"/>
  </cols>
  <sheetData>
    <row r="1" customHeight="1" spans="1:4">
      <c r="A1" s="2"/>
      <c r="B1" s="2"/>
      <c r="C1" s="2"/>
      <c r="D1" s="2"/>
    </row>
    <row r="2" ht="15" customHeight="1" spans="1:4">
      <c r="A2" s="5"/>
      <c r="B2" s="5"/>
      <c r="C2" s="5"/>
      <c r="D2" s="3" t="s">
        <v>153</v>
      </c>
    </row>
    <row r="3" ht="41.25" customHeight="1" spans="1:4">
      <c r="A3" s="93" t="str">
        <f>"2025"&amp;"年财政拨款收支预算总表"</f>
        <v>2025年财政拨款收支预算总表</v>
      </c>
      <c r="B3" s="93"/>
      <c r="C3" s="93"/>
      <c r="D3" s="93"/>
    </row>
    <row r="4" ht="17.25" customHeight="1" spans="1:4">
      <c r="A4" s="5" t="str">
        <f>"单位名称："&amp;"富民县综合行政执法局"</f>
        <v>单位名称：富民县综合行政执法局</v>
      </c>
      <c r="B4" s="5"/>
      <c r="C4" s="5"/>
      <c r="D4" s="3" t="s">
        <v>1</v>
      </c>
    </row>
    <row r="5" ht="17.25" customHeight="1" spans="1:4">
      <c r="A5" s="74" t="s">
        <v>2</v>
      </c>
      <c r="B5" s="74"/>
      <c r="C5" s="74" t="s">
        <v>3</v>
      </c>
      <c r="D5" s="74"/>
    </row>
    <row r="6" ht="18.75" customHeight="1" spans="1:4">
      <c r="A6" s="74" t="s">
        <v>4</v>
      </c>
      <c r="B6" s="74" t="str">
        <f t="shared" ref="B6:D6" si="0">"2025"&amp;"年预算数"</f>
        <v>2025年预算数</v>
      </c>
      <c r="C6" s="74" t="s">
        <v>5</v>
      </c>
      <c r="D6" s="74" t="str">
        <f t="shared" si="0"/>
        <v>2025年预算数</v>
      </c>
    </row>
    <row r="7" ht="16.5" customHeight="1" spans="1:4">
      <c r="A7" s="94" t="s">
        <v>154</v>
      </c>
      <c r="B7" s="90">
        <v>32223793.84</v>
      </c>
      <c r="C7" s="94" t="s">
        <v>155</v>
      </c>
      <c r="D7" s="88">
        <v>32223793.84</v>
      </c>
    </row>
    <row r="8" ht="16.5" customHeight="1" spans="1:4">
      <c r="A8" s="94" t="s">
        <v>156</v>
      </c>
      <c r="B8" s="90">
        <v>19663793.84</v>
      </c>
      <c r="C8" s="94" t="s">
        <v>157</v>
      </c>
      <c r="D8" s="88"/>
    </row>
    <row r="9" ht="16.5" customHeight="1" spans="1:4">
      <c r="A9" s="94" t="s">
        <v>158</v>
      </c>
      <c r="B9" s="90">
        <v>12560000</v>
      </c>
      <c r="C9" s="94" t="s">
        <v>159</v>
      </c>
      <c r="D9" s="88"/>
    </row>
    <row r="10" ht="16.5" customHeight="1" spans="1:4">
      <c r="A10" s="94" t="s">
        <v>160</v>
      </c>
      <c r="B10" s="90"/>
      <c r="C10" s="94" t="s">
        <v>161</v>
      </c>
      <c r="D10" s="88"/>
    </row>
    <row r="11" ht="16.5" customHeight="1" spans="1:4">
      <c r="A11" s="94" t="s">
        <v>162</v>
      </c>
      <c r="B11" s="90"/>
      <c r="C11" s="94" t="s">
        <v>163</v>
      </c>
      <c r="D11" s="88"/>
    </row>
    <row r="12" ht="16.5" customHeight="1" spans="1:4">
      <c r="A12" s="94" t="s">
        <v>156</v>
      </c>
      <c r="B12" s="90"/>
      <c r="C12" s="94" t="s">
        <v>164</v>
      </c>
      <c r="D12" s="88"/>
    </row>
    <row r="13" ht="16.5" customHeight="1" spans="1:4">
      <c r="A13" s="94" t="s">
        <v>158</v>
      </c>
      <c r="B13" s="90"/>
      <c r="C13" s="94" t="s">
        <v>165</v>
      </c>
      <c r="D13" s="88"/>
    </row>
    <row r="14" ht="16.5" customHeight="1" spans="1:4">
      <c r="A14" s="94" t="s">
        <v>160</v>
      </c>
      <c r="B14" s="90"/>
      <c r="C14" s="94" t="s">
        <v>166</v>
      </c>
      <c r="D14" s="88"/>
    </row>
    <row r="15" ht="16.5" customHeight="1" spans="1:4">
      <c r="A15" s="81"/>
      <c r="B15" s="81"/>
      <c r="C15" s="94" t="s">
        <v>167</v>
      </c>
      <c r="D15" s="88">
        <v>1026939.12</v>
      </c>
    </row>
    <row r="16" ht="16.5" customHeight="1" spans="1:4">
      <c r="A16" s="81"/>
      <c r="B16" s="81"/>
      <c r="C16" s="94" t="s">
        <v>168</v>
      </c>
      <c r="D16" s="88">
        <v>597389.16</v>
      </c>
    </row>
    <row r="17" ht="16.5" customHeight="1" spans="1:4">
      <c r="A17" s="81"/>
      <c r="B17" s="81"/>
      <c r="C17" s="94" t="s">
        <v>169</v>
      </c>
      <c r="D17" s="88"/>
    </row>
    <row r="18" ht="16.5" customHeight="1" spans="1:4">
      <c r="A18" s="81"/>
      <c r="B18" s="81"/>
      <c r="C18" s="94" t="s">
        <v>170</v>
      </c>
      <c r="D18" s="88">
        <v>30045583.56</v>
      </c>
    </row>
    <row r="19" ht="16.5" customHeight="1" spans="1:4">
      <c r="A19" s="81"/>
      <c r="B19" s="81"/>
      <c r="C19" s="94" t="s">
        <v>171</v>
      </c>
      <c r="D19" s="88"/>
    </row>
    <row r="20" ht="16.5" customHeight="1" spans="1:4">
      <c r="A20" s="81"/>
      <c r="B20" s="81"/>
      <c r="C20" s="94" t="s">
        <v>172</v>
      </c>
      <c r="D20" s="88"/>
    </row>
    <row r="21" ht="16.5" customHeight="1" spans="1:4">
      <c r="A21" s="81"/>
      <c r="B21" s="81"/>
      <c r="C21" s="94" t="s">
        <v>173</v>
      </c>
      <c r="D21" s="88"/>
    </row>
    <row r="22" ht="16.5" customHeight="1" spans="1:4">
      <c r="A22" s="81"/>
      <c r="B22" s="81"/>
      <c r="C22" s="94" t="s">
        <v>174</v>
      </c>
      <c r="D22" s="88"/>
    </row>
    <row r="23" ht="16.5" customHeight="1" spans="1:4">
      <c r="A23" s="81"/>
      <c r="B23" s="81"/>
      <c r="C23" s="94" t="s">
        <v>175</v>
      </c>
      <c r="D23" s="88"/>
    </row>
    <row r="24" ht="16.5" customHeight="1" spans="1:4">
      <c r="A24" s="81"/>
      <c r="B24" s="81"/>
      <c r="C24" s="94" t="s">
        <v>176</v>
      </c>
      <c r="D24" s="88"/>
    </row>
    <row r="25" ht="16.5" customHeight="1" spans="1:4">
      <c r="A25" s="81"/>
      <c r="B25" s="81"/>
      <c r="C25" s="94" t="s">
        <v>177</v>
      </c>
      <c r="D25" s="88"/>
    </row>
    <row r="26" ht="16.5" customHeight="1" spans="1:4">
      <c r="A26" s="81"/>
      <c r="B26" s="81"/>
      <c r="C26" s="94" t="s">
        <v>178</v>
      </c>
      <c r="D26" s="88">
        <v>553882</v>
      </c>
    </row>
    <row r="27" ht="16.5" customHeight="1" spans="1:4">
      <c r="A27" s="81"/>
      <c r="B27" s="81"/>
      <c r="C27" s="94" t="s">
        <v>179</v>
      </c>
      <c r="D27" s="88"/>
    </row>
    <row r="28" ht="16.5" customHeight="1" spans="1:4">
      <c r="A28" s="81"/>
      <c r="B28" s="81"/>
      <c r="C28" s="94" t="s">
        <v>180</v>
      </c>
      <c r="D28" s="88"/>
    </row>
    <row r="29" ht="16.5" customHeight="1" spans="1:4">
      <c r="A29" s="81"/>
      <c r="B29" s="81"/>
      <c r="C29" s="94" t="s">
        <v>181</v>
      </c>
      <c r="D29" s="88"/>
    </row>
    <row r="30" ht="16.5" customHeight="1" spans="1:4">
      <c r="A30" s="81"/>
      <c r="B30" s="81"/>
      <c r="C30" s="94" t="s">
        <v>182</v>
      </c>
      <c r="D30" s="88"/>
    </row>
    <row r="31" ht="16.5" customHeight="1" spans="1:4">
      <c r="A31" s="81"/>
      <c r="B31" s="81"/>
      <c r="C31" s="94" t="s">
        <v>183</v>
      </c>
      <c r="D31" s="88"/>
    </row>
    <row r="32" ht="16.5" customHeight="1" spans="1:4">
      <c r="A32" s="81"/>
      <c r="B32" s="81"/>
      <c r="C32" s="94" t="s">
        <v>184</v>
      </c>
      <c r="D32" s="88"/>
    </row>
    <row r="33" ht="15" customHeight="1" spans="1:4">
      <c r="A33" s="81"/>
      <c r="B33" s="81"/>
      <c r="C33" s="94" t="s">
        <v>185</v>
      </c>
      <c r="D33" s="88"/>
    </row>
    <row r="34" ht="16.5" customHeight="1" spans="1:4">
      <c r="A34" s="81"/>
      <c r="B34" s="81"/>
      <c r="C34" s="94" t="s">
        <v>186</v>
      </c>
      <c r="D34" s="88"/>
    </row>
    <row r="35" ht="18" customHeight="1" spans="1:4">
      <c r="A35" s="81"/>
      <c r="B35" s="81"/>
      <c r="C35" s="94" t="s">
        <v>187</v>
      </c>
      <c r="D35" s="88"/>
    </row>
    <row r="36" ht="16.5" customHeight="1" spans="1:4">
      <c r="A36" s="81"/>
      <c r="B36" s="81"/>
      <c r="C36" s="94" t="s">
        <v>188</v>
      </c>
      <c r="D36" s="88"/>
    </row>
    <row r="37" ht="15" customHeight="1" spans="1:4">
      <c r="A37" s="95" t="s">
        <v>48</v>
      </c>
      <c r="B37" s="90">
        <f>32223793.84+0</f>
        <v>32223793.84</v>
      </c>
      <c r="C37" s="95" t="s">
        <v>49</v>
      </c>
      <c r="D37" s="88">
        <v>32223793.84</v>
      </c>
    </row>
  </sheetData>
  <mergeCells count="4">
    <mergeCell ref="A3:D3"/>
    <mergeCell ref="A4:B4"/>
    <mergeCell ref="A5:B5"/>
    <mergeCell ref="C5:D5"/>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pane ySplit="1" topLeftCell="A2" activePane="bottomLeft" state="frozen"/>
      <selection/>
      <selection pane="bottomLeft" activeCell="A1" sqref="A1"/>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1:7">
      <c r="A1" s="2"/>
      <c r="B1" s="2"/>
      <c r="C1" s="2"/>
      <c r="D1" s="2"/>
      <c r="E1" s="2"/>
      <c r="F1" s="2"/>
      <c r="G1" s="2"/>
    </row>
    <row r="2" customHeight="1" spans="7:7">
      <c r="G2" s="3" t="s">
        <v>189</v>
      </c>
    </row>
    <row r="3" ht="41.25" customHeight="1" spans="1:7">
      <c r="A3" s="4" t="str">
        <f>"2025"&amp;"年一般公共预算支出预算表（按功能科目分类）"</f>
        <v>2025年一般公共预算支出预算表（按功能科目分类）</v>
      </c>
      <c r="B3" s="4"/>
      <c r="C3" s="4"/>
      <c r="D3" s="4"/>
      <c r="E3" s="4"/>
      <c r="F3" s="4"/>
      <c r="G3" s="4"/>
    </row>
    <row r="4" ht="18" customHeight="1" spans="1:7">
      <c r="A4" s="5" t="str">
        <f>"单位名称："&amp;"富民县综合行政执法局"</f>
        <v>单位名称：富民县综合行政执法局</v>
      </c>
      <c r="B4" s="5"/>
      <c r="C4" s="5"/>
      <c r="D4" s="5"/>
      <c r="E4" s="5"/>
      <c r="G4" s="3" t="s">
        <v>190</v>
      </c>
    </row>
    <row r="5" ht="20.25" customHeight="1" spans="1:7">
      <c r="A5" s="74" t="s">
        <v>191</v>
      </c>
      <c r="B5" s="74"/>
      <c r="C5" s="74" t="s">
        <v>53</v>
      </c>
      <c r="D5" s="74" t="s">
        <v>72</v>
      </c>
      <c r="E5" s="74"/>
      <c r="F5" s="74"/>
      <c r="G5" s="74" t="s">
        <v>73</v>
      </c>
    </row>
    <row r="6" ht="20.25" customHeight="1" spans="1:7">
      <c r="A6" s="74" t="s">
        <v>70</v>
      </c>
      <c r="B6" s="74" t="s">
        <v>71</v>
      </c>
      <c r="C6" s="74"/>
      <c r="D6" s="74" t="s">
        <v>55</v>
      </c>
      <c r="E6" s="74" t="s">
        <v>192</v>
      </c>
      <c r="F6" s="74" t="s">
        <v>193</v>
      </c>
      <c r="G6" s="74"/>
    </row>
    <row r="7" ht="15" customHeight="1" spans="1:7">
      <c r="A7" s="74" t="s">
        <v>80</v>
      </c>
      <c r="B7" s="74" t="s">
        <v>81</v>
      </c>
      <c r="C7" s="74" t="s">
        <v>82</v>
      </c>
      <c r="D7" s="74" t="s">
        <v>194</v>
      </c>
      <c r="E7" s="74" t="s">
        <v>83</v>
      </c>
      <c r="F7" s="74" t="s">
        <v>84</v>
      </c>
      <c r="G7" s="74" t="s">
        <v>85</v>
      </c>
    </row>
    <row r="8" ht="18" customHeight="1" spans="1:7">
      <c r="A8" s="87" t="s">
        <v>93</v>
      </c>
      <c r="B8" s="87" t="s">
        <v>94</v>
      </c>
      <c r="C8" s="88"/>
      <c r="D8" s="88"/>
      <c r="E8" s="88"/>
      <c r="F8" s="88"/>
      <c r="G8" s="88"/>
    </row>
    <row r="9" ht="18" customHeight="1" outlineLevel="1" spans="1:7">
      <c r="A9" s="91" t="s">
        <v>95</v>
      </c>
      <c r="B9" s="91" t="s">
        <v>96</v>
      </c>
      <c r="C9" s="88"/>
      <c r="D9" s="88"/>
      <c r="E9" s="88"/>
      <c r="F9" s="88"/>
      <c r="G9" s="88"/>
    </row>
    <row r="10" ht="18" customHeight="1" outlineLevel="2" spans="1:7">
      <c r="A10" s="92" t="s">
        <v>97</v>
      </c>
      <c r="B10" s="92" t="s">
        <v>98</v>
      </c>
      <c r="C10" s="88"/>
      <c r="D10" s="88"/>
      <c r="E10" s="88"/>
      <c r="F10" s="88"/>
      <c r="G10" s="88"/>
    </row>
    <row r="11" ht="18" customHeight="1" spans="1:7">
      <c r="A11" s="87" t="s">
        <v>99</v>
      </c>
      <c r="B11" s="87" t="s">
        <v>100</v>
      </c>
      <c r="C11" s="88">
        <v>1026939.12</v>
      </c>
      <c r="D11" s="88">
        <v>1026939.12</v>
      </c>
      <c r="E11" s="88">
        <v>1026939.12</v>
      </c>
      <c r="F11" s="88"/>
      <c r="G11" s="88"/>
    </row>
    <row r="12" ht="18" customHeight="1" outlineLevel="1" spans="1:7">
      <c r="A12" s="91" t="s">
        <v>101</v>
      </c>
      <c r="B12" s="91" t="s">
        <v>102</v>
      </c>
      <c r="C12" s="88">
        <v>1002711.12</v>
      </c>
      <c r="D12" s="88">
        <v>1002711.12</v>
      </c>
      <c r="E12" s="88">
        <v>1002711.12</v>
      </c>
      <c r="F12" s="88"/>
      <c r="G12" s="88"/>
    </row>
    <row r="13" ht="18" customHeight="1" outlineLevel="2" spans="1:7">
      <c r="A13" s="92" t="s">
        <v>103</v>
      </c>
      <c r="B13" s="92" t="s">
        <v>104</v>
      </c>
      <c r="C13" s="88">
        <v>646201.12</v>
      </c>
      <c r="D13" s="88">
        <v>646201.12</v>
      </c>
      <c r="E13" s="88">
        <v>646201.12</v>
      </c>
      <c r="F13" s="88"/>
      <c r="G13" s="88"/>
    </row>
    <row r="14" ht="18" customHeight="1" outlineLevel="2" spans="1:7">
      <c r="A14" s="92" t="s">
        <v>105</v>
      </c>
      <c r="B14" s="92" t="s">
        <v>106</v>
      </c>
      <c r="C14" s="88">
        <v>356510</v>
      </c>
      <c r="D14" s="88">
        <v>356510</v>
      </c>
      <c r="E14" s="88">
        <v>356510</v>
      </c>
      <c r="F14" s="88"/>
      <c r="G14" s="88"/>
    </row>
    <row r="15" ht="18" customHeight="1" outlineLevel="1" spans="1:7">
      <c r="A15" s="91" t="s">
        <v>107</v>
      </c>
      <c r="B15" s="91" t="s">
        <v>108</v>
      </c>
      <c r="C15" s="88">
        <v>24228</v>
      </c>
      <c r="D15" s="88">
        <v>24228</v>
      </c>
      <c r="E15" s="88">
        <v>24228</v>
      </c>
      <c r="F15" s="88"/>
      <c r="G15" s="88"/>
    </row>
    <row r="16" ht="18" customHeight="1" outlineLevel="2" spans="1:7">
      <c r="A16" s="92" t="s">
        <v>109</v>
      </c>
      <c r="B16" s="92" t="s">
        <v>110</v>
      </c>
      <c r="C16" s="88">
        <v>24228</v>
      </c>
      <c r="D16" s="88">
        <v>24228</v>
      </c>
      <c r="E16" s="88">
        <v>24228</v>
      </c>
      <c r="F16" s="88"/>
      <c r="G16" s="88"/>
    </row>
    <row r="17" ht="18" customHeight="1" spans="1:7">
      <c r="A17" s="87" t="s">
        <v>111</v>
      </c>
      <c r="B17" s="87" t="s">
        <v>112</v>
      </c>
      <c r="C17" s="88">
        <v>597389.16</v>
      </c>
      <c r="D17" s="88">
        <v>597389.16</v>
      </c>
      <c r="E17" s="88">
        <v>597389.16</v>
      </c>
      <c r="F17" s="88"/>
      <c r="G17" s="88"/>
    </row>
    <row r="18" ht="18" customHeight="1" outlineLevel="1" spans="1:7">
      <c r="A18" s="91" t="s">
        <v>113</v>
      </c>
      <c r="B18" s="91" t="s">
        <v>114</v>
      </c>
      <c r="C18" s="88">
        <v>597389.16</v>
      </c>
      <c r="D18" s="88">
        <v>597389.16</v>
      </c>
      <c r="E18" s="88">
        <v>597389.16</v>
      </c>
      <c r="F18" s="88"/>
      <c r="G18" s="88"/>
    </row>
    <row r="19" ht="18" customHeight="1" outlineLevel="2" spans="1:7">
      <c r="A19" s="92" t="s">
        <v>115</v>
      </c>
      <c r="B19" s="92" t="s">
        <v>116</v>
      </c>
      <c r="C19" s="88">
        <v>176862.51</v>
      </c>
      <c r="D19" s="88">
        <v>176862.51</v>
      </c>
      <c r="E19" s="88">
        <v>176862.51</v>
      </c>
      <c r="F19" s="88"/>
      <c r="G19" s="88"/>
    </row>
    <row r="20" ht="18" customHeight="1" outlineLevel="2" spans="1:7">
      <c r="A20" s="92" t="s">
        <v>117</v>
      </c>
      <c r="B20" s="92" t="s">
        <v>118</v>
      </c>
      <c r="C20" s="88">
        <v>142199.29</v>
      </c>
      <c r="D20" s="88">
        <v>142199.29</v>
      </c>
      <c r="E20" s="88">
        <v>142199.29</v>
      </c>
      <c r="F20" s="88"/>
      <c r="G20" s="88"/>
    </row>
    <row r="21" ht="18" customHeight="1" outlineLevel="2" spans="1:7">
      <c r="A21" s="92" t="s">
        <v>119</v>
      </c>
      <c r="B21" s="92" t="s">
        <v>120</v>
      </c>
      <c r="C21" s="88">
        <v>243849.85</v>
      </c>
      <c r="D21" s="88">
        <v>243849.85</v>
      </c>
      <c r="E21" s="88">
        <v>243849.85</v>
      </c>
      <c r="F21" s="88"/>
      <c r="G21" s="88"/>
    </row>
    <row r="22" ht="18" customHeight="1" outlineLevel="2" spans="1:7">
      <c r="A22" s="92" t="s">
        <v>121</v>
      </c>
      <c r="B22" s="92" t="s">
        <v>122</v>
      </c>
      <c r="C22" s="88">
        <v>34477.51</v>
      </c>
      <c r="D22" s="88">
        <v>34477.51</v>
      </c>
      <c r="E22" s="88">
        <v>34477.51</v>
      </c>
      <c r="F22" s="88"/>
      <c r="G22" s="88"/>
    </row>
    <row r="23" ht="18" customHeight="1" spans="1:7">
      <c r="A23" s="87" t="s">
        <v>123</v>
      </c>
      <c r="B23" s="87" t="s">
        <v>124</v>
      </c>
      <c r="C23" s="88">
        <v>17485583.56</v>
      </c>
      <c r="D23" s="88">
        <v>7089283.56</v>
      </c>
      <c r="E23" s="88">
        <v>5393763.56</v>
      </c>
      <c r="F23" s="88">
        <v>1695520</v>
      </c>
      <c r="G23" s="88">
        <v>10396300</v>
      </c>
    </row>
    <row r="24" ht="18" customHeight="1" outlineLevel="1" spans="1:7">
      <c r="A24" s="91" t="s">
        <v>125</v>
      </c>
      <c r="B24" s="91" t="s">
        <v>126</v>
      </c>
      <c r="C24" s="88">
        <v>7095583.56</v>
      </c>
      <c r="D24" s="88">
        <v>7089283.56</v>
      </c>
      <c r="E24" s="88">
        <v>5393763.56</v>
      </c>
      <c r="F24" s="88">
        <v>1695520</v>
      </c>
      <c r="G24" s="88">
        <v>6300</v>
      </c>
    </row>
    <row r="25" ht="18" customHeight="1" outlineLevel="2" spans="1:7">
      <c r="A25" s="92" t="s">
        <v>127</v>
      </c>
      <c r="B25" s="92" t="s">
        <v>128</v>
      </c>
      <c r="C25" s="88">
        <v>4857211.56</v>
      </c>
      <c r="D25" s="88">
        <v>4857211.56</v>
      </c>
      <c r="E25" s="88">
        <v>4430091.56</v>
      </c>
      <c r="F25" s="88">
        <v>427120</v>
      </c>
      <c r="G25" s="88"/>
    </row>
    <row r="26" ht="18" customHeight="1" outlineLevel="2" spans="1:7">
      <c r="A26" s="92" t="s">
        <v>129</v>
      </c>
      <c r="B26" s="92" t="s">
        <v>130</v>
      </c>
      <c r="C26" s="88">
        <v>2238372</v>
      </c>
      <c r="D26" s="88">
        <v>2232072</v>
      </c>
      <c r="E26" s="88">
        <v>963672</v>
      </c>
      <c r="F26" s="88">
        <v>1268400</v>
      </c>
      <c r="G26" s="88">
        <v>6300</v>
      </c>
    </row>
    <row r="27" ht="18" customHeight="1" outlineLevel="1" spans="1:7">
      <c r="A27" s="91" t="s">
        <v>131</v>
      </c>
      <c r="B27" s="91" t="s">
        <v>132</v>
      </c>
      <c r="C27" s="88">
        <v>10340000</v>
      </c>
      <c r="D27" s="88"/>
      <c r="E27" s="88"/>
      <c r="F27" s="88"/>
      <c r="G27" s="88">
        <v>10340000</v>
      </c>
    </row>
    <row r="28" ht="18" customHeight="1" outlineLevel="2" spans="1:7">
      <c r="A28" s="92" t="s">
        <v>133</v>
      </c>
      <c r="B28" s="92" t="s">
        <v>132</v>
      </c>
      <c r="C28" s="88">
        <v>10340000</v>
      </c>
      <c r="D28" s="88"/>
      <c r="E28" s="88"/>
      <c r="F28" s="88"/>
      <c r="G28" s="88">
        <v>10340000</v>
      </c>
    </row>
    <row r="29" ht="18" customHeight="1" outlineLevel="1" spans="1:7">
      <c r="A29" s="91" t="s">
        <v>144</v>
      </c>
      <c r="B29" s="91" t="s">
        <v>145</v>
      </c>
      <c r="C29" s="88">
        <v>50000</v>
      </c>
      <c r="D29" s="88"/>
      <c r="E29" s="88"/>
      <c r="F29" s="88"/>
      <c r="G29" s="88">
        <v>50000</v>
      </c>
    </row>
    <row r="30" ht="18" customHeight="1" outlineLevel="2" spans="1:7">
      <c r="A30" s="92" t="s">
        <v>146</v>
      </c>
      <c r="B30" s="92" t="s">
        <v>145</v>
      </c>
      <c r="C30" s="88">
        <v>50000</v>
      </c>
      <c r="D30" s="88"/>
      <c r="E30" s="88"/>
      <c r="F30" s="88"/>
      <c r="G30" s="88">
        <v>50000</v>
      </c>
    </row>
    <row r="31" ht="18" customHeight="1" spans="1:7">
      <c r="A31" s="87" t="s">
        <v>147</v>
      </c>
      <c r="B31" s="87" t="s">
        <v>148</v>
      </c>
      <c r="C31" s="88">
        <v>553882</v>
      </c>
      <c r="D31" s="88">
        <v>553882</v>
      </c>
      <c r="E31" s="88">
        <v>553882</v>
      </c>
      <c r="F31" s="88"/>
      <c r="G31" s="88"/>
    </row>
    <row r="32" ht="18" customHeight="1" outlineLevel="1" spans="1:7">
      <c r="A32" s="91" t="s">
        <v>149</v>
      </c>
      <c r="B32" s="91" t="s">
        <v>150</v>
      </c>
      <c r="C32" s="88">
        <v>553882</v>
      </c>
      <c r="D32" s="88">
        <v>553882</v>
      </c>
      <c r="E32" s="88">
        <v>553882</v>
      </c>
      <c r="F32" s="88"/>
      <c r="G32" s="88"/>
    </row>
    <row r="33" ht="18" customHeight="1" outlineLevel="2" spans="1:7">
      <c r="A33" s="92" t="s">
        <v>151</v>
      </c>
      <c r="B33" s="92" t="s">
        <v>152</v>
      </c>
      <c r="C33" s="88">
        <v>553882</v>
      </c>
      <c r="D33" s="88">
        <v>553882</v>
      </c>
      <c r="E33" s="88">
        <v>553882</v>
      </c>
      <c r="F33" s="88"/>
      <c r="G33" s="88"/>
    </row>
    <row r="34" ht="18" customHeight="1" spans="1:7">
      <c r="A34" s="74" t="s">
        <v>195</v>
      </c>
      <c r="B34" s="74" t="s">
        <v>195</v>
      </c>
      <c r="C34" s="88">
        <v>19663793.84</v>
      </c>
      <c r="D34" s="88">
        <v>9267493.84</v>
      </c>
      <c r="E34" s="88">
        <v>7571973.84</v>
      </c>
      <c r="F34" s="88">
        <v>1695520</v>
      </c>
      <c r="G34" s="88">
        <v>10396300</v>
      </c>
    </row>
  </sheetData>
  <mergeCells count="7">
    <mergeCell ref="A3:G3"/>
    <mergeCell ref="A4:E4"/>
    <mergeCell ref="A5:B5"/>
    <mergeCell ref="D5:F5"/>
    <mergeCell ref="A34:B34"/>
    <mergeCell ref="C5:C6"/>
    <mergeCell ref="G5:G6"/>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8"/>
  <sheetViews>
    <sheetView showZeros="0" workbookViewId="0">
      <pane ySplit="1" topLeftCell="A2" activePane="bottomLeft" state="frozen"/>
      <selection/>
      <selection pane="bottomLeft" activeCell="A1" sqref="A1"/>
    </sheetView>
  </sheetViews>
  <sheetFormatPr defaultColWidth="12.1416666666667" defaultRowHeight="14.25" customHeight="1" outlineLevelRow="7" outlineLevelCol="5"/>
  <cols>
    <col min="1" max="6" width="32.85" customWidth="1"/>
  </cols>
  <sheetData>
    <row r="1" customHeight="1" spans="1:6">
      <c r="A1" s="2"/>
      <c r="B1" s="2"/>
      <c r="C1" s="2"/>
      <c r="D1" s="2"/>
      <c r="E1" s="2"/>
      <c r="F1" s="2"/>
    </row>
    <row r="2" customHeight="1" spans="6:6">
      <c r="F2" s="3" t="s">
        <v>196</v>
      </c>
    </row>
    <row r="3" ht="41.25" customHeight="1" spans="1:6">
      <c r="A3" s="4" t="str">
        <f>"2025"&amp;"年一般公共预算“三公”经费支出预算表"</f>
        <v>2025年一般公共预算“三公”经费支出预算表</v>
      </c>
      <c r="B3" s="4"/>
      <c r="C3" s="4"/>
      <c r="D3" s="4"/>
      <c r="E3" s="4"/>
      <c r="F3" s="4"/>
    </row>
    <row r="4" ht="21.9" customHeight="1" spans="1:6">
      <c r="A4" s="78" t="str">
        <f>"单位名称："&amp;"富民县综合行政执法局"</f>
        <v>单位名称：富民县综合行政执法局</v>
      </c>
      <c r="B4" s="78"/>
      <c r="C4" s="3" t="s">
        <v>1</v>
      </c>
      <c r="D4" s="3"/>
      <c r="E4" s="3"/>
      <c r="F4" s="3"/>
    </row>
    <row r="5" ht="27" customHeight="1" spans="1:6">
      <c r="A5" s="74" t="s">
        <v>197</v>
      </c>
      <c r="B5" s="74" t="s">
        <v>198</v>
      </c>
      <c r="C5" s="74" t="s">
        <v>199</v>
      </c>
      <c r="D5" s="74"/>
      <c r="E5" s="74"/>
      <c r="F5" s="74" t="s">
        <v>200</v>
      </c>
    </row>
    <row r="6" ht="28.5" customHeight="1" spans="1:6">
      <c r="A6" s="74"/>
      <c r="B6" s="74"/>
      <c r="C6" s="74" t="s">
        <v>55</v>
      </c>
      <c r="D6" s="74" t="s">
        <v>201</v>
      </c>
      <c r="E6" s="74" t="s">
        <v>202</v>
      </c>
      <c r="F6" s="74"/>
    </row>
    <row r="7" ht="17.25" customHeight="1" spans="1:6">
      <c r="A7" s="74" t="s">
        <v>80</v>
      </c>
      <c r="B7" s="74" t="s">
        <v>81</v>
      </c>
      <c r="C7" s="74" t="s">
        <v>82</v>
      </c>
      <c r="D7" s="74" t="s">
        <v>194</v>
      </c>
      <c r="E7" s="74" t="s">
        <v>83</v>
      </c>
      <c r="F7" s="74" t="s">
        <v>84</v>
      </c>
    </row>
    <row r="8" ht="17.25" customHeight="1" spans="1:6">
      <c r="A8" s="90">
        <v>58100</v>
      </c>
      <c r="B8" s="90"/>
      <c r="C8" s="90">
        <v>40000</v>
      </c>
      <c r="D8" s="90"/>
      <c r="E8" s="90">
        <v>40000</v>
      </c>
      <c r="F8" s="90">
        <v>18100</v>
      </c>
    </row>
  </sheetData>
  <mergeCells count="7">
    <mergeCell ref="A3:F3"/>
    <mergeCell ref="A4:B4"/>
    <mergeCell ref="C4:F4"/>
    <mergeCell ref="C5:E5"/>
    <mergeCell ref="A5:A6"/>
    <mergeCell ref="B5:B6"/>
    <mergeCell ref="F5:F6"/>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9"/>
  <sheetViews>
    <sheetView showZeros="0" workbookViewId="0">
      <pane ySplit="1" topLeftCell="A2" activePane="bottomLeft" state="frozen"/>
      <selection/>
      <selection pane="bottomLeft" activeCell="W22" sqref="W22"/>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customHeight="1" spans="1:25">
      <c r="A1" s="2"/>
      <c r="B1" s="2"/>
      <c r="C1" s="2"/>
      <c r="D1" s="2"/>
      <c r="E1" s="2"/>
      <c r="F1" s="2"/>
      <c r="G1" s="2"/>
      <c r="H1" s="2"/>
      <c r="I1" s="2"/>
      <c r="J1" s="2"/>
      <c r="K1" s="2"/>
      <c r="L1" s="2"/>
      <c r="M1" s="2"/>
      <c r="N1" s="2"/>
      <c r="O1" s="2"/>
      <c r="P1" s="2"/>
      <c r="Q1" s="2"/>
      <c r="R1" s="2"/>
      <c r="S1" s="2"/>
      <c r="T1" s="2"/>
      <c r="U1" s="2"/>
      <c r="V1" s="2"/>
      <c r="W1" s="2"/>
      <c r="X1" s="2"/>
      <c r="Y1" s="2"/>
    </row>
    <row r="2" ht="13.5" customHeight="1" spans="25:25">
      <c r="Y2" s="3" t="s">
        <v>203</v>
      </c>
    </row>
    <row r="3" ht="45.75" customHeight="1" spans="1:25">
      <c r="A3" s="4" t="str">
        <f>"2025"&amp;"年部门基本支出预算表"</f>
        <v>2025年部门基本支出预算表</v>
      </c>
      <c r="B3" s="4"/>
      <c r="C3" s="4"/>
      <c r="D3" s="4"/>
      <c r="E3" s="4"/>
      <c r="F3" s="4"/>
      <c r="G3" s="4"/>
      <c r="H3" s="4"/>
      <c r="I3" s="4"/>
      <c r="J3" s="4"/>
      <c r="K3" s="4"/>
      <c r="L3" s="4"/>
      <c r="M3" s="4"/>
      <c r="N3" s="4"/>
      <c r="O3" s="4"/>
      <c r="P3" s="4"/>
      <c r="Q3" s="4"/>
      <c r="R3" s="4"/>
      <c r="S3" s="4"/>
      <c r="T3" s="4"/>
      <c r="U3" s="4"/>
      <c r="V3" s="4"/>
      <c r="W3" s="4"/>
      <c r="X3" s="4"/>
      <c r="Y3" s="4"/>
    </row>
    <row r="4" ht="18.75" customHeight="1" spans="1:25">
      <c r="A4" s="5" t="str">
        <f>"单位名称："&amp;"富民县综合行政执法局"</f>
        <v>单位名称：富民县综合行政执法局</v>
      </c>
      <c r="B4" s="5"/>
      <c r="C4" s="5"/>
      <c r="D4" s="5"/>
      <c r="E4" s="5"/>
      <c r="F4" s="5"/>
      <c r="G4" s="5"/>
      <c r="H4" s="5"/>
      <c r="Y4" s="3" t="s">
        <v>1</v>
      </c>
    </row>
    <row r="5" ht="18" customHeight="1" spans="1:25">
      <c r="A5" s="74" t="s">
        <v>204</v>
      </c>
      <c r="B5" s="74" t="s">
        <v>205</v>
      </c>
      <c r="C5" s="74" t="s">
        <v>206</v>
      </c>
      <c r="D5" s="74" t="s">
        <v>207</v>
      </c>
      <c r="E5" s="6" t="s">
        <v>208</v>
      </c>
      <c r="F5" s="74" t="s">
        <v>209</v>
      </c>
      <c r="G5" s="6" t="s">
        <v>210</v>
      </c>
      <c r="H5" s="74" t="s">
        <v>211</v>
      </c>
      <c r="I5" s="74" t="s">
        <v>212</v>
      </c>
      <c r="J5" s="74" t="s">
        <v>212</v>
      </c>
      <c r="K5" s="74"/>
      <c r="L5" s="74"/>
      <c r="M5" s="74"/>
      <c r="N5" s="74"/>
      <c r="O5" s="74"/>
      <c r="P5" s="74"/>
      <c r="Q5" s="74"/>
      <c r="R5" s="74"/>
      <c r="S5" s="74" t="s">
        <v>59</v>
      </c>
      <c r="T5" s="74" t="s">
        <v>60</v>
      </c>
      <c r="U5" s="74"/>
      <c r="V5" s="74"/>
      <c r="W5" s="74"/>
      <c r="X5" s="74"/>
      <c r="Y5" s="74"/>
    </row>
    <row r="6" ht="18" customHeight="1" spans="1:25">
      <c r="A6" s="74"/>
      <c r="B6" s="74"/>
      <c r="C6" s="74"/>
      <c r="D6" s="74"/>
      <c r="E6" s="6"/>
      <c r="F6" s="74"/>
      <c r="G6" s="6"/>
      <c r="H6" s="74"/>
      <c r="I6" s="74" t="s">
        <v>213</v>
      </c>
      <c r="J6" s="74" t="s">
        <v>56</v>
      </c>
      <c r="K6" s="74"/>
      <c r="L6" s="74"/>
      <c r="M6" s="74"/>
      <c r="N6" s="74"/>
      <c r="O6" s="74"/>
      <c r="P6" s="74" t="s">
        <v>214</v>
      </c>
      <c r="Q6" s="74"/>
      <c r="R6" s="74"/>
      <c r="S6" s="74" t="s">
        <v>59</v>
      </c>
      <c r="T6" s="74" t="s">
        <v>60</v>
      </c>
      <c r="U6" s="74" t="s">
        <v>61</v>
      </c>
      <c r="V6" s="74" t="s">
        <v>60</v>
      </c>
      <c r="W6" s="74" t="s">
        <v>63</v>
      </c>
      <c r="X6" s="74" t="s">
        <v>64</v>
      </c>
      <c r="Y6" s="74" t="s">
        <v>65</v>
      </c>
    </row>
    <row r="7" ht="19.5" customHeight="1" spans="1:25">
      <c r="A7" s="74"/>
      <c r="B7" s="74"/>
      <c r="C7" s="74"/>
      <c r="D7" s="74"/>
      <c r="E7" s="6"/>
      <c r="F7" s="74"/>
      <c r="G7" s="6"/>
      <c r="H7" s="74"/>
      <c r="I7" s="74"/>
      <c r="J7" s="74" t="s">
        <v>215</v>
      </c>
      <c r="K7" s="74" t="s">
        <v>216</v>
      </c>
      <c r="L7" s="74" t="s">
        <v>217</v>
      </c>
      <c r="M7" s="74" t="s">
        <v>218</v>
      </c>
      <c r="N7" s="74" t="s">
        <v>219</v>
      </c>
      <c r="O7" s="74" t="s">
        <v>220</v>
      </c>
      <c r="P7" s="74" t="s">
        <v>56</v>
      </c>
      <c r="Q7" s="74" t="s">
        <v>57</v>
      </c>
      <c r="R7" s="74" t="s">
        <v>58</v>
      </c>
      <c r="S7" s="74"/>
      <c r="T7" s="74" t="s">
        <v>55</v>
      </c>
      <c r="U7" s="74" t="s">
        <v>61</v>
      </c>
      <c r="V7" s="74" t="s">
        <v>62</v>
      </c>
      <c r="W7" s="74" t="s">
        <v>63</v>
      </c>
      <c r="X7" s="74" t="s">
        <v>64</v>
      </c>
      <c r="Y7" s="74" t="s">
        <v>65</v>
      </c>
    </row>
    <row r="8" ht="37.5" customHeight="1" spans="1:25">
      <c r="A8" s="74"/>
      <c r="B8" s="74"/>
      <c r="C8" s="74"/>
      <c r="D8" s="74"/>
      <c r="E8" s="6"/>
      <c r="F8" s="74"/>
      <c r="G8" s="6"/>
      <c r="H8" s="74"/>
      <c r="I8" s="74"/>
      <c r="J8" s="74" t="s">
        <v>55</v>
      </c>
      <c r="K8" s="74" t="s">
        <v>221</v>
      </c>
      <c r="L8" s="74" t="s">
        <v>216</v>
      </c>
      <c r="M8" s="74" t="s">
        <v>218</v>
      </c>
      <c r="N8" s="74" t="s">
        <v>219</v>
      </c>
      <c r="O8" s="74" t="s">
        <v>220</v>
      </c>
      <c r="P8" s="74" t="s">
        <v>218</v>
      </c>
      <c r="Q8" s="74" t="s">
        <v>219</v>
      </c>
      <c r="R8" s="74" t="s">
        <v>220</v>
      </c>
      <c r="S8" s="74" t="s">
        <v>59</v>
      </c>
      <c r="T8" s="74" t="s">
        <v>55</v>
      </c>
      <c r="U8" s="74" t="s">
        <v>61</v>
      </c>
      <c r="V8" s="74" t="s">
        <v>222</v>
      </c>
      <c r="W8" s="74" t="s">
        <v>63</v>
      </c>
      <c r="X8" s="74" t="s">
        <v>64</v>
      </c>
      <c r="Y8" s="74" t="s">
        <v>65</v>
      </c>
    </row>
    <row r="9" ht="22.65" customHeight="1" spans="1:25">
      <c r="A9" s="74">
        <v>1</v>
      </c>
      <c r="B9" s="74">
        <v>2</v>
      </c>
      <c r="C9" s="74">
        <v>3</v>
      </c>
      <c r="D9" s="74">
        <v>4</v>
      </c>
      <c r="E9" s="74">
        <v>5</v>
      </c>
      <c r="F9" s="74">
        <v>6</v>
      </c>
      <c r="G9" s="74">
        <v>7</v>
      </c>
      <c r="H9" s="74">
        <v>8</v>
      </c>
      <c r="I9" s="74">
        <v>9</v>
      </c>
      <c r="J9" s="74">
        <v>10</v>
      </c>
      <c r="K9" s="74">
        <v>11</v>
      </c>
      <c r="L9" s="74">
        <v>12</v>
      </c>
      <c r="M9" s="74">
        <v>13</v>
      </c>
      <c r="N9" s="74">
        <v>14</v>
      </c>
      <c r="O9" s="74">
        <v>15</v>
      </c>
      <c r="P9" s="74">
        <v>16</v>
      </c>
      <c r="Q9" s="74">
        <v>17</v>
      </c>
      <c r="R9" s="74">
        <v>18</v>
      </c>
      <c r="S9" s="74">
        <v>19</v>
      </c>
      <c r="T9" s="74">
        <v>20</v>
      </c>
      <c r="U9" s="74">
        <v>21</v>
      </c>
      <c r="V9" s="74">
        <v>22</v>
      </c>
      <c r="W9" s="74">
        <v>23</v>
      </c>
      <c r="X9" s="74">
        <v>24</v>
      </c>
      <c r="Y9" s="74">
        <v>25</v>
      </c>
    </row>
    <row r="10" ht="23.4" customHeight="1" spans="1:25">
      <c r="A10" s="89" t="s">
        <v>67</v>
      </c>
      <c r="B10" s="89" t="s">
        <v>67</v>
      </c>
      <c r="C10" s="89" t="s">
        <v>223</v>
      </c>
      <c r="D10" s="89" t="s">
        <v>224</v>
      </c>
      <c r="E10" s="89" t="s">
        <v>127</v>
      </c>
      <c r="F10" s="89" t="s">
        <v>128</v>
      </c>
      <c r="G10" s="89" t="s">
        <v>225</v>
      </c>
      <c r="H10" s="89" t="s">
        <v>226</v>
      </c>
      <c r="I10" s="88">
        <v>861672</v>
      </c>
      <c r="J10" s="88">
        <v>861672</v>
      </c>
      <c r="K10" s="88"/>
      <c r="L10" s="88"/>
      <c r="M10" s="88"/>
      <c r="N10" s="88">
        <v>861672</v>
      </c>
      <c r="O10" s="88"/>
      <c r="P10" s="88"/>
      <c r="Q10" s="88"/>
      <c r="R10" s="88"/>
      <c r="S10" s="88"/>
      <c r="T10" s="88"/>
      <c r="U10" s="88"/>
      <c r="V10" s="88"/>
      <c r="W10" s="88"/>
      <c r="X10" s="88"/>
      <c r="Y10" s="88"/>
    </row>
    <row r="11" ht="23.4" customHeight="1" spans="1:25">
      <c r="A11" s="89" t="s">
        <v>67</v>
      </c>
      <c r="B11" s="89" t="s">
        <v>67</v>
      </c>
      <c r="C11" s="89" t="s">
        <v>223</v>
      </c>
      <c r="D11" s="89" t="s">
        <v>224</v>
      </c>
      <c r="E11" s="89" t="s">
        <v>127</v>
      </c>
      <c r="F11" s="89" t="s">
        <v>128</v>
      </c>
      <c r="G11" s="89" t="s">
        <v>227</v>
      </c>
      <c r="H11" s="89" t="s">
        <v>228</v>
      </c>
      <c r="I11" s="88">
        <v>71806</v>
      </c>
      <c r="J11" s="88">
        <v>71806</v>
      </c>
      <c r="K11" s="12"/>
      <c r="L11" s="12"/>
      <c r="M11" s="12"/>
      <c r="N11" s="88">
        <v>71806</v>
      </c>
      <c r="O11" s="12"/>
      <c r="P11" s="88"/>
      <c r="Q11" s="88"/>
      <c r="R11" s="88"/>
      <c r="S11" s="88"/>
      <c r="T11" s="88"/>
      <c r="U11" s="88"/>
      <c r="V11" s="88"/>
      <c r="W11" s="88"/>
      <c r="X11" s="88"/>
      <c r="Y11" s="88"/>
    </row>
    <row r="12" ht="23.4" customHeight="1" spans="1:25">
      <c r="A12" s="89" t="s">
        <v>67</v>
      </c>
      <c r="B12" s="89" t="s">
        <v>67</v>
      </c>
      <c r="C12" s="89" t="s">
        <v>229</v>
      </c>
      <c r="D12" s="89" t="s">
        <v>230</v>
      </c>
      <c r="E12" s="89" t="s">
        <v>127</v>
      </c>
      <c r="F12" s="89" t="s">
        <v>128</v>
      </c>
      <c r="G12" s="89" t="s">
        <v>225</v>
      </c>
      <c r="H12" s="89" t="s">
        <v>226</v>
      </c>
      <c r="I12" s="88">
        <v>791316</v>
      </c>
      <c r="J12" s="88">
        <v>791316</v>
      </c>
      <c r="K12" s="12"/>
      <c r="L12" s="12"/>
      <c r="M12" s="12"/>
      <c r="N12" s="88">
        <v>791316</v>
      </c>
      <c r="O12" s="12"/>
      <c r="P12" s="88"/>
      <c r="Q12" s="88"/>
      <c r="R12" s="88"/>
      <c r="S12" s="88"/>
      <c r="T12" s="88"/>
      <c r="U12" s="88"/>
      <c r="V12" s="88"/>
      <c r="W12" s="88"/>
      <c r="X12" s="88"/>
      <c r="Y12" s="88"/>
    </row>
    <row r="13" ht="23.4" customHeight="1" spans="1:25">
      <c r="A13" s="89" t="s">
        <v>67</v>
      </c>
      <c r="B13" s="89" t="s">
        <v>67</v>
      </c>
      <c r="C13" s="89" t="s">
        <v>229</v>
      </c>
      <c r="D13" s="89" t="s">
        <v>230</v>
      </c>
      <c r="E13" s="89" t="s">
        <v>127</v>
      </c>
      <c r="F13" s="89" t="s">
        <v>128</v>
      </c>
      <c r="G13" s="89" t="s">
        <v>227</v>
      </c>
      <c r="H13" s="89" t="s">
        <v>228</v>
      </c>
      <c r="I13" s="88">
        <v>65943</v>
      </c>
      <c r="J13" s="88">
        <v>65943</v>
      </c>
      <c r="K13" s="12"/>
      <c r="L13" s="12"/>
      <c r="M13" s="12"/>
      <c r="N13" s="88">
        <v>65943</v>
      </c>
      <c r="O13" s="12"/>
      <c r="P13" s="88"/>
      <c r="Q13" s="88"/>
      <c r="R13" s="88"/>
      <c r="S13" s="88"/>
      <c r="T13" s="88"/>
      <c r="U13" s="88"/>
      <c r="V13" s="88"/>
      <c r="W13" s="88"/>
      <c r="X13" s="88"/>
      <c r="Y13" s="88"/>
    </row>
    <row r="14" ht="23.4" customHeight="1" spans="1:25">
      <c r="A14" s="89" t="s">
        <v>67</v>
      </c>
      <c r="B14" s="89" t="s">
        <v>67</v>
      </c>
      <c r="C14" s="89" t="s">
        <v>231</v>
      </c>
      <c r="D14" s="89" t="s">
        <v>152</v>
      </c>
      <c r="E14" s="89" t="s">
        <v>151</v>
      </c>
      <c r="F14" s="89" t="s">
        <v>152</v>
      </c>
      <c r="G14" s="89" t="s">
        <v>232</v>
      </c>
      <c r="H14" s="89" t="s">
        <v>152</v>
      </c>
      <c r="I14" s="88">
        <v>553882</v>
      </c>
      <c r="J14" s="88">
        <v>553882</v>
      </c>
      <c r="K14" s="12"/>
      <c r="L14" s="12"/>
      <c r="M14" s="12"/>
      <c r="N14" s="88">
        <v>553882</v>
      </c>
      <c r="O14" s="12"/>
      <c r="P14" s="88"/>
      <c r="Q14" s="88"/>
      <c r="R14" s="88"/>
      <c r="S14" s="88"/>
      <c r="T14" s="88"/>
      <c r="U14" s="88"/>
      <c r="V14" s="88"/>
      <c r="W14" s="88"/>
      <c r="X14" s="88"/>
      <c r="Y14" s="88"/>
    </row>
    <row r="15" ht="23.4" customHeight="1" spans="1:25">
      <c r="A15" s="89" t="s">
        <v>67</v>
      </c>
      <c r="B15" s="89" t="s">
        <v>67</v>
      </c>
      <c r="C15" s="89" t="s">
        <v>233</v>
      </c>
      <c r="D15" s="89" t="s">
        <v>200</v>
      </c>
      <c r="E15" s="89" t="s">
        <v>127</v>
      </c>
      <c r="F15" s="89" t="s">
        <v>128</v>
      </c>
      <c r="G15" s="89" t="s">
        <v>234</v>
      </c>
      <c r="H15" s="89" t="s">
        <v>200</v>
      </c>
      <c r="I15" s="88">
        <v>18100</v>
      </c>
      <c r="J15" s="88">
        <v>18100</v>
      </c>
      <c r="K15" s="12"/>
      <c r="L15" s="12"/>
      <c r="M15" s="12"/>
      <c r="N15" s="88">
        <v>18100</v>
      </c>
      <c r="O15" s="12"/>
      <c r="P15" s="88"/>
      <c r="Q15" s="88"/>
      <c r="R15" s="88"/>
      <c r="S15" s="88"/>
      <c r="T15" s="88"/>
      <c r="U15" s="88"/>
      <c r="V15" s="88"/>
      <c r="W15" s="88"/>
      <c r="X15" s="88"/>
      <c r="Y15" s="88"/>
    </row>
    <row r="16" ht="23.4" customHeight="1" spans="1:25">
      <c r="A16" s="89" t="s">
        <v>67</v>
      </c>
      <c r="B16" s="89" t="s">
        <v>67</v>
      </c>
      <c r="C16" s="89" t="s">
        <v>235</v>
      </c>
      <c r="D16" s="89" t="s">
        <v>236</v>
      </c>
      <c r="E16" s="89" t="s">
        <v>127</v>
      </c>
      <c r="F16" s="89" t="s">
        <v>128</v>
      </c>
      <c r="G16" s="89" t="s">
        <v>237</v>
      </c>
      <c r="H16" s="89" t="s">
        <v>238</v>
      </c>
      <c r="I16" s="88">
        <v>25000</v>
      </c>
      <c r="J16" s="88">
        <v>25000</v>
      </c>
      <c r="K16" s="12"/>
      <c r="L16" s="12"/>
      <c r="M16" s="12"/>
      <c r="N16" s="88">
        <v>25000</v>
      </c>
      <c r="O16" s="12"/>
      <c r="P16" s="88"/>
      <c r="Q16" s="88"/>
      <c r="R16" s="88"/>
      <c r="S16" s="88"/>
      <c r="T16" s="88"/>
      <c r="U16" s="88"/>
      <c r="V16" s="88"/>
      <c r="W16" s="88"/>
      <c r="X16" s="88"/>
      <c r="Y16" s="88"/>
    </row>
    <row r="17" ht="23.4" customHeight="1" spans="1:25">
      <c r="A17" s="89" t="s">
        <v>67</v>
      </c>
      <c r="B17" s="89" t="s">
        <v>67</v>
      </c>
      <c r="C17" s="89" t="s">
        <v>235</v>
      </c>
      <c r="D17" s="89" t="s">
        <v>236</v>
      </c>
      <c r="E17" s="89" t="s">
        <v>127</v>
      </c>
      <c r="F17" s="89" t="s">
        <v>128</v>
      </c>
      <c r="G17" s="89" t="s">
        <v>237</v>
      </c>
      <c r="H17" s="89" t="s">
        <v>238</v>
      </c>
      <c r="I17" s="88">
        <v>16400</v>
      </c>
      <c r="J17" s="88">
        <v>16400</v>
      </c>
      <c r="K17" s="12"/>
      <c r="L17" s="12"/>
      <c r="M17" s="12"/>
      <c r="N17" s="88">
        <v>16400</v>
      </c>
      <c r="O17" s="12"/>
      <c r="P17" s="88"/>
      <c r="Q17" s="88"/>
      <c r="R17" s="88"/>
      <c r="S17" s="88"/>
      <c r="T17" s="88"/>
      <c r="U17" s="88"/>
      <c r="V17" s="88"/>
      <c r="W17" s="88"/>
      <c r="X17" s="88"/>
      <c r="Y17" s="88"/>
    </row>
    <row r="18" ht="23.4" customHeight="1" spans="1:25">
      <c r="A18" s="89" t="s">
        <v>67</v>
      </c>
      <c r="B18" s="89" t="s">
        <v>67</v>
      </c>
      <c r="C18" s="89" t="s">
        <v>235</v>
      </c>
      <c r="D18" s="89" t="s">
        <v>236</v>
      </c>
      <c r="E18" s="89" t="s">
        <v>127</v>
      </c>
      <c r="F18" s="89" t="s">
        <v>128</v>
      </c>
      <c r="G18" s="89" t="s">
        <v>239</v>
      </c>
      <c r="H18" s="89" t="s">
        <v>240</v>
      </c>
      <c r="I18" s="88">
        <v>12000</v>
      </c>
      <c r="J18" s="88">
        <v>12000</v>
      </c>
      <c r="K18" s="12"/>
      <c r="L18" s="12"/>
      <c r="M18" s="12"/>
      <c r="N18" s="88">
        <v>12000</v>
      </c>
      <c r="O18" s="12"/>
      <c r="P18" s="88"/>
      <c r="Q18" s="88"/>
      <c r="R18" s="88"/>
      <c r="S18" s="88"/>
      <c r="T18" s="88"/>
      <c r="U18" s="88"/>
      <c r="V18" s="88"/>
      <c r="W18" s="88"/>
      <c r="X18" s="88"/>
      <c r="Y18" s="88"/>
    </row>
    <row r="19" ht="23.4" customHeight="1" spans="1:25">
      <c r="A19" s="89" t="s">
        <v>67</v>
      </c>
      <c r="B19" s="89" t="s">
        <v>67</v>
      </c>
      <c r="C19" s="89" t="s">
        <v>235</v>
      </c>
      <c r="D19" s="89" t="s">
        <v>236</v>
      </c>
      <c r="E19" s="89" t="s">
        <v>127</v>
      </c>
      <c r="F19" s="89" t="s">
        <v>128</v>
      </c>
      <c r="G19" s="89" t="s">
        <v>241</v>
      </c>
      <c r="H19" s="89" t="s">
        <v>242</v>
      </c>
      <c r="I19" s="88">
        <v>17400</v>
      </c>
      <c r="J19" s="88">
        <v>17400</v>
      </c>
      <c r="K19" s="12"/>
      <c r="L19" s="12"/>
      <c r="M19" s="12"/>
      <c r="N19" s="88">
        <v>17400</v>
      </c>
      <c r="O19" s="12"/>
      <c r="P19" s="88"/>
      <c r="Q19" s="88"/>
      <c r="R19" s="88"/>
      <c r="S19" s="88"/>
      <c r="T19" s="88"/>
      <c r="U19" s="88"/>
      <c r="V19" s="88"/>
      <c r="W19" s="88"/>
      <c r="X19" s="88"/>
      <c r="Y19" s="88"/>
    </row>
    <row r="20" ht="23.4" customHeight="1" spans="1:25">
      <c r="A20" s="89" t="s">
        <v>67</v>
      </c>
      <c r="B20" s="89" t="s">
        <v>67</v>
      </c>
      <c r="C20" s="89" t="s">
        <v>235</v>
      </c>
      <c r="D20" s="89" t="s">
        <v>236</v>
      </c>
      <c r="E20" s="89" t="s">
        <v>127</v>
      </c>
      <c r="F20" s="89" t="s">
        <v>128</v>
      </c>
      <c r="G20" s="89" t="s">
        <v>243</v>
      </c>
      <c r="H20" s="89" t="s">
        <v>244</v>
      </c>
      <c r="I20" s="88">
        <v>12000</v>
      </c>
      <c r="J20" s="88">
        <v>12000</v>
      </c>
      <c r="K20" s="12"/>
      <c r="L20" s="12"/>
      <c r="M20" s="12"/>
      <c r="N20" s="88">
        <v>12000</v>
      </c>
      <c r="O20" s="12"/>
      <c r="P20" s="88"/>
      <c r="Q20" s="88"/>
      <c r="R20" s="88"/>
      <c r="S20" s="88"/>
      <c r="T20" s="88"/>
      <c r="U20" s="88"/>
      <c r="V20" s="88"/>
      <c r="W20" s="88"/>
      <c r="X20" s="88"/>
      <c r="Y20" s="88"/>
    </row>
    <row r="21" ht="23.4" customHeight="1" spans="1:25">
      <c r="A21" s="89" t="s">
        <v>67</v>
      </c>
      <c r="B21" s="89" t="s">
        <v>67</v>
      </c>
      <c r="C21" s="89" t="s">
        <v>235</v>
      </c>
      <c r="D21" s="89" t="s">
        <v>236</v>
      </c>
      <c r="E21" s="89" t="s">
        <v>127</v>
      </c>
      <c r="F21" s="89" t="s">
        <v>128</v>
      </c>
      <c r="G21" s="89" t="s">
        <v>245</v>
      </c>
      <c r="H21" s="89" t="s">
        <v>246</v>
      </c>
      <c r="I21" s="88">
        <v>5000</v>
      </c>
      <c r="J21" s="88">
        <v>5000</v>
      </c>
      <c r="K21" s="12"/>
      <c r="L21" s="12"/>
      <c r="M21" s="12"/>
      <c r="N21" s="88">
        <v>5000</v>
      </c>
      <c r="O21" s="12"/>
      <c r="P21" s="88"/>
      <c r="Q21" s="88"/>
      <c r="R21" s="88"/>
      <c r="S21" s="88"/>
      <c r="T21" s="88"/>
      <c r="U21" s="88"/>
      <c r="V21" s="88"/>
      <c r="W21" s="88"/>
      <c r="X21" s="88"/>
      <c r="Y21" s="88"/>
    </row>
    <row r="22" ht="23.4" customHeight="1" spans="1:25">
      <c r="A22" s="89" t="s">
        <v>67</v>
      </c>
      <c r="B22" s="89" t="s">
        <v>67</v>
      </c>
      <c r="C22" s="89" t="s">
        <v>235</v>
      </c>
      <c r="D22" s="89" t="s">
        <v>236</v>
      </c>
      <c r="E22" s="89" t="s">
        <v>127</v>
      </c>
      <c r="F22" s="89" t="s">
        <v>128</v>
      </c>
      <c r="G22" s="89" t="s">
        <v>247</v>
      </c>
      <c r="H22" s="89" t="s">
        <v>248</v>
      </c>
      <c r="I22" s="88">
        <v>3000</v>
      </c>
      <c r="J22" s="88">
        <v>3000</v>
      </c>
      <c r="K22" s="12"/>
      <c r="L22" s="12"/>
      <c r="M22" s="12"/>
      <c r="N22" s="88">
        <v>3000</v>
      </c>
      <c r="O22" s="12"/>
      <c r="P22" s="88"/>
      <c r="Q22" s="88"/>
      <c r="R22" s="88"/>
      <c r="S22" s="88"/>
      <c r="T22" s="88"/>
      <c r="U22" s="88"/>
      <c r="V22" s="88"/>
      <c r="W22" s="88"/>
      <c r="X22" s="88"/>
      <c r="Y22" s="88"/>
    </row>
    <row r="23" ht="23.4" customHeight="1" spans="1:25">
      <c r="A23" s="89" t="s">
        <v>67</v>
      </c>
      <c r="B23" s="89" t="s">
        <v>67</v>
      </c>
      <c r="C23" s="89" t="s">
        <v>235</v>
      </c>
      <c r="D23" s="89" t="s">
        <v>236</v>
      </c>
      <c r="E23" s="89" t="s">
        <v>127</v>
      </c>
      <c r="F23" s="89" t="s">
        <v>128</v>
      </c>
      <c r="G23" s="89" t="s">
        <v>249</v>
      </c>
      <c r="H23" s="89" t="s">
        <v>250</v>
      </c>
      <c r="I23" s="88">
        <v>8000</v>
      </c>
      <c r="J23" s="88">
        <v>8000</v>
      </c>
      <c r="K23" s="12"/>
      <c r="L23" s="12"/>
      <c r="M23" s="12"/>
      <c r="N23" s="88">
        <v>8000</v>
      </c>
      <c r="O23" s="12"/>
      <c r="P23" s="88"/>
      <c r="Q23" s="88"/>
      <c r="R23" s="88"/>
      <c r="S23" s="88"/>
      <c r="T23" s="88"/>
      <c r="U23" s="88"/>
      <c r="V23" s="88"/>
      <c r="W23" s="88"/>
      <c r="X23" s="88"/>
      <c r="Y23" s="88"/>
    </row>
    <row r="24" ht="23.4" customHeight="1" spans="1:25">
      <c r="A24" s="89" t="s">
        <v>67</v>
      </c>
      <c r="B24" s="89" t="s">
        <v>67</v>
      </c>
      <c r="C24" s="89" t="s">
        <v>251</v>
      </c>
      <c r="D24" s="89" t="s">
        <v>252</v>
      </c>
      <c r="E24" s="89" t="s">
        <v>127</v>
      </c>
      <c r="F24" s="89" t="s">
        <v>128</v>
      </c>
      <c r="G24" s="89" t="s">
        <v>227</v>
      </c>
      <c r="H24" s="89" t="s">
        <v>228</v>
      </c>
      <c r="I24" s="88">
        <v>306000</v>
      </c>
      <c r="J24" s="88">
        <v>306000</v>
      </c>
      <c r="K24" s="12"/>
      <c r="L24" s="12"/>
      <c r="M24" s="12"/>
      <c r="N24" s="88">
        <v>306000</v>
      </c>
      <c r="O24" s="12"/>
      <c r="P24" s="88"/>
      <c r="Q24" s="88"/>
      <c r="R24" s="88"/>
      <c r="S24" s="88"/>
      <c r="T24" s="88"/>
      <c r="U24" s="88"/>
      <c r="V24" s="88"/>
      <c r="W24" s="88"/>
      <c r="X24" s="88"/>
      <c r="Y24" s="88"/>
    </row>
    <row r="25" ht="23.4" customHeight="1" spans="1:25">
      <c r="A25" s="89" t="s">
        <v>67</v>
      </c>
      <c r="B25" s="89" t="s">
        <v>67</v>
      </c>
      <c r="C25" s="89" t="s">
        <v>253</v>
      </c>
      <c r="D25" s="89" t="s">
        <v>254</v>
      </c>
      <c r="E25" s="89" t="s">
        <v>127</v>
      </c>
      <c r="F25" s="89" t="s">
        <v>128</v>
      </c>
      <c r="G25" s="89" t="s">
        <v>255</v>
      </c>
      <c r="H25" s="89" t="s">
        <v>256</v>
      </c>
      <c r="I25" s="88">
        <v>1215288</v>
      </c>
      <c r="J25" s="88">
        <v>1215288</v>
      </c>
      <c r="K25" s="12"/>
      <c r="L25" s="12"/>
      <c r="M25" s="12"/>
      <c r="N25" s="88">
        <v>1215288</v>
      </c>
      <c r="O25" s="12"/>
      <c r="P25" s="88"/>
      <c r="Q25" s="88"/>
      <c r="R25" s="88"/>
      <c r="S25" s="88"/>
      <c r="T25" s="88"/>
      <c r="U25" s="88"/>
      <c r="V25" s="88"/>
      <c r="W25" s="88"/>
      <c r="X25" s="88"/>
      <c r="Y25" s="88"/>
    </row>
    <row r="26" ht="23.4" customHeight="1" spans="1:25">
      <c r="A26" s="89" t="s">
        <v>67</v>
      </c>
      <c r="B26" s="89" t="s">
        <v>67</v>
      </c>
      <c r="C26" s="89" t="s">
        <v>257</v>
      </c>
      <c r="D26" s="89" t="s">
        <v>258</v>
      </c>
      <c r="E26" s="89" t="s">
        <v>127</v>
      </c>
      <c r="F26" s="89" t="s">
        <v>128</v>
      </c>
      <c r="G26" s="89" t="s">
        <v>259</v>
      </c>
      <c r="H26" s="89" t="s">
        <v>260</v>
      </c>
      <c r="I26" s="88">
        <v>339300</v>
      </c>
      <c r="J26" s="88">
        <v>339300</v>
      </c>
      <c r="K26" s="12"/>
      <c r="L26" s="12"/>
      <c r="M26" s="12"/>
      <c r="N26" s="88">
        <v>339300</v>
      </c>
      <c r="O26" s="12"/>
      <c r="P26" s="88"/>
      <c r="Q26" s="88"/>
      <c r="R26" s="88"/>
      <c r="S26" s="88"/>
      <c r="T26" s="88"/>
      <c r="U26" s="88"/>
      <c r="V26" s="88"/>
      <c r="W26" s="88"/>
      <c r="X26" s="88"/>
      <c r="Y26" s="88"/>
    </row>
    <row r="27" ht="23.4" customHeight="1" spans="1:25">
      <c r="A27" s="89" t="s">
        <v>67</v>
      </c>
      <c r="B27" s="89" t="s">
        <v>67</v>
      </c>
      <c r="C27" s="89" t="s">
        <v>257</v>
      </c>
      <c r="D27" s="89" t="s">
        <v>258</v>
      </c>
      <c r="E27" s="89" t="s">
        <v>127</v>
      </c>
      <c r="F27" s="89" t="s">
        <v>128</v>
      </c>
      <c r="G27" s="89" t="s">
        <v>259</v>
      </c>
      <c r="H27" s="89" t="s">
        <v>260</v>
      </c>
      <c r="I27" s="88">
        <v>172020</v>
      </c>
      <c r="J27" s="88">
        <v>172020</v>
      </c>
      <c r="K27" s="12"/>
      <c r="L27" s="12"/>
      <c r="M27" s="12"/>
      <c r="N27" s="88">
        <v>172020</v>
      </c>
      <c r="O27" s="12"/>
      <c r="P27" s="88"/>
      <c r="Q27" s="88"/>
      <c r="R27" s="88"/>
      <c r="S27" s="88"/>
      <c r="T27" s="88"/>
      <c r="U27" s="88"/>
      <c r="V27" s="88"/>
      <c r="W27" s="88"/>
      <c r="X27" s="88"/>
      <c r="Y27" s="88"/>
    </row>
    <row r="28" ht="23.4" customHeight="1" spans="1:25">
      <c r="A28" s="89" t="s">
        <v>67</v>
      </c>
      <c r="B28" s="89" t="s">
        <v>67</v>
      </c>
      <c r="C28" s="89" t="s">
        <v>257</v>
      </c>
      <c r="D28" s="89" t="s">
        <v>258</v>
      </c>
      <c r="E28" s="89" t="s">
        <v>127</v>
      </c>
      <c r="F28" s="89" t="s">
        <v>128</v>
      </c>
      <c r="G28" s="89" t="s">
        <v>259</v>
      </c>
      <c r="H28" s="89" t="s">
        <v>260</v>
      </c>
      <c r="I28" s="88">
        <v>372792</v>
      </c>
      <c r="J28" s="88">
        <v>372792</v>
      </c>
      <c r="K28" s="12"/>
      <c r="L28" s="12"/>
      <c r="M28" s="12"/>
      <c r="N28" s="88">
        <v>372792</v>
      </c>
      <c r="O28" s="12"/>
      <c r="P28" s="88"/>
      <c r="Q28" s="88"/>
      <c r="R28" s="88"/>
      <c r="S28" s="88"/>
      <c r="T28" s="88"/>
      <c r="U28" s="88"/>
      <c r="V28" s="88"/>
      <c r="W28" s="88"/>
      <c r="X28" s="88"/>
      <c r="Y28" s="88"/>
    </row>
    <row r="29" ht="23.4" customHeight="1" spans="1:25">
      <c r="A29" s="89" t="s">
        <v>67</v>
      </c>
      <c r="B29" s="89" t="s">
        <v>67</v>
      </c>
      <c r="C29" s="89" t="s">
        <v>261</v>
      </c>
      <c r="D29" s="89" t="s">
        <v>262</v>
      </c>
      <c r="E29" s="89" t="s">
        <v>121</v>
      </c>
      <c r="F29" s="89" t="s">
        <v>122</v>
      </c>
      <c r="G29" s="89" t="s">
        <v>263</v>
      </c>
      <c r="H29" s="89" t="s">
        <v>264</v>
      </c>
      <c r="I29" s="88">
        <v>8077.51</v>
      </c>
      <c r="J29" s="88">
        <v>8077.51</v>
      </c>
      <c r="K29" s="12"/>
      <c r="L29" s="12"/>
      <c r="M29" s="12"/>
      <c r="N29" s="88">
        <v>8077.51</v>
      </c>
      <c r="O29" s="12"/>
      <c r="P29" s="88"/>
      <c r="Q29" s="88"/>
      <c r="R29" s="88"/>
      <c r="S29" s="88"/>
      <c r="T29" s="88"/>
      <c r="U29" s="88"/>
      <c r="V29" s="88"/>
      <c r="W29" s="88"/>
      <c r="X29" s="88"/>
      <c r="Y29" s="88"/>
    </row>
    <row r="30" ht="23.4" customHeight="1" spans="1:25">
      <c r="A30" s="89" t="s">
        <v>67</v>
      </c>
      <c r="B30" s="89" t="s">
        <v>67</v>
      </c>
      <c r="C30" s="89" t="s">
        <v>265</v>
      </c>
      <c r="D30" s="89" t="s">
        <v>266</v>
      </c>
      <c r="E30" s="89" t="s">
        <v>127</v>
      </c>
      <c r="F30" s="89" t="s">
        <v>128</v>
      </c>
      <c r="G30" s="89" t="s">
        <v>263</v>
      </c>
      <c r="H30" s="89" t="s">
        <v>264</v>
      </c>
      <c r="I30" s="88">
        <v>15734.56</v>
      </c>
      <c r="J30" s="88">
        <v>15734.56</v>
      </c>
      <c r="K30" s="12"/>
      <c r="L30" s="12"/>
      <c r="M30" s="12"/>
      <c r="N30" s="88">
        <v>15734.56</v>
      </c>
      <c r="O30" s="12"/>
      <c r="P30" s="88"/>
      <c r="Q30" s="88"/>
      <c r="R30" s="88"/>
      <c r="S30" s="88"/>
      <c r="T30" s="88"/>
      <c r="U30" s="88"/>
      <c r="V30" s="88"/>
      <c r="W30" s="88"/>
      <c r="X30" s="88"/>
      <c r="Y30" s="88"/>
    </row>
    <row r="31" ht="23.4" customHeight="1" spans="1:25">
      <c r="A31" s="89" t="s">
        <v>67</v>
      </c>
      <c r="B31" s="89" t="s">
        <v>67</v>
      </c>
      <c r="C31" s="89" t="s">
        <v>267</v>
      </c>
      <c r="D31" s="89" t="s">
        <v>268</v>
      </c>
      <c r="E31" s="89" t="s">
        <v>103</v>
      </c>
      <c r="F31" s="89" t="s">
        <v>104</v>
      </c>
      <c r="G31" s="89" t="s">
        <v>269</v>
      </c>
      <c r="H31" s="89" t="s">
        <v>270</v>
      </c>
      <c r="I31" s="88">
        <v>646201.12</v>
      </c>
      <c r="J31" s="88">
        <v>646201.12</v>
      </c>
      <c r="K31" s="12"/>
      <c r="L31" s="12"/>
      <c r="M31" s="12"/>
      <c r="N31" s="88">
        <v>646201.12</v>
      </c>
      <c r="O31" s="12"/>
      <c r="P31" s="88"/>
      <c r="Q31" s="88"/>
      <c r="R31" s="88"/>
      <c r="S31" s="88"/>
      <c r="T31" s="88"/>
      <c r="U31" s="88"/>
      <c r="V31" s="88"/>
      <c r="W31" s="88"/>
      <c r="X31" s="88"/>
      <c r="Y31" s="88"/>
    </row>
    <row r="32" ht="23.4" customHeight="1" spans="1:25">
      <c r="A32" s="89" t="s">
        <v>67</v>
      </c>
      <c r="B32" s="89" t="s">
        <v>67</v>
      </c>
      <c r="C32" s="89" t="s">
        <v>271</v>
      </c>
      <c r="D32" s="89" t="s">
        <v>272</v>
      </c>
      <c r="E32" s="89" t="s">
        <v>115</v>
      </c>
      <c r="F32" s="89" t="s">
        <v>116</v>
      </c>
      <c r="G32" s="89" t="s">
        <v>273</v>
      </c>
      <c r="H32" s="89" t="s">
        <v>274</v>
      </c>
      <c r="I32" s="88">
        <v>176862.51</v>
      </c>
      <c r="J32" s="88">
        <v>176862.51</v>
      </c>
      <c r="K32" s="12"/>
      <c r="L32" s="12"/>
      <c r="M32" s="12"/>
      <c r="N32" s="88">
        <v>176862.51</v>
      </c>
      <c r="O32" s="12"/>
      <c r="P32" s="88"/>
      <c r="Q32" s="88"/>
      <c r="R32" s="88"/>
      <c r="S32" s="88"/>
      <c r="T32" s="88"/>
      <c r="U32" s="88"/>
      <c r="V32" s="88"/>
      <c r="W32" s="88"/>
      <c r="X32" s="88"/>
      <c r="Y32" s="88"/>
    </row>
    <row r="33" ht="23.4" customHeight="1" spans="1:25">
      <c r="A33" s="89" t="s">
        <v>67</v>
      </c>
      <c r="B33" s="89" t="s">
        <v>67</v>
      </c>
      <c r="C33" s="89" t="s">
        <v>271</v>
      </c>
      <c r="D33" s="89" t="s">
        <v>272</v>
      </c>
      <c r="E33" s="89" t="s">
        <v>117</v>
      </c>
      <c r="F33" s="89" t="s">
        <v>118</v>
      </c>
      <c r="G33" s="89" t="s">
        <v>273</v>
      </c>
      <c r="H33" s="89" t="s">
        <v>274</v>
      </c>
      <c r="I33" s="88">
        <v>142199.29</v>
      </c>
      <c r="J33" s="88">
        <v>142199.29</v>
      </c>
      <c r="K33" s="12"/>
      <c r="L33" s="12"/>
      <c r="M33" s="12"/>
      <c r="N33" s="88">
        <v>142199.29</v>
      </c>
      <c r="O33" s="12"/>
      <c r="P33" s="88"/>
      <c r="Q33" s="88"/>
      <c r="R33" s="88"/>
      <c r="S33" s="88"/>
      <c r="T33" s="88"/>
      <c r="U33" s="88"/>
      <c r="V33" s="88"/>
      <c r="W33" s="88"/>
      <c r="X33" s="88"/>
      <c r="Y33" s="88"/>
    </row>
    <row r="34" ht="23.4" customHeight="1" spans="1:25">
      <c r="A34" s="89" t="s">
        <v>67</v>
      </c>
      <c r="B34" s="89" t="s">
        <v>67</v>
      </c>
      <c r="C34" s="89" t="s">
        <v>271</v>
      </c>
      <c r="D34" s="89" t="s">
        <v>272</v>
      </c>
      <c r="E34" s="89" t="s">
        <v>119</v>
      </c>
      <c r="F34" s="89" t="s">
        <v>120</v>
      </c>
      <c r="G34" s="89" t="s">
        <v>275</v>
      </c>
      <c r="H34" s="89" t="s">
        <v>276</v>
      </c>
      <c r="I34" s="88">
        <v>201937.85</v>
      </c>
      <c r="J34" s="88">
        <v>201937.85</v>
      </c>
      <c r="K34" s="12"/>
      <c r="L34" s="12"/>
      <c r="M34" s="12"/>
      <c r="N34" s="88">
        <v>201937.85</v>
      </c>
      <c r="O34" s="12"/>
      <c r="P34" s="88"/>
      <c r="Q34" s="88"/>
      <c r="R34" s="88"/>
      <c r="S34" s="88"/>
      <c r="T34" s="88"/>
      <c r="U34" s="88"/>
      <c r="V34" s="88"/>
      <c r="W34" s="88"/>
      <c r="X34" s="88"/>
      <c r="Y34" s="88"/>
    </row>
    <row r="35" ht="23.4" customHeight="1" spans="1:25">
      <c r="A35" s="89" t="s">
        <v>67</v>
      </c>
      <c r="B35" s="89" t="s">
        <v>67</v>
      </c>
      <c r="C35" s="89" t="s">
        <v>271</v>
      </c>
      <c r="D35" s="89" t="s">
        <v>272</v>
      </c>
      <c r="E35" s="89" t="s">
        <v>119</v>
      </c>
      <c r="F35" s="89" t="s">
        <v>120</v>
      </c>
      <c r="G35" s="89" t="s">
        <v>275</v>
      </c>
      <c r="H35" s="89" t="s">
        <v>276</v>
      </c>
      <c r="I35" s="88">
        <v>41912</v>
      </c>
      <c r="J35" s="88">
        <v>41912</v>
      </c>
      <c r="K35" s="12"/>
      <c r="L35" s="12"/>
      <c r="M35" s="12"/>
      <c r="N35" s="88">
        <v>41912</v>
      </c>
      <c r="O35" s="12"/>
      <c r="P35" s="88"/>
      <c r="Q35" s="88"/>
      <c r="R35" s="88"/>
      <c r="S35" s="88"/>
      <c r="T35" s="88"/>
      <c r="U35" s="88"/>
      <c r="V35" s="88"/>
      <c r="W35" s="88"/>
      <c r="X35" s="88"/>
      <c r="Y35" s="88"/>
    </row>
    <row r="36" ht="23.4" customHeight="1" spans="1:25">
      <c r="A36" s="89" t="s">
        <v>67</v>
      </c>
      <c r="B36" s="89" t="s">
        <v>67</v>
      </c>
      <c r="C36" s="89" t="s">
        <v>271</v>
      </c>
      <c r="D36" s="89" t="s">
        <v>272</v>
      </c>
      <c r="E36" s="89" t="s">
        <v>121</v>
      </c>
      <c r="F36" s="89" t="s">
        <v>122</v>
      </c>
      <c r="G36" s="89" t="s">
        <v>263</v>
      </c>
      <c r="H36" s="89" t="s">
        <v>264</v>
      </c>
      <c r="I36" s="88">
        <v>20064</v>
      </c>
      <c r="J36" s="88">
        <v>20064</v>
      </c>
      <c r="K36" s="12"/>
      <c r="L36" s="12"/>
      <c r="M36" s="12"/>
      <c r="N36" s="88">
        <v>20064</v>
      </c>
      <c r="O36" s="12"/>
      <c r="P36" s="88"/>
      <c r="Q36" s="88"/>
      <c r="R36" s="88"/>
      <c r="S36" s="88"/>
      <c r="T36" s="88"/>
      <c r="U36" s="88"/>
      <c r="V36" s="88"/>
      <c r="W36" s="88"/>
      <c r="X36" s="88"/>
      <c r="Y36" s="88"/>
    </row>
    <row r="37" ht="23.4" customHeight="1" spans="1:25">
      <c r="A37" s="89" t="s">
        <v>67</v>
      </c>
      <c r="B37" s="89" t="s">
        <v>67</v>
      </c>
      <c r="C37" s="89" t="s">
        <v>271</v>
      </c>
      <c r="D37" s="89" t="s">
        <v>272</v>
      </c>
      <c r="E37" s="89" t="s">
        <v>121</v>
      </c>
      <c r="F37" s="89" t="s">
        <v>122</v>
      </c>
      <c r="G37" s="89" t="s">
        <v>263</v>
      </c>
      <c r="H37" s="89" t="s">
        <v>264</v>
      </c>
      <c r="I37" s="88">
        <v>6336</v>
      </c>
      <c r="J37" s="88">
        <v>6336</v>
      </c>
      <c r="K37" s="12"/>
      <c r="L37" s="12"/>
      <c r="M37" s="12"/>
      <c r="N37" s="88">
        <v>6336</v>
      </c>
      <c r="O37" s="12"/>
      <c r="P37" s="88"/>
      <c r="Q37" s="88"/>
      <c r="R37" s="88"/>
      <c r="S37" s="88"/>
      <c r="T37" s="88"/>
      <c r="U37" s="88"/>
      <c r="V37" s="88"/>
      <c r="W37" s="88"/>
      <c r="X37" s="88"/>
      <c r="Y37" s="88"/>
    </row>
    <row r="38" ht="23.4" customHeight="1" spans="1:25">
      <c r="A38" s="89" t="s">
        <v>67</v>
      </c>
      <c r="B38" s="89" t="s">
        <v>67</v>
      </c>
      <c r="C38" s="89" t="s">
        <v>277</v>
      </c>
      <c r="D38" s="89" t="s">
        <v>278</v>
      </c>
      <c r="E38" s="89" t="s">
        <v>127</v>
      </c>
      <c r="F38" s="89" t="s">
        <v>128</v>
      </c>
      <c r="G38" s="89" t="s">
        <v>255</v>
      </c>
      <c r="H38" s="89" t="s">
        <v>256</v>
      </c>
      <c r="I38" s="88">
        <v>58620</v>
      </c>
      <c r="J38" s="88">
        <v>58620</v>
      </c>
      <c r="K38" s="12"/>
      <c r="L38" s="12"/>
      <c r="M38" s="12"/>
      <c r="N38" s="88">
        <v>58620</v>
      </c>
      <c r="O38" s="12"/>
      <c r="P38" s="88"/>
      <c r="Q38" s="88"/>
      <c r="R38" s="88"/>
      <c r="S38" s="88"/>
      <c r="T38" s="88"/>
      <c r="U38" s="88"/>
      <c r="V38" s="88"/>
      <c r="W38" s="88"/>
      <c r="X38" s="88"/>
      <c r="Y38" s="88"/>
    </row>
    <row r="39" ht="23.4" customHeight="1" spans="1:25">
      <c r="A39" s="89" t="s">
        <v>67</v>
      </c>
      <c r="B39" s="89" t="s">
        <v>67</v>
      </c>
      <c r="C39" s="89" t="s">
        <v>279</v>
      </c>
      <c r="D39" s="89" t="s">
        <v>280</v>
      </c>
      <c r="E39" s="89" t="s">
        <v>127</v>
      </c>
      <c r="F39" s="89" t="s">
        <v>128</v>
      </c>
      <c r="G39" s="89" t="s">
        <v>281</v>
      </c>
      <c r="H39" s="89" t="s">
        <v>282</v>
      </c>
      <c r="I39" s="88">
        <v>166200</v>
      </c>
      <c r="J39" s="88">
        <v>166200</v>
      </c>
      <c r="K39" s="12"/>
      <c r="L39" s="12"/>
      <c r="M39" s="12"/>
      <c r="N39" s="88">
        <v>166200</v>
      </c>
      <c r="O39" s="12"/>
      <c r="P39" s="88"/>
      <c r="Q39" s="88"/>
      <c r="R39" s="88"/>
      <c r="S39" s="88"/>
      <c r="T39" s="88"/>
      <c r="U39" s="88"/>
      <c r="V39" s="88"/>
      <c r="W39" s="88"/>
      <c r="X39" s="88"/>
      <c r="Y39" s="88"/>
    </row>
    <row r="40" ht="23.4" customHeight="1" spans="1:25">
      <c r="A40" s="89" t="s">
        <v>67</v>
      </c>
      <c r="B40" s="89" t="s">
        <v>67</v>
      </c>
      <c r="C40" s="89" t="s">
        <v>283</v>
      </c>
      <c r="D40" s="89" t="s">
        <v>284</v>
      </c>
      <c r="E40" s="89" t="s">
        <v>127</v>
      </c>
      <c r="F40" s="89" t="s">
        <v>128</v>
      </c>
      <c r="G40" s="89" t="s">
        <v>285</v>
      </c>
      <c r="H40" s="89" t="s">
        <v>284</v>
      </c>
      <c r="I40" s="88">
        <v>43700</v>
      </c>
      <c r="J40" s="88">
        <v>43700</v>
      </c>
      <c r="K40" s="12"/>
      <c r="L40" s="12"/>
      <c r="M40" s="12"/>
      <c r="N40" s="88">
        <v>43700</v>
      </c>
      <c r="O40" s="12"/>
      <c r="P40" s="88"/>
      <c r="Q40" s="88"/>
      <c r="R40" s="88"/>
      <c r="S40" s="88"/>
      <c r="T40" s="88"/>
      <c r="U40" s="88"/>
      <c r="V40" s="88"/>
      <c r="W40" s="88"/>
      <c r="X40" s="88"/>
      <c r="Y40" s="88"/>
    </row>
    <row r="41" ht="23.4" customHeight="1" spans="1:25">
      <c r="A41" s="89" t="s">
        <v>67</v>
      </c>
      <c r="B41" s="89" t="s">
        <v>67</v>
      </c>
      <c r="C41" s="89" t="s">
        <v>283</v>
      </c>
      <c r="D41" s="89" t="s">
        <v>284</v>
      </c>
      <c r="E41" s="89" t="s">
        <v>127</v>
      </c>
      <c r="F41" s="89" t="s">
        <v>128</v>
      </c>
      <c r="G41" s="89" t="s">
        <v>285</v>
      </c>
      <c r="H41" s="89" t="s">
        <v>284</v>
      </c>
      <c r="I41" s="88">
        <v>43700</v>
      </c>
      <c r="J41" s="88">
        <v>43700</v>
      </c>
      <c r="K41" s="12"/>
      <c r="L41" s="12"/>
      <c r="M41" s="12"/>
      <c r="N41" s="88">
        <v>43700</v>
      </c>
      <c r="O41" s="12"/>
      <c r="P41" s="88"/>
      <c r="Q41" s="88"/>
      <c r="R41" s="88"/>
      <c r="S41" s="88"/>
      <c r="T41" s="88"/>
      <c r="U41" s="88"/>
      <c r="V41" s="88"/>
      <c r="W41" s="88"/>
      <c r="X41" s="88"/>
      <c r="Y41" s="88"/>
    </row>
    <row r="42" ht="23.4" customHeight="1" spans="1:25">
      <c r="A42" s="89" t="s">
        <v>67</v>
      </c>
      <c r="B42" s="89" t="s">
        <v>67</v>
      </c>
      <c r="C42" s="89" t="s">
        <v>286</v>
      </c>
      <c r="D42" s="89" t="s">
        <v>287</v>
      </c>
      <c r="E42" s="89" t="s">
        <v>127</v>
      </c>
      <c r="F42" s="89" t="s">
        <v>128</v>
      </c>
      <c r="G42" s="89" t="s">
        <v>281</v>
      </c>
      <c r="H42" s="89" t="s">
        <v>282</v>
      </c>
      <c r="I42" s="88">
        <v>16620</v>
      </c>
      <c r="J42" s="88">
        <v>16620</v>
      </c>
      <c r="K42" s="12"/>
      <c r="L42" s="12"/>
      <c r="M42" s="12"/>
      <c r="N42" s="88">
        <v>16620</v>
      </c>
      <c r="O42" s="12"/>
      <c r="P42" s="88"/>
      <c r="Q42" s="88"/>
      <c r="R42" s="88"/>
      <c r="S42" s="88"/>
      <c r="T42" s="88"/>
      <c r="U42" s="88"/>
      <c r="V42" s="88"/>
      <c r="W42" s="88"/>
      <c r="X42" s="88"/>
      <c r="Y42" s="88"/>
    </row>
    <row r="43" ht="23.4" customHeight="1" spans="1:25">
      <c r="A43" s="89" t="s">
        <v>67</v>
      </c>
      <c r="B43" s="89" t="s">
        <v>67</v>
      </c>
      <c r="C43" s="89" t="s">
        <v>288</v>
      </c>
      <c r="D43" s="89" t="s">
        <v>289</v>
      </c>
      <c r="E43" s="89" t="s">
        <v>129</v>
      </c>
      <c r="F43" s="89" t="s">
        <v>130</v>
      </c>
      <c r="G43" s="89" t="s">
        <v>290</v>
      </c>
      <c r="H43" s="89" t="s">
        <v>291</v>
      </c>
      <c r="I43" s="88">
        <v>1268400</v>
      </c>
      <c r="J43" s="88">
        <v>1268400</v>
      </c>
      <c r="K43" s="12"/>
      <c r="L43" s="12"/>
      <c r="M43" s="12"/>
      <c r="N43" s="88">
        <v>1268400</v>
      </c>
      <c r="O43" s="12"/>
      <c r="P43" s="88"/>
      <c r="Q43" s="88"/>
      <c r="R43" s="88"/>
      <c r="S43" s="88"/>
      <c r="T43" s="88"/>
      <c r="U43" s="88"/>
      <c r="V43" s="88"/>
      <c r="W43" s="88"/>
      <c r="X43" s="88"/>
      <c r="Y43" s="88"/>
    </row>
    <row r="44" ht="23.4" customHeight="1" spans="1:25">
      <c r="A44" s="89" t="s">
        <v>67</v>
      </c>
      <c r="B44" s="89" t="s">
        <v>67</v>
      </c>
      <c r="C44" s="89" t="s">
        <v>292</v>
      </c>
      <c r="D44" s="89" t="s">
        <v>293</v>
      </c>
      <c r="E44" s="89" t="s">
        <v>127</v>
      </c>
      <c r="F44" s="89" t="s">
        <v>128</v>
      </c>
      <c r="G44" s="89" t="s">
        <v>259</v>
      </c>
      <c r="H44" s="89" t="s">
        <v>260</v>
      </c>
      <c r="I44" s="88">
        <v>159600</v>
      </c>
      <c r="J44" s="88">
        <v>159600</v>
      </c>
      <c r="K44" s="12"/>
      <c r="L44" s="12"/>
      <c r="M44" s="12"/>
      <c r="N44" s="88">
        <v>159600</v>
      </c>
      <c r="O44" s="12"/>
      <c r="P44" s="88"/>
      <c r="Q44" s="88"/>
      <c r="R44" s="88"/>
      <c r="S44" s="88"/>
      <c r="T44" s="88"/>
      <c r="U44" s="88"/>
      <c r="V44" s="88"/>
      <c r="W44" s="88"/>
      <c r="X44" s="88"/>
      <c r="Y44" s="88"/>
    </row>
    <row r="45" ht="23.4" customHeight="1" spans="1:25">
      <c r="A45" s="89" t="s">
        <v>67</v>
      </c>
      <c r="B45" s="89" t="s">
        <v>67</v>
      </c>
      <c r="C45" s="89" t="s">
        <v>294</v>
      </c>
      <c r="D45" s="89" t="s">
        <v>295</v>
      </c>
      <c r="E45" s="89" t="s">
        <v>105</v>
      </c>
      <c r="F45" s="89" t="s">
        <v>106</v>
      </c>
      <c r="G45" s="89" t="s">
        <v>296</v>
      </c>
      <c r="H45" s="89" t="s">
        <v>297</v>
      </c>
      <c r="I45" s="88">
        <v>356510</v>
      </c>
      <c r="J45" s="88">
        <v>356510</v>
      </c>
      <c r="K45" s="12"/>
      <c r="L45" s="12"/>
      <c r="M45" s="12"/>
      <c r="N45" s="88">
        <v>356510</v>
      </c>
      <c r="O45" s="12"/>
      <c r="P45" s="88"/>
      <c r="Q45" s="88"/>
      <c r="R45" s="88"/>
      <c r="S45" s="88"/>
      <c r="T45" s="88"/>
      <c r="U45" s="88"/>
      <c r="V45" s="88"/>
      <c r="W45" s="88"/>
      <c r="X45" s="88"/>
      <c r="Y45" s="88"/>
    </row>
    <row r="46" ht="23.4" customHeight="1" spans="1:25">
      <c r="A46" s="89" t="s">
        <v>67</v>
      </c>
      <c r="B46" s="89" t="s">
        <v>67</v>
      </c>
      <c r="C46" s="89" t="s">
        <v>298</v>
      </c>
      <c r="D46" s="89" t="s">
        <v>299</v>
      </c>
      <c r="E46" s="89" t="s">
        <v>129</v>
      </c>
      <c r="F46" s="89" t="s">
        <v>130</v>
      </c>
      <c r="G46" s="89" t="s">
        <v>300</v>
      </c>
      <c r="H46" s="89" t="s">
        <v>301</v>
      </c>
      <c r="I46" s="88">
        <v>963672</v>
      </c>
      <c r="J46" s="88">
        <v>963672</v>
      </c>
      <c r="K46" s="12"/>
      <c r="L46" s="12"/>
      <c r="M46" s="12"/>
      <c r="N46" s="88">
        <v>963672</v>
      </c>
      <c r="O46" s="12"/>
      <c r="P46" s="88"/>
      <c r="Q46" s="88"/>
      <c r="R46" s="88"/>
      <c r="S46" s="88"/>
      <c r="T46" s="88"/>
      <c r="U46" s="88"/>
      <c r="V46" s="88"/>
      <c r="W46" s="88"/>
      <c r="X46" s="88"/>
      <c r="Y46" s="88"/>
    </row>
    <row r="47" ht="23.4" customHeight="1" spans="1:25">
      <c r="A47" s="89" t="s">
        <v>67</v>
      </c>
      <c r="B47" s="89" t="s">
        <v>67</v>
      </c>
      <c r="C47" s="89" t="s">
        <v>302</v>
      </c>
      <c r="D47" s="89" t="s">
        <v>303</v>
      </c>
      <c r="E47" s="89" t="s">
        <v>127</v>
      </c>
      <c r="F47" s="89" t="s">
        <v>128</v>
      </c>
      <c r="G47" s="89" t="s">
        <v>304</v>
      </c>
      <c r="H47" s="89" t="s">
        <v>305</v>
      </c>
      <c r="I47" s="88">
        <v>40000</v>
      </c>
      <c r="J47" s="88">
        <v>40000</v>
      </c>
      <c r="K47" s="12"/>
      <c r="L47" s="12"/>
      <c r="M47" s="12"/>
      <c r="N47" s="88">
        <v>40000</v>
      </c>
      <c r="O47" s="12"/>
      <c r="P47" s="88"/>
      <c r="Q47" s="88"/>
      <c r="R47" s="88"/>
      <c r="S47" s="88"/>
      <c r="T47" s="88"/>
      <c r="U47" s="88"/>
      <c r="V47" s="88"/>
      <c r="W47" s="88"/>
      <c r="X47" s="88"/>
      <c r="Y47" s="88"/>
    </row>
    <row r="48" ht="23.4" customHeight="1" spans="1:25">
      <c r="A48" s="89" t="s">
        <v>67</v>
      </c>
      <c r="B48" s="89" t="s">
        <v>67</v>
      </c>
      <c r="C48" s="89" t="s">
        <v>306</v>
      </c>
      <c r="D48" s="89" t="s">
        <v>307</v>
      </c>
      <c r="E48" s="89" t="s">
        <v>109</v>
      </c>
      <c r="F48" s="89" t="s">
        <v>110</v>
      </c>
      <c r="G48" s="89" t="s">
        <v>300</v>
      </c>
      <c r="H48" s="89" t="s">
        <v>301</v>
      </c>
      <c r="I48" s="88">
        <v>24228</v>
      </c>
      <c r="J48" s="88">
        <v>24228</v>
      </c>
      <c r="K48" s="12"/>
      <c r="L48" s="12"/>
      <c r="M48" s="12"/>
      <c r="N48" s="88">
        <v>24228</v>
      </c>
      <c r="O48" s="12"/>
      <c r="P48" s="88"/>
      <c r="Q48" s="88"/>
      <c r="R48" s="88"/>
      <c r="S48" s="88"/>
      <c r="T48" s="88"/>
      <c r="U48" s="88"/>
      <c r="V48" s="88"/>
      <c r="W48" s="88"/>
      <c r="X48" s="88"/>
      <c r="Y48" s="88"/>
    </row>
    <row r="49" ht="22.65" customHeight="1" spans="1:25">
      <c r="A49" s="74" t="s">
        <v>195</v>
      </c>
      <c r="B49" s="74"/>
      <c r="C49" s="74"/>
      <c r="D49" s="74"/>
      <c r="E49" s="74"/>
      <c r="F49" s="74"/>
      <c r="G49" s="74"/>
      <c r="H49" s="74"/>
      <c r="I49" s="88">
        <v>9267493.84</v>
      </c>
      <c r="J49" s="88">
        <v>9267493.84</v>
      </c>
      <c r="K49" s="88"/>
      <c r="L49" s="88"/>
      <c r="M49" s="88"/>
      <c r="N49" s="88">
        <v>9267493.84</v>
      </c>
      <c r="O49" s="88"/>
      <c r="P49" s="88"/>
      <c r="Q49" s="88"/>
      <c r="R49" s="88"/>
      <c r="S49" s="88"/>
      <c r="T49" s="88"/>
      <c r="U49" s="88"/>
      <c r="V49" s="88"/>
      <c r="W49" s="88"/>
      <c r="X49" s="88"/>
      <c r="Y49" s="88"/>
    </row>
  </sheetData>
  <mergeCells count="31">
    <mergeCell ref="A3:Y3"/>
    <mergeCell ref="A4:H4"/>
    <mergeCell ref="I5:Y5"/>
    <mergeCell ref="J6:O6"/>
    <mergeCell ref="P6:R6"/>
    <mergeCell ref="T6:Y6"/>
    <mergeCell ref="J7:K7"/>
    <mergeCell ref="A49:H49"/>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pane ySplit="1" topLeftCell="A2" activePane="bottomLeft" state="frozen"/>
      <selection/>
      <selection pane="bottomLeft" activeCell="A1" sqref="A1"/>
    </sheetView>
  </sheetViews>
  <sheetFormatPr defaultColWidth="10.7083333333333" defaultRowHeight="14.25" customHeight="1"/>
  <cols>
    <col min="1" max="1" width="12" customWidth="1"/>
    <col min="2" max="2" width="15.7083333333333" customWidth="1"/>
    <col min="3" max="3" width="38.2833333333333"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3:23">
      <c r="W2" s="3" t="s">
        <v>308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7.4" customHeight="1" spans="1:23">
      <c r="A4" s="5" t="str">
        <f>"单位名称："&amp;"富民县综合行政执法局"</f>
        <v>单位名称：富民县综合行政执法局</v>
      </c>
      <c r="B4" s="5"/>
      <c r="C4" s="5"/>
      <c r="D4" s="5"/>
      <c r="E4" s="5"/>
      <c r="F4" s="5"/>
      <c r="G4" s="5"/>
      <c r="H4" s="5"/>
      <c r="W4" s="3" t="s">
        <v>1</v>
      </c>
    </row>
    <row r="5" ht="21.75" customHeight="1" spans="1:23">
      <c r="A5" s="74" t="s">
        <v>309</v>
      </c>
      <c r="B5" s="74" t="s">
        <v>206</v>
      </c>
      <c r="C5" s="74" t="s">
        <v>207</v>
      </c>
      <c r="D5" s="74" t="s">
        <v>310</v>
      </c>
      <c r="E5" s="74" t="s">
        <v>208</v>
      </c>
      <c r="F5" s="74" t="s">
        <v>209</v>
      </c>
      <c r="G5" s="74" t="s">
        <v>311</v>
      </c>
      <c r="H5" s="74" t="s">
        <v>312</v>
      </c>
      <c r="I5" s="74" t="s">
        <v>53</v>
      </c>
      <c r="J5" s="74" t="s">
        <v>313</v>
      </c>
      <c r="K5" s="74"/>
      <c r="L5" s="74"/>
      <c r="M5" s="74"/>
      <c r="N5" s="74" t="s">
        <v>214</v>
      </c>
      <c r="O5" s="74"/>
      <c r="P5" s="74"/>
      <c r="Q5" s="74" t="s">
        <v>59</v>
      </c>
      <c r="R5" s="74" t="s">
        <v>60</v>
      </c>
      <c r="S5" s="74"/>
      <c r="T5" s="74"/>
      <c r="U5" s="74"/>
      <c r="V5" s="74"/>
      <c r="W5" s="74"/>
    </row>
    <row r="6" ht="21.75" customHeight="1" spans="1:23">
      <c r="A6" s="74"/>
      <c r="B6" s="74"/>
      <c r="C6" s="74"/>
      <c r="D6" s="74"/>
      <c r="E6" s="74"/>
      <c r="F6" s="74"/>
      <c r="G6" s="74"/>
      <c r="H6" s="74"/>
      <c r="I6" s="74"/>
      <c r="J6" s="74" t="s">
        <v>56</v>
      </c>
      <c r="K6" s="74"/>
      <c r="L6" s="74" t="s">
        <v>57</v>
      </c>
      <c r="M6" s="74" t="s">
        <v>58</v>
      </c>
      <c r="N6" s="74" t="s">
        <v>56</v>
      </c>
      <c r="O6" s="74" t="s">
        <v>57</v>
      </c>
      <c r="P6" s="74" t="s">
        <v>58</v>
      </c>
      <c r="Q6" s="74"/>
      <c r="R6" s="74" t="s">
        <v>55</v>
      </c>
      <c r="S6" s="74" t="s">
        <v>61</v>
      </c>
      <c r="T6" s="74" t="s">
        <v>222</v>
      </c>
      <c r="U6" s="74" t="s">
        <v>63</v>
      </c>
      <c r="V6" s="74" t="s">
        <v>64</v>
      </c>
      <c r="W6" s="74" t="s">
        <v>65</v>
      </c>
    </row>
    <row r="7" ht="21" customHeight="1" spans="1:23">
      <c r="A7" s="74"/>
      <c r="B7" s="74"/>
      <c r="C7" s="74"/>
      <c r="D7" s="74"/>
      <c r="E7" s="74"/>
      <c r="F7" s="74"/>
      <c r="G7" s="74"/>
      <c r="H7" s="74"/>
      <c r="I7" s="74"/>
      <c r="J7" s="74" t="s">
        <v>55</v>
      </c>
      <c r="K7" s="74"/>
      <c r="L7" s="74"/>
      <c r="M7" s="74"/>
      <c r="N7" s="74"/>
      <c r="O7" s="74"/>
      <c r="P7" s="74"/>
      <c r="Q7" s="74"/>
      <c r="R7" s="74"/>
      <c r="S7" s="74"/>
      <c r="T7" s="74"/>
      <c r="U7" s="74"/>
      <c r="V7" s="74"/>
      <c r="W7" s="74"/>
    </row>
    <row r="8" ht="39.75" customHeight="1" spans="1:23">
      <c r="A8" s="74"/>
      <c r="B8" s="74"/>
      <c r="C8" s="74"/>
      <c r="D8" s="74"/>
      <c r="E8" s="74"/>
      <c r="F8" s="74"/>
      <c r="G8" s="74"/>
      <c r="H8" s="74"/>
      <c r="I8" s="74"/>
      <c r="J8" s="74" t="s">
        <v>55</v>
      </c>
      <c r="K8" s="74" t="s">
        <v>314</v>
      </c>
      <c r="L8" s="74"/>
      <c r="M8" s="74"/>
      <c r="N8" s="74"/>
      <c r="O8" s="74"/>
      <c r="P8" s="74"/>
      <c r="Q8" s="74"/>
      <c r="R8" s="74"/>
      <c r="S8" s="74"/>
      <c r="T8" s="74"/>
      <c r="U8" s="74"/>
      <c r="V8" s="74"/>
      <c r="W8" s="74"/>
    </row>
    <row r="9" ht="15" customHeight="1" spans="1:23">
      <c r="A9" s="74">
        <v>1</v>
      </c>
      <c r="B9" s="74">
        <v>2</v>
      </c>
      <c r="C9" s="74">
        <v>3</v>
      </c>
      <c r="D9" s="74">
        <v>4</v>
      </c>
      <c r="E9" s="74">
        <v>5</v>
      </c>
      <c r="F9" s="74">
        <v>6</v>
      </c>
      <c r="G9" s="74">
        <v>7</v>
      </c>
      <c r="H9" s="74">
        <v>8</v>
      </c>
      <c r="I9" s="74">
        <v>9</v>
      </c>
      <c r="J9" s="74">
        <v>10</v>
      </c>
      <c r="K9" s="74">
        <v>11</v>
      </c>
      <c r="L9" s="74">
        <v>12</v>
      </c>
      <c r="M9" s="74">
        <v>13</v>
      </c>
      <c r="N9" s="74">
        <v>14</v>
      </c>
      <c r="O9" s="74">
        <v>15</v>
      </c>
      <c r="P9" s="74">
        <v>16</v>
      </c>
      <c r="Q9" s="74">
        <v>17</v>
      </c>
      <c r="R9" s="74">
        <v>18</v>
      </c>
      <c r="S9" s="74">
        <v>19</v>
      </c>
      <c r="T9" s="74">
        <v>20</v>
      </c>
      <c r="U9" s="74">
        <v>21</v>
      </c>
      <c r="V9" s="74">
        <v>22</v>
      </c>
      <c r="W9" s="74">
        <v>23</v>
      </c>
    </row>
    <row r="10" ht="21.75" customHeight="1" spans="1:23">
      <c r="A10" s="87" t="s">
        <v>315</v>
      </c>
      <c r="B10" s="87" t="s">
        <v>316</v>
      </c>
      <c r="C10" s="87" t="s">
        <v>317</v>
      </c>
      <c r="D10" s="87" t="s">
        <v>67</v>
      </c>
      <c r="E10" s="87" t="s">
        <v>133</v>
      </c>
      <c r="F10" s="87" t="s">
        <v>132</v>
      </c>
      <c r="G10" s="87" t="s">
        <v>290</v>
      </c>
      <c r="H10" s="87" t="s">
        <v>291</v>
      </c>
      <c r="I10" s="88">
        <v>9500000</v>
      </c>
      <c r="J10" s="88">
        <v>9500000</v>
      </c>
      <c r="K10" s="88">
        <v>9500000</v>
      </c>
      <c r="L10" s="88"/>
      <c r="M10" s="88"/>
      <c r="N10" s="88"/>
      <c r="O10" s="88"/>
      <c r="P10" s="88"/>
      <c r="Q10" s="88"/>
      <c r="R10" s="88"/>
      <c r="S10" s="88"/>
      <c r="T10" s="88"/>
      <c r="U10" s="88"/>
      <c r="V10" s="88"/>
      <c r="W10" s="88"/>
    </row>
    <row r="11" ht="21.75" customHeight="1" spans="1:23">
      <c r="A11" s="87" t="s">
        <v>315</v>
      </c>
      <c r="B11" s="87" t="s">
        <v>318</v>
      </c>
      <c r="C11" s="87" t="s">
        <v>319</v>
      </c>
      <c r="D11" s="87" t="s">
        <v>67</v>
      </c>
      <c r="E11" s="87" t="s">
        <v>136</v>
      </c>
      <c r="F11" s="87" t="s">
        <v>137</v>
      </c>
      <c r="G11" s="87" t="s">
        <v>249</v>
      </c>
      <c r="H11" s="87" t="s">
        <v>250</v>
      </c>
      <c r="I11" s="88">
        <v>2160000</v>
      </c>
      <c r="J11" s="88"/>
      <c r="K11" s="88"/>
      <c r="L11" s="88">
        <v>2160000</v>
      </c>
      <c r="M11" s="88"/>
      <c r="N11" s="88"/>
      <c r="O11" s="88"/>
      <c r="P11" s="88"/>
      <c r="Q11" s="88"/>
      <c r="R11" s="88"/>
      <c r="S11" s="88"/>
      <c r="T11" s="88"/>
      <c r="U11" s="88"/>
      <c r="V11" s="88"/>
      <c r="W11" s="88"/>
    </row>
    <row r="12" ht="21.75" customHeight="1" spans="1:23">
      <c r="A12" s="87" t="s">
        <v>315</v>
      </c>
      <c r="B12" s="87" t="s">
        <v>320</v>
      </c>
      <c r="C12" s="87" t="s">
        <v>321</v>
      </c>
      <c r="D12" s="87" t="s">
        <v>67</v>
      </c>
      <c r="E12" s="87" t="s">
        <v>136</v>
      </c>
      <c r="F12" s="87" t="s">
        <v>137</v>
      </c>
      <c r="G12" s="87" t="s">
        <v>249</v>
      </c>
      <c r="H12" s="87" t="s">
        <v>250</v>
      </c>
      <c r="I12" s="88">
        <v>5800000</v>
      </c>
      <c r="J12" s="88"/>
      <c r="K12" s="88"/>
      <c r="L12" s="88">
        <v>5800000</v>
      </c>
      <c r="M12" s="88"/>
      <c r="N12" s="88"/>
      <c r="O12" s="88"/>
      <c r="P12" s="88"/>
      <c r="Q12" s="88"/>
      <c r="R12" s="88"/>
      <c r="S12" s="88"/>
      <c r="T12" s="88"/>
      <c r="U12" s="88"/>
      <c r="V12" s="88"/>
      <c r="W12" s="88"/>
    </row>
    <row r="13" ht="21.75" customHeight="1" spans="1:23">
      <c r="A13" s="87" t="s">
        <v>322</v>
      </c>
      <c r="B13" s="87" t="s">
        <v>323</v>
      </c>
      <c r="C13" s="87" t="s">
        <v>324</v>
      </c>
      <c r="D13" s="87" t="s">
        <v>67</v>
      </c>
      <c r="E13" s="87" t="s">
        <v>146</v>
      </c>
      <c r="F13" s="87" t="s">
        <v>145</v>
      </c>
      <c r="G13" s="87" t="s">
        <v>249</v>
      </c>
      <c r="H13" s="87" t="s">
        <v>250</v>
      </c>
      <c r="I13" s="88">
        <v>50000</v>
      </c>
      <c r="J13" s="88">
        <v>50000</v>
      </c>
      <c r="K13" s="88">
        <v>50000</v>
      </c>
      <c r="L13" s="88"/>
      <c r="M13" s="88"/>
      <c r="N13" s="88"/>
      <c r="O13" s="88"/>
      <c r="P13" s="88"/>
      <c r="Q13" s="88"/>
      <c r="R13" s="88"/>
      <c r="S13" s="88"/>
      <c r="T13" s="88"/>
      <c r="U13" s="88"/>
      <c r="V13" s="88"/>
      <c r="W13" s="88"/>
    </row>
    <row r="14" ht="21.75" customHeight="1" spans="1:23">
      <c r="A14" s="87" t="s">
        <v>325</v>
      </c>
      <c r="B14" s="87" t="s">
        <v>326</v>
      </c>
      <c r="C14" s="87" t="s">
        <v>327</v>
      </c>
      <c r="D14" s="87" t="s">
        <v>67</v>
      </c>
      <c r="E14" s="87" t="s">
        <v>133</v>
      </c>
      <c r="F14" s="87" t="s">
        <v>132</v>
      </c>
      <c r="G14" s="87" t="s">
        <v>249</v>
      </c>
      <c r="H14" s="87" t="s">
        <v>250</v>
      </c>
      <c r="I14" s="88">
        <v>150000</v>
      </c>
      <c r="J14" s="88">
        <v>150000</v>
      </c>
      <c r="K14" s="88">
        <v>150000</v>
      </c>
      <c r="L14" s="88"/>
      <c r="M14" s="88"/>
      <c r="N14" s="88"/>
      <c r="O14" s="88"/>
      <c r="P14" s="88"/>
      <c r="Q14" s="88"/>
      <c r="R14" s="88"/>
      <c r="S14" s="88"/>
      <c r="T14" s="88"/>
      <c r="U14" s="88"/>
      <c r="V14" s="88"/>
      <c r="W14" s="88"/>
    </row>
    <row r="15" ht="21.75" customHeight="1" spans="1:23">
      <c r="A15" s="87" t="s">
        <v>325</v>
      </c>
      <c r="B15" s="87" t="s">
        <v>328</v>
      </c>
      <c r="C15" s="87" t="s">
        <v>329</v>
      </c>
      <c r="D15" s="87" t="s">
        <v>67</v>
      </c>
      <c r="E15" s="87" t="s">
        <v>133</v>
      </c>
      <c r="F15" s="87" t="s">
        <v>132</v>
      </c>
      <c r="G15" s="87" t="s">
        <v>290</v>
      </c>
      <c r="H15" s="87" t="s">
        <v>291</v>
      </c>
      <c r="I15" s="88">
        <v>500000</v>
      </c>
      <c r="J15" s="88">
        <v>500000</v>
      </c>
      <c r="K15" s="88">
        <v>500000</v>
      </c>
      <c r="L15" s="88"/>
      <c r="M15" s="88"/>
      <c r="N15" s="88"/>
      <c r="O15" s="88"/>
      <c r="P15" s="88"/>
      <c r="Q15" s="88"/>
      <c r="R15" s="88"/>
      <c r="S15" s="88"/>
      <c r="T15" s="88"/>
      <c r="U15" s="88"/>
      <c r="V15" s="88"/>
      <c r="W15" s="88"/>
    </row>
    <row r="16" ht="21.75" customHeight="1" spans="1:23">
      <c r="A16" s="87" t="s">
        <v>325</v>
      </c>
      <c r="B16" s="87" t="s">
        <v>330</v>
      </c>
      <c r="C16" s="87" t="s">
        <v>331</v>
      </c>
      <c r="D16" s="87" t="s">
        <v>67</v>
      </c>
      <c r="E16" s="87" t="s">
        <v>140</v>
      </c>
      <c r="F16" s="87" t="s">
        <v>141</v>
      </c>
      <c r="G16" s="87" t="s">
        <v>332</v>
      </c>
      <c r="H16" s="87" t="s">
        <v>333</v>
      </c>
      <c r="I16" s="88">
        <v>800000</v>
      </c>
      <c r="J16" s="88"/>
      <c r="K16" s="88"/>
      <c r="L16" s="88">
        <v>800000</v>
      </c>
      <c r="M16" s="88"/>
      <c r="N16" s="88"/>
      <c r="O16" s="88"/>
      <c r="P16" s="88"/>
      <c r="Q16" s="88"/>
      <c r="R16" s="88"/>
      <c r="S16" s="88"/>
      <c r="T16" s="88"/>
      <c r="U16" s="88"/>
      <c r="V16" s="88"/>
      <c r="W16" s="88"/>
    </row>
    <row r="17" ht="21.75" customHeight="1" spans="1:23">
      <c r="A17" s="87" t="s">
        <v>325</v>
      </c>
      <c r="B17" s="87" t="s">
        <v>330</v>
      </c>
      <c r="C17" s="87" t="s">
        <v>331</v>
      </c>
      <c r="D17" s="87" t="s">
        <v>67</v>
      </c>
      <c r="E17" s="87" t="s">
        <v>140</v>
      </c>
      <c r="F17" s="87" t="s">
        <v>141</v>
      </c>
      <c r="G17" s="87" t="s">
        <v>245</v>
      </c>
      <c r="H17" s="87" t="s">
        <v>246</v>
      </c>
      <c r="I17" s="88">
        <v>500000</v>
      </c>
      <c r="J17" s="88"/>
      <c r="K17" s="88"/>
      <c r="L17" s="88">
        <v>500000</v>
      </c>
      <c r="M17" s="88"/>
      <c r="N17" s="88"/>
      <c r="O17" s="88"/>
      <c r="P17" s="88"/>
      <c r="Q17" s="88"/>
      <c r="R17" s="88"/>
      <c r="S17" s="88"/>
      <c r="T17" s="88"/>
      <c r="U17" s="88"/>
      <c r="V17" s="88"/>
      <c r="W17" s="88"/>
    </row>
    <row r="18" ht="21.75" customHeight="1" spans="1:23">
      <c r="A18" s="87" t="s">
        <v>325</v>
      </c>
      <c r="B18" s="87" t="s">
        <v>334</v>
      </c>
      <c r="C18" s="87" t="s">
        <v>335</v>
      </c>
      <c r="D18" s="87" t="s">
        <v>67</v>
      </c>
      <c r="E18" s="87" t="s">
        <v>142</v>
      </c>
      <c r="F18" s="87" t="s">
        <v>143</v>
      </c>
      <c r="G18" s="87" t="s">
        <v>249</v>
      </c>
      <c r="H18" s="87" t="s">
        <v>250</v>
      </c>
      <c r="I18" s="88">
        <v>2300000</v>
      </c>
      <c r="J18" s="88"/>
      <c r="K18" s="88"/>
      <c r="L18" s="88">
        <v>2300000</v>
      </c>
      <c r="M18" s="88"/>
      <c r="N18" s="88"/>
      <c r="O18" s="88"/>
      <c r="P18" s="88"/>
      <c r="Q18" s="88"/>
      <c r="R18" s="88"/>
      <c r="S18" s="88"/>
      <c r="T18" s="88"/>
      <c r="U18" s="88"/>
      <c r="V18" s="88"/>
      <c r="W18" s="88"/>
    </row>
    <row r="19" ht="21.75" customHeight="1" spans="1:23">
      <c r="A19" s="87" t="s">
        <v>325</v>
      </c>
      <c r="B19" s="87" t="s">
        <v>336</v>
      </c>
      <c r="C19" s="87" t="s">
        <v>337</v>
      </c>
      <c r="D19" s="87" t="s">
        <v>67</v>
      </c>
      <c r="E19" s="87" t="s">
        <v>133</v>
      </c>
      <c r="F19" s="87" t="s">
        <v>132</v>
      </c>
      <c r="G19" s="87" t="s">
        <v>249</v>
      </c>
      <c r="H19" s="87" t="s">
        <v>250</v>
      </c>
      <c r="I19" s="88">
        <v>190000</v>
      </c>
      <c r="J19" s="88">
        <v>190000</v>
      </c>
      <c r="K19" s="88">
        <v>190000</v>
      </c>
      <c r="L19" s="88"/>
      <c r="M19" s="88"/>
      <c r="N19" s="88"/>
      <c r="O19" s="88"/>
      <c r="P19" s="88"/>
      <c r="Q19" s="88"/>
      <c r="R19" s="88"/>
      <c r="S19" s="88"/>
      <c r="T19" s="88"/>
      <c r="U19" s="88"/>
      <c r="V19" s="88"/>
      <c r="W19" s="88"/>
    </row>
    <row r="20" ht="21.75" customHeight="1" spans="1:23">
      <c r="A20" s="87" t="s">
        <v>325</v>
      </c>
      <c r="B20" s="87" t="s">
        <v>338</v>
      </c>
      <c r="C20" s="87" t="s">
        <v>339</v>
      </c>
      <c r="D20" s="87" t="s">
        <v>67</v>
      </c>
      <c r="E20" s="87" t="s">
        <v>142</v>
      </c>
      <c r="F20" s="87" t="s">
        <v>143</v>
      </c>
      <c r="G20" s="87" t="s">
        <v>249</v>
      </c>
      <c r="H20" s="87" t="s">
        <v>250</v>
      </c>
      <c r="I20" s="88">
        <v>1000000</v>
      </c>
      <c r="J20" s="88"/>
      <c r="K20" s="88"/>
      <c r="L20" s="88">
        <v>1000000</v>
      </c>
      <c r="M20" s="88"/>
      <c r="N20" s="88"/>
      <c r="O20" s="88"/>
      <c r="P20" s="88"/>
      <c r="Q20" s="88"/>
      <c r="R20" s="88"/>
      <c r="S20" s="88"/>
      <c r="T20" s="88"/>
      <c r="U20" s="88"/>
      <c r="V20" s="88"/>
      <c r="W20" s="88"/>
    </row>
    <row r="21" ht="21.75" customHeight="1" spans="1:23">
      <c r="A21" s="87" t="s">
        <v>325</v>
      </c>
      <c r="B21" s="87" t="s">
        <v>340</v>
      </c>
      <c r="C21" s="87" t="s">
        <v>341</v>
      </c>
      <c r="D21" s="87" t="s">
        <v>67</v>
      </c>
      <c r="E21" s="87" t="s">
        <v>129</v>
      </c>
      <c r="F21" s="87" t="s">
        <v>130</v>
      </c>
      <c r="G21" s="87" t="s">
        <v>342</v>
      </c>
      <c r="H21" s="87" t="s">
        <v>343</v>
      </c>
      <c r="I21" s="88">
        <v>6300</v>
      </c>
      <c r="J21" s="88">
        <v>6300</v>
      </c>
      <c r="K21" s="88">
        <v>6300</v>
      </c>
      <c r="L21" s="88"/>
      <c r="M21" s="88"/>
      <c r="N21" s="88"/>
      <c r="O21" s="88"/>
      <c r="P21" s="88"/>
      <c r="Q21" s="88"/>
      <c r="R21" s="88"/>
      <c r="S21" s="88"/>
      <c r="T21" s="88"/>
      <c r="U21" s="88"/>
      <c r="V21" s="88"/>
      <c r="W21" s="88"/>
    </row>
    <row r="22" ht="18.75" customHeight="1" spans="1:23">
      <c r="A22" s="74" t="s">
        <v>195</v>
      </c>
      <c r="B22" s="74"/>
      <c r="C22" s="74"/>
      <c r="D22" s="74"/>
      <c r="E22" s="74"/>
      <c r="F22" s="74"/>
      <c r="G22" s="74"/>
      <c r="H22" s="74"/>
      <c r="I22" s="88">
        <v>22956300</v>
      </c>
      <c r="J22" s="88">
        <v>10396300</v>
      </c>
      <c r="K22" s="88">
        <v>10396300</v>
      </c>
      <c r="L22" s="88">
        <v>12560000</v>
      </c>
      <c r="M22" s="88"/>
      <c r="N22" s="88"/>
      <c r="O22" s="88"/>
      <c r="P22" s="88"/>
      <c r="Q22" s="88"/>
      <c r="R22" s="88"/>
      <c r="S22" s="88"/>
      <c r="T22" s="88"/>
      <c r="U22" s="88"/>
      <c r="V22" s="88"/>
      <c r="W22" s="88"/>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3"/>
  <sheetViews>
    <sheetView showZeros="0" workbookViewId="0">
      <pane ySplit="1" topLeftCell="A65" activePane="bottomLeft" state="frozen"/>
      <selection/>
      <selection pane="bottomLeft" activeCell="A1" sqref="A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customHeight="1" spans="1:10">
      <c r="A1" s="2"/>
      <c r="B1" s="2"/>
      <c r="C1" s="2"/>
      <c r="D1" s="2"/>
      <c r="E1" s="2"/>
      <c r="F1" s="2"/>
      <c r="G1" s="2"/>
      <c r="H1" s="2"/>
      <c r="I1" s="2"/>
      <c r="J1" s="2"/>
    </row>
    <row r="2" ht="18" customHeight="1" spans="10:10">
      <c r="J2" s="3" t="s">
        <v>344</v>
      </c>
    </row>
    <row r="3" ht="39.75" customHeight="1" spans="1:10">
      <c r="A3" s="4" t="str">
        <f>"2025"&amp;"年项目支出绩效目标表（本次下达）"</f>
        <v>2025年项目支出绩效目标表（本次下达）</v>
      </c>
      <c r="B3" s="4"/>
      <c r="C3" s="4"/>
      <c r="D3" s="4"/>
      <c r="E3" s="4"/>
      <c r="F3" s="4"/>
      <c r="G3" s="4"/>
      <c r="H3" s="4"/>
      <c r="I3" s="4"/>
      <c r="J3" s="4"/>
    </row>
    <row r="4" ht="17.25" customHeight="1" spans="1:8">
      <c r="A4" s="5" t="str">
        <f>"单位名称："&amp;"富民县综合行政执法局"</f>
        <v>单位名称：富民县综合行政执法局</v>
      </c>
      <c r="B4" s="5"/>
      <c r="C4" s="5"/>
      <c r="D4" s="5"/>
      <c r="E4" s="5"/>
      <c r="F4" s="5"/>
      <c r="G4" s="5"/>
      <c r="H4" s="5"/>
    </row>
    <row r="5" ht="44.25" customHeight="1" spans="1:10">
      <c r="A5" s="74" t="s">
        <v>207</v>
      </c>
      <c r="B5" s="74" t="s">
        <v>345</v>
      </c>
      <c r="C5" s="84" t="s">
        <v>346</v>
      </c>
      <c r="D5" s="74" t="s">
        <v>347</v>
      </c>
      <c r="E5" s="74" t="s">
        <v>348</v>
      </c>
      <c r="F5" s="74" t="s">
        <v>349</v>
      </c>
      <c r="G5" s="74" t="s">
        <v>350</v>
      </c>
      <c r="H5" s="74" t="s">
        <v>351</v>
      </c>
      <c r="I5" s="74" t="s">
        <v>352</v>
      </c>
      <c r="J5" s="74" t="s">
        <v>353</v>
      </c>
    </row>
    <row r="6" ht="18.75" customHeight="1" spans="1:10">
      <c r="A6" s="74">
        <v>1</v>
      </c>
      <c r="B6" s="74">
        <v>2</v>
      </c>
      <c r="C6" s="74">
        <v>3</v>
      </c>
      <c r="D6" s="74">
        <v>4</v>
      </c>
      <c r="E6" s="74">
        <v>5</v>
      </c>
      <c r="F6" s="74">
        <v>6</v>
      </c>
      <c r="G6" s="74">
        <v>7</v>
      </c>
      <c r="H6" s="74">
        <v>8</v>
      </c>
      <c r="I6" s="74">
        <v>9</v>
      </c>
      <c r="J6" s="74">
        <v>10</v>
      </c>
    </row>
    <row r="7" ht="42" customHeight="1" spans="1:10">
      <c r="A7" s="85" t="s">
        <v>67</v>
      </c>
      <c r="B7" s="85"/>
      <c r="C7" s="85"/>
      <c r="D7" s="85"/>
      <c r="E7" s="85"/>
      <c r="F7" s="85"/>
      <c r="G7" s="85"/>
      <c r="H7" s="85"/>
      <c r="I7" s="85"/>
      <c r="J7" s="85"/>
    </row>
    <row r="8" ht="42" customHeight="1" outlineLevel="1" spans="1:10">
      <c r="A8" s="86" t="s">
        <v>67</v>
      </c>
      <c r="B8" s="85"/>
      <c r="C8" s="85"/>
      <c r="D8" s="85"/>
      <c r="E8" s="85"/>
      <c r="F8" s="85"/>
      <c r="G8" s="85"/>
      <c r="H8" s="85"/>
      <c r="I8" s="85"/>
      <c r="J8" s="85"/>
    </row>
    <row r="9" ht="42" customHeight="1" outlineLevel="2" spans="1:10">
      <c r="A9" s="85" t="s">
        <v>331</v>
      </c>
      <c r="B9" s="85" t="s">
        <v>354</v>
      </c>
      <c r="C9" s="85" t="s">
        <v>355</v>
      </c>
      <c r="D9" s="85" t="s">
        <v>356</v>
      </c>
      <c r="E9" s="85" t="s">
        <v>357</v>
      </c>
      <c r="F9" s="85" t="s">
        <v>358</v>
      </c>
      <c r="G9" s="85" t="s">
        <v>359</v>
      </c>
      <c r="H9" s="85" t="s">
        <v>360</v>
      </c>
      <c r="I9" s="85" t="s">
        <v>361</v>
      </c>
      <c r="J9" s="85" t="s">
        <v>362</v>
      </c>
    </row>
    <row r="10" ht="42" customHeight="1" outlineLevel="2" spans="1:10">
      <c r="A10" s="85" t="s">
        <v>331</v>
      </c>
      <c r="B10" s="85" t="s">
        <v>354</v>
      </c>
      <c r="C10" s="85" t="s">
        <v>355</v>
      </c>
      <c r="D10" s="85" t="s">
        <v>363</v>
      </c>
      <c r="E10" s="85" t="s">
        <v>364</v>
      </c>
      <c r="F10" s="85" t="s">
        <v>358</v>
      </c>
      <c r="G10" s="85" t="s">
        <v>359</v>
      </c>
      <c r="H10" s="85" t="s">
        <v>360</v>
      </c>
      <c r="I10" s="85" t="s">
        <v>361</v>
      </c>
      <c r="J10" s="85" t="s">
        <v>362</v>
      </c>
    </row>
    <row r="11" ht="42" customHeight="1" outlineLevel="2" spans="1:10">
      <c r="A11" s="85" t="s">
        <v>331</v>
      </c>
      <c r="B11" s="85" t="s">
        <v>354</v>
      </c>
      <c r="C11" s="85" t="s">
        <v>355</v>
      </c>
      <c r="D11" s="85" t="s">
        <v>365</v>
      </c>
      <c r="E11" s="85" t="s">
        <v>366</v>
      </c>
      <c r="F11" s="85" t="s">
        <v>367</v>
      </c>
      <c r="G11" s="85" t="s">
        <v>368</v>
      </c>
      <c r="H11" s="85" t="s">
        <v>369</v>
      </c>
      <c r="I11" s="85" t="s">
        <v>361</v>
      </c>
      <c r="J11" s="85" t="s">
        <v>362</v>
      </c>
    </row>
    <row r="12" ht="42" customHeight="1" outlineLevel="2" spans="1:10">
      <c r="A12" s="85" t="s">
        <v>331</v>
      </c>
      <c r="B12" s="85" t="s">
        <v>354</v>
      </c>
      <c r="C12" s="85" t="s">
        <v>355</v>
      </c>
      <c r="D12" s="85" t="s">
        <v>370</v>
      </c>
      <c r="E12" s="85" t="s">
        <v>371</v>
      </c>
      <c r="F12" s="85" t="s">
        <v>358</v>
      </c>
      <c r="G12" s="85" t="s">
        <v>359</v>
      </c>
      <c r="H12" s="85" t="s">
        <v>360</v>
      </c>
      <c r="I12" s="85" t="s">
        <v>361</v>
      </c>
      <c r="J12" s="85" t="s">
        <v>362</v>
      </c>
    </row>
    <row r="13" ht="42" customHeight="1" outlineLevel="2" spans="1:10">
      <c r="A13" s="85" t="s">
        <v>331</v>
      </c>
      <c r="B13" s="85" t="s">
        <v>354</v>
      </c>
      <c r="C13" s="85" t="s">
        <v>372</v>
      </c>
      <c r="D13" s="85" t="s">
        <v>373</v>
      </c>
      <c r="E13" s="85" t="s">
        <v>374</v>
      </c>
      <c r="F13" s="85" t="s">
        <v>358</v>
      </c>
      <c r="G13" s="85" t="s">
        <v>359</v>
      </c>
      <c r="H13" s="85" t="s">
        <v>375</v>
      </c>
      <c r="I13" s="85" t="s">
        <v>376</v>
      </c>
      <c r="J13" s="85" t="s">
        <v>362</v>
      </c>
    </row>
    <row r="14" ht="42" customHeight="1" outlineLevel="2" spans="1:10">
      <c r="A14" s="85" t="s">
        <v>331</v>
      </c>
      <c r="B14" s="85" t="s">
        <v>354</v>
      </c>
      <c r="C14" s="85" t="s">
        <v>377</v>
      </c>
      <c r="D14" s="85" t="s">
        <v>378</v>
      </c>
      <c r="E14" s="85" t="s">
        <v>379</v>
      </c>
      <c r="F14" s="85" t="s">
        <v>358</v>
      </c>
      <c r="G14" s="85" t="s">
        <v>380</v>
      </c>
      <c r="H14" s="85" t="s">
        <v>360</v>
      </c>
      <c r="I14" s="85" t="s">
        <v>376</v>
      </c>
      <c r="J14" s="85" t="s">
        <v>381</v>
      </c>
    </row>
    <row r="15" ht="42" customHeight="1" outlineLevel="2" spans="1:10">
      <c r="A15" s="85" t="s">
        <v>319</v>
      </c>
      <c r="B15" s="85" t="s">
        <v>382</v>
      </c>
      <c r="C15" s="85" t="s">
        <v>355</v>
      </c>
      <c r="D15" s="85" t="s">
        <v>356</v>
      </c>
      <c r="E15" s="85" t="s">
        <v>383</v>
      </c>
      <c r="F15" s="85" t="s">
        <v>358</v>
      </c>
      <c r="G15" s="85" t="s">
        <v>359</v>
      </c>
      <c r="H15" s="85" t="s">
        <v>360</v>
      </c>
      <c r="I15" s="85" t="s">
        <v>361</v>
      </c>
      <c r="J15" s="85" t="s">
        <v>362</v>
      </c>
    </row>
    <row r="16" ht="42" customHeight="1" outlineLevel="2" spans="1:10">
      <c r="A16" s="85" t="s">
        <v>319</v>
      </c>
      <c r="B16" s="85" t="s">
        <v>382</v>
      </c>
      <c r="C16" s="85" t="s">
        <v>355</v>
      </c>
      <c r="D16" s="85" t="s">
        <v>363</v>
      </c>
      <c r="E16" s="85" t="s">
        <v>384</v>
      </c>
      <c r="F16" s="85" t="s">
        <v>358</v>
      </c>
      <c r="G16" s="85" t="s">
        <v>380</v>
      </c>
      <c r="H16" s="85" t="s">
        <v>360</v>
      </c>
      <c r="I16" s="85" t="s">
        <v>361</v>
      </c>
      <c r="J16" s="85" t="s">
        <v>385</v>
      </c>
    </row>
    <row r="17" ht="42" customHeight="1" outlineLevel="2" spans="1:10">
      <c r="A17" s="85" t="s">
        <v>319</v>
      </c>
      <c r="B17" s="85" t="s">
        <v>382</v>
      </c>
      <c r="C17" s="85" t="s">
        <v>355</v>
      </c>
      <c r="D17" s="85" t="s">
        <v>365</v>
      </c>
      <c r="E17" s="85" t="s">
        <v>386</v>
      </c>
      <c r="F17" s="85" t="s">
        <v>367</v>
      </c>
      <c r="G17" s="85" t="s">
        <v>368</v>
      </c>
      <c r="H17" s="85" t="s">
        <v>369</v>
      </c>
      <c r="I17" s="85" t="s">
        <v>361</v>
      </c>
      <c r="J17" s="85" t="s">
        <v>362</v>
      </c>
    </row>
    <row r="18" ht="42" customHeight="1" outlineLevel="2" spans="1:10">
      <c r="A18" s="85" t="s">
        <v>319</v>
      </c>
      <c r="B18" s="85" t="s">
        <v>382</v>
      </c>
      <c r="C18" s="85" t="s">
        <v>355</v>
      </c>
      <c r="D18" s="85" t="s">
        <v>370</v>
      </c>
      <c r="E18" s="85" t="s">
        <v>371</v>
      </c>
      <c r="F18" s="85" t="s">
        <v>358</v>
      </c>
      <c r="G18" s="85" t="s">
        <v>387</v>
      </c>
      <c r="H18" s="85" t="s">
        <v>360</v>
      </c>
      <c r="I18" s="85" t="s">
        <v>361</v>
      </c>
      <c r="J18" s="85" t="s">
        <v>362</v>
      </c>
    </row>
    <row r="19" ht="42" customHeight="1" outlineLevel="2" spans="1:10">
      <c r="A19" s="85" t="s">
        <v>319</v>
      </c>
      <c r="B19" s="85" t="s">
        <v>382</v>
      </c>
      <c r="C19" s="85" t="s">
        <v>372</v>
      </c>
      <c r="D19" s="85" t="s">
        <v>373</v>
      </c>
      <c r="E19" s="85" t="s">
        <v>388</v>
      </c>
      <c r="F19" s="85" t="s">
        <v>358</v>
      </c>
      <c r="G19" s="85" t="s">
        <v>359</v>
      </c>
      <c r="H19" s="85" t="s">
        <v>360</v>
      </c>
      <c r="I19" s="85" t="s">
        <v>361</v>
      </c>
      <c r="J19" s="85" t="s">
        <v>362</v>
      </c>
    </row>
    <row r="20" ht="42" customHeight="1" outlineLevel="2" spans="1:10">
      <c r="A20" s="85" t="s">
        <v>319</v>
      </c>
      <c r="B20" s="85" t="s">
        <v>382</v>
      </c>
      <c r="C20" s="85" t="s">
        <v>372</v>
      </c>
      <c r="D20" s="85" t="s">
        <v>389</v>
      </c>
      <c r="E20" s="85" t="s">
        <v>390</v>
      </c>
      <c r="F20" s="85" t="s">
        <v>358</v>
      </c>
      <c r="G20" s="85" t="s">
        <v>359</v>
      </c>
      <c r="H20" s="85" t="s">
        <v>360</v>
      </c>
      <c r="I20" s="85" t="s">
        <v>376</v>
      </c>
      <c r="J20" s="85" t="s">
        <v>362</v>
      </c>
    </row>
    <row r="21" ht="42" customHeight="1" outlineLevel="2" spans="1:10">
      <c r="A21" s="85" t="s">
        <v>319</v>
      </c>
      <c r="B21" s="85" t="s">
        <v>382</v>
      </c>
      <c r="C21" s="85" t="s">
        <v>377</v>
      </c>
      <c r="D21" s="85" t="s">
        <v>378</v>
      </c>
      <c r="E21" s="85" t="s">
        <v>378</v>
      </c>
      <c r="F21" s="85" t="s">
        <v>358</v>
      </c>
      <c r="G21" s="85" t="s">
        <v>380</v>
      </c>
      <c r="H21" s="85" t="s">
        <v>360</v>
      </c>
      <c r="I21" s="85" t="s">
        <v>376</v>
      </c>
      <c r="J21" s="85" t="s">
        <v>381</v>
      </c>
    </row>
    <row r="22" ht="42" customHeight="1" outlineLevel="2" spans="1:10">
      <c r="A22" s="85" t="s">
        <v>341</v>
      </c>
      <c r="B22" s="85" t="s">
        <v>391</v>
      </c>
      <c r="C22" s="85" t="s">
        <v>355</v>
      </c>
      <c r="D22" s="85" t="s">
        <v>365</v>
      </c>
      <c r="E22" s="85" t="s">
        <v>392</v>
      </c>
      <c r="F22" s="85" t="s">
        <v>367</v>
      </c>
      <c r="G22" s="85" t="s">
        <v>368</v>
      </c>
      <c r="H22" s="85" t="s">
        <v>369</v>
      </c>
      <c r="I22" s="85" t="s">
        <v>361</v>
      </c>
      <c r="J22" s="85" t="s">
        <v>362</v>
      </c>
    </row>
    <row r="23" ht="42" customHeight="1" outlineLevel="2" spans="1:10">
      <c r="A23" s="85" t="s">
        <v>341</v>
      </c>
      <c r="B23" s="85" t="s">
        <v>391</v>
      </c>
      <c r="C23" s="85" t="s">
        <v>355</v>
      </c>
      <c r="D23" s="85" t="s">
        <v>370</v>
      </c>
      <c r="E23" s="85" t="s">
        <v>371</v>
      </c>
      <c r="F23" s="85" t="s">
        <v>358</v>
      </c>
      <c r="G23" s="85" t="s">
        <v>393</v>
      </c>
      <c r="H23" s="85" t="s">
        <v>394</v>
      </c>
      <c r="I23" s="85" t="s">
        <v>361</v>
      </c>
      <c r="J23" s="85" t="s">
        <v>395</v>
      </c>
    </row>
    <row r="24" ht="42" customHeight="1" outlineLevel="2" spans="1:10">
      <c r="A24" s="85" t="s">
        <v>341</v>
      </c>
      <c r="B24" s="85" t="s">
        <v>391</v>
      </c>
      <c r="C24" s="85" t="s">
        <v>372</v>
      </c>
      <c r="D24" s="85" t="s">
        <v>373</v>
      </c>
      <c r="E24" s="85" t="s">
        <v>396</v>
      </c>
      <c r="F24" s="85" t="s">
        <v>358</v>
      </c>
      <c r="G24" s="85" t="s">
        <v>359</v>
      </c>
      <c r="H24" s="85" t="s">
        <v>360</v>
      </c>
      <c r="I24" s="85" t="s">
        <v>376</v>
      </c>
      <c r="J24" s="85" t="s">
        <v>362</v>
      </c>
    </row>
    <row r="25" ht="42" customHeight="1" outlineLevel="2" spans="1:10">
      <c r="A25" s="85" t="s">
        <v>341</v>
      </c>
      <c r="B25" s="85" t="s">
        <v>391</v>
      </c>
      <c r="C25" s="85" t="s">
        <v>377</v>
      </c>
      <c r="D25" s="85" t="s">
        <v>378</v>
      </c>
      <c r="E25" s="85" t="s">
        <v>379</v>
      </c>
      <c r="F25" s="85" t="s">
        <v>358</v>
      </c>
      <c r="G25" s="85" t="s">
        <v>380</v>
      </c>
      <c r="H25" s="85" t="s">
        <v>360</v>
      </c>
      <c r="I25" s="85" t="s">
        <v>376</v>
      </c>
      <c r="J25" s="85" t="s">
        <v>362</v>
      </c>
    </row>
    <row r="26" ht="42" customHeight="1" outlineLevel="2" spans="1:10">
      <c r="A26" s="85" t="s">
        <v>335</v>
      </c>
      <c r="B26" s="85" t="s">
        <v>397</v>
      </c>
      <c r="C26" s="85" t="s">
        <v>355</v>
      </c>
      <c r="D26" s="85" t="s">
        <v>356</v>
      </c>
      <c r="E26" s="85" t="s">
        <v>398</v>
      </c>
      <c r="F26" s="85" t="s">
        <v>358</v>
      </c>
      <c r="G26" s="85" t="s">
        <v>399</v>
      </c>
      <c r="H26" s="85" t="s">
        <v>400</v>
      </c>
      <c r="I26" s="85" t="s">
        <v>361</v>
      </c>
      <c r="J26" s="85" t="s">
        <v>401</v>
      </c>
    </row>
    <row r="27" ht="42" customHeight="1" outlineLevel="2" spans="1:10">
      <c r="A27" s="85" t="s">
        <v>335</v>
      </c>
      <c r="B27" s="85" t="s">
        <v>397</v>
      </c>
      <c r="C27" s="85" t="s">
        <v>355</v>
      </c>
      <c r="D27" s="85" t="s">
        <v>363</v>
      </c>
      <c r="E27" s="85" t="s">
        <v>402</v>
      </c>
      <c r="F27" s="85" t="s">
        <v>358</v>
      </c>
      <c r="G27" s="85" t="s">
        <v>359</v>
      </c>
      <c r="H27" s="85" t="s">
        <v>360</v>
      </c>
      <c r="I27" s="85" t="s">
        <v>361</v>
      </c>
      <c r="J27" s="85" t="s">
        <v>362</v>
      </c>
    </row>
    <row r="28" ht="42" customHeight="1" outlineLevel="2" spans="1:10">
      <c r="A28" s="85" t="s">
        <v>335</v>
      </c>
      <c r="B28" s="85" t="s">
        <v>397</v>
      </c>
      <c r="C28" s="85" t="s">
        <v>355</v>
      </c>
      <c r="D28" s="85" t="s">
        <v>365</v>
      </c>
      <c r="E28" s="85" t="s">
        <v>366</v>
      </c>
      <c r="F28" s="85" t="s">
        <v>367</v>
      </c>
      <c r="G28" s="85" t="s">
        <v>368</v>
      </c>
      <c r="H28" s="85" t="s">
        <v>369</v>
      </c>
      <c r="I28" s="85" t="s">
        <v>361</v>
      </c>
      <c r="J28" s="85" t="s">
        <v>362</v>
      </c>
    </row>
    <row r="29" ht="42" customHeight="1" outlineLevel="2" spans="1:10">
      <c r="A29" s="85" t="s">
        <v>335</v>
      </c>
      <c r="B29" s="85" t="s">
        <v>397</v>
      </c>
      <c r="C29" s="85" t="s">
        <v>355</v>
      </c>
      <c r="D29" s="85" t="s">
        <v>370</v>
      </c>
      <c r="E29" s="85" t="s">
        <v>371</v>
      </c>
      <c r="F29" s="85" t="s">
        <v>358</v>
      </c>
      <c r="G29" s="85" t="s">
        <v>359</v>
      </c>
      <c r="H29" s="85" t="s">
        <v>360</v>
      </c>
      <c r="I29" s="85" t="s">
        <v>361</v>
      </c>
      <c r="J29" s="85" t="s">
        <v>403</v>
      </c>
    </row>
    <row r="30" ht="42" customHeight="1" outlineLevel="2" spans="1:10">
      <c r="A30" s="85" t="s">
        <v>335</v>
      </c>
      <c r="B30" s="85" t="s">
        <v>397</v>
      </c>
      <c r="C30" s="85" t="s">
        <v>372</v>
      </c>
      <c r="D30" s="85" t="s">
        <v>373</v>
      </c>
      <c r="E30" s="85" t="s">
        <v>404</v>
      </c>
      <c r="F30" s="85" t="s">
        <v>358</v>
      </c>
      <c r="G30" s="85" t="s">
        <v>359</v>
      </c>
      <c r="H30" s="85" t="s">
        <v>360</v>
      </c>
      <c r="I30" s="85" t="s">
        <v>376</v>
      </c>
      <c r="J30" s="85" t="s">
        <v>403</v>
      </c>
    </row>
    <row r="31" ht="42" customHeight="1" outlineLevel="2" spans="1:10">
      <c r="A31" s="85" t="s">
        <v>335</v>
      </c>
      <c r="B31" s="85" t="s">
        <v>397</v>
      </c>
      <c r="C31" s="85" t="s">
        <v>372</v>
      </c>
      <c r="D31" s="85" t="s">
        <v>389</v>
      </c>
      <c r="E31" s="85" t="s">
        <v>405</v>
      </c>
      <c r="F31" s="85" t="s">
        <v>358</v>
      </c>
      <c r="G31" s="85" t="s">
        <v>359</v>
      </c>
      <c r="H31" s="85" t="s">
        <v>360</v>
      </c>
      <c r="I31" s="85" t="s">
        <v>376</v>
      </c>
      <c r="J31" s="85" t="s">
        <v>403</v>
      </c>
    </row>
    <row r="32" ht="42" customHeight="1" outlineLevel="2" spans="1:10">
      <c r="A32" s="85" t="s">
        <v>335</v>
      </c>
      <c r="B32" s="85" t="s">
        <v>397</v>
      </c>
      <c r="C32" s="85" t="s">
        <v>377</v>
      </c>
      <c r="D32" s="85" t="s">
        <v>378</v>
      </c>
      <c r="E32" s="85" t="s">
        <v>406</v>
      </c>
      <c r="F32" s="85" t="s">
        <v>358</v>
      </c>
      <c r="G32" s="85" t="s">
        <v>380</v>
      </c>
      <c r="H32" s="85" t="s">
        <v>360</v>
      </c>
      <c r="I32" s="85" t="s">
        <v>376</v>
      </c>
      <c r="J32" s="85" t="s">
        <v>381</v>
      </c>
    </row>
    <row r="33" ht="42" customHeight="1" outlineLevel="2" spans="1:10">
      <c r="A33" s="85" t="s">
        <v>329</v>
      </c>
      <c r="B33" s="85" t="s">
        <v>407</v>
      </c>
      <c r="C33" s="85" t="s">
        <v>355</v>
      </c>
      <c r="D33" s="85" t="s">
        <v>356</v>
      </c>
      <c r="E33" s="85" t="s">
        <v>408</v>
      </c>
      <c r="F33" s="85" t="s">
        <v>358</v>
      </c>
      <c r="G33" s="85" t="s">
        <v>409</v>
      </c>
      <c r="H33" s="85" t="s">
        <v>410</v>
      </c>
      <c r="I33" s="85" t="s">
        <v>361</v>
      </c>
      <c r="J33" s="85" t="s">
        <v>411</v>
      </c>
    </row>
    <row r="34" ht="42" customHeight="1" outlineLevel="2" spans="1:10">
      <c r="A34" s="85" t="s">
        <v>329</v>
      </c>
      <c r="B34" s="85" t="s">
        <v>407</v>
      </c>
      <c r="C34" s="85" t="s">
        <v>355</v>
      </c>
      <c r="D34" s="85" t="s">
        <v>363</v>
      </c>
      <c r="E34" s="85" t="s">
        <v>412</v>
      </c>
      <c r="F34" s="85" t="s">
        <v>358</v>
      </c>
      <c r="G34" s="85" t="s">
        <v>359</v>
      </c>
      <c r="H34" s="85" t="s">
        <v>360</v>
      </c>
      <c r="I34" s="85" t="s">
        <v>361</v>
      </c>
      <c r="J34" s="85" t="s">
        <v>362</v>
      </c>
    </row>
    <row r="35" ht="42" customHeight="1" outlineLevel="2" spans="1:10">
      <c r="A35" s="85" t="s">
        <v>329</v>
      </c>
      <c r="B35" s="85" t="s">
        <v>407</v>
      </c>
      <c r="C35" s="85" t="s">
        <v>355</v>
      </c>
      <c r="D35" s="85" t="s">
        <v>365</v>
      </c>
      <c r="E35" s="85" t="s">
        <v>366</v>
      </c>
      <c r="F35" s="85" t="s">
        <v>367</v>
      </c>
      <c r="G35" s="85" t="s">
        <v>368</v>
      </c>
      <c r="H35" s="85" t="s">
        <v>369</v>
      </c>
      <c r="I35" s="85" t="s">
        <v>361</v>
      </c>
      <c r="J35" s="85" t="s">
        <v>362</v>
      </c>
    </row>
    <row r="36" ht="42" customHeight="1" outlineLevel="2" spans="1:10">
      <c r="A36" s="85" t="s">
        <v>329</v>
      </c>
      <c r="B36" s="85" t="s">
        <v>407</v>
      </c>
      <c r="C36" s="85" t="s">
        <v>372</v>
      </c>
      <c r="D36" s="85" t="s">
        <v>413</v>
      </c>
      <c r="E36" s="85" t="s">
        <v>414</v>
      </c>
      <c r="F36" s="85" t="s">
        <v>358</v>
      </c>
      <c r="G36" s="85" t="s">
        <v>359</v>
      </c>
      <c r="H36" s="85" t="s">
        <v>360</v>
      </c>
      <c r="I36" s="85" t="s">
        <v>376</v>
      </c>
      <c r="J36" s="85" t="s">
        <v>415</v>
      </c>
    </row>
    <row r="37" ht="42" customHeight="1" outlineLevel="2" spans="1:10">
      <c r="A37" s="85" t="s">
        <v>329</v>
      </c>
      <c r="B37" s="85" t="s">
        <v>407</v>
      </c>
      <c r="C37" s="85" t="s">
        <v>372</v>
      </c>
      <c r="D37" s="85" t="s">
        <v>373</v>
      </c>
      <c r="E37" s="85" t="s">
        <v>416</v>
      </c>
      <c r="F37" s="85" t="s">
        <v>358</v>
      </c>
      <c r="G37" s="85" t="s">
        <v>359</v>
      </c>
      <c r="H37" s="85" t="s">
        <v>360</v>
      </c>
      <c r="I37" s="85" t="s">
        <v>376</v>
      </c>
      <c r="J37" s="85" t="s">
        <v>362</v>
      </c>
    </row>
    <row r="38" ht="42" customHeight="1" outlineLevel="2" spans="1:10">
      <c r="A38" s="85" t="s">
        <v>329</v>
      </c>
      <c r="B38" s="85" t="s">
        <v>407</v>
      </c>
      <c r="C38" s="85" t="s">
        <v>372</v>
      </c>
      <c r="D38" s="85" t="s">
        <v>417</v>
      </c>
      <c r="E38" s="85" t="s">
        <v>418</v>
      </c>
      <c r="F38" s="85" t="s">
        <v>358</v>
      </c>
      <c r="G38" s="85" t="s">
        <v>359</v>
      </c>
      <c r="H38" s="85" t="s">
        <v>360</v>
      </c>
      <c r="I38" s="85" t="s">
        <v>376</v>
      </c>
      <c r="J38" s="85" t="s">
        <v>419</v>
      </c>
    </row>
    <row r="39" ht="42" customHeight="1" outlineLevel="2" spans="1:10">
      <c r="A39" s="85" t="s">
        <v>329</v>
      </c>
      <c r="B39" s="85" t="s">
        <v>407</v>
      </c>
      <c r="C39" s="85" t="s">
        <v>377</v>
      </c>
      <c r="D39" s="85" t="s">
        <v>378</v>
      </c>
      <c r="E39" s="85" t="s">
        <v>420</v>
      </c>
      <c r="F39" s="85" t="s">
        <v>358</v>
      </c>
      <c r="G39" s="85" t="s">
        <v>380</v>
      </c>
      <c r="H39" s="85" t="s">
        <v>360</v>
      </c>
      <c r="I39" s="85" t="s">
        <v>376</v>
      </c>
      <c r="J39" s="85" t="s">
        <v>381</v>
      </c>
    </row>
    <row r="40" ht="42" customHeight="1" outlineLevel="2" spans="1:10">
      <c r="A40" s="85" t="s">
        <v>337</v>
      </c>
      <c r="B40" s="85" t="s">
        <v>421</v>
      </c>
      <c r="C40" s="85" t="s">
        <v>355</v>
      </c>
      <c r="D40" s="85" t="s">
        <v>363</v>
      </c>
      <c r="E40" s="85" t="s">
        <v>422</v>
      </c>
      <c r="F40" s="85" t="s">
        <v>358</v>
      </c>
      <c r="G40" s="85" t="s">
        <v>359</v>
      </c>
      <c r="H40" s="85" t="s">
        <v>360</v>
      </c>
      <c r="I40" s="85" t="s">
        <v>361</v>
      </c>
      <c r="J40" s="85" t="s">
        <v>423</v>
      </c>
    </row>
    <row r="41" ht="42" customHeight="1" outlineLevel="2" spans="1:10">
      <c r="A41" s="85" t="s">
        <v>337</v>
      </c>
      <c r="B41" s="85" t="s">
        <v>421</v>
      </c>
      <c r="C41" s="85" t="s">
        <v>355</v>
      </c>
      <c r="D41" s="85" t="s">
        <v>365</v>
      </c>
      <c r="E41" s="85" t="s">
        <v>366</v>
      </c>
      <c r="F41" s="85" t="s">
        <v>367</v>
      </c>
      <c r="G41" s="85" t="s">
        <v>368</v>
      </c>
      <c r="H41" s="85" t="s">
        <v>369</v>
      </c>
      <c r="I41" s="85" t="s">
        <v>361</v>
      </c>
      <c r="J41" s="85" t="s">
        <v>362</v>
      </c>
    </row>
    <row r="42" ht="42" customHeight="1" outlineLevel="2" spans="1:10">
      <c r="A42" s="85" t="s">
        <v>337</v>
      </c>
      <c r="B42" s="85" t="s">
        <v>421</v>
      </c>
      <c r="C42" s="85" t="s">
        <v>355</v>
      </c>
      <c r="D42" s="85" t="s">
        <v>370</v>
      </c>
      <c r="E42" s="85" t="s">
        <v>371</v>
      </c>
      <c r="F42" s="85" t="s">
        <v>358</v>
      </c>
      <c r="G42" s="85" t="s">
        <v>359</v>
      </c>
      <c r="H42" s="85" t="s">
        <v>360</v>
      </c>
      <c r="I42" s="85" t="s">
        <v>361</v>
      </c>
      <c r="J42" s="85" t="s">
        <v>424</v>
      </c>
    </row>
    <row r="43" ht="42" customHeight="1" outlineLevel="2" spans="1:10">
      <c r="A43" s="85" t="s">
        <v>337</v>
      </c>
      <c r="B43" s="85" t="s">
        <v>421</v>
      </c>
      <c r="C43" s="85" t="s">
        <v>372</v>
      </c>
      <c r="D43" s="85" t="s">
        <v>389</v>
      </c>
      <c r="E43" s="85" t="s">
        <v>425</v>
      </c>
      <c r="F43" s="85" t="s">
        <v>358</v>
      </c>
      <c r="G43" s="85" t="s">
        <v>359</v>
      </c>
      <c r="H43" s="85" t="s">
        <v>360</v>
      </c>
      <c r="I43" s="85" t="s">
        <v>376</v>
      </c>
      <c r="J43" s="85" t="s">
        <v>362</v>
      </c>
    </row>
    <row r="44" ht="42" customHeight="1" outlineLevel="2" spans="1:10">
      <c r="A44" s="85" t="s">
        <v>337</v>
      </c>
      <c r="B44" s="85" t="s">
        <v>421</v>
      </c>
      <c r="C44" s="85" t="s">
        <v>377</v>
      </c>
      <c r="D44" s="85" t="s">
        <v>378</v>
      </c>
      <c r="E44" s="85" t="s">
        <v>426</v>
      </c>
      <c r="F44" s="85" t="s">
        <v>358</v>
      </c>
      <c r="G44" s="85" t="s">
        <v>380</v>
      </c>
      <c r="H44" s="85" t="s">
        <v>360</v>
      </c>
      <c r="I44" s="85" t="s">
        <v>376</v>
      </c>
      <c r="J44" s="85" t="s">
        <v>381</v>
      </c>
    </row>
    <row r="45" ht="42" customHeight="1" outlineLevel="2" spans="1:10">
      <c r="A45" s="85" t="s">
        <v>324</v>
      </c>
      <c r="B45" s="85" t="s">
        <v>427</v>
      </c>
      <c r="C45" s="85" t="s">
        <v>355</v>
      </c>
      <c r="D45" s="85" t="s">
        <v>365</v>
      </c>
      <c r="E45" s="85" t="s">
        <v>392</v>
      </c>
      <c r="F45" s="85" t="s">
        <v>367</v>
      </c>
      <c r="G45" s="85" t="s">
        <v>368</v>
      </c>
      <c r="H45" s="85" t="s">
        <v>369</v>
      </c>
      <c r="I45" s="85" t="s">
        <v>361</v>
      </c>
      <c r="J45" s="85" t="s">
        <v>428</v>
      </c>
    </row>
    <row r="46" ht="42" customHeight="1" outlineLevel="2" spans="1:10">
      <c r="A46" s="85" t="s">
        <v>324</v>
      </c>
      <c r="B46" s="85" t="s">
        <v>427</v>
      </c>
      <c r="C46" s="85" t="s">
        <v>355</v>
      </c>
      <c r="D46" s="85" t="s">
        <v>370</v>
      </c>
      <c r="E46" s="85" t="s">
        <v>371</v>
      </c>
      <c r="F46" s="85" t="s">
        <v>358</v>
      </c>
      <c r="G46" s="85" t="s">
        <v>359</v>
      </c>
      <c r="H46" s="85" t="s">
        <v>360</v>
      </c>
      <c r="I46" s="85" t="s">
        <v>361</v>
      </c>
      <c r="J46" s="85" t="s">
        <v>362</v>
      </c>
    </row>
    <row r="47" ht="42" customHeight="1" outlineLevel="2" spans="1:10">
      <c r="A47" s="85" t="s">
        <v>324</v>
      </c>
      <c r="B47" s="85" t="s">
        <v>427</v>
      </c>
      <c r="C47" s="85" t="s">
        <v>372</v>
      </c>
      <c r="D47" s="85" t="s">
        <v>389</v>
      </c>
      <c r="E47" s="85" t="s">
        <v>429</v>
      </c>
      <c r="F47" s="85" t="s">
        <v>358</v>
      </c>
      <c r="G47" s="85" t="s">
        <v>359</v>
      </c>
      <c r="H47" s="85" t="s">
        <v>360</v>
      </c>
      <c r="I47" s="85" t="s">
        <v>376</v>
      </c>
      <c r="J47" s="85" t="s">
        <v>430</v>
      </c>
    </row>
    <row r="48" ht="42" customHeight="1" outlineLevel="2" spans="1:10">
      <c r="A48" s="85" t="s">
        <v>324</v>
      </c>
      <c r="B48" s="85" t="s">
        <v>427</v>
      </c>
      <c r="C48" s="85" t="s">
        <v>377</v>
      </c>
      <c r="D48" s="85" t="s">
        <v>378</v>
      </c>
      <c r="E48" s="85" t="s">
        <v>431</v>
      </c>
      <c r="F48" s="85" t="s">
        <v>358</v>
      </c>
      <c r="G48" s="85" t="s">
        <v>380</v>
      </c>
      <c r="H48" s="85" t="s">
        <v>360</v>
      </c>
      <c r="I48" s="85" t="s">
        <v>376</v>
      </c>
      <c r="J48" s="85" t="s">
        <v>381</v>
      </c>
    </row>
    <row r="49" ht="42" customHeight="1" outlineLevel="2" spans="1:10">
      <c r="A49" s="85" t="s">
        <v>327</v>
      </c>
      <c r="B49" s="85" t="s">
        <v>432</v>
      </c>
      <c r="C49" s="85" t="s">
        <v>355</v>
      </c>
      <c r="D49" s="85" t="s">
        <v>356</v>
      </c>
      <c r="E49" s="85" t="s">
        <v>433</v>
      </c>
      <c r="F49" s="85" t="s">
        <v>358</v>
      </c>
      <c r="G49" s="85" t="s">
        <v>359</v>
      </c>
      <c r="H49" s="85" t="s">
        <v>360</v>
      </c>
      <c r="I49" s="85" t="s">
        <v>361</v>
      </c>
      <c r="J49" s="85" t="s">
        <v>362</v>
      </c>
    </row>
    <row r="50" ht="42" customHeight="1" outlineLevel="2" spans="1:10">
      <c r="A50" s="85" t="s">
        <v>327</v>
      </c>
      <c r="B50" s="85" t="s">
        <v>432</v>
      </c>
      <c r="C50" s="85" t="s">
        <v>355</v>
      </c>
      <c r="D50" s="85" t="s">
        <v>363</v>
      </c>
      <c r="E50" s="85" t="s">
        <v>422</v>
      </c>
      <c r="F50" s="85" t="s">
        <v>358</v>
      </c>
      <c r="G50" s="85" t="s">
        <v>359</v>
      </c>
      <c r="H50" s="85" t="s">
        <v>360</v>
      </c>
      <c r="I50" s="85" t="s">
        <v>361</v>
      </c>
      <c r="J50" s="85" t="s">
        <v>422</v>
      </c>
    </row>
    <row r="51" ht="42" customHeight="1" outlineLevel="2" spans="1:10">
      <c r="A51" s="85" t="s">
        <v>327</v>
      </c>
      <c r="B51" s="85" t="s">
        <v>432</v>
      </c>
      <c r="C51" s="85" t="s">
        <v>355</v>
      </c>
      <c r="D51" s="85" t="s">
        <v>365</v>
      </c>
      <c r="E51" s="85" t="s">
        <v>392</v>
      </c>
      <c r="F51" s="85" t="s">
        <v>367</v>
      </c>
      <c r="G51" s="85" t="s">
        <v>368</v>
      </c>
      <c r="H51" s="85" t="s">
        <v>369</v>
      </c>
      <c r="I51" s="85" t="s">
        <v>361</v>
      </c>
      <c r="J51" s="85" t="s">
        <v>362</v>
      </c>
    </row>
    <row r="52" ht="42" customHeight="1" outlineLevel="2" spans="1:10">
      <c r="A52" s="85" t="s">
        <v>327</v>
      </c>
      <c r="B52" s="85" t="s">
        <v>432</v>
      </c>
      <c r="C52" s="85" t="s">
        <v>355</v>
      </c>
      <c r="D52" s="85" t="s">
        <v>370</v>
      </c>
      <c r="E52" s="85" t="s">
        <v>371</v>
      </c>
      <c r="F52" s="85" t="s">
        <v>358</v>
      </c>
      <c r="G52" s="85" t="s">
        <v>359</v>
      </c>
      <c r="H52" s="85" t="s">
        <v>360</v>
      </c>
      <c r="I52" s="85" t="s">
        <v>361</v>
      </c>
      <c r="J52" s="85" t="s">
        <v>434</v>
      </c>
    </row>
    <row r="53" ht="42" customHeight="1" outlineLevel="2" spans="1:10">
      <c r="A53" s="85" t="s">
        <v>327</v>
      </c>
      <c r="B53" s="85" t="s">
        <v>432</v>
      </c>
      <c r="C53" s="85" t="s">
        <v>372</v>
      </c>
      <c r="D53" s="85" t="s">
        <v>373</v>
      </c>
      <c r="E53" s="85" t="s">
        <v>435</v>
      </c>
      <c r="F53" s="85" t="s">
        <v>358</v>
      </c>
      <c r="G53" s="85" t="s">
        <v>359</v>
      </c>
      <c r="H53" s="85" t="s">
        <v>360</v>
      </c>
      <c r="I53" s="85" t="s">
        <v>376</v>
      </c>
      <c r="J53" s="85" t="s">
        <v>362</v>
      </c>
    </row>
    <row r="54" ht="42" customHeight="1" outlineLevel="2" spans="1:10">
      <c r="A54" s="85" t="s">
        <v>327</v>
      </c>
      <c r="B54" s="85" t="s">
        <v>432</v>
      </c>
      <c r="C54" s="85" t="s">
        <v>372</v>
      </c>
      <c r="D54" s="85" t="s">
        <v>417</v>
      </c>
      <c r="E54" s="85" t="s">
        <v>436</v>
      </c>
      <c r="F54" s="85" t="s">
        <v>358</v>
      </c>
      <c r="G54" s="85" t="s">
        <v>359</v>
      </c>
      <c r="H54" s="85" t="s">
        <v>360</v>
      </c>
      <c r="I54" s="85" t="s">
        <v>376</v>
      </c>
      <c r="J54" s="85" t="s">
        <v>437</v>
      </c>
    </row>
    <row r="55" ht="42" customHeight="1" outlineLevel="2" spans="1:10">
      <c r="A55" s="85" t="s">
        <v>327</v>
      </c>
      <c r="B55" s="85" t="s">
        <v>432</v>
      </c>
      <c r="C55" s="85" t="s">
        <v>377</v>
      </c>
      <c r="D55" s="85" t="s">
        <v>378</v>
      </c>
      <c r="E55" s="85" t="s">
        <v>426</v>
      </c>
      <c r="F55" s="85" t="s">
        <v>358</v>
      </c>
      <c r="G55" s="85" t="s">
        <v>380</v>
      </c>
      <c r="H55" s="85" t="s">
        <v>360</v>
      </c>
      <c r="I55" s="85" t="s">
        <v>376</v>
      </c>
      <c r="J55" s="85" t="s">
        <v>381</v>
      </c>
    </row>
    <row r="56" ht="42" customHeight="1" outlineLevel="2" spans="1:10">
      <c r="A56" s="85" t="s">
        <v>321</v>
      </c>
      <c r="B56" s="85" t="s">
        <v>438</v>
      </c>
      <c r="C56" s="85" t="s">
        <v>355</v>
      </c>
      <c r="D56" s="85" t="s">
        <v>356</v>
      </c>
      <c r="E56" s="85" t="s">
        <v>439</v>
      </c>
      <c r="F56" s="85" t="s">
        <v>358</v>
      </c>
      <c r="G56" s="85" t="s">
        <v>380</v>
      </c>
      <c r="H56" s="85" t="s">
        <v>360</v>
      </c>
      <c r="I56" s="85" t="s">
        <v>361</v>
      </c>
      <c r="J56" s="85" t="s">
        <v>362</v>
      </c>
    </row>
    <row r="57" ht="42" customHeight="1" outlineLevel="2" spans="1:10">
      <c r="A57" s="85" t="s">
        <v>321</v>
      </c>
      <c r="B57" s="85" t="s">
        <v>438</v>
      </c>
      <c r="C57" s="85" t="s">
        <v>355</v>
      </c>
      <c r="D57" s="85" t="s">
        <v>363</v>
      </c>
      <c r="E57" s="85" t="s">
        <v>440</v>
      </c>
      <c r="F57" s="85" t="s">
        <v>358</v>
      </c>
      <c r="G57" s="85" t="s">
        <v>380</v>
      </c>
      <c r="H57" s="85" t="s">
        <v>360</v>
      </c>
      <c r="I57" s="85" t="s">
        <v>361</v>
      </c>
      <c r="J57" s="85" t="s">
        <v>441</v>
      </c>
    </row>
    <row r="58" ht="42" customHeight="1" outlineLevel="2" spans="1:10">
      <c r="A58" s="85" t="s">
        <v>321</v>
      </c>
      <c r="B58" s="85" t="s">
        <v>438</v>
      </c>
      <c r="C58" s="85" t="s">
        <v>355</v>
      </c>
      <c r="D58" s="85" t="s">
        <v>365</v>
      </c>
      <c r="E58" s="85" t="s">
        <v>366</v>
      </c>
      <c r="F58" s="85" t="s">
        <v>367</v>
      </c>
      <c r="G58" s="85" t="s">
        <v>368</v>
      </c>
      <c r="H58" s="85" t="s">
        <v>369</v>
      </c>
      <c r="I58" s="85" t="s">
        <v>361</v>
      </c>
      <c r="J58" s="85" t="s">
        <v>362</v>
      </c>
    </row>
    <row r="59" ht="42" customHeight="1" outlineLevel="2" spans="1:10">
      <c r="A59" s="85" t="s">
        <v>321</v>
      </c>
      <c r="B59" s="85" t="s">
        <v>438</v>
      </c>
      <c r="C59" s="85" t="s">
        <v>355</v>
      </c>
      <c r="D59" s="85" t="s">
        <v>370</v>
      </c>
      <c r="E59" s="85" t="s">
        <v>371</v>
      </c>
      <c r="F59" s="85" t="s">
        <v>358</v>
      </c>
      <c r="G59" s="85" t="s">
        <v>442</v>
      </c>
      <c r="H59" s="85" t="s">
        <v>360</v>
      </c>
      <c r="I59" s="85" t="s">
        <v>361</v>
      </c>
      <c r="J59" s="85" t="s">
        <v>443</v>
      </c>
    </row>
    <row r="60" ht="42" customHeight="1" outlineLevel="2" spans="1:10">
      <c r="A60" s="85" t="s">
        <v>321</v>
      </c>
      <c r="B60" s="85" t="s">
        <v>438</v>
      </c>
      <c r="C60" s="85" t="s">
        <v>372</v>
      </c>
      <c r="D60" s="85" t="s">
        <v>373</v>
      </c>
      <c r="E60" s="85" t="s">
        <v>444</v>
      </c>
      <c r="F60" s="85" t="s">
        <v>358</v>
      </c>
      <c r="G60" s="85" t="s">
        <v>380</v>
      </c>
      <c r="H60" s="85" t="s">
        <v>360</v>
      </c>
      <c r="I60" s="85" t="s">
        <v>376</v>
      </c>
      <c r="J60" s="85" t="s">
        <v>362</v>
      </c>
    </row>
    <row r="61" ht="42" customHeight="1" outlineLevel="2" spans="1:10">
      <c r="A61" s="85" t="s">
        <v>321</v>
      </c>
      <c r="B61" s="85" t="s">
        <v>438</v>
      </c>
      <c r="C61" s="85" t="s">
        <v>372</v>
      </c>
      <c r="D61" s="85" t="s">
        <v>389</v>
      </c>
      <c r="E61" s="85" t="s">
        <v>390</v>
      </c>
      <c r="F61" s="85" t="s">
        <v>358</v>
      </c>
      <c r="G61" s="85" t="s">
        <v>380</v>
      </c>
      <c r="H61" s="85" t="s">
        <v>360</v>
      </c>
      <c r="I61" s="85" t="s">
        <v>376</v>
      </c>
      <c r="J61" s="85" t="s">
        <v>362</v>
      </c>
    </row>
    <row r="62" ht="42" customHeight="1" outlineLevel="2" spans="1:10">
      <c r="A62" s="85" t="s">
        <v>321</v>
      </c>
      <c r="B62" s="85" t="s">
        <v>438</v>
      </c>
      <c r="C62" s="85" t="s">
        <v>377</v>
      </c>
      <c r="D62" s="85" t="s">
        <v>378</v>
      </c>
      <c r="E62" s="85" t="s">
        <v>445</v>
      </c>
      <c r="F62" s="85" t="s">
        <v>358</v>
      </c>
      <c r="G62" s="85" t="s">
        <v>380</v>
      </c>
      <c r="H62" s="85" t="s">
        <v>360</v>
      </c>
      <c r="I62" s="85" t="s">
        <v>376</v>
      </c>
      <c r="J62" s="85" t="s">
        <v>381</v>
      </c>
    </row>
    <row r="63" ht="42" customHeight="1" outlineLevel="2" spans="1:10">
      <c r="A63" s="85" t="s">
        <v>339</v>
      </c>
      <c r="B63" s="85" t="s">
        <v>446</v>
      </c>
      <c r="C63" s="85" t="s">
        <v>355</v>
      </c>
      <c r="D63" s="85" t="s">
        <v>356</v>
      </c>
      <c r="E63" s="85" t="s">
        <v>447</v>
      </c>
      <c r="F63" s="85" t="s">
        <v>358</v>
      </c>
      <c r="G63" s="85" t="s">
        <v>448</v>
      </c>
      <c r="H63" s="85" t="s">
        <v>449</v>
      </c>
      <c r="I63" s="85" t="s">
        <v>361</v>
      </c>
      <c r="J63" s="85" t="s">
        <v>362</v>
      </c>
    </row>
    <row r="64" ht="42" customHeight="1" outlineLevel="2" spans="1:10">
      <c r="A64" s="85" t="s">
        <v>339</v>
      </c>
      <c r="B64" s="85" t="s">
        <v>446</v>
      </c>
      <c r="C64" s="85" t="s">
        <v>355</v>
      </c>
      <c r="D64" s="85" t="s">
        <v>363</v>
      </c>
      <c r="E64" s="85" t="s">
        <v>450</v>
      </c>
      <c r="F64" s="85" t="s">
        <v>367</v>
      </c>
      <c r="G64" s="85" t="s">
        <v>81</v>
      </c>
      <c r="H64" s="85" t="s">
        <v>451</v>
      </c>
      <c r="I64" s="85" t="s">
        <v>361</v>
      </c>
      <c r="J64" s="85" t="s">
        <v>450</v>
      </c>
    </row>
    <row r="65" ht="42" customHeight="1" outlineLevel="2" spans="1:10">
      <c r="A65" s="85" t="s">
        <v>339</v>
      </c>
      <c r="B65" s="85" t="s">
        <v>446</v>
      </c>
      <c r="C65" s="85" t="s">
        <v>355</v>
      </c>
      <c r="D65" s="85" t="s">
        <v>365</v>
      </c>
      <c r="E65" s="85" t="s">
        <v>366</v>
      </c>
      <c r="F65" s="85" t="s">
        <v>367</v>
      </c>
      <c r="G65" s="85" t="s">
        <v>368</v>
      </c>
      <c r="H65" s="85" t="s">
        <v>369</v>
      </c>
      <c r="I65" s="85" t="s">
        <v>361</v>
      </c>
      <c r="J65" s="85" t="s">
        <v>362</v>
      </c>
    </row>
    <row r="66" ht="42" customHeight="1" outlineLevel="2" spans="1:10">
      <c r="A66" s="85" t="s">
        <v>339</v>
      </c>
      <c r="B66" s="85" t="s">
        <v>446</v>
      </c>
      <c r="C66" s="85" t="s">
        <v>355</v>
      </c>
      <c r="D66" s="85" t="s">
        <v>370</v>
      </c>
      <c r="E66" s="85" t="s">
        <v>371</v>
      </c>
      <c r="F66" s="85" t="s">
        <v>358</v>
      </c>
      <c r="G66" s="85" t="s">
        <v>359</v>
      </c>
      <c r="H66" s="85" t="s">
        <v>360</v>
      </c>
      <c r="I66" s="85" t="s">
        <v>361</v>
      </c>
      <c r="J66" s="85" t="s">
        <v>452</v>
      </c>
    </row>
    <row r="67" ht="42" customHeight="1" outlineLevel="2" spans="1:10">
      <c r="A67" s="85" t="s">
        <v>339</v>
      </c>
      <c r="B67" s="85" t="s">
        <v>446</v>
      </c>
      <c r="C67" s="85" t="s">
        <v>372</v>
      </c>
      <c r="D67" s="85" t="s">
        <v>389</v>
      </c>
      <c r="E67" s="85" t="s">
        <v>453</v>
      </c>
      <c r="F67" s="85" t="s">
        <v>358</v>
      </c>
      <c r="G67" s="85" t="s">
        <v>359</v>
      </c>
      <c r="H67" s="85" t="s">
        <v>360</v>
      </c>
      <c r="I67" s="85" t="s">
        <v>376</v>
      </c>
      <c r="J67" s="85" t="s">
        <v>454</v>
      </c>
    </row>
    <row r="68" ht="42" customHeight="1" outlineLevel="2" spans="1:10">
      <c r="A68" s="85" t="s">
        <v>339</v>
      </c>
      <c r="B68" s="85" t="s">
        <v>446</v>
      </c>
      <c r="C68" s="85" t="s">
        <v>377</v>
      </c>
      <c r="D68" s="85" t="s">
        <v>378</v>
      </c>
      <c r="E68" s="85" t="s">
        <v>406</v>
      </c>
      <c r="F68" s="85" t="s">
        <v>358</v>
      </c>
      <c r="G68" s="85" t="s">
        <v>380</v>
      </c>
      <c r="H68" s="85" t="s">
        <v>360</v>
      </c>
      <c r="I68" s="85" t="s">
        <v>376</v>
      </c>
      <c r="J68" s="85" t="s">
        <v>455</v>
      </c>
    </row>
    <row r="69" ht="42" customHeight="1" outlineLevel="2" spans="1:10">
      <c r="A69" s="85" t="s">
        <v>317</v>
      </c>
      <c r="B69" s="85" t="s">
        <v>456</v>
      </c>
      <c r="C69" s="85" t="s">
        <v>355</v>
      </c>
      <c r="D69" s="85" t="s">
        <v>363</v>
      </c>
      <c r="E69" s="85" t="s">
        <v>457</v>
      </c>
      <c r="F69" s="85" t="s">
        <v>358</v>
      </c>
      <c r="G69" s="85" t="s">
        <v>359</v>
      </c>
      <c r="H69" s="85" t="s">
        <v>360</v>
      </c>
      <c r="I69" s="85" t="s">
        <v>361</v>
      </c>
      <c r="J69" s="85" t="s">
        <v>458</v>
      </c>
    </row>
    <row r="70" ht="42" customHeight="1" outlineLevel="2" spans="1:10">
      <c r="A70" s="85" t="s">
        <v>317</v>
      </c>
      <c r="B70" s="85" t="s">
        <v>456</v>
      </c>
      <c r="C70" s="85" t="s">
        <v>355</v>
      </c>
      <c r="D70" s="85" t="s">
        <v>365</v>
      </c>
      <c r="E70" s="85" t="s">
        <v>459</v>
      </c>
      <c r="F70" s="85" t="s">
        <v>358</v>
      </c>
      <c r="G70" s="85" t="s">
        <v>460</v>
      </c>
      <c r="H70" s="85" t="s">
        <v>369</v>
      </c>
      <c r="I70" s="85" t="s">
        <v>361</v>
      </c>
      <c r="J70" s="85" t="s">
        <v>362</v>
      </c>
    </row>
    <row r="71" ht="42" customHeight="1" outlineLevel="2" spans="1:10">
      <c r="A71" s="85" t="s">
        <v>317</v>
      </c>
      <c r="B71" s="85" t="s">
        <v>456</v>
      </c>
      <c r="C71" s="85" t="s">
        <v>355</v>
      </c>
      <c r="D71" s="85" t="s">
        <v>370</v>
      </c>
      <c r="E71" s="85" t="s">
        <v>371</v>
      </c>
      <c r="F71" s="85" t="s">
        <v>358</v>
      </c>
      <c r="G71" s="85" t="s">
        <v>359</v>
      </c>
      <c r="H71" s="85" t="s">
        <v>360</v>
      </c>
      <c r="I71" s="85" t="s">
        <v>361</v>
      </c>
      <c r="J71" s="85" t="s">
        <v>362</v>
      </c>
    </row>
    <row r="72" ht="42" customHeight="1" outlineLevel="2" spans="1:10">
      <c r="A72" s="85" t="s">
        <v>317</v>
      </c>
      <c r="B72" s="85" t="s">
        <v>456</v>
      </c>
      <c r="C72" s="85" t="s">
        <v>372</v>
      </c>
      <c r="D72" s="85" t="s">
        <v>373</v>
      </c>
      <c r="E72" s="85" t="s">
        <v>461</v>
      </c>
      <c r="F72" s="85" t="s">
        <v>358</v>
      </c>
      <c r="G72" s="85" t="s">
        <v>380</v>
      </c>
      <c r="H72" s="85" t="s">
        <v>360</v>
      </c>
      <c r="I72" s="85" t="s">
        <v>376</v>
      </c>
      <c r="J72" s="85" t="s">
        <v>362</v>
      </c>
    </row>
    <row r="73" ht="42" customHeight="1" outlineLevel="2" spans="1:10">
      <c r="A73" s="85" t="s">
        <v>317</v>
      </c>
      <c r="B73" s="85" t="s">
        <v>456</v>
      </c>
      <c r="C73" s="85" t="s">
        <v>377</v>
      </c>
      <c r="D73" s="85" t="s">
        <v>378</v>
      </c>
      <c r="E73" s="85" t="s">
        <v>462</v>
      </c>
      <c r="F73" s="85" t="s">
        <v>358</v>
      </c>
      <c r="G73" s="85" t="s">
        <v>380</v>
      </c>
      <c r="H73" s="85" t="s">
        <v>360</v>
      </c>
      <c r="I73" s="85" t="s">
        <v>376</v>
      </c>
      <c r="J73" s="85" t="s">
        <v>381</v>
      </c>
    </row>
  </sheetData>
  <mergeCells count="24">
    <mergeCell ref="A3:J3"/>
    <mergeCell ref="A4:H4"/>
    <mergeCell ref="A9:A14"/>
    <mergeCell ref="A15:A21"/>
    <mergeCell ref="A22:A25"/>
    <mergeCell ref="A26:A32"/>
    <mergeCell ref="A33:A39"/>
    <mergeCell ref="A40:A44"/>
    <mergeCell ref="A45:A48"/>
    <mergeCell ref="A49:A55"/>
    <mergeCell ref="A56:A62"/>
    <mergeCell ref="A63:A68"/>
    <mergeCell ref="A69:A73"/>
    <mergeCell ref="B9:B14"/>
    <mergeCell ref="B15:B21"/>
    <mergeCell ref="B22:B25"/>
    <mergeCell ref="B26:B32"/>
    <mergeCell ref="B33:B39"/>
    <mergeCell ref="B40:B44"/>
    <mergeCell ref="B45:B48"/>
    <mergeCell ref="B49:B55"/>
    <mergeCell ref="B56:B62"/>
    <mergeCell ref="B63:B68"/>
    <mergeCell ref="B69:B73"/>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白露</cp:lastModifiedBy>
  <dcterms:created xsi:type="dcterms:W3CDTF">2025-02-12T08:31:00Z</dcterms:created>
  <dcterms:modified xsi:type="dcterms:W3CDTF">2025-02-12T09:01:49Z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8E9D5C64C0814807B9F65B5E856A5F39_13</vt:lpwstr>
  </property>
  <property fmtid="{D5CDD505-2E9C-101B-9397-08002B2CF9AE}" pid="3" name="KSOProductBuildVer">
    <vt:lpwstr>2052-12.1.0.19302</vt:lpwstr>
  </property>
</Properties>
</file>