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4" activeTab="19"/>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44525"/>
</workbook>
</file>

<file path=xl/sharedStrings.xml><?xml version="1.0" encoding="utf-8"?>
<sst xmlns="http://schemas.openxmlformats.org/spreadsheetml/2006/main" count="1447" uniqueCount="646">
  <si>
    <r>
      <rPr>
        <sz val="10.5"/>
        <color rgb="FF000000"/>
        <rFont val="宋体"/>
        <charset val="134"/>
      </rPr>
      <t>预算</t>
    </r>
    <r>
      <rPr>
        <sz val="10.5"/>
        <color rgb="FF000000"/>
        <rFont val="Times New Roman"/>
        <charset val="134"/>
      </rPr>
      <t>01-1</t>
    </r>
    <r>
      <rPr>
        <sz val="10.5"/>
        <color rgb="FF000000"/>
        <rFont val="宋体"/>
        <charset val="134"/>
      </rPr>
      <t>表</t>
    </r>
  </si>
  <si>
    <r>
      <rPr>
        <sz val="11"/>
        <color rgb="FF000000"/>
        <rFont val="SimSun"/>
        <charset val="134"/>
      </rPr>
      <t>单位：元</t>
    </r>
  </si>
  <si>
    <r>
      <rPr>
        <sz val="11"/>
        <color rgb="FF000000"/>
        <rFont val="SimSun"/>
        <charset val="134"/>
      </rPr>
      <t>收　　　　　　　　入</t>
    </r>
  </si>
  <si>
    <r>
      <rPr>
        <sz val="11"/>
        <color rgb="FF000000"/>
        <rFont val="SimSun"/>
        <charset val="134"/>
      </rPr>
      <t>支　　　　　　　　出</t>
    </r>
  </si>
  <si>
    <r>
      <rPr>
        <sz val="11"/>
        <color rgb="FF000000"/>
        <rFont val="SimSun"/>
        <charset val="134"/>
      </rPr>
      <t>项</t>
    </r>
    <r>
      <rPr>
        <sz val="11"/>
        <color rgb="FF000000"/>
        <rFont val="Times New Roman"/>
        <charset val="134"/>
      </rPr>
      <t xml:space="preserve">      </t>
    </r>
    <r>
      <rPr>
        <sz val="11"/>
        <color rgb="FF000000"/>
        <rFont val="SimSun"/>
        <charset val="134"/>
      </rPr>
      <t>目</t>
    </r>
  </si>
  <si>
    <r>
      <rPr>
        <sz val="11"/>
        <color rgb="FF000000"/>
        <rFont val="SimSun"/>
        <charset val="134"/>
      </rPr>
      <t>项目</t>
    </r>
    <r>
      <rPr>
        <sz val="11"/>
        <color rgb="FF000000"/>
        <rFont val="Times New Roman"/>
        <charset val="134"/>
      </rPr>
      <t>(</t>
    </r>
    <r>
      <rPr>
        <sz val="11"/>
        <color rgb="FF000000"/>
        <rFont val="SimSun"/>
        <charset val="134"/>
      </rPr>
      <t>按功能分类</t>
    </r>
    <r>
      <rPr>
        <sz val="11"/>
        <color rgb="FF000000"/>
        <rFont val="Times New Roman"/>
        <charset val="134"/>
      </rPr>
      <t>)</t>
    </r>
  </si>
  <si>
    <r>
      <rPr>
        <sz val="11"/>
        <color rgb="FF000000"/>
        <rFont val="SimSun"/>
        <charset val="134"/>
      </rPr>
      <t>一、一般公共预算拨款收入</t>
    </r>
  </si>
  <si>
    <r>
      <t xml:space="preserve"> </t>
    </r>
    <r>
      <rPr>
        <sz val="11"/>
        <color rgb="FF000000"/>
        <rFont val="SimSun"/>
        <charset val="134"/>
      </rPr>
      <t>一、一般公共服务支出</t>
    </r>
  </si>
  <si>
    <r>
      <rPr>
        <sz val="11"/>
        <color rgb="FF000000"/>
        <rFont val="SimSun"/>
        <charset val="134"/>
      </rPr>
      <t>二、政府性基金预算拨款收入</t>
    </r>
  </si>
  <si>
    <r>
      <t xml:space="preserve"> </t>
    </r>
    <r>
      <rPr>
        <sz val="11"/>
        <color rgb="FF000000"/>
        <rFont val="SimSun"/>
        <charset val="134"/>
      </rPr>
      <t>二、外交支出</t>
    </r>
  </si>
  <si>
    <r>
      <rPr>
        <sz val="11"/>
        <color rgb="FF000000"/>
        <rFont val="SimSun"/>
        <charset val="134"/>
      </rPr>
      <t>三、国有资本经营预算拨款收入</t>
    </r>
  </si>
  <si>
    <r>
      <t xml:space="preserve"> </t>
    </r>
    <r>
      <rPr>
        <sz val="11"/>
        <color rgb="FF000000"/>
        <rFont val="SimSun"/>
        <charset val="134"/>
      </rPr>
      <t>三、国防支出</t>
    </r>
  </si>
  <si>
    <r>
      <rPr>
        <sz val="11"/>
        <color rgb="FF000000"/>
        <rFont val="SimSun"/>
        <charset val="134"/>
      </rPr>
      <t>四、财政专户管理资金收入</t>
    </r>
  </si>
  <si>
    <r>
      <t xml:space="preserve"> </t>
    </r>
    <r>
      <rPr>
        <sz val="11"/>
        <color rgb="FF000000"/>
        <rFont val="SimSun"/>
        <charset val="134"/>
      </rPr>
      <t>四、公共安全支出</t>
    </r>
  </si>
  <si>
    <r>
      <rPr>
        <sz val="11"/>
        <color rgb="FF000000"/>
        <rFont val="SimSun"/>
        <charset val="134"/>
      </rPr>
      <t>五、单位资金</t>
    </r>
  </si>
  <si>
    <r>
      <t xml:space="preserve"> </t>
    </r>
    <r>
      <rPr>
        <sz val="11"/>
        <color rgb="FF000000"/>
        <rFont val="SimSun"/>
        <charset val="134"/>
      </rPr>
      <t>五、教育支出</t>
    </r>
  </si>
  <si>
    <r>
      <rPr>
        <sz val="11"/>
        <color rgb="FF000000"/>
        <rFont val="SimSun"/>
        <charset val="134"/>
      </rPr>
      <t>（一）事业收入</t>
    </r>
  </si>
  <si>
    <r>
      <t xml:space="preserve"> </t>
    </r>
    <r>
      <rPr>
        <sz val="11"/>
        <color rgb="FF000000"/>
        <rFont val="SimSun"/>
        <charset val="134"/>
      </rPr>
      <t>六、科学技术支出</t>
    </r>
    <r>
      <rPr>
        <sz val="11"/>
        <color rgb="FF000000"/>
        <rFont val="Times New Roman"/>
        <charset val="134"/>
      </rPr>
      <t xml:space="preserve"> </t>
    </r>
  </si>
  <si>
    <r>
      <rPr>
        <sz val="11"/>
        <color rgb="FF000000"/>
        <rFont val="SimSun"/>
        <charset val="134"/>
      </rPr>
      <t>（二）事业单位经营收入</t>
    </r>
  </si>
  <si>
    <r>
      <t xml:space="preserve"> </t>
    </r>
    <r>
      <rPr>
        <sz val="11"/>
        <color rgb="FF000000"/>
        <rFont val="SimSun"/>
        <charset val="134"/>
      </rPr>
      <t>七、文化旅游体育与传媒支出</t>
    </r>
  </si>
  <si>
    <r>
      <rPr>
        <sz val="11"/>
        <color rgb="FF000000"/>
        <rFont val="SimSun"/>
        <charset val="134"/>
      </rPr>
      <t>（三）上级补助收入</t>
    </r>
  </si>
  <si>
    <r>
      <t xml:space="preserve"> </t>
    </r>
    <r>
      <rPr>
        <sz val="11"/>
        <color rgb="FF000000"/>
        <rFont val="SimSun"/>
        <charset val="134"/>
      </rPr>
      <t>八、社会保障和就业支出</t>
    </r>
  </si>
  <si>
    <r>
      <rPr>
        <sz val="11"/>
        <color rgb="FF000000"/>
        <rFont val="SimSun"/>
        <charset val="134"/>
      </rPr>
      <t>（四）附属单位上缴收入</t>
    </r>
  </si>
  <si>
    <r>
      <t xml:space="preserve"> </t>
    </r>
    <r>
      <rPr>
        <sz val="11"/>
        <color rgb="FF000000"/>
        <rFont val="SimSun"/>
        <charset val="134"/>
      </rPr>
      <t>九、卫生健康支出</t>
    </r>
  </si>
  <si>
    <r>
      <rPr>
        <sz val="11"/>
        <color rgb="FF000000"/>
        <rFont val="SimSun"/>
        <charset val="134"/>
      </rPr>
      <t>（五）其他收入</t>
    </r>
  </si>
  <si>
    <r>
      <t xml:space="preserve"> </t>
    </r>
    <r>
      <rPr>
        <sz val="11"/>
        <color rgb="FF000000"/>
        <rFont val="SimSun"/>
        <charset val="134"/>
      </rPr>
      <t>十、节能环保支出</t>
    </r>
  </si>
  <si>
    <r>
      <t xml:space="preserve"> </t>
    </r>
    <r>
      <rPr>
        <sz val="11"/>
        <color rgb="FF000000"/>
        <rFont val="SimSun"/>
        <charset val="134"/>
      </rPr>
      <t>十一、城乡社区支出</t>
    </r>
  </si>
  <si>
    <r>
      <t xml:space="preserve"> </t>
    </r>
    <r>
      <rPr>
        <sz val="11"/>
        <color rgb="FF000000"/>
        <rFont val="SimSun"/>
        <charset val="134"/>
      </rPr>
      <t>十二、农林水支出</t>
    </r>
  </si>
  <si>
    <r>
      <t xml:space="preserve"> </t>
    </r>
    <r>
      <rPr>
        <sz val="11"/>
        <color rgb="FF000000"/>
        <rFont val="SimSun"/>
        <charset val="134"/>
      </rPr>
      <t>十三、交通运输支出</t>
    </r>
  </si>
  <si>
    <r>
      <t xml:space="preserve"> </t>
    </r>
    <r>
      <rPr>
        <sz val="11"/>
        <color rgb="FF000000"/>
        <rFont val="SimSun"/>
        <charset val="134"/>
      </rPr>
      <t>十四、资源勘探工业信息等支出</t>
    </r>
  </si>
  <si>
    <r>
      <t xml:space="preserve"> </t>
    </r>
    <r>
      <rPr>
        <sz val="11"/>
        <color rgb="FF000000"/>
        <rFont val="SimSun"/>
        <charset val="134"/>
      </rPr>
      <t>十五、商业服务业等支出</t>
    </r>
  </si>
  <si>
    <r>
      <t xml:space="preserve"> </t>
    </r>
    <r>
      <rPr>
        <sz val="11"/>
        <color rgb="FF000000"/>
        <rFont val="SimSun"/>
        <charset val="134"/>
      </rPr>
      <t>十六、金融支出</t>
    </r>
  </si>
  <si>
    <r>
      <t xml:space="preserve"> </t>
    </r>
    <r>
      <rPr>
        <sz val="11"/>
        <color rgb="FF000000"/>
        <rFont val="SimSun"/>
        <charset val="134"/>
      </rPr>
      <t>十七、援助其他地区支出</t>
    </r>
  </si>
  <si>
    <r>
      <t xml:space="preserve"> </t>
    </r>
    <r>
      <rPr>
        <sz val="11"/>
        <color rgb="FF000000"/>
        <rFont val="SimSun"/>
        <charset val="134"/>
      </rPr>
      <t>十八、自然资源海洋气象等支出</t>
    </r>
  </si>
  <si>
    <r>
      <t xml:space="preserve"> </t>
    </r>
    <r>
      <rPr>
        <sz val="11"/>
        <color rgb="FF000000"/>
        <rFont val="SimSun"/>
        <charset val="134"/>
      </rPr>
      <t>十九、住房保障支出</t>
    </r>
  </si>
  <si>
    <r>
      <t xml:space="preserve"> </t>
    </r>
    <r>
      <rPr>
        <sz val="11"/>
        <color rgb="FF000000"/>
        <rFont val="SimSun"/>
        <charset val="134"/>
      </rPr>
      <t>二十、粮油物资储备支出</t>
    </r>
  </si>
  <si>
    <r>
      <t xml:space="preserve"> </t>
    </r>
    <r>
      <rPr>
        <sz val="11"/>
        <color rgb="FF000000"/>
        <rFont val="SimSun"/>
        <charset val="134"/>
      </rPr>
      <t>二十一、国有资本经营预算支出</t>
    </r>
  </si>
  <si>
    <r>
      <t xml:space="preserve"> </t>
    </r>
    <r>
      <rPr>
        <sz val="11"/>
        <color rgb="FF000000"/>
        <rFont val="SimSun"/>
        <charset val="134"/>
      </rPr>
      <t>二十二、灾害防治及应急管理支出</t>
    </r>
  </si>
  <si>
    <r>
      <t xml:space="preserve"> </t>
    </r>
    <r>
      <rPr>
        <sz val="11"/>
        <color rgb="FF000000"/>
        <rFont val="SimSun"/>
        <charset val="134"/>
      </rPr>
      <t>二十三、预备费</t>
    </r>
  </si>
  <si>
    <r>
      <t xml:space="preserve"> </t>
    </r>
    <r>
      <rPr>
        <sz val="11"/>
        <color rgb="FF000000"/>
        <rFont val="SimSun"/>
        <charset val="134"/>
      </rPr>
      <t>二十四、其他支出</t>
    </r>
  </si>
  <si>
    <r>
      <t xml:space="preserve"> </t>
    </r>
    <r>
      <rPr>
        <sz val="11"/>
        <color rgb="FF000000"/>
        <rFont val="SimSun"/>
        <charset val="134"/>
      </rPr>
      <t>二十五、转移性支出</t>
    </r>
  </si>
  <si>
    <r>
      <t xml:space="preserve"> </t>
    </r>
    <r>
      <rPr>
        <sz val="11"/>
        <color rgb="FF000000"/>
        <rFont val="SimSun"/>
        <charset val="134"/>
      </rPr>
      <t>二十六、债务还本支出</t>
    </r>
  </si>
  <si>
    <r>
      <t xml:space="preserve"> </t>
    </r>
    <r>
      <rPr>
        <sz val="11"/>
        <color rgb="FF000000"/>
        <rFont val="SimSun"/>
        <charset val="134"/>
      </rPr>
      <t>二十七、债务付息支出</t>
    </r>
  </si>
  <si>
    <r>
      <t xml:space="preserve"> </t>
    </r>
    <r>
      <rPr>
        <sz val="11"/>
        <color rgb="FF000000"/>
        <rFont val="SimSun"/>
        <charset val="134"/>
      </rPr>
      <t>二十八、债务发行费用支出</t>
    </r>
  </si>
  <si>
    <r>
      <rPr>
        <b/>
        <sz val="11"/>
        <color rgb="FF000000"/>
        <rFont val="SimSun"/>
        <charset val="134"/>
      </rPr>
      <t>本年收入合计</t>
    </r>
  </si>
  <si>
    <r>
      <rPr>
        <b/>
        <sz val="11"/>
        <color rgb="FF000000"/>
        <rFont val="SimSun"/>
        <charset val="134"/>
      </rPr>
      <t>本年支出合计</t>
    </r>
  </si>
  <si>
    <r>
      <rPr>
        <sz val="11"/>
        <color rgb="FF000000"/>
        <rFont val="SimSun"/>
        <charset val="134"/>
      </rPr>
      <t>上年结转结余</t>
    </r>
  </si>
  <si>
    <r>
      <rPr>
        <sz val="11"/>
        <color rgb="FF000000"/>
        <rFont val="SimSun"/>
        <charset val="134"/>
      </rPr>
      <t>年终结转结余</t>
    </r>
  </si>
  <si>
    <r>
      <rPr>
        <b/>
        <sz val="11"/>
        <color rgb="FF000000"/>
        <rFont val="SimSun"/>
        <charset val="134"/>
      </rPr>
      <t>收</t>
    </r>
    <r>
      <rPr>
        <b/>
        <sz val="11"/>
        <color rgb="FF000000"/>
        <rFont val="Times New Roman"/>
        <charset val="134"/>
      </rPr>
      <t xml:space="preserve">  </t>
    </r>
    <r>
      <rPr>
        <b/>
        <sz val="11"/>
        <color rgb="FF000000"/>
        <rFont val="SimSun"/>
        <charset val="134"/>
      </rPr>
      <t>入</t>
    </r>
    <r>
      <rPr>
        <b/>
        <sz val="11"/>
        <color rgb="FF000000"/>
        <rFont val="Times New Roman"/>
        <charset val="134"/>
      </rPr>
      <t xml:space="preserve">  </t>
    </r>
    <r>
      <rPr>
        <b/>
        <sz val="11"/>
        <color rgb="FF000000"/>
        <rFont val="SimSun"/>
        <charset val="134"/>
      </rPr>
      <t>总</t>
    </r>
    <r>
      <rPr>
        <b/>
        <sz val="11"/>
        <color rgb="FF000000"/>
        <rFont val="Times New Roman"/>
        <charset val="134"/>
      </rPr>
      <t xml:space="preserve">  </t>
    </r>
    <r>
      <rPr>
        <b/>
        <sz val="11"/>
        <color rgb="FF000000"/>
        <rFont val="SimSun"/>
        <charset val="134"/>
      </rPr>
      <t>计</t>
    </r>
  </si>
  <si>
    <r>
      <rPr>
        <b/>
        <sz val="11"/>
        <color rgb="FF000000"/>
        <rFont val="SimSun"/>
        <charset val="134"/>
      </rPr>
      <t>支</t>
    </r>
    <r>
      <rPr>
        <b/>
        <sz val="11"/>
        <color rgb="FF000000"/>
        <rFont val="Times New Roman"/>
        <charset val="134"/>
      </rPr>
      <t xml:space="preserve">  </t>
    </r>
    <r>
      <rPr>
        <b/>
        <sz val="11"/>
        <color rgb="FF000000"/>
        <rFont val="SimSun"/>
        <charset val="134"/>
      </rPr>
      <t>出</t>
    </r>
    <r>
      <rPr>
        <b/>
        <sz val="11"/>
        <color rgb="FF000000"/>
        <rFont val="Times New Roman"/>
        <charset val="134"/>
      </rPr>
      <t xml:space="preserve">  </t>
    </r>
    <r>
      <rPr>
        <b/>
        <sz val="11"/>
        <color rgb="FF000000"/>
        <rFont val="SimSun"/>
        <charset val="134"/>
      </rPr>
      <t>总</t>
    </r>
    <r>
      <rPr>
        <b/>
        <sz val="11"/>
        <color rgb="FF000000"/>
        <rFont val="Times New Roman"/>
        <charset val="134"/>
      </rPr>
      <t xml:space="preserve">  </t>
    </r>
    <r>
      <rPr>
        <b/>
        <sz val="11"/>
        <color rgb="FF000000"/>
        <rFont val="SimSun"/>
        <charset val="134"/>
      </rPr>
      <t>计</t>
    </r>
  </si>
  <si>
    <r>
      <rPr>
        <sz val="11"/>
        <color rgb="FF000000"/>
        <rFont val="SimSun"/>
        <charset val="134"/>
      </rPr>
      <t>预算</t>
    </r>
    <r>
      <rPr>
        <sz val="11"/>
        <color rgb="FF000000"/>
        <rFont val="Times New Roman"/>
        <charset val="134"/>
      </rPr>
      <t>01-2</t>
    </r>
    <r>
      <rPr>
        <sz val="11"/>
        <color rgb="FF000000"/>
        <rFont val="SimSun"/>
        <charset val="134"/>
      </rPr>
      <t>表</t>
    </r>
  </si>
  <si>
    <r>
      <rPr>
        <sz val="11"/>
        <color rgb="FF000000"/>
        <rFont val="SimSun"/>
        <charset val="134"/>
      </rPr>
      <t>部门（单位）代码</t>
    </r>
  </si>
  <si>
    <r>
      <rPr>
        <sz val="11"/>
        <color rgb="FF000000"/>
        <rFont val="SimSun"/>
        <charset val="134"/>
      </rPr>
      <t>部门（单位）名称</t>
    </r>
  </si>
  <si>
    <r>
      <rPr>
        <sz val="11"/>
        <color rgb="FF000000"/>
        <rFont val="SimSun"/>
        <charset val="134"/>
      </rPr>
      <t>合计</t>
    </r>
  </si>
  <si>
    <r>
      <rPr>
        <sz val="11"/>
        <color rgb="FF000000"/>
        <rFont val="SimSun"/>
        <charset val="134"/>
      </rPr>
      <t>本年收入</t>
    </r>
  </si>
  <si>
    <r>
      <rPr>
        <sz val="11"/>
        <color rgb="FF000000"/>
        <rFont val="SimSun"/>
        <charset val="134"/>
      </rPr>
      <t>小计</t>
    </r>
  </si>
  <si>
    <r>
      <rPr>
        <sz val="11"/>
        <color rgb="FF000000"/>
        <rFont val="SimSun"/>
        <charset val="134"/>
      </rPr>
      <t>一般公共预算</t>
    </r>
  </si>
  <si>
    <r>
      <rPr>
        <sz val="11"/>
        <color rgb="FF000000"/>
        <rFont val="SimSun"/>
        <charset val="134"/>
      </rPr>
      <t>政府性基金预算</t>
    </r>
  </si>
  <si>
    <r>
      <rPr>
        <sz val="11"/>
        <color rgb="FF000000"/>
        <rFont val="SimSun"/>
        <charset val="134"/>
      </rPr>
      <t>国有资本经营预算</t>
    </r>
  </si>
  <si>
    <r>
      <rPr>
        <sz val="11"/>
        <color rgb="FF000000"/>
        <rFont val="SimSun"/>
        <charset val="134"/>
      </rPr>
      <t>财政专户管理资金</t>
    </r>
  </si>
  <si>
    <r>
      <rPr>
        <sz val="11"/>
        <color rgb="FF000000"/>
        <rFont val="SimSun"/>
        <charset val="134"/>
      </rPr>
      <t>单位资金</t>
    </r>
  </si>
  <si>
    <r>
      <rPr>
        <sz val="11"/>
        <color rgb="FF000000"/>
        <rFont val="SimSun"/>
        <charset val="134"/>
      </rPr>
      <t>事业收入</t>
    </r>
  </si>
  <si>
    <r>
      <rPr>
        <sz val="11"/>
        <color rgb="FF000000"/>
        <rFont val="SimSun"/>
        <charset val="134"/>
      </rPr>
      <t>事业单位经营收入</t>
    </r>
  </si>
  <si>
    <r>
      <rPr>
        <sz val="11"/>
        <color rgb="FF000000"/>
        <rFont val="SimSun"/>
        <charset val="134"/>
      </rPr>
      <t>上级补助收入</t>
    </r>
  </si>
  <si>
    <r>
      <rPr>
        <sz val="11"/>
        <color rgb="FF000000"/>
        <rFont val="SimSun"/>
        <charset val="134"/>
      </rPr>
      <t>附属单位上缴收入</t>
    </r>
  </si>
  <si>
    <r>
      <rPr>
        <sz val="11"/>
        <color rgb="FF000000"/>
        <rFont val="SimSun"/>
        <charset val="134"/>
      </rPr>
      <t>其他收入</t>
    </r>
  </si>
  <si>
    <t>121004</t>
  </si>
  <si>
    <r>
      <rPr>
        <sz val="10.5"/>
        <color rgb="FF000000"/>
        <rFont val="宋体"/>
        <charset val="134"/>
      </rPr>
      <t>富民县土地开发复垦收购储备交易中心</t>
    </r>
  </si>
  <si>
    <r>
      <rPr>
        <sz val="11"/>
        <color rgb="FF000000"/>
        <rFont val="SimSun"/>
        <charset val="134"/>
      </rPr>
      <t>预算</t>
    </r>
    <r>
      <rPr>
        <sz val="11"/>
        <color rgb="FF000000"/>
        <rFont val="Times New Roman"/>
        <charset val="134"/>
      </rPr>
      <t>01-3</t>
    </r>
    <r>
      <rPr>
        <sz val="11"/>
        <color rgb="FF000000"/>
        <rFont val="SimSun"/>
        <charset val="134"/>
      </rPr>
      <t>表</t>
    </r>
  </si>
  <si>
    <r>
      <rPr>
        <sz val="11"/>
        <color rgb="FF000000"/>
        <rFont val="SimSun"/>
        <charset val="134"/>
      </rPr>
      <t>科目编码</t>
    </r>
  </si>
  <si>
    <r>
      <rPr>
        <sz val="11"/>
        <color rgb="FF000000"/>
        <rFont val="SimSun"/>
        <charset val="134"/>
      </rPr>
      <t>科目名称</t>
    </r>
  </si>
  <si>
    <r>
      <rPr>
        <sz val="11"/>
        <color rgb="FF000000"/>
        <rFont val="SimSun"/>
        <charset val="134"/>
      </rPr>
      <t>基本支出</t>
    </r>
  </si>
  <si>
    <r>
      <rPr>
        <sz val="11"/>
        <color rgb="FF000000"/>
        <rFont val="SimSun"/>
        <charset val="134"/>
      </rPr>
      <t>项目支出</t>
    </r>
  </si>
  <si>
    <r>
      <rPr>
        <sz val="11"/>
        <color rgb="FF000000"/>
        <rFont val="SimSun"/>
        <charset val="134"/>
      </rPr>
      <t>财政专户管理的支出</t>
    </r>
  </si>
  <si>
    <t>基本支出</t>
  </si>
  <si>
    <t>项目支出</t>
  </si>
  <si>
    <r>
      <rPr>
        <sz val="11"/>
        <color rgb="FF000000"/>
        <rFont val="SimSun"/>
        <charset val="134"/>
      </rPr>
      <t>事业支出</t>
    </r>
  </si>
  <si>
    <r>
      <rPr>
        <sz val="11"/>
        <color rgb="FF000000"/>
        <rFont val="SimSun"/>
        <charset val="134"/>
      </rPr>
      <t>事业单位经营支出</t>
    </r>
  </si>
  <si>
    <r>
      <rPr>
        <sz val="11"/>
        <color rgb="FF000000"/>
        <rFont val="SimSun"/>
        <charset val="134"/>
      </rPr>
      <t>上级补助支出</t>
    </r>
  </si>
  <si>
    <r>
      <rPr>
        <sz val="11"/>
        <color rgb="FF000000"/>
        <rFont val="SimSun"/>
        <charset val="134"/>
      </rPr>
      <t>附属单位补助支出</t>
    </r>
  </si>
  <si>
    <r>
      <rPr>
        <sz val="11"/>
        <color rgb="FF000000"/>
        <rFont val="SimSun"/>
        <charset val="134"/>
      </rPr>
      <t>其他支出</t>
    </r>
  </si>
  <si>
    <t>1</t>
  </si>
  <si>
    <t>2</t>
  </si>
  <si>
    <t>3</t>
  </si>
  <si>
    <t>5</t>
  </si>
  <si>
    <t>6</t>
  </si>
  <si>
    <t>7</t>
  </si>
  <si>
    <t>8</t>
  </si>
  <si>
    <t>9</t>
  </si>
  <si>
    <t>10</t>
  </si>
  <si>
    <t>11</t>
  </si>
  <si>
    <t>12</t>
  </si>
  <si>
    <t>13</t>
  </si>
  <si>
    <t>14</t>
  </si>
  <si>
    <t>208</t>
  </si>
  <si>
    <r>
      <rPr>
        <sz val="10.5"/>
        <color rgb="FF000000"/>
        <rFont val="SimSun"/>
        <charset val="134"/>
      </rPr>
      <t>社会保障和就业支出</t>
    </r>
  </si>
  <si>
    <t>20805</t>
  </si>
  <si>
    <r>
      <rPr>
        <sz val="10.5"/>
        <color rgb="FF000000"/>
        <rFont val="SimSun"/>
        <charset val="134"/>
      </rPr>
      <t>行政事业单位养老支出</t>
    </r>
  </si>
  <si>
    <t>2080505</t>
  </si>
  <si>
    <r>
      <rPr>
        <sz val="10.5"/>
        <color rgb="FF000000"/>
        <rFont val="SimSun"/>
        <charset val="134"/>
      </rPr>
      <t>机关事业单位基本养老保险缴费支出</t>
    </r>
  </si>
  <si>
    <t>210</t>
  </si>
  <si>
    <r>
      <rPr>
        <sz val="10.5"/>
        <color rgb="FF000000"/>
        <rFont val="SimSun"/>
        <charset val="134"/>
      </rPr>
      <t>卫生健康支出</t>
    </r>
  </si>
  <si>
    <t>21011</t>
  </si>
  <si>
    <r>
      <rPr>
        <sz val="10.5"/>
        <color rgb="FF000000"/>
        <rFont val="SimSun"/>
        <charset val="134"/>
      </rPr>
      <t>行政事业单位医疗</t>
    </r>
  </si>
  <si>
    <t>2101102</t>
  </si>
  <si>
    <r>
      <rPr>
        <sz val="10.5"/>
        <color rgb="FF000000"/>
        <rFont val="SimSun"/>
        <charset val="134"/>
      </rPr>
      <t>事业单位医疗</t>
    </r>
  </si>
  <si>
    <t>2101103</t>
  </si>
  <si>
    <r>
      <rPr>
        <sz val="10.5"/>
        <color rgb="FF000000"/>
        <rFont val="SimSun"/>
        <charset val="134"/>
      </rPr>
      <t>公务员医疗补助</t>
    </r>
  </si>
  <si>
    <t>2101199</t>
  </si>
  <si>
    <r>
      <rPr>
        <sz val="10.5"/>
        <color rgb="FF000000"/>
        <rFont val="SimSun"/>
        <charset val="134"/>
      </rPr>
      <t>其他行政事业单位医疗支出</t>
    </r>
  </si>
  <si>
    <t>212</t>
  </si>
  <si>
    <r>
      <rPr>
        <sz val="10.5"/>
        <color rgb="FF000000"/>
        <rFont val="SimSun"/>
        <charset val="134"/>
      </rPr>
      <t>城乡社区支出</t>
    </r>
  </si>
  <si>
    <t>21208</t>
  </si>
  <si>
    <r>
      <rPr>
        <sz val="10.5"/>
        <color rgb="FF000000"/>
        <rFont val="SimSun"/>
        <charset val="134"/>
      </rPr>
      <t>国有土地使用权出让收入安排的支出</t>
    </r>
  </si>
  <si>
    <t>2120801</t>
  </si>
  <si>
    <r>
      <rPr>
        <sz val="10.5"/>
        <color rgb="FF000000"/>
        <rFont val="SimSun"/>
        <charset val="134"/>
      </rPr>
      <t>征地和拆迁补偿支出</t>
    </r>
  </si>
  <si>
    <t>2120802</t>
  </si>
  <si>
    <r>
      <rPr>
        <sz val="10.5"/>
        <color rgb="FF000000"/>
        <rFont val="SimSun"/>
        <charset val="134"/>
      </rPr>
      <t>土地开发支出</t>
    </r>
  </si>
  <si>
    <t>2120806</t>
  </si>
  <si>
    <r>
      <rPr>
        <sz val="10.5"/>
        <color rgb="FF000000"/>
        <rFont val="SimSun"/>
        <charset val="134"/>
      </rPr>
      <t>土地出让业务支出</t>
    </r>
  </si>
  <si>
    <t>2120899</t>
  </si>
  <si>
    <r>
      <rPr>
        <sz val="10.5"/>
        <color rgb="FF000000"/>
        <rFont val="SimSun"/>
        <charset val="134"/>
      </rPr>
      <t>其他国有土地使用权出让收入安排的支出</t>
    </r>
  </si>
  <si>
    <t>220</t>
  </si>
  <si>
    <r>
      <rPr>
        <sz val="10.5"/>
        <color rgb="FF000000"/>
        <rFont val="SimSun"/>
        <charset val="134"/>
      </rPr>
      <t>自然资源海洋气象等支出</t>
    </r>
  </si>
  <si>
    <t>22001</t>
  </si>
  <si>
    <r>
      <rPr>
        <sz val="10.5"/>
        <color rgb="FF000000"/>
        <rFont val="SimSun"/>
        <charset val="134"/>
      </rPr>
      <t>自然资源事务</t>
    </r>
  </si>
  <si>
    <t>2200150</t>
  </si>
  <si>
    <r>
      <rPr>
        <sz val="10.5"/>
        <color rgb="FF000000"/>
        <rFont val="SimSun"/>
        <charset val="134"/>
      </rPr>
      <t>事业运行</t>
    </r>
  </si>
  <si>
    <t>221</t>
  </si>
  <si>
    <r>
      <rPr>
        <sz val="10.5"/>
        <color rgb="FF000000"/>
        <rFont val="SimSun"/>
        <charset val="134"/>
      </rPr>
      <t>住房保障支出</t>
    </r>
  </si>
  <si>
    <t>22102</t>
  </si>
  <si>
    <r>
      <rPr>
        <sz val="10.5"/>
        <color rgb="FF000000"/>
        <rFont val="SimSun"/>
        <charset val="134"/>
      </rPr>
      <t>住房改革支出</t>
    </r>
  </si>
  <si>
    <t>2210201</t>
  </si>
  <si>
    <r>
      <rPr>
        <sz val="10.5"/>
        <color rgb="FF000000"/>
        <rFont val="SimSun"/>
        <charset val="134"/>
      </rPr>
      <t>住房公积金</t>
    </r>
  </si>
  <si>
    <r>
      <rPr>
        <sz val="11"/>
        <color rgb="FF000000"/>
        <rFont val="SimSun"/>
        <charset val="134"/>
      </rPr>
      <t>预算</t>
    </r>
    <r>
      <rPr>
        <sz val="11"/>
        <color rgb="FF000000"/>
        <rFont val="Times New Roman"/>
        <charset val="134"/>
      </rPr>
      <t>02-1</t>
    </r>
    <r>
      <rPr>
        <sz val="11"/>
        <color rgb="FF000000"/>
        <rFont val="SimSun"/>
        <charset val="134"/>
      </rPr>
      <t>表</t>
    </r>
  </si>
  <si>
    <r>
      <rPr>
        <sz val="11"/>
        <color rgb="FF000000"/>
        <rFont val="SimSun"/>
        <charset val="134"/>
      </rPr>
      <t>一、本年收入</t>
    </r>
  </si>
  <si>
    <r>
      <rPr>
        <sz val="11"/>
        <color rgb="FF000000"/>
        <rFont val="SimSun"/>
        <charset val="134"/>
      </rPr>
      <t>一、本年支出</t>
    </r>
  </si>
  <si>
    <r>
      <rPr>
        <sz val="11"/>
        <color rgb="FF000000"/>
        <rFont val="SimSun"/>
        <charset val="134"/>
      </rPr>
      <t>（一）一般公共预算拨款</t>
    </r>
  </si>
  <si>
    <r>
      <rPr>
        <sz val="11"/>
        <color rgb="FF000000"/>
        <rFont val="SimSun"/>
        <charset val="134"/>
      </rPr>
      <t>（一）一般公共服务支出</t>
    </r>
  </si>
  <si>
    <r>
      <rPr>
        <sz val="11"/>
        <color rgb="FF000000"/>
        <rFont val="SimSun"/>
        <charset val="134"/>
      </rPr>
      <t>（二）政府性基金预算拨款</t>
    </r>
  </si>
  <si>
    <r>
      <rPr>
        <sz val="11"/>
        <color rgb="FF000000"/>
        <rFont val="SimSun"/>
        <charset val="134"/>
      </rPr>
      <t>（二）外交支出</t>
    </r>
  </si>
  <si>
    <r>
      <rPr>
        <sz val="11"/>
        <color rgb="FF000000"/>
        <rFont val="SimSun"/>
        <charset val="134"/>
      </rPr>
      <t>（三）国有资本经营预算拨款</t>
    </r>
  </si>
  <si>
    <r>
      <rPr>
        <sz val="11"/>
        <color rgb="FF000000"/>
        <rFont val="SimSun"/>
        <charset val="134"/>
      </rPr>
      <t>（三）国防支出</t>
    </r>
  </si>
  <si>
    <r>
      <rPr>
        <sz val="11"/>
        <color rgb="FF000000"/>
        <rFont val="SimSun"/>
        <charset val="134"/>
      </rPr>
      <t>二、上年结转</t>
    </r>
  </si>
  <si>
    <r>
      <rPr>
        <sz val="11"/>
        <color rgb="FF000000"/>
        <rFont val="SimSun"/>
        <charset val="134"/>
      </rPr>
      <t>（四）公共安全支出</t>
    </r>
  </si>
  <si>
    <r>
      <rPr>
        <sz val="11"/>
        <color rgb="FF000000"/>
        <rFont val="SimSun"/>
        <charset val="134"/>
      </rPr>
      <t>（五）教育支出</t>
    </r>
  </si>
  <si>
    <r>
      <rPr>
        <sz val="11"/>
        <color rgb="FF000000"/>
        <rFont val="SimSun"/>
        <charset val="134"/>
      </rPr>
      <t>（六）科学技术支出</t>
    </r>
  </si>
  <si>
    <r>
      <rPr>
        <sz val="11"/>
        <color rgb="FF000000"/>
        <rFont val="SimSun"/>
        <charset val="134"/>
      </rPr>
      <t>（七）文化旅游体育与传媒支出</t>
    </r>
  </si>
  <si>
    <r>
      <rPr>
        <sz val="11"/>
        <color rgb="FF000000"/>
        <rFont val="SimSun"/>
        <charset val="134"/>
      </rPr>
      <t>（八）社会保障和就业支出</t>
    </r>
  </si>
  <si>
    <r>
      <rPr>
        <sz val="11"/>
        <color rgb="FF000000"/>
        <rFont val="SimSun"/>
        <charset val="134"/>
      </rPr>
      <t>（九）卫生健康支出</t>
    </r>
  </si>
  <si>
    <r>
      <rPr>
        <sz val="11"/>
        <color rgb="FF000000"/>
        <rFont val="SimSun"/>
        <charset val="134"/>
      </rPr>
      <t>（十）节能环保支出</t>
    </r>
  </si>
  <si>
    <r>
      <rPr>
        <sz val="11"/>
        <color rgb="FF000000"/>
        <rFont val="SimSun"/>
        <charset val="134"/>
      </rPr>
      <t>（十一）城乡社区支出</t>
    </r>
  </si>
  <si>
    <r>
      <rPr>
        <sz val="11"/>
        <color rgb="FF000000"/>
        <rFont val="SimSun"/>
        <charset val="134"/>
      </rPr>
      <t>（十二）农林水支出</t>
    </r>
  </si>
  <si>
    <r>
      <rPr>
        <sz val="11"/>
        <color rgb="FF000000"/>
        <rFont val="SimSun"/>
        <charset val="134"/>
      </rPr>
      <t>（十三）交通运输支出</t>
    </r>
  </si>
  <si>
    <r>
      <rPr>
        <sz val="11"/>
        <color rgb="FF000000"/>
        <rFont val="SimSun"/>
        <charset val="134"/>
      </rPr>
      <t>（十四）资源勘探工业信息等支出</t>
    </r>
  </si>
  <si>
    <r>
      <rPr>
        <sz val="11"/>
        <color rgb="FF000000"/>
        <rFont val="SimSun"/>
        <charset val="134"/>
      </rPr>
      <t>（十五）商业服务业等支出</t>
    </r>
  </si>
  <si>
    <r>
      <rPr>
        <sz val="11"/>
        <color rgb="FF000000"/>
        <rFont val="SimSun"/>
        <charset val="134"/>
      </rPr>
      <t>（十六）金融支出</t>
    </r>
  </si>
  <si>
    <r>
      <rPr>
        <sz val="11"/>
        <color rgb="FF000000"/>
        <rFont val="SimSun"/>
        <charset val="134"/>
      </rPr>
      <t>（十七）援助其他地区支出</t>
    </r>
  </si>
  <si>
    <r>
      <rPr>
        <sz val="11"/>
        <color rgb="FF000000"/>
        <rFont val="SimSun"/>
        <charset val="134"/>
      </rPr>
      <t>（十八）自然资源海洋气象等支出</t>
    </r>
  </si>
  <si>
    <r>
      <rPr>
        <sz val="11"/>
        <color rgb="FF000000"/>
        <rFont val="SimSun"/>
        <charset val="134"/>
      </rPr>
      <t>（十九）住房保障支出</t>
    </r>
  </si>
  <si>
    <r>
      <rPr>
        <sz val="11"/>
        <color rgb="FF000000"/>
        <rFont val="SimSun"/>
        <charset val="134"/>
      </rPr>
      <t>（二十）粮油物资储备支出</t>
    </r>
  </si>
  <si>
    <r>
      <rPr>
        <sz val="11"/>
        <color rgb="FF000000"/>
        <rFont val="SimSun"/>
        <charset val="134"/>
      </rPr>
      <t>（二十一）国有资本经营预算支出</t>
    </r>
  </si>
  <si>
    <r>
      <rPr>
        <sz val="11"/>
        <color rgb="FF000000"/>
        <rFont val="SimSun"/>
        <charset val="134"/>
      </rPr>
      <t>（二十二）灾害防治及应急管理支出</t>
    </r>
  </si>
  <si>
    <r>
      <rPr>
        <sz val="11"/>
        <color rgb="FF000000"/>
        <rFont val="SimSun"/>
        <charset val="134"/>
      </rPr>
      <t>（二十三）预备费</t>
    </r>
  </si>
  <si>
    <r>
      <rPr>
        <sz val="11"/>
        <color rgb="FF000000"/>
        <rFont val="SimSun"/>
        <charset val="134"/>
      </rPr>
      <t>（二十四）其他支出</t>
    </r>
  </si>
  <si>
    <r>
      <rPr>
        <sz val="11"/>
        <color rgb="FF000000"/>
        <rFont val="SimSun"/>
        <charset val="134"/>
      </rPr>
      <t>（二十五）转移性支出</t>
    </r>
  </si>
  <si>
    <r>
      <rPr>
        <sz val="11"/>
        <color rgb="FF000000"/>
        <rFont val="SimSun"/>
        <charset val="134"/>
      </rPr>
      <t>（二十六）债务还本支出</t>
    </r>
  </si>
  <si>
    <r>
      <rPr>
        <sz val="11"/>
        <color rgb="FF000000"/>
        <rFont val="SimSun"/>
        <charset val="134"/>
      </rPr>
      <t>（二十七）债务付息支出</t>
    </r>
  </si>
  <si>
    <r>
      <rPr>
        <sz val="11"/>
        <color rgb="FF000000"/>
        <rFont val="SimSun"/>
        <charset val="134"/>
      </rPr>
      <t>（二十八）债务发现费用支出</t>
    </r>
  </si>
  <si>
    <r>
      <rPr>
        <sz val="11"/>
        <color rgb="FF000000"/>
        <rFont val="SimSun"/>
        <charset val="134"/>
      </rPr>
      <t>二、年终结转结余</t>
    </r>
  </si>
  <si>
    <r>
      <rPr>
        <sz val="11"/>
        <color rgb="FF000000"/>
        <rFont val="SimSun"/>
        <charset val="134"/>
      </rPr>
      <t>预算</t>
    </r>
    <r>
      <rPr>
        <sz val="11"/>
        <color rgb="FF000000"/>
        <rFont val="Times New Roman"/>
        <charset val="134"/>
      </rPr>
      <t>02-2</t>
    </r>
    <r>
      <rPr>
        <sz val="11"/>
        <color rgb="FF000000"/>
        <rFont val="SimSun"/>
        <charset val="134"/>
      </rPr>
      <t>表</t>
    </r>
  </si>
  <si>
    <r>
      <rPr>
        <sz val="11"/>
        <color rgb="FF000000"/>
        <rFont val="SimSun"/>
        <charset val="134"/>
      </rPr>
      <t>单位</t>
    </r>
    <r>
      <rPr>
        <sz val="11"/>
        <color rgb="FF000000"/>
        <rFont val="Times New Roman"/>
        <charset val="134"/>
      </rPr>
      <t>:</t>
    </r>
    <r>
      <rPr>
        <sz val="11"/>
        <color rgb="FF000000"/>
        <rFont val="SimSun"/>
        <charset val="134"/>
      </rPr>
      <t>元</t>
    </r>
  </si>
  <si>
    <r>
      <rPr>
        <sz val="11"/>
        <color rgb="FF000000"/>
        <rFont val="SimSun"/>
        <charset val="134"/>
      </rPr>
      <t>部门预算支出功能分类科目</t>
    </r>
  </si>
  <si>
    <r>
      <rPr>
        <sz val="11"/>
        <color rgb="FF000000"/>
        <rFont val="SimSun"/>
        <charset val="134"/>
      </rPr>
      <t>人员经费</t>
    </r>
  </si>
  <si>
    <r>
      <rPr>
        <sz val="11"/>
        <color rgb="FF000000"/>
        <rFont val="SimSun"/>
        <charset val="134"/>
      </rPr>
      <t>公用经费</t>
    </r>
  </si>
  <si>
    <t>4</t>
  </si>
  <si>
    <r>
      <rPr>
        <sz val="10.5"/>
        <color rgb="FF000000"/>
        <rFont val="宋体"/>
        <charset val="134"/>
      </rPr>
      <t>社会保障和就业支出</t>
    </r>
  </si>
  <si>
    <r>
      <rPr>
        <sz val="10.5"/>
        <color rgb="FF000000"/>
        <rFont val="宋体"/>
        <charset val="134"/>
      </rPr>
      <t>行政事业单位养老支出</t>
    </r>
  </si>
  <si>
    <r>
      <rPr>
        <sz val="10.5"/>
        <color rgb="FF000000"/>
        <rFont val="宋体"/>
        <charset val="134"/>
      </rPr>
      <t>机关事业单位基本养老保险缴费支出</t>
    </r>
  </si>
  <si>
    <r>
      <rPr>
        <sz val="10.5"/>
        <color rgb="FF000000"/>
        <rFont val="宋体"/>
        <charset val="134"/>
      </rPr>
      <t>卫生健康支出</t>
    </r>
  </si>
  <si>
    <r>
      <rPr>
        <sz val="10.5"/>
        <color rgb="FF000000"/>
        <rFont val="宋体"/>
        <charset val="134"/>
      </rPr>
      <t>行政事业单位医疗</t>
    </r>
  </si>
  <si>
    <r>
      <rPr>
        <sz val="10.5"/>
        <color rgb="FF000000"/>
        <rFont val="宋体"/>
        <charset val="134"/>
      </rPr>
      <t>事业单位医疗</t>
    </r>
  </si>
  <si>
    <r>
      <rPr>
        <sz val="10.5"/>
        <color rgb="FF000000"/>
        <rFont val="宋体"/>
        <charset val="134"/>
      </rPr>
      <t>公务员医疗补助</t>
    </r>
  </si>
  <si>
    <r>
      <rPr>
        <sz val="10.5"/>
        <color rgb="FF000000"/>
        <rFont val="宋体"/>
        <charset val="134"/>
      </rPr>
      <t>其他行政事业单位医疗支出</t>
    </r>
  </si>
  <si>
    <r>
      <rPr>
        <sz val="10.5"/>
        <color rgb="FF000000"/>
        <rFont val="宋体"/>
        <charset val="134"/>
      </rPr>
      <t>自然资源海洋气象等支出</t>
    </r>
  </si>
  <si>
    <r>
      <rPr>
        <sz val="10.5"/>
        <color rgb="FF000000"/>
        <rFont val="宋体"/>
        <charset val="134"/>
      </rPr>
      <t>自然资源事务</t>
    </r>
  </si>
  <si>
    <r>
      <rPr>
        <sz val="10.5"/>
        <color rgb="FF000000"/>
        <rFont val="宋体"/>
        <charset val="134"/>
      </rPr>
      <t>事业运行</t>
    </r>
  </si>
  <si>
    <r>
      <rPr>
        <sz val="10.5"/>
        <color rgb="FF000000"/>
        <rFont val="宋体"/>
        <charset val="134"/>
      </rPr>
      <t>住房保障支出</t>
    </r>
  </si>
  <si>
    <r>
      <rPr>
        <sz val="10.5"/>
        <color rgb="FF000000"/>
        <rFont val="宋体"/>
        <charset val="134"/>
      </rPr>
      <t>住房改革支出</t>
    </r>
  </si>
  <si>
    <r>
      <rPr>
        <sz val="10.5"/>
        <color rgb="FF000000"/>
        <rFont val="宋体"/>
        <charset val="134"/>
      </rPr>
      <t>住房公积金</t>
    </r>
  </si>
  <si>
    <r>
      <rPr>
        <sz val="11"/>
        <color rgb="FF000000"/>
        <rFont val="SimSun"/>
        <charset val="134"/>
      </rPr>
      <t>合</t>
    </r>
    <r>
      <rPr>
        <sz val="11"/>
        <color rgb="FF000000"/>
        <rFont val="Times New Roman"/>
        <charset val="134"/>
      </rPr>
      <t xml:space="preserve">  </t>
    </r>
    <r>
      <rPr>
        <sz val="11"/>
        <color rgb="FF000000"/>
        <rFont val="SimSun"/>
        <charset val="134"/>
      </rPr>
      <t>计</t>
    </r>
  </si>
  <si>
    <t>合  计</t>
  </si>
  <si>
    <r>
      <rPr>
        <sz val="11"/>
        <color rgb="FF000000"/>
        <rFont val="SimSun"/>
        <charset val="134"/>
      </rPr>
      <t>预算</t>
    </r>
    <r>
      <rPr>
        <sz val="11"/>
        <color rgb="FF000000"/>
        <rFont val="Times New Roman"/>
        <charset val="134"/>
      </rPr>
      <t>03</t>
    </r>
    <r>
      <rPr>
        <sz val="11"/>
        <color rgb="FF000000"/>
        <rFont val="SimSun"/>
        <charset val="134"/>
      </rPr>
      <t>表</t>
    </r>
  </si>
  <si>
    <r>
      <t>“</t>
    </r>
    <r>
      <rPr>
        <sz val="11"/>
        <color rgb="FF000000"/>
        <rFont val="SimSun"/>
        <charset val="134"/>
      </rPr>
      <t>三公</t>
    </r>
    <r>
      <rPr>
        <sz val="11"/>
        <color rgb="FF000000"/>
        <rFont val="Times New Roman"/>
        <charset val="134"/>
      </rPr>
      <t>”</t>
    </r>
    <r>
      <rPr>
        <sz val="11"/>
        <color rgb="FF000000"/>
        <rFont val="SimSun"/>
        <charset val="134"/>
      </rPr>
      <t>经费合计</t>
    </r>
  </si>
  <si>
    <r>
      <rPr>
        <sz val="11"/>
        <color rgb="FF000000"/>
        <rFont val="SimSun"/>
        <charset val="134"/>
      </rPr>
      <t>因公出国（境）费</t>
    </r>
  </si>
  <si>
    <r>
      <rPr>
        <sz val="11"/>
        <color rgb="FF000000"/>
        <rFont val="SimSun"/>
        <charset val="134"/>
      </rPr>
      <t>公务用车购置及运行费</t>
    </r>
  </si>
  <si>
    <r>
      <rPr>
        <sz val="11"/>
        <color rgb="FF000000"/>
        <rFont val="SimSun"/>
        <charset val="134"/>
      </rPr>
      <t>公务接待费</t>
    </r>
  </si>
  <si>
    <r>
      <rPr>
        <sz val="11"/>
        <color rgb="FF000000"/>
        <rFont val="SimSun"/>
        <charset val="134"/>
      </rPr>
      <t>公务用车购置费</t>
    </r>
  </si>
  <si>
    <r>
      <rPr>
        <sz val="11"/>
        <color rgb="FF000000"/>
        <rFont val="SimSun"/>
        <charset val="134"/>
      </rPr>
      <t>公务用车运行费</t>
    </r>
  </si>
  <si>
    <r>
      <rPr>
        <sz val="11"/>
        <color rgb="FF000000"/>
        <rFont val="SimSun"/>
        <charset val="134"/>
      </rPr>
      <t>预算</t>
    </r>
    <r>
      <rPr>
        <sz val="11"/>
        <color rgb="FF000000"/>
        <rFont val="Times New Roman"/>
        <charset val="134"/>
      </rPr>
      <t>04</t>
    </r>
    <r>
      <rPr>
        <sz val="11"/>
        <color rgb="FF000000"/>
        <rFont val="SimSun"/>
        <charset val="134"/>
      </rPr>
      <t>表</t>
    </r>
  </si>
  <si>
    <r>
      <rPr>
        <sz val="11"/>
        <color rgb="FF000000"/>
        <rFont val="SimSun"/>
        <charset val="134"/>
      </rPr>
      <t>主管部门</t>
    </r>
  </si>
  <si>
    <r>
      <rPr>
        <sz val="11"/>
        <color rgb="FF000000"/>
        <rFont val="SimSun"/>
        <charset val="134"/>
      </rPr>
      <t>单位名称</t>
    </r>
  </si>
  <si>
    <r>
      <rPr>
        <sz val="11"/>
        <color rgb="FF000000"/>
        <rFont val="SimSun"/>
        <charset val="134"/>
      </rPr>
      <t>项目代码</t>
    </r>
  </si>
  <si>
    <r>
      <rPr>
        <sz val="11"/>
        <color rgb="FF000000"/>
        <rFont val="SimSun"/>
        <charset val="134"/>
      </rPr>
      <t>项目名称</t>
    </r>
  </si>
  <si>
    <r>
      <rPr>
        <sz val="11"/>
        <color rgb="FF000000"/>
        <rFont val="SimSun"/>
        <charset val="134"/>
      </rPr>
      <t>功能科目编码</t>
    </r>
  </si>
  <si>
    <r>
      <rPr>
        <sz val="11"/>
        <color rgb="FF000000"/>
        <rFont val="SimSun"/>
        <charset val="134"/>
      </rPr>
      <t>功能科目名称</t>
    </r>
  </si>
  <si>
    <r>
      <rPr>
        <sz val="11"/>
        <color rgb="FF000000"/>
        <rFont val="SimSun"/>
        <charset val="134"/>
      </rPr>
      <t>部门经济科目编码</t>
    </r>
  </si>
  <si>
    <r>
      <rPr>
        <sz val="11"/>
        <color rgb="FF000000"/>
        <rFont val="SimSun"/>
        <charset val="134"/>
      </rPr>
      <t>部门经济科目名称</t>
    </r>
  </si>
  <si>
    <r>
      <rPr>
        <sz val="11"/>
        <color rgb="FF000000"/>
        <rFont val="SimSun"/>
        <charset val="134"/>
      </rPr>
      <t>资金来源</t>
    </r>
  </si>
  <si>
    <t>资金来源</t>
  </si>
  <si>
    <t>财政专户管理资金</t>
  </si>
  <si>
    <t>单位资金</t>
  </si>
  <si>
    <r>
      <rPr>
        <sz val="11"/>
        <color rgb="FF000000"/>
        <rFont val="SimSun"/>
        <charset val="134"/>
      </rPr>
      <t>总计</t>
    </r>
  </si>
  <si>
    <r>
      <rPr>
        <sz val="11"/>
        <color rgb="FF000000"/>
        <rFont val="SimSun"/>
        <charset val="134"/>
      </rPr>
      <t>财政拨款结转结余</t>
    </r>
  </si>
  <si>
    <t>事业收入</t>
  </si>
  <si>
    <t>上级补助收入</t>
  </si>
  <si>
    <t>附属单位上缴收入</t>
  </si>
  <si>
    <t>其他收入</t>
  </si>
  <si>
    <r>
      <rPr>
        <sz val="11"/>
        <color rgb="FF000000"/>
        <rFont val="SimSun"/>
        <charset val="134"/>
      </rPr>
      <t>全年数</t>
    </r>
  </si>
  <si>
    <t>已预拨</t>
  </si>
  <si>
    <r>
      <rPr>
        <sz val="11"/>
        <color rgb="FF000000"/>
        <rFont val="SimSun"/>
        <charset val="134"/>
      </rPr>
      <t>已提前安排</t>
    </r>
  </si>
  <si>
    <r>
      <rPr>
        <sz val="11"/>
        <color rgb="FF000000"/>
        <rFont val="SimSun"/>
        <charset val="134"/>
      </rPr>
      <t>抵扣上年垫付资金</t>
    </r>
  </si>
  <si>
    <r>
      <rPr>
        <sz val="11"/>
        <color rgb="FF000000"/>
        <rFont val="SimSun"/>
        <charset val="134"/>
      </rPr>
      <t>本次下达</t>
    </r>
  </si>
  <si>
    <r>
      <rPr>
        <sz val="11"/>
        <color rgb="FF000000"/>
        <rFont val="SimSun"/>
        <charset val="134"/>
      </rPr>
      <t>另文下达</t>
    </r>
  </si>
  <si>
    <r>
      <rPr>
        <sz val="11"/>
        <color rgb="FF000000"/>
        <rFont val="SimSun"/>
        <charset val="134"/>
      </rPr>
      <t>其中：转隶人员公用经费</t>
    </r>
  </si>
  <si>
    <t>抵扣上年垫付资金</t>
  </si>
  <si>
    <t>本次下达</t>
  </si>
  <si>
    <t>另文下达</t>
  </si>
  <si>
    <t>小计</t>
  </si>
  <si>
    <t>事业单位
经营收入</t>
  </si>
  <si>
    <r>
      <rPr>
        <sz val="10.5"/>
        <color rgb="FF000000"/>
        <rFont val="宋体"/>
        <charset val="134"/>
      </rPr>
      <t>富民县自然资源局</t>
    </r>
  </si>
  <si>
    <t>530124210000000000438</t>
  </si>
  <si>
    <r>
      <rPr>
        <sz val="10.5"/>
        <color rgb="FF000000"/>
        <rFont val="宋体"/>
        <charset val="134"/>
      </rPr>
      <t>事业人员支出工资</t>
    </r>
  </si>
  <si>
    <t>30101</t>
  </si>
  <si>
    <r>
      <rPr>
        <sz val="10.5"/>
        <color rgb="FF000000"/>
        <rFont val="宋体"/>
        <charset val="134"/>
      </rPr>
      <t>基本工资</t>
    </r>
  </si>
  <si>
    <t>30103</t>
  </si>
  <si>
    <r>
      <rPr>
        <sz val="10.5"/>
        <color rgb="FF000000"/>
        <rFont val="宋体"/>
        <charset val="134"/>
      </rPr>
      <t>奖金</t>
    </r>
  </si>
  <si>
    <t>530124210000000000440</t>
  </si>
  <si>
    <t>30113</t>
  </si>
  <si>
    <t>530124210000000000442</t>
  </si>
  <si>
    <r>
      <rPr>
        <sz val="10.5"/>
        <color rgb="FF000000"/>
        <rFont val="宋体"/>
        <charset val="134"/>
      </rPr>
      <t>公务接待费</t>
    </r>
  </si>
  <si>
    <t>30217</t>
  </si>
  <si>
    <t>530124210000000000444</t>
  </si>
  <si>
    <r>
      <rPr>
        <sz val="10.5"/>
        <color rgb="FF000000"/>
        <rFont val="宋体"/>
        <charset val="134"/>
      </rPr>
      <t>一般公用经费</t>
    </r>
  </si>
  <si>
    <t>30201</t>
  </si>
  <si>
    <r>
      <rPr>
        <sz val="10.5"/>
        <color rgb="FF000000"/>
        <rFont val="宋体"/>
        <charset val="134"/>
      </rPr>
      <t>办公费</t>
    </r>
  </si>
  <si>
    <t>30205</t>
  </si>
  <si>
    <r>
      <rPr>
        <sz val="10.5"/>
        <color rgb="FF000000"/>
        <rFont val="宋体"/>
        <charset val="134"/>
      </rPr>
      <t>水费</t>
    </r>
  </si>
  <si>
    <t>30211</t>
  </si>
  <si>
    <r>
      <rPr>
        <sz val="10.5"/>
        <color rgb="FF000000"/>
        <rFont val="宋体"/>
        <charset val="134"/>
      </rPr>
      <t>差旅费</t>
    </r>
  </si>
  <si>
    <t>530124231100001347546</t>
  </si>
  <si>
    <r>
      <rPr>
        <sz val="10.5"/>
        <color rgb="FF000000"/>
        <rFont val="宋体"/>
        <charset val="134"/>
      </rPr>
      <t>工会经费</t>
    </r>
  </si>
  <si>
    <t>30228</t>
  </si>
  <si>
    <t>530124231100001396938</t>
  </si>
  <si>
    <r>
      <rPr>
        <sz val="10.5"/>
        <color rgb="FF000000"/>
        <rFont val="宋体"/>
        <charset val="134"/>
      </rPr>
      <t>工伤保险支出</t>
    </r>
  </si>
  <si>
    <t>30112</t>
  </si>
  <si>
    <r>
      <rPr>
        <sz val="10.5"/>
        <color rgb="FF000000"/>
        <rFont val="宋体"/>
        <charset val="134"/>
      </rPr>
      <t>其他社会保障缴费</t>
    </r>
  </si>
  <si>
    <t>530124231100001396939</t>
  </si>
  <si>
    <r>
      <rPr>
        <sz val="10.5"/>
        <color rgb="FF000000"/>
        <rFont val="宋体"/>
        <charset val="134"/>
      </rPr>
      <t>失业保险支出</t>
    </r>
  </si>
  <si>
    <t>530124231100001396940</t>
  </si>
  <si>
    <r>
      <rPr>
        <sz val="10.5"/>
        <color rgb="FF000000"/>
        <rFont val="宋体"/>
        <charset val="134"/>
      </rPr>
      <t>医疗保险支出</t>
    </r>
  </si>
  <si>
    <t>30110</t>
  </si>
  <si>
    <r>
      <rPr>
        <sz val="10.5"/>
        <color rgb="FF000000"/>
        <rFont val="宋体"/>
        <charset val="134"/>
      </rPr>
      <t>职工基本医疗保险缴费</t>
    </r>
  </si>
  <si>
    <t>30111</t>
  </si>
  <si>
    <r>
      <rPr>
        <sz val="10.5"/>
        <color rgb="FF000000"/>
        <rFont val="宋体"/>
        <charset val="134"/>
      </rPr>
      <t>公务员医疗补助缴费</t>
    </r>
  </si>
  <si>
    <t>530124231100001396951</t>
  </si>
  <si>
    <r>
      <rPr>
        <sz val="10.5"/>
        <color rgb="FF000000"/>
        <rFont val="宋体"/>
        <charset val="134"/>
      </rPr>
      <t>事业绩效工资</t>
    </r>
  </si>
  <si>
    <t>30107</t>
  </si>
  <si>
    <r>
      <rPr>
        <sz val="10.5"/>
        <color rgb="FF000000"/>
        <rFont val="宋体"/>
        <charset val="134"/>
      </rPr>
      <t>绩效工资</t>
    </r>
  </si>
  <si>
    <t>530124231100001396952</t>
  </si>
  <si>
    <r>
      <rPr>
        <sz val="10.5"/>
        <color rgb="FF000000"/>
        <rFont val="宋体"/>
        <charset val="134"/>
      </rPr>
      <t>事业在职津贴补贴</t>
    </r>
  </si>
  <si>
    <t>30102</t>
  </si>
  <si>
    <r>
      <rPr>
        <sz val="10.5"/>
        <color rgb="FF000000"/>
        <rFont val="宋体"/>
        <charset val="134"/>
      </rPr>
      <t>津贴补贴</t>
    </r>
  </si>
  <si>
    <t>530124231100001396954</t>
  </si>
  <si>
    <r>
      <rPr>
        <sz val="10.5"/>
        <color rgb="FF000000"/>
        <rFont val="宋体"/>
        <charset val="134"/>
      </rPr>
      <t>养老保险支出</t>
    </r>
  </si>
  <si>
    <t>30108</t>
  </si>
  <si>
    <r>
      <rPr>
        <sz val="10.5"/>
        <color rgb="FF000000"/>
        <rFont val="宋体"/>
        <charset val="134"/>
      </rPr>
      <t>机关事业单位基本养老保险缴费</t>
    </r>
  </si>
  <si>
    <t>530124241100002449717</t>
  </si>
  <si>
    <r>
      <rPr>
        <sz val="10.5"/>
        <color rgb="FF000000"/>
        <rFont val="宋体"/>
        <charset val="134"/>
      </rPr>
      <t>事业绩效奖励</t>
    </r>
  </si>
  <si>
    <t>530124251100003857676</t>
  </si>
  <si>
    <r>
      <rPr>
        <sz val="10.5"/>
        <color rgb="FF000000"/>
        <rFont val="宋体"/>
        <charset val="134"/>
      </rPr>
      <t>残疾人就业保障金</t>
    </r>
  </si>
  <si>
    <t>30299</t>
  </si>
  <si>
    <r>
      <rPr>
        <sz val="10.5"/>
        <color rgb="FF000000"/>
        <rFont val="宋体"/>
        <charset val="134"/>
      </rPr>
      <t>其他商品和服务支出</t>
    </r>
  </si>
  <si>
    <r>
      <rPr>
        <sz val="11"/>
        <color rgb="FF000000"/>
        <rFont val="SimSun"/>
        <charset val="134"/>
      </rPr>
      <t>预算</t>
    </r>
    <r>
      <rPr>
        <sz val="11"/>
        <color rgb="FF000000"/>
        <rFont val="Times New Roman"/>
        <charset val="134"/>
      </rPr>
      <t>05-1</t>
    </r>
    <r>
      <rPr>
        <sz val="11"/>
        <color rgb="FF000000"/>
        <rFont val="SimSun"/>
        <charset val="134"/>
      </rPr>
      <t>表</t>
    </r>
  </si>
  <si>
    <r>
      <rPr>
        <sz val="11"/>
        <color rgb="FF000000"/>
        <rFont val="SimSun"/>
        <charset val="134"/>
      </rPr>
      <t>项目分类</t>
    </r>
  </si>
  <si>
    <r>
      <rPr>
        <sz val="11"/>
        <color rgb="FF000000"/>
        <rFont val="SimSun"/>
        <charset val="134"/>
      </rPr>
      <t>项目单位</t>
    </r>
  </si>
  <si>
    <r>
      <rPr>
        <sz val="11"/>
        <color rgb="FF000000"/>
        <rFont val="SimSun"/>
        <charset val="134"/>
      </rPr>
      <t>经济科目编码</t>
    </r>
  </si>
  <si>
    <r>
      <rPr>
        <sz val="11"/>
        <color rgb="FF000000"/>
        <rFont val="SimSun"/>
        <charset val="134"/>
      </rPr>
      <t>经济科目名称</t>
    </r>
  </si>
  <si>
    <r>
      <rPr>
        <sz val="11"/>
        <color rgb="FF000000"/>
        <rFont val="SimSun"/>
        <charset val="134"/>
      </rPr>
      <t>本年拨款</t>
    </r>
  </si>
  <si>
    <r>
      <rPr>
        <sz val="11"/>
        <color rgb="FF000000"/>
        <rFont val="SimSun"/>
        <charset val="134"/>
      </rPr>
      <t>事业单位</t>
    </r>
    <r>
      <rPr>
        <sz val="11"/>
        <color rgb="FF000000"/>
        <rFont val="Times New Roman"/>
        <charset val="134"/>
      </rPr>
      <t xml:space="preserve">
</t>
    </r>
    <r>
      <rPr>
        <sz val="11"/>
        <color rgb="FF000000"/>
        <rFont val="SimSun"/>
        <charset val="134"/>
      </rPr>
      <t>经营收入</t>
    </r>
  </si>
  <si>
    <r>
      <rPr>
        <sz val="11"/>
        <color rgb="FF000000"/>
        <rFont val="SimSun"/>
        <charset val="134"/>
      </rPr>
      <t>其中：本次下达</t>
    </r>
  </si>
  <si>
    <r>
      <rPr>
        <sz val="10.5"/>
        <color rgb="FF000000"/>
        <rFont val="宋体"/>
        <charset val="134"/>
      </rPr>
      <t>事业发展类</t>
    </r>
  </si>
  <si>
    <t>530124251100003865491</t>
  </si>
  <si>
    <r>
      <rPr>
        <sz val="10.5"/>
        <color rgb="FF000000"/>
        <rFont val="宋体"/>
        <charset val="134"/>
      </rPr>
      <t>收储土地评估费、测绘费专项资金</t>
    </r>
  </si>
  <si>
    <r>
      <rPr>
        <sz val="10.5"/>
        <color rgb="FF000000"/>
        <rFont val="宋体"/>
        <charset val="134"/>
      </rPr>
      <t>土地出让业务支出</t>
    </r>
  </si>
  <si>
    <t>30227</t>
  </si>
  <si>
    <r>
      <rPr>
        <sz val="10.5"/>
        <color rgb="FF000000"/>
        <rFont val="宋体"/>
        <charset val="134"/>
      </rPr>
      <t>委托业务费</t>
    </r>
  </si>
  <si>
    <t>530124251100003865503</t>
  </si>
  <si>
    <r>
      <rPr>
        <sz val="10.5"/>
        <color rgb="FF000000"/>
        <rFont val="宋体"/>
        <charset val="134"/>
      </rPr>
      <t>审计费专项资金</t>
    </r>
  </si>
  <si>
    <t>530124251100003865615</t>
  </si>
  <si>
    <r>
      <rPr>
        <sz val="10.5"/>
        <color rgb="FF000000"/>
        <rFont val="宋体"/>
        <charset val="134"/>
      </rPr>
      <t>土地储备管理费专项资金</t>
    </r>
  </si>
  <si>
    <r>
      <rPr>
        <sz val="10.5"/>
        <color rgb="FF000000"/>
        <rFont val="宋体"/>
        <charset val="134"/>
      </rPr>
      <t>其他国有土地使用权出让收入安排的支出</t>
    </r>
  </si>
  <si>
    <t>30213</t>
  </si>
  <si>
    <r>
      <rPr>
        <sz val="10.5"/>
        <color rgb="FF000000"/>
        <rFont val="宋体"/>
        <charset val="134"/>
      </rPr>
      <t>维修（护）费</t>
    </r>
  </si>
  <si>
    <t>30226</t>
  </si>
  <si>
    <r>
      <rPr>
        <sz val="10.5"/>
        <color rgb="FF000000"/>
        <rFont val="宋体"/>
        <charset val="134"/>
      </rPr>
      <t>劳务费</t>
    </r>
  </si>
  <si>
    <t>30239</t>
  </si>
  <si>
    <r>
      <rPr>
        <sz val="10.5"/>
        <color rgb="FF000000"/>
        <rFont val="宋体"/>
        <charset val="134"/>
      </rPr>
      <t>其他交通费用</t>
    </r>
  </si>
  <si>
    <t>31002</t>
  </si>
  <si>
    <r>
      <rPr>
        <sz val="10.5"/>
        <color rgb="FF000000"/>
        <rFont val="宋体"/>
        <charset val="134"/>
      </rPr>
      <t>办公设备购置</t>
    </r>
  </si>
  <si>
    <t>530124251100003865763</t>
  </si>
  <si>
    <r>
      <rPr>
        <sz val="10.5"/>
        <color rgb="FF000000"/>
        <rFont val="宋体"/>
        <charset val="134"/>
      </rPr>
      <t>富民县城镇建设用地报批技术服务费专项资金</t>
    </r>
  </si>
  <si>
    <r>
      <rPr>
        <sz val="10.5"/>
        <color rgb="FF000000"/>
        <rFont val="宋体"/>
        <charset val="134"/>
      </rPr>
      <t>土地开发支出</t>
    </r>
  </si>
  <si>
    <t>530124251100003865777</t>
  </si>
  <si>
    <r>
      <rPr>
        <sz val="10.5"/>
        <color rgb="FF000000"/>
        <rFont val="宋体"/>
        <charset val="134"/>
      </rPr>
      <t>批次用地规税经费专项资金</t>
    </r>
  </si>
  <si>
    <t>30240</t>
  </si>
  <si>
    <r>
      <rPr>
        <sz val="10.5"/>
        <color rgb="FF000000"/>
        <rFont val="宋体"/>
        <charset val="134"/>
      </rPr>
      <t>税金及附加费用</t>
    </r>
  </si>
  <si>
    <t>530124251100003866212</t>
  </si>
  <si>
    <r>
      <rPr>
        <sz val="10.5"/>
        <color rgb="FF000000"/>
        <rFont val="宋体"/>
        <charset val="134"/>
      </rPr>
      <t>土地收储成本返还专项资金</t>
    </r>
  </si>
  <si>
    <r>
      <rPr>
        <sz val="10.5"/>
        <color rgb="FF000000"/>
        <rFont val="宋体"/>
        <charset val="134"/>
      </rPr>
      <t>征地和拆迁补偿支出</t>
    </r>
  </si>
  <si>
    <t>31009</t>
  </si>
  <si>
    <r>
      <rPr>
        <sz val="10.5"/>
        <color rgb="FF000000"/>
        <rFont val="宋体"/>
        <charset val="134"/>
      </rPr>
      <t>土地补偿</t>
    </r>
  </si>
  <si>
    <r>
      <rPr>
        <sz val="11"/>
        <color rgb="FF000000"/>
        <rFont val="SimSun"/>
        <charset val="134"/>
      </rPr>
      <t>预算</t>
    </r>
    <r>
      <rPr>
        <sz val="11"/>
        <color rgb="FF000000"/>
        <rFont val="Times New Roman"/>
        <charset val="134"/>
      </rPr>
      <t>05-2</t>
    </r>
    <r>
      <rPr>
        <sz val="11"/>
        <color rgb="FF000000"/>
        <rFont val="SimSun"/>
        <charset val="134"/>
      </rPr>
      <t>表</t>
    </r>
  </si>
  <si>
    <r>
      <rPr>
        <sz val="11"/>
        <color rgb="FF000000"/>
        <rFont val="SimSun"/>
        <charset val="134"/>
      </rPr>
      <t>项目年度绩效目标</t>
    </r>
  </si>
  <si>
    <r>
      <rPr>
        <sz val="11.25"/>
        <color rgb="FF000000"/>
        <rFont val="SimSun"/>
        <charset val="134"/>
      </rPr>
      <t>一级指标</t>
    </r>
  </si>
  <si>
    <r>
      <rPr>
        <sz val="11"/>
        <color rgb="FF000000"/>
        <rFont val="SimSun"/>
        <charset val="134"/>
      </rPr>
      <t>二级指标</t>
    </r>
  </si>
  <si>
    <r>
      <rPr>
        <sz val="11"/>
        <color rgb="FF000000"/>
        <rFont val="SimSun"/>
        <charset val="134"/>
      </rPr>
      <t>三级指标</t>
    </r>
  </si>
  <si>
    <r>
      <rPr>
        <sz val="11"/>
        <color rgb="FF000000"/>
        <rFont val="SimSun"/>
        <charset val="134"/>
      </rPr>
      <t>指标性质</t>
    </r>
  </si>
  <si>
    <r>
      <rPr>
        <sz val="11"/>
        <color rgb="FF000000"/>
        <rFont val="SimSun"/>
        <charset val="134"/>
      </rPr>
      <t>指标值</t>
    </r>
  </si>
  <si>
    <r>
      <rPr>
        <sz val="11"/>
        <color rgb="FF000000"/>
        <rFont val="SimSun"/>
        <charset val="134"/>
      </rPr>
      <t>度量单位</t>
    </r>
  </si>
  <si>
    <r>
      <rPr>
        <sz val="11"/>
        <color rgb="FF000000"/>
        <rFont val="SimSun"/>
        <charset val="134"/>
      </rPr>
      <t>指标属性</t>
    </r>
  </si>
  <si>
    <r>
      <rPr>
        <sz val="11"/>
        <color rgb="FF000000"/>
        <rFont val="SimSun"/>
        <charset val="134"/>
      </rPr>
      <t>指标内容</t>
    </r>
  </si>
  <si>
    <r>
      <rPr>
        <sz val="12"/>
        <color rgb="FF000000"/>
        <rFont val="宋体"/>
        <charset val="134"/>
      </rPr>
      <t>富民县土地开发复垦收购储备交易中心</t>
    </r>
  </si>
  <si>
    <r>
      <rPr>
        <sz val="12"/>
        <color rgb="FF000000"/>
        <rFont val="宋体"/>
        <charset val="134"/>
      </rPr>
      <t>审计费专项资金</t>
    </r>
  </si>
  <si>
    <r>
      <rPr>
        <sz val="12"/>
        <color rgb="FF000000"/>
        <rFont val="宋体"/>
        <charset val="134"/>
      </rPr>
      <t>根据《昆明市人民政府关于印发昆明市土地储备支出核算管理办法的通知》（昆政发【</t>
    </r>
    <r>
      <rPr>
        <sz val="12"/>
        <color rgb="FF000000"/>
        <rFont val="Times New Roman"/>
        <charset val="134"/>
      </rPr>
      <t>2020</t>
    </r>
    <r>
      <rPr>
        <sz val="12"/>
        <color rgb="FF000000"/>
        <rFont val="宋体"/>
        <charset val="134"/>
      </rPr>
      <t>】</t>
    </r>
    <r>
      <rPr>
        <sz val="12"/>
        <color rgb="FF000000"/>
        <rFont val="Times New Roman"/>
        <charset val="134"/>
      </rPr>
      <t>23</t>
    </r>
    <r>
      <rPr>
        <sz val="12"/>
        <color rgb="FF000000"/>
        <rFont val="宋体"/>
        <charset val="134"/>
      </rPr>
      <t>号）有关规定，全面完成</t>
    </r>
    <r>
      <rPr>
        <sz val="12"/>
        <color rgb="FF000000"/>
        <rFont val="Times New Roman"/>
        <charset val="134"/>
      </rPr>
      <t>2025</t>
    </r>
    <r>
      <rPr>
        <sz val="12"/>
        <color rgb="FF000000"/>
        <rFont val="宋体"/>
        <charset val="134"/>
      </rPr>
      <t>年度拟收储和拟供应地块的成本审计工作以及一级开发项目成本审计，确保全县土地储备和供应顺利开展，促进全县经济发展。</t>
    </r>
    <r>
      <rPr>
        <sz val="12"/>
        <color rgb="FF000000"/>
        <rFont val="Arial"/>
        <charset val="134"/>
      </rPr>
      <t xml:space="preserve">						</t>
    </r>
    <r>
      <rPr>
        <sz val="12"/>
        <color rgb="FF000000"/>
        <rFont val="Times New Roman"/>
        <charset val="134"/>
      </rPr>
      <t xml:space="preserve">
</t>
    </r>
  </si>
  <si>
    <r>
      <rPr>
        <sz val="12"/>
        <color rgb="FF000000"/>
        <rFont val="宋体"/>
        <charset val="134"/>
      </rPr>
      <t>产出指标</t>
    </r>
  </si>
  <si>
    <r>
      <rPr>
        <sz val="12"/>
        <color rgb="FF000000"/>
        <rFont val="宋体"/>
        <charset val="134"/>
      </rPr>
      <t>数量指标</t>
    </r>
  </si>
  <si>
    <r>
      <rPr>
        <sz val="12"/>
        <color rgb="FF000000"/>
        <rFont val="宋体"/>
        <charset val="134"/>
      </rPr>
      <t>审计收储土地面积</t>
    </r>
  </si>
  <si>
    <t>&gt;=</t>
  </si>
  <si>
    <t>800</t>
  </si>
  <si>
    <r>
      <rPr>
        <sz val="12"/>
        <color rgb="FF000000"/>
        <rFont val="宋体"/>
        <charset val="134"/>
      </rPr>
      <t>亩</t>
    </r>
  </si>
  <si>
    <r>
      <rPr>
        <sz val="12"/>
        <color rgb="FF000000"/>
        <rFont val="宋体"/>
        <charset val="134"/>
      </rPr>
      <t>定量指标</t>
    </r>
  </si>
  <si>
    <r>
      <rPr>
        <sz val="12"/>
        <color rgb="FF000000"/>
        <rFont val="宋体"/>
        <charset val="134"/>
      </rPr>
      <t>完成</t>
    </r>
    <r>
      <rPr>
        <sz val="12"/>
        <color rgb="FF000000"/>
        <rFont val="Times New Roman"/>
        <charset val="134"/>
      </rPr>
      <t>800</t>
    </r>
    <r>
      <rPr>
        <sz val="12"/>
        <color rgb="FF000000"/>
        <rFont val="宋体"/>
        <charset val="134"/>
      </rPr>
      <t>亩收储土地审计工作工作。</t>
    </r>
    <r>
      <rPr>
        <sz val="12"/>
        <color rgb="FF000000"/>
        <rFont val="Times New Roman"/>
        <charset val="134"/>
      </rPr>
      <t xml:space="preserve">
</t>
    </r>
  </si>
  <si>
    <t>审计费专项资金</t>
  </si>
  <si>
    <t xml:space="preserve">根据《昆明市人民政府关于印发昆明市土地储备支出核算管理办法的通知》（昆政发【2020】23号）有关规定，全面完成2025年度拟收储和拟供应地块的成本审计工作以及一级开发项目成本审计，确保全县土地储备和供应顺利开展，促进全县经济发展。						
</t>
  </si>
  <si>
    <r>
      <rPr>
        <sz val="12"/>
        <color rgb="FF000000"/>
        <rFont val="宋体"/>
        <charset val="134"/>
      </rPr>
      <t>质量指标</t>
    </r>
  </si>
  <si>
    <r>
      <rPr>
        <sz val="12"/>
        <color rgb="FF000000"/>
        <rFont val="宋体"/>
        <charset val="134"/>
      </rPr>
      <t>土地评估、测绘项目达到评估行业标准</t>
    </r>
  </si>
  <si>
    <t>=</t>
  </si>
  <si>
    <t>98</t>
  </si>
  <si>
    <t>%</t>
  </si>
  <si>
    <r>
      <rPr>
        <sz val="12"/>
        <color rgb="FF000000"/>
        <rFont val="宋体"/>
        <charset val="134"/>
      </rPr>
      <t>　达标率</t>
    </r>
    <r>
      <rPr>
        <sz val="12"/>
        <color rgb="FF000000"/>
        <rFont val="Times New Roman"/>
        <charset val="134"/>
      </rPr>
      <t>95%</t>
    </r>
    <r>
      <rPr>
        <sz val="12"/>
        <color rgb="FF000000"/>
        <rFont val="宋体"/>
        <charset val="134"/>
      </rPr>
      <t>得满分，未达标相应扣分。</t>
    </r>
    <r>
      <rPr>
        <sz val="12"/>
        <color rgb="FF000000"/>
        <rFont val="Times New Roman"/>
        <charset val="134"/>
      </rPr>
      <t xml:space="preserve">
</t>
    </r>
  </si>
  <si>
    <r>
      <rPr>
        <sz val="12"/>
        <color rgb="FF000000"/>
        <rFont val="宋体"/>
        <charset val="134"/>
      </rPr>
      <t>报告验收合格率</t>
    </r>
  </si>
  <si>
    <t>95</t>
  </si>
  <si>
    <r>
      <rPr>
        <sz val="12"/>
        <color rgb="FF000000"/>
        <rFont val="宋体"/>
        <charset val="134"/>
      </rPr>
      <t>时效指标</t>
    </r>
  </si>
  <si>
    <r>
      <rPr>
        <sz val="12"/>
        <color rgb="FF000000"/>
        <rFont val="宋体"/>
        <charset val="134"/>
      </rPr>
      <t>项目成果完成时间</t>
    </r>
  </si>
  <si>
    <t>&lt;=</t>
  </si>
  <si>
    <t>30</t>
  </si>
  <si>
    <r>
      <rPr>
        <sz val="12"/>
        <color rgb="FF000000"/>
        <rFont val="宋体"/>
        <charset val="134"/>
      </rPr>
      <t>天</t>
    </r>
  </si>
  <si>
    <r>
      <rPr>
        <sz val="12"/>
        <color rgb="FF000000"/>
        <rFont val="宋体"/>
        <charset val="134"/>
      </rPr>
      <t>　按时效完成，确保储备土地顺利供应。</t>
    </r>
    <r>
      <rPr>
        <sz val="12"/>
        <color rgb="FF000000"/>
        <rFont val="Times New Roman"/>
        <charset val="134"/>
      </rPr>
      <t xml:space="preserve">
</t>
    </r>
  </si>
  <si>
    <r>
      <rPr>
        <sz val="12"/>
        <color rgb="FF000000"/>
        <rFont val="宋体"/>
        <charset val="134"/>
      </rPr>
      <t>成本指标</t>
    </r>
  </si>
  <si>
    <r>
      <rPr>
        <sz val="12"/>
        <color rgb="FF000000"/>
        <rFont val="宋体"/>
        <charset val="134"/>
      </rPr>
      <t>经济成本指标</t>
    </r>
  </si>
  <si>
    <t>20</t>
  </si>
  <si>
    <r>
      <rPr>
        <sz val="12"/>
        <color rgb="FF000000"/>
        <rFont val="宋体"/>
        <charset val="134"/>
      </rPr>
      <t>审计成本</t>
    </r>
    <r>
      <rPr>
        <sz val="12"/>
        <color rgb="FF000000"/>
        <rFont val="Times New Roman"/>
        <charset val="134"/>
      </rPr>
      <t xml:space="preserve">
</t>
    </r>
  </si>
  <si>
    <r>
      <rPr>
        <sz val="12"/>
        <color rgb="FF000000"/>
        <rFont val="宋体"/>
        <charset val="134"/>
      </rPr>
      <t>效益指标</t>
    </r>
  </si>
  <si>
    <r>
      <rPr>
        <sz val="12"/>
        <color rgb="FF000000"/>
        <rFont val="宋体"/>
        <charset val="134"/>
      </rPr>
      <t>经济效益</t>
    </r>
  </si>
  <si>
    <r>
      <rPr>
        <sz val="12"/>
        <color rgb="FF000000"/>
        <rFont val="宋体"/>
        <charset val="134"/>
      </rPr>
      <t>土地出让后计提基金收入</t>
    </r>
  </si>
  <si>
    <t>9000</t>
  </si>
  <si>
    <r>
      <rPr>
        <sz val="12"/>
        <color rgb="FF000000"/>
        <rFont val="宋体"/>
        <charset val="134"/>
      </rPr>
      <t>万元</t>
    </r>
  </si>
  <si>
    <r>
      <rPr>
        <sz val="12"/>
        <color rgb="FF000000"/>
        <rFont val="宋体"/>
        <charset val="134"/>
      </rPr>
      <t>　部分土地出让基金用于生态环境建设</t>
    </r>
    <r>
      <rPr>
        <sz val="12"/>
        <color rgb="FF000000"/>
        <rFont val="Times New Roman"/>
        <charset val="134"/>
      </rPr>
      <t xml:space="preserve">
</t>
    </r>
  </si>
  <si>
    <r>
      <rPr>
        <sz val="12"/>
        <color rgb="FF000000"/>
        <rFont val="宋体"/>
        <charset val="134"/>
      </rPr>
      <t>社会效益</t>
    </r>
  </si>
  <si>
    <r>
      <rPr>
        <sz val="12"/>
        <color rgb="FF000000"/>
        <rFont val="宋体"/>
        <charset val="134"/>
      </rPr>
      <t>推进城市化率</t>
    </r>
  </si>
  <si>
    <t>85</t>
  </si>
  <si>
    <r>
      <rPr>
        <sz val="12"/>
        <color rgb="FF000000"/>
        <rFont val="宋体"/>
        <charset val="134"/>
      </rPr>
      <t>做好收储土地成本审计工作，确保土地顺利供应，推进城市化率进程。</t>
    </r>
    <r>
      <rPr>
        <sz val="12"/>
        <color rgb="FF000000"/>
        <rFont val="Times New Roman"/>
        <charset val="134"/>
      </rPr>
      <t xml:space="preserve">
</t>
    </r>
  </si>
  <si>
    <r>
      <rPr>
        <sz val="12"/>
        <color rgb="FF000000"/>
        <rFont val="宋体"/>
        <charset val="134"/>
      </rPr>
      <t>满意度指标</t>
    </r>
  </si>
  <si>
    <r>
      <rPr>
        <sz val="12"/>
        <color rgb="FF000000"/>
        <rFont val="宋体"/>
        <charset val="134"/>
      </rPr>
      <t>服务对象满意度</t>
    </r>
  </si>
  <si>
    <r>
      <rPr>
        <sz val="12"/>
        <color rgb="FF000000"/>
        <rFont val="宋体"/>
        <charset val="134"/>
      </rPr>
      <t>群众满意度</t>
    </r>
  </si>
  <si>
    <t>90</t>
  </si>
  <si>
    <r>
      <rPr>
        <sz val="12"/>
        <color rgb="FF000000"/>
        <rFont val="宋体"/>
        <charset val="134"/>
      </rPr>
      <t>定性指标</t>
    </r>
  </si>
  <si>
    <r>
      <rPr>
        <sz val="12"/>
        <color rgb="FF000000"/>
        <rFont val="宋体"/>
        <charset val="134"/>
      </rPr>
      <t>调查人群中对项目建设或设施运行的满意度。</t>
    </r>
    <r>
      <rPr>
        <sz val="12"/>
        <color rgb="FF000000"/>
        <rFont val="Times New Roman"/>
        <charset val="134"/>
      </rPr>
      <t xml:space="preserve">
</t>
    </r>
  </si>
  <si>
    <r>
      <rPr>
        <sz val="12"/>
        <color rgb="FF000000"/>
        <rFont val="宋体"/>
        <charset val="134"/>
      </rPr>
      <t>土地储备管理费专项资金</t>
    </r>
  </si>
  <si>
    <r>
      <rPr>
        <sz val="12"/>
        <color rgb="FF000000"/>
        <rFont val="宋体"/>
        <charset val="134"/>
      </rPr>
      <t>根据《昆明市人民政府关于印发昆明市土地储备支出核算管理办法的通知》（昆政发【</t>
    </r>
    <r>
      <rPr>
        <sz val="12"/>
        <color rgb="FF000000"/>
        <rFont val="Times New Roman"/>
        <charset val="134"/>
      </rPr>
      <t>2020</t>
    </r>
    <r>
      <rPr>
        <sz val="12"/>
        <color rgb="FF000000"/>
        <rFont val="宋体"/>
        <charset val="134"/>
      </rPr>
      <t>】</t>
    </r>
    <r>
      <rPr>
        <sz val="12"/>
        <color rgb="FF000000"/>
        <rFont val="Times New Roman"/>
        <charset val="134"/>
      </rPr>
      <t>23</t>
    </r>
    <r>
      <rPr>
        <sz val="12"/>
        <color rgb="FF000000"/>
        <rFont val="宋体"/>
        <charset val="134"/>
      </rPr>
      <t>号）文件，土地储备机构按照储备土地出让收入的</t>
    </r>
    <r>
      <rPr>
        <sz val="12"/>
        <color rgb="FF000000"/>
        <rFont val="Times New Roman"/>
        <charset val="134"/>
      </rPr>
      <t>2%</t>
    </r>
    <r>
      <rPr>
        <sz val="12"/>
        <color rgb="FF000000"/>
        <rFont val="宋体"/>
        <charset val="134"/>
      </rPr>
      <t>计提土地储备管理费。主要用于弥补日常经费及地块出让后发生的相关费用。按照</t>
    </r>
    <r>
      <rPr>
        <sz val="12"/>
        <color rgb="FF000000"/>
        <rFont val="Times New Roman"/>
        <charset val="134"/>
      </rPr>
      <t>2025</t>
    </r>
    <r>
      <rPr>
        <sz val="12"/>
        <color rgb="FF000000"/>
        <rFont val="宋体"/>
        <charset val="134"/>
      </rPr>
      <t>年度计划土地供应</t>
    </r>
    <r>
      <rPr>
        <sz val="12"/>
        <color rgb="FF000000"/>
        <rFont val="Times New Roman"/>
        <charset val="134"/>
      </rPr>
      <t>800</t>
    </r>
    <r>
      <rPr>
        <sz val="12"/>
        <color rgb="FF000000"/>
        <rFont val="宋体"/>
        <charset val="134"/>
      </rPr>
      <t>亩，按</t>
    </r>
    <r>
      <rPr>
        <sz val="12"/>
        <color rgb="FF000000"/>
        <rFont val="Times New Roman"/>
        <charset val="134"/>
      </rPr>
      <t>50</t>
    </r>
    <r>
      <rPr>
        <sz val="12"/>
        <color rgb="FF000000"/>
        <rFont val="宋体"/>
        <charset val="134"/>
      </rPr>
      <t>万元</t>
    </r>
    <r>
      <rPr>
        <sz val="12"/>
        <color rgb="FF000000"/>
        <rFont val="Times New Roman"/>
        <charset val="134"/>
      </rPr>
      <t>/</t>
    </r>
    <r>
      <rPr>
        <sz val="12"/>
        <color rgb="FF000000"/>
        <rFont val="宋体"/>
        <charset val="134"/>
      </rPr>
      <t>亩测算，预计实现土地出让收入</t>
    </r>
    <r>
      <rPr>
        <sz val="12"/>
        <color rgb="FF000000"/>
        <rFont val="Times New Roman"/>
        <charset val="134"/>
      </rPr>
      <t>40000</t>
    </r>
    <r>
      <rPr>
        <sz val="12"/>
        <color rgb="FF000000"/>
        <rFont val="宋体"/>
        <charset val="134"/>
      </rPr>
      <t>万元，按照地块土地出让收入的</t>
    </r>
    <r>
      <rPr>
        <sz val="12"/>
        <color rgb="FF000000"/>
        <rFont val="Times New Roman"/>
        <charset val="134"/>
      </rPr>
      <t>2%</t>
    </r>
    <r>
      <rPr>
        <sz val="12"/>
        <color rgb="FF000000"/>
        <rFont val="宋体"/>
        <charset val="134"/>
      </rPr>
      <t>可计提</t>
    </r>
    <r>
      <rPr>
        <sz val="12"/>
        <color rgb="FF000000"/>
        <rFont val="Times New Roman"/>
        <charset val="134"/>
      </rPr>
      <t>800</t>
    </r>
    <r>
      <rPr>
        <sz val="12"/>
        <color rgb="FF000000"/>
        <rFont val="宋体"/>
        <charset val="134"/>
      </rPr>
      <t>万元，</t>
    </r>
    <r>
      <rPr>
        <sz val="12"/>
        <color rgb="FF000000"/>
        <rFont val="Times New Roman"/>
        <charset val="134"/>
      </rPr>
      <t>2025</t>
    </r>
    <r>
      <rPr>
        <sz val="12"/>
        <color rgb="FF000000"/>
        <rFont val="宋体"/>
        <charset val="134"/>
      </rPr>
      <t>年根据测算计提费用</t>
    </r>
    <r>
      <rPr>
        <sz val="12"/>
        <color rgb="FF000000"/>
        <rFont val="Times New Roman"/>
        <charset val="134"/>
      </rPr>
      <t>735500.00</t>
    </r>
    <r>
      <rPr>
        <sz val="12"/>
        <color rgb="FF000000"/>
        <rFont val="宋体"/>
        <charset val="134"/>
      </rPr>
      <t>元。</t>
    </r>
    <r>
      <rPr>
        <sz val="12"/>
        <color rgb="FF000000"/>
        <rFont val="Arial"/>
        <charset val="134"/>
      </rPr>
      <t xml:space="preserve">						</t>
    </r>
    <r>
      <rPr>
        <sz val="12"/>
        <color rgb="FF000000"/>
        <rFont val="Times New Roman"/>
        <charset val="134"/>
      </rPr>
      <t xml:space="preserve">
</t>
    </r>
  </si>
  <si>
    <r>
      <rPr>
        <sz val="12"/>
        <color rgb="FF000000"/>
        <rFont val="宋体"/>
        <charset val="134"/>
      </rPr>
      <t>提取比例</t>
    </r>
  </si>
  <si>
    <r>
      <rPr>
        <sz val="12"/>
        <color rgb="FF000000"/>
        <rFont val="宋体"/>
        <charset val="134"/>
      </rPr>
      <t>确定土地储备管理费专项资金中提取用于单位运转经费的比例，这一比例应根据单位的实际需求和资金状况进行合理设定，避免过度提取导致土地储备资金不足</t>
    </r>
    <r>
      <rPr>
        <sz val="12"/>
        <color rgb="FF000000"/>
        <rFont val="Times New Roman"/>
        <charset val="134"/>
      </rPr>
      <t xml:space="preserve">
</t>
    </r>
  </si>
  <si>
    <t>土地储备管理费专项资金</t>
  </si>
  <si>
    <t xml:space="preserve">根据《昆明市人民政府关于印发昆明市土地储备支出核算管理办法的通知》（昆政发【2020】23号）文件，土地储备机构按照储备土地出让收入的2%计提土地储备管理费。主要用于弥补日常经费及地块出让后发生的相关费用。按照2025年度计划土地供应800亩，按50万元/亩测算，预计实现土地出让收入40000万元，按照地块土地出让收入的2%可计提800万元，2025年根据测算计提费用735500.00元。						
</t>
  </si>
  <si>
    <r>
      <rPr>
        <sz val="12"/>
        <color rgb="FF000000"/>
        <rFont val="宋体"/>
        <charset val="134"/>
      </rPr>
      <t>提取合规性</t>
    </r>
  </si>
  <si>
    <r>
      <rPr>
        <sz val="12"/>
        <color rgb="FF000000"/>
        <rFont val="宋体"/>
        <charset val="134"/>
      </rPr>
      <t>合规</t>
    </r>
  </si>
  <si>
    <r>
      <rPr>
        <sz val="12"/>
        <color rgb="FF000000"/>
        <rFont val="宋体"/>
        <charset val="134"/>
      </rPr>
      <t>是否</t>
    </r>
  </si>
  <si>
    <r>
      <rPr>
        <sz val="12"/>
        <color rgb="FF000000"/>
        <rFont val="宋体"/>
        <charset val="134"/>
      </rPr>
      <t>确保提取和使用土地储备管理费专项资金的过程符合相关法律法规和规章制度的要求，避免出现违规操作，建立健全的监管机制，对提取和使用土地储备管理费专项资金的过程进行全程监督和管理，确保资金的合规性和有效性</t>
    </r>
    <r>
      <rPr>
        <sz val="12"/>
        <color rgb="FF000000"/>
        <rFont val="Times New Roman"/>
        <charset val="134"/>
      </rPr>
      <t xml:space="preserve">
</t>
    </r>
  </si>
  <si>
    <r>
      <rPr>
        <sz val="12"/>
        <color rgb="FF000000"/>
        <rFont val="宋体"/>
        <charset val="134"/>
      </rPr>
      <t>征收完成时间</t>
    </r>
  </si>
  <si>
    <r>
      <rPr>
        <sz val="12"/>
        <color rgb="FF000000"/>
        <rFont val="宋体"/>
        <charset val="134"/>
      </rPr>
      <t>月</t>
    </r>
  </si>
  <si>
    <r>
      <rPr>
        <sz val="12"/>
        <color rgb="FF000000"/>
        <rFont val="宋体"/>
        <charset val="134"/>
      </rPr>
      <t>反映征收土地工作所需时间情况</t>
    </r>
    <r>
      <rPr>
        <sz val="12"/>
        <color rgb="FF000000"/>
        <rFont val="Times New Roman"/>
        <charset val="134"/>
      </rPr>
      <t xml:space="preserve">
</t>
    </r>
  </si>
  <si>
    <t>73.55</t>
  </si>
  <si>
    <r>
      <rPr>
        <sz val="12"/>
        <color rgb="FF000000"/>
        <rFont val="宋体"/>
        <charset val="134"/>
      </rPr>
      <t>按照文件规定进行估算</t>
    </r>
    <r>
      <rPr>
        <sz val="12"/>
        <color rgb="FF000000"/>
        <rFont val="Times New Roman"/>
        <charset val="134"/>
      </rPr>
      <t xml:space="preserve">
</t>
    </r>
  </si>
  <si>
    <r>
      <rPr>
        <sz val="12"/>
        <color rgb="FF000000"/>
        <rFont val="宋体"/>
        <charset val="134"/>
      </rPr>
      <t>部门运转</t>
    </r>
  </si>
  <si>
    <r>
      <rPr>
        <sz val="12"/>
        <color rgb="FF000000"/>
        <rFont val="宋体"/>
        <charset val="134"/>
      </rPr>
      <t>正常运转</t>
    </r>
  </si>
  <si>
    <r>
      <rPr>
        <sz val="12"/>
        <color rgb="FF000000"/>
        <rFont val="宋体"/>
        <charset val="134"/>
      </rPr>
      <t>提交经费，维护部门正常运转</t>
    </r>
    <r>
      <rPr>
        <sz val="12"/>
        <color rgb="FF000000"/>
        <rFont val="Times New Roman"/>
        <charset val="134"/>
      </rPr>
      <t xml:space="preserve">
</t>
    </r>
  </si>
  <si>
    <r>
      <rPr>
        <sz val="12"/>
        <color rgb="FF000000"/>
        <rFont val="宋体"/>
        <charset val="134"/>
      </rPr>
      <t>单位人员满意度</t>
    </r>
  </si>
  <si>
    <r>
      <rPr>
        <sz val="12"/>
        <color rgb="FF000000"/>
        <rFont val="宋体"/>
        <charset val="134"/>
      </rPr>
      <t>批次用地规税经费专项资金</t>
    </r>
  </si>
  <si>
    <r>
      <rPr>
        <sz val="12"/>
        <color rgb="FF000000"/>
        <rFont val="宋体"/>
        <charset val="134"/>
      </rPr>
      <t>根据《昆明市土地储备管理办法》（昆明市人民政府令第</t>
    </r>
    <r>
      <rPr>
        <sz val="12"/>
        <color rgb="FF000000"/>
        <rFont val="Times New Roman"/>
        <charset val="134"/>
      </rPr>
      <t>170</t>
    </r>
    <r>
      <rPr>
        <sz val="12"/>
        <color rgb="FF000000"/>
        <rFont val="宋体"/>
        <charset val="134"/>
      </rPr>
      <t>号）第二十条规定：对主城区范围内需办理农用地转用和土地征收手续纳入的储备土地，由市土地储备机构配合属地政府依法组织报批组件，负责支付有关税费和征地拆迁费；市自然资源主管部门负责办理报批手续，并配合属地政府依法组织实施土地征收，确保全县</t>
    </r>
    <r>
      <rPr>
        <sz val="12"/>
        <color rgb="FF000000"/>
        <rFont val="Times New Roman"/>
        <charset val="134"/>
      </rPr>
      <t>2025</t>
    </r>
    <r>
      <rPr>
        <sz val="12"/>
        <color rgb="FF000000"/>
        <rFont val="宋体"/>
        <charset val="134"/>
      </rPr>
      <t>年度土地土地报批顺利开展，保证土地供应，促进全县经济发展。</t>
    </r>
    <r>
      <rPr>
        <sz val="12"/>
        <color rgb="FF000000"/>
        <rFont val="Times New Roman"/>
        <charset val="134"/>
      </rPr>
      <t xml:space="preserve"> </t>
    </r>
    <r>
      <rPr>
        <sz val="12"/>
        <color rgb="FF000000"/>
        <rFont val="Arial"/>
        <charset val="134"/>
      </rPr>
      <t xml:space="preserve">						</t>
    </r>
    <r>
      <rPr>
        <sz val="12"/>
        <color rgb="FF000000"/>
        <rFont val="Times New Roman"/>
        <charset val="134"/>
      </rPr>
      <t xml:space="preserve">
</t>
    </r>
  </si>
  <si>
    <r>
      <rPr>
        <sz val="12"/>
        <color rgb="FF000000"/>
        <rFont val="宋体"/>
        <charset val="134"/>
      </rPr>
      <t>收储土地面积</t>
    </r>
  </si>
  <si>
    <r>
      <rPr>
        <sz val="12"/>
        <color rgb="FF000000"/>
        <rFont val="宋体"/>
        <charset val="134"/>
      </rPr>
      <t>反映已完成土地收储数量情况</t>
    </r>
    <r>
      <rPr>
        <sz val="12"/>
        <color rgb="FF000000"/>
        <rFont val="Times New Roman"/>
        <charset val="134"/>
      </rPr>
      <t xml:space="preserve">
</t>
    </r>
  </si>
  <si>
    <t>批次用地规税经费专项资金</t>
  </si>
  <si>
    <t xml:space="preserve">根据《昆明市土地储备管理办法》（昆明市人民政府令第170号）第二十条规定：对主城区范围内需办理农用地转用和土地征收手续纳入的储备土地，由市土地储备机构配合属地政府依法组织报批组件，负责支付有关税费和征地拆迁费；市自然资源主管部门负责办理报批手续，并配合属地政府依法组织实施土地征收，确保全县2025年度土地土地报批顺利开展，保证土地供应，促进全县经济发展。 						
</t>
  </si>
  <si>
    <r>
      <rPr>
        <sz val="12"/>
        <color rgb="FF000000"/>
        <rFont val="宋体"/>
        <charset val="134"/>
      </rPr>
      <t>规税费缴纳完成率</t>
    </r>
  </si>
  <si>
    <r>
      <rPr>
        <sz val="12"/>
        <color rgb="FF000000"/>
        <rFont val="宋体"/>
        <charset val="134"/>
      </rPr>
      <t>反映规税费缴纳完成情况，确保土地顺利供应</t>
    </r>
    <r>
      <rPr>
        <sz val="12"/>
        <color rgb="FF000000"/>
        <rFont val="Times New Roman"/>
        <charset val="134"/>
      </rPr>
      <t xml:space="preserve">
</t>
    </r>
  </si>
  <si>
    <r>
      <rPr>
        <sz val="12"/>
        <color rgb="FF000000"/>
        <rFont val="宋体"/>
        <charset val="134"/>
      </rPr>
      <t>土地征收时间</t>
    </r>
  </si>
  <si>
    <r>
      <rPr>
        <sz val="12"/>
        <color rgb="FF000000"/>
        <rFont val="宋体"/>
        <charset val="134"/>
      </rPr>
      <t>反映征收土地所需时间情况</t>
    </r>
    <r>
      <rPr>
        <sz val="12"/>
        <color rgb="FF000000"/>
        <rFont val="Times New Roman"/>
        <charset val="134"/>
      </rPr>
      <t xml:space="preserve">
</t>
    </r>
  </si>
  <si>
    <t>26</t>
  </si>
  <si>
    <r>
      <rPr>
        <sz val="12"/>
        <color rgb="FF000000"/>
        <rFont val="宋体"/>
        <charset val="134"/>
      </rPr>
      <t>反应每亩规税费</t>
    </r>
    <r>
      <rPr>
        <sz val="12"/>
        <color rgb="FF000000"/>
        <rFont val="Times New Roman"/>
        <charset val="134"/>
      </rPr>
      <t xml:space="preserve">
</t>
    </r>
  </si>
  <si>
    <r>
      <rPr>
        <sz val="12"/>
        <color rgb="FF000000"/>
        <rFont val="宋体"/>
        <charset val="134"/>
      </rPr>
      <t>土地出让资金收入</t>
    </r>
  </si>
  <si>
    <t>5000</t>
  </si>
  <si>
    <r>
      <rPr>
        <sz val="12"/>
        <color rgb="FF000000"/>
        <rFont val="宋体"/>
        <charset val="134"/>
      </rPr>
      <t>反映完成规税费缴纳，确保土地出让后，产生的出让收益情况</t>
    </r>
    <r>
      <rPr>
        <sz val="12"/>
        <color rgb="FF000000"/>
        <rFont val="Times New Roman"/>
        <charset val="134"/>
      </rPr>
      <t xml:space="preserve">
</t>
    </r>
  </si>
  <si>
    <r>
      <rPr>
        <sz val="12"/>
        <color rgb="FF000000"/>
        <rFont val="宋体"/>
        <charset val="134"/>
      </rPr>
      <t>完成规税费缴纳，确保土地顺利供应后，推进城市化率进程。</t>
    </r>
    <r>
      <rPr>
        <sz val="12"/>
        <color rgb="FF000000"/>
        <rFont val="Times New Roman"/>
        <charset val="134"/>
      </rPr>
      <t xml:space="preserve">
</t>
    </r>
  </si>
  <si>
    <r>
      <rPr>
        <sz val="12"/>
        <color rgb="FF000000"/>
        <rFont val="宋体"/>
        <charset val="134"/>
      </rPr>
      <t>生态效益</t>
    </r>
  </si>
  <si>
    <r>
      <rPr>
        <sz val="12"/>
        <color rgb="FF000000"/>
        <rFont val="宋体"/>
        <charset val="134"/>
      </rPr>
      <t>环境美化率</t>
    </r>
  </si>
  <si>
    <r>
      <rPr>
        <sz val="12"/>
        <color rgb="FF000000"/>
        <rFont val="宋体"/>
        <charset val="134"/>
      </rPr>
      <t>土地出让后，完成项目建设，美化地块及周边环境。</t>
    </r>
    <r>
      <rPr>
        <sz val="12"/>
        <color rgb="FF000000"/>
        <rFont val="Times New Roman"/>
        <charset val="134"/>
      </rPr>
      <t xml:space="preserve">
</t>
    </r>
  </si>
  <si>
    <r>
      <rPr>
        <sz val="12"/>
        <color rgb="FF000000"/>
        <rFont val="宋体"/>
        <charset val="134"/>
      </rPr>
      <t>收储土地评估费、测绘费专项资金</t>
    </r>
  </si>
  <si>
    <r>
      <rPr>
        <sz val="12"/>
        <color rgb="FF000000"/>
        <rFont val="宋体"/>
        <charset val="134"/>
      </rPr>
      <t>根据《昆明市土地储备管理办法》（昆明市人民政府令第</t>
    </r>
    <r>
      <rPr>
        <sz val="12"/>
        <color rgb="FF000000"/>
        <rFont val="Times New Roman"/>
        <charset val="134"/>
      </rPr>
      <t>170</t>
    </r>
    <r>
      <rPr>
        <sz val="12"/>
        <color rgb="FF000000"/>
        <rFont val="宋体"/>
        <charset val="134"/>
      </rPr>
      <t>号）第二十六条规定：对纳入储备的土地，土地储备机构应当组织开展必要的前期开发，依法做好整理、保护、管理、临时利用等工作，确保全县土地储备和供应顺利开展，做好土地要素保障。</t>
    </r>
    <r>
      <rPr>
        <sz val="12"/>
        <color rgb="FF000000"/>
        <rFont val="Arial"/>
        <charset val="134"/>
      </rPr>
      <t xml:space="preserve">						</t>
    </r>
    <r>
      <rPr>
        <sz val="12"/>
        <color rgb="FF000000"/>
        <rFont val="Times New Roman"/>
        <charset val="134"/>
      </rPr>
      <t xml:space="preserve">
</t>
    </r>
  </si>
  <si>
    <r>
      <rPr>
        <sz val="12"/>
        <color rgb="FF000000"/>
        <rFont val="宋体"/>
        <charset val="134"/>
      </rPr>
      <t>拟收储土地测绘评估面积</t>
    </r>
  </si>
  <si>
    <r>
      <rPr>
        <sz val="12"/>
        <color rgb="FF000000"/>
        <rFont val="宋体"/>
        <charset val="134"/>
      </rPr>
      <t>完成</t>
    </r>
    <r>
      <rPr>
        <sz val="12"/>
        <color rgb="FF000000"/>
        <rFont val="Times New Roman"/>
        <charset val="134"/>
      </rPr>
      <t>800</t>
    </r>
    <r>
      <rPr>
        <sz val="12"/>
        <color rgb="FF000000"/>
        <rFont val="宋体"/>
        <charset val="134"/>
      </rPr>
      <t>亩收储土地测绘评估工作。</t>
    </r>
    <r>
      <rPr>
        <sz val="12"/>
        <color rgb="FF000000"/>
        <rFont val="Times New Roman"/>
        <charset val="134"/>
      </rPr>
      <t xml:space="preserve">
</t>
    </r>
  </si>
  <si>
    <t>收储土地评估费、测绘费专项资金</t>
  </si>
  <si>
    <t xml:space="preserve">根据《昆明市土地储备管理办法》（昆明市人民政府令第170号）第二十六条规定：对纳入储备的土地，土地储备机构应当组织开展必要的前期开发，依法做好整理、保护、管理、临时利用等工作，确保全县土地储备和供应顺利开展，做好土地要素保障。						
</t>
  </si>
  <si>
    <r>
      <rPr>
        <sz val="12"/>
        <color rgb="FF000000"/>
        <rFont val="宋体"/>
        <charset val="134"/>
      </rPr>
      <t>　成果达标率不低于</t>
    </r>
    <r>
      <rPr>
        <sz val="12"/>
        <color rgb="FF000000"/>
        <rFont val="Times New Roman"/>
        <charset val="134"/>
      </rPr>
      <t>95%</t>
    </r>
    <r>
      <rPr>
        <sz val="12"/>
        <color rgb="FF000000"/>
        <rFont val="宋体"/>
        <charset val="134"/>
      </rPr>
      <t>。</t>
    </r>
    <r>
      <rPr>
        <sz val="12"/>
        <color rgb="FF000000"/>
        <rFont val="Times New Roman"/>
        <charset val="134"/>
      </rPr>
      <t xml:space="preserve">
</t>
    </r>
  </si>
  <si>
    <r>
      <rPr>
        <sz val="12"/>
        <color rgb="FF000000"/>
        <rFont val="宋体"/>
        <charset val="134"/>
      </rPr>
      <t>测绘评估成本</t>
    </r>
    <r>
      <rPr>
        <sz val="12"/>
        <color rgb="FF000000"/>
        <rFont val="Times New Roman"/>
        <charset val="134"/>
      </rPr>
      <t xml:space="preserve">
</t>
    </r>
  </si>
  <si>
    <r>
      <rPr>
        <sz val="12"/>
        <color rgb="FF000000"/>
        <rFont val="宋体"/>
        <charset val="134"/>
      </rPr>
      <t>做好收储土地的测绘、评估工作，确保土地顺利供应，推进城市化率进程。</t>
    </r>
    <r>
      <rPr>
        <sz val="12"/>
        <color rgb="FF000000"/>
        <rFont val="Times New Roman"/>
        <charset val="134"/>
      </rPr>
      <t xml:space="preserve">
</t>
    </r>
  </si>
  <si>
    <t>22.5</t>
  </si>
  <si>
    <r>
      <rPr>
        <sz val="12"/>
        <color rgb="FF000000"/>
        <rFont val="宋体"/>
        <charset val="134"/>
      </rPr>
      <t>土地收储成本返还专项资金</t>
    </r>
  </si>
  <si>
    <r>
      <rPr>
        <sz val="12"/>
        <color rgb="FF000000"/>
        <rFont val="宋体"/>
        <charset val="134"/>
      </rPr>
      <t>根据《昆明市人民政府关于印发昆明市土地一级开发整理管理办法的通知》（昆政发〔</t>
    </r>
    <r>
      <rPr>
        <sz val="12"/>
        <color rgb="FF000000"/>
        <rFont val="Times New Roman"/>
        <charset val="134"/>
      </rPr>
      <t>2010</t>
    </r>
    <r>
      <rPr>
        <sz val="12"/>
        <color rgb="FF000000"/>
        <rFont val="宋体"/>
        <charset val="134"/>
      </rPr>
      <t>〕</t>
    </r>
    <r>
      <rPr>
        <sz val="12"/>
        <color rgb="FF000000"/>
        <rFont val="Times New Roman"/>
        <charset val="134"/>
      </rPr>
      <t>749</t>
    </r>
    <r>
      <rPr>
        <sz val="12"/>
        <color rgb="FF000000"/>
        <rFont val="宋体"/>
        <charset val="134"/>
      </rPr>
      <t>号）第十条规定：土地一级开发整理单位主要完成以下工作：（一）按批准的土地一级开发整理范围，负责土地一级开发</t>
    </r>
    <r>
      <rPr>
        <sz val="12"/>
        <color rgb="FF000000"/>
        <rFont val="Times New Roman"/>
        <charset val="134"/>
      </rPr>
      <t xml:space="preserve"> </t>
    </r>
    <r>
      <rPr>
        <sz val="12"/>
        <color rgb="FF000000"/>
        <rFont val="宋体"/>
        <charset val="134"/>
      </rPr>
      <t>整理项目的资金筹措；（二）依据市规划局提供的片区控制性详细规划，负责配合</t>
    </r>
    <r>
      <rPr>
        <sz val="12"/>
        <color rgb="FF000000"/>
        <rFont val="Times New Roman"/>
        <charset val="134"/>
      </rPr>
      <t xml:space="preserve"> </t>
    </r>
    <r>
      <rPr>
        <sz val="12"/>
        <color rgb="FF000000"/>
        <rFont val="宋体"/>
        <charset val="134"/>
      </rPr>
      <t>土地所属县（市）政府、市规划部门组织编制土地储备项目控制</t>
    </r>
    <r>
      <rPr>
        <sz val="12"/>
        <color rgb="FF000000"/>
        <rFont val="Times New Roman"/>
        <charset val="134"/>
      </rPr>
      <t xml:space="preserve"> </t>
    </r>
    <r>
      <rPr>
        <sz val="12"/>
        <color rgb="FF000000"/>
        <rFont val="宋体"/>
        <charset val="134"/>
      </rPr>
      <t>性详细规划，并按程序组织报批等工作；根据《昆明市人民政府关于印发昆明市土地储备支出核算管理办法的通知》（昆政发【</t>
    </r>
    <r>
      <rPr>
        <sz val="12"/>
        <color rgb="FF000000"/>
        <rFont val="Times New Roman"/>
        <charset val="134"/>
      </rPr>
      <t>2020</t>
    </r>
    <r>
      <rPr>
        <sz val="12"/>
        <color rgb="FF000000"/>
        <rFont val="宋体"/>
        <charset val="134"/>
      </rPr>
      <t>】</t>
    </r>
    <r>
      <rPr>
        <sz val="12"/>
        <color rgb="FF000000"/>
        <rFont val="Times New Roman"/>
        <charset val="134"/>
      </rPr>
      <t>23</t>
    </r>
    <r>
      <rPr>
        <sz val="12"/>
        <color rgb="FF000000"/>
        <rFont val="宋体"/>
        <charset val="134"/>
      </rPr>
      <t>号）有关规定，全面完成已出让地块的成本返还，确保全县土地储备和供应顺利开展。</t>
    </r>
    <r>
      <rPr>
        <sz val="12"/>
        <color rgb="FF000000"/>
        <rFont val="Arial"/>
        <charset val="134"/>
      </rPr>
      <t xml:space="preserve">						</t>
    </r>
    <r>
      <rPr>
        <sz val="12"/>
        <color rgb="FF000000"/>
        <rFont val="Times New Roman"/>
        <charset val="134"/>
      </rPr>
      <t xml:space="preserve">
</t>
    </r>
  </si>
  <si>
    <t>1139</t>
  </si>
  <si>
    <t>土地收储成本返还专项资金</t>
  </si>
  <si>
    <t xml:space="preserve">根据《昆明市人民政府关于印发昆明市土地一级开发整理管理办法的通知》（昆政发〔2010〕749号）第十条规定：土地一级开发整理单位主要完成以下工作：（一）按批准的土地一级开发整理范围，负责土地一级开发 整理项目的资金筹措；（二）依据市规划局提供的片区控制性详细规划，负责配合 土地所属县（市）政府、市规划部门组织编制土地储备项目控制 性详细规划，并按程序组织报批等工作；根据《昆明市人民政府关于印发昆明市土地储备支出核算管理办法的通知》（昆政发【2020】23号）有关规定，全面完成已出让地块的成本返还，确保全县土地储备和供应顺利开展。						
</t>
  </si>
  <si>
    <r>
      <rPr>
        <sz val="12"/>
        <color rgb="FF000000"/>
        <rFont val="宋体"/>
        <charset val="134"/>
      </rPr>
      <t>土地收储进度</t>
    </r>
  </si>
  <si>
    <r>
      <rPr>
        <sz val="12"/>
        <color rgb="FF000000"/>
        <rFont val="宋体"/>
        <charset val="134"/>
      </rPr>
      <t>按照计划</t>
    </r>
  </si>
  <si>
    <r>
      <rPr>
        <sz val="12"/>
        <color rgb="FF000000"/>
        <rFont val="宋体"/>
        <charset val="134"/>
      </rPr>
      <t>反映土地收储工作的完成情况，根据土地收储工作的实际进度，评估是否按照计划完成</t>
    </r>
    <r>
      <rPr>
        <sz val="12"/>
        <color rgb="FF000000"/>
        <rFont val="Times New Roman"/>
        <charset val="134"/>
      </rPr>
      <t xml:space="preserve">
</t>
    </r>
  </si>
  <si>
    <t>8765.98</t>
  </si>
  <si>
    <r>
      <rPr>
        <sz val="12"/>
        <color rgb="FF000000"/>
        <rFont val="宋体"/>
        <charset val="134"/>
      </rPr>
      <t>反映征收土地所需支出成本</t>
    </r>
    <r>
      <rPr>
        <sz val="12"/>
        <color rgb="FF000000"/>
        <rFont val="Times New Roman"/>
        <charset val="134"/>
      </rPr>
      <t xml:space="preserve">
</t>
    </r>
  </si>
  <si>
    <r>
      <rPr>
        <sz val="12"/>
        <color rgb="FF000000"/>
        <rFont val="宋体"/>
        <charset val="134"/>
      </rPr>
      <t>土地顺利供应后，推进城市化率进程。</t>
    </r>
    <r>
      <rPr>
        <sz val="12"/>
        <color rgb="FF000000"/>
        <rFont val="Times New Roman"/>
        <charset val="134"/>
      </rPr>
      <t xml:space="preserve">
</t>
    </r>
  </si>
  <si>
    <r>
      <rPr>
        <sz val="12"/>
        <color rgb="FF000000"/>
        <rFont val="宋体"/>
        <charset val="134"/>
      </rPr>
      <t>富民县城镇建设用地报批技术服务费专项资金</t>
    </r>
  </si>
  <si>
    <r>
      <rPr>
        <sz val="12"/>
        <color rgb="FF000000"/>
        <rFont val="宋体"/>
        <charset val="134"/>
      </rPr>
      <t>根据《土地管理法》《土地管理法实施条例》《土地储备管理办法》相关规定，预计</t>
    </r>
    <r>
      <rPr>
        <sz val="12"/>
        <color rgb="FF000000"/>
        <rFont val="Times New Roman"/>
        <charset val="134"/>
      </rPr>
      <t>2025</t>
    </r>
    <r>
      <rPr>
        <sz val="12"/>
        <color rgb="FF000000"/>
        <rFont val="宋体"/>
        <charset val="134"/>
      </rPr>
      <t>年经济发展预计</t>
    </r>
    <r>
      <rPr>
        <sz val="12"/>
        <color rgb="FF000000"/>
        <rFont val="Times New Roman"/>
        <charset val="134"/>
      </rPr>
      <t>800</t>
    </r>
    <r>
      <rPr>
        <sz val="12"/>
        <color rgb="FF000000"/>
        <rFont val="宋体"/>
        <charset val="134"/>
      </rPr>
      <t>亩，该用地需求已符合规划并在已纳入到取得批复的成片开发方案中，符合农用地转用及征收报批条件</t>
    </r>
    <r>
      <rPr>
        <sz val="12"/>
        <color rgb="FF000000"/>
        <rFont val="Times New Roman"/>
        <charset val="134"/>
      </rPr>
      <t>,</t>
    </r>
    <r>
      <rPr>
        <sz val="12"/>
        <color rgb="FF000000"/>
        <rFont val="宋体"/>
        <charset val="134"/>
      </rPr>
      <t>预计纳入</t>
    </r>
    <r>
      <rPr>
        <sz val="12"/>
        <color rgb="FF000000"/>
        <rFont val="Times New Roman"/>
        <charset val="134"/>
      </rPr>
      <t>2025</t>
    </r>
    <r>
      <rPr>
        <sz val="12"/>
        <color rgb="FF000000"/>
        <rFont val="宋体"/>
        <charset val="134"/>
      </rPr>
      <t>年建设用地组件报批批次</t>
    </r>
    <r>
      <rPr>
        <sz val="12"/>
        <color rgb="FF000000"/>
        <rFont val="Times New Roman"/>
        <charset val="134"/>
      </rPr>
      <t>8</t>
    </r>
    <r>
      <rPr>
        <sz val="12"/>
        <color rgb="FF000000"/>
        <rFont val="宋体"/>
        <charset val="134"/>
      </rPr>
      <t>个。报批后可及时对企业进行建设用地供应，为地方财政增加土地收益金的收入</t>
    </r>
    <r>
      <rPr>
        <sz val="12"/>
        <color rgb="FF000000"/>
        <rFont val="Arial"/>
        <charset val="134"/>
      </rPr>
      <t xml:space="preserve">						</t>
    </r>
    <r>
      <rPr>
        <sz val="12"/>
        <color rgb="FF000000"/>
        <rFont val="Times New Roman"/>
        <charset val="134"/>
      </rPr>
      <t xml:space="preserve">
</t>
    </r>
  </si>
  <si>
    <r>
      <rPr>
        <sz val="12"/>
        <color rgb="FF000000"/>
        <rFont val="宋体"/>
        <charset val="134"/>
      </rPr>
      <t>农用地转用及土地征收面积</t>
    </r>
  </si>
  <si>
    <r>
      <t>2025</t>
    </r>
    <r>
      <rPr>
        <sz val="12"/>
        <color rgb="FF000000"/>
        <rFont val="宋体"/>
        <charset val="134"/>
      </rPr>
      <t>年农用地转用及征收报批工作</t>
    </r>
    <r>
      <rPr>
        <sz val="12"/>
        <color rgb="FF000000"/>
        <rFont val="Times New Roman"/>
        <charset val="134"/>
      </rPr>
      <t xml:space="preserve">
</t>
    </r>
  </si>
  <si>
    <t>富民县城镇建设用地报批技术服务费专项资金</t>
  </si>
  <si>
    <t xml:space="preserve">根据《土地管理法》《土地管理法实施条例》《土地储备管理办法》相关规定，预计2025年经济发展预计800亩，该用地需求已符合规划并在已纳入到取得批复的成片开发方案中，符合农用地转用及征收报批条件,预计纳入2025年建设用地组件报批批次8个。报批后可及时对企业进行建设用地供应，为地方财政增加土地收益金的收入						
</t>
  </si>
  <si>
    <r>
      <rPr>
        <sz val="12"/>
        <color rgb="FF000000"/>
        <rFont val="宋体"/>
        <charset val="134"/>
      </rPr>
      <t>报批批次</t>
    </r>
  </si>
  <si>
    <r>
      <rPr>
        <sz val="12"/>
        <color rgb="FF000000"/>
        <rFont val="宋体"/>
        <charset val="134"/>
      </rPr>
      <t>个</t>
    </r>
  </si>
  <si>
    <r>
      <t>2025</t>
    </r>
    <r>
      <rPr>
        <sz val="12"/>
        <color rgb="FF000000"/>
        <rFont val="宋体"/>
        <charset val="134"/>
      </rPr>
      <t>年农用地转用及征收报批批次按项目所需组件</t>
    </r>
    <r>
      <rPr>
        <sz val="12"/>
        <color rgb="FF000000"/>
        <rFont val="Times New Roman"/>
        <charset val="134"/>
      </rPr>
      <t xml:space="preserve">
</t>
    </r>
  </si>
  <si>
    <r>
      <rPr>
        <sz val="12"/>
        <color rgb="FF000000"/>
        <rFont val="宋体"/>
        <charset val="134"/>
      </rPr>
      <t>完成报批任务</t>
    </r>
  </si>
  <si>
    <t>24</t>
  </si>
  <si>
    <r>
      <rPr>
        <sz val="12"/>
        <color rgb="FF000000"/>
        <rFont val="宋体"/>
        <charset val="134"/>
      </rPr>
      <t>报批组件取得批复所需要时间</t>
    </r>
    <r>
      <rPr>
        <sz val="12"/>
        <color rgb="FF000000"/>
        <rFont val="Times New Roman"/>
        <charset val="134"/>
      </rPr>
      <t xml:space="preserve">
</t>
    </r>
  </si>
  <si>
    <t>25</t>
  </si>
  <si>
    <r>
      <rPr>
        <sz val="12"/>
        <color rgb="FF000000"/>
        <rFont val="宋体"/>
        <charset val="134"/>
      </rPr>
      <t>万元</t>
    </r>
    <r>
      <rPr>
        <sz val="12"/>
        <color rgb="FF000000"/>
        <rFont val="Times New Roman"/>
        <charset val="134"/>
      </rPr>
      <t>/</t>
    </r>
    <r>
      <rPr>
        <sz val="12"/>
        <color rgb="FF000000"/>
        <rFont val="宋体"/>
        <charset val="134"/>
      </rPr>
      <t>个</t>
    </r>
  </si>
  <si>
    <r>
      <rPr>
        <sz val="12"/>
        <color rgb="FF000000"/>
        <rFont val="宋体"/>
        <charset val="134"/>
      </rPr>
      <t>按照相关规定进行核算</t>
    </r>
    <r>
      <rPr>
        <sz val="12"/>
        <color rgb="FF000000"/>
        <rFont val="Times New Roman"/>
        <charset val="134"/>
      </rPr>
      <t xml:space="preserve">
</t>
    </r>
  </si>
  <si>
    <t>40000</t>
  </si>
  <si>
    <r>
      <rPr>
        <sz val="12"/>
        <color rgb="FF000000"/>
        <rFont val="宋体"/>
        <charset val="134"/>
      </rPr>
      <t>　预估土地出让资金</t>
    </r>
    <r>
      <rPr>
        <sz val="12"/>
        <color rgb="FF000000"/>
        <rFont val="Times New Roman"/>
        <charset val="134"/>
      </rPr>
      <t>40000</t>
    </r>
    <r>
      <rPr>
        <sz val="12"/>
        <color rgb="FF000000"/>
        <rFont val="宋体"/>
        <charset val="134"/>
      </rPr>
      <t>万元。</t>
    </r>
    <r>
      <rPr>
        <sz val="12"/>
        <color rgb="FF000000"/>
        <rFont val="Times New Roman"/>
        <charset val="134"/>
      </rPr>
      <t xml:space="preserve">
</t>
    </r>
  </si>
  <si>
    <r>
      <rPr>
        <sz val="12"/>
        <color rgb="FF000000"/>
        <rFont val="宋体"/>
        <charset val="134"/>
      </rPr>
      <t>城市化建设</t>
    </r>
  </si>
  <si>
    <r>
      <rPr>
        <sz val="12"/>
        <color rgb="FF000000"/>
        <rFont val="宋体"/>
        <charset val="134"/>
      </rPr>
      <t>开发利用于城市建设和企业发展。</t>
    </r>
    <r>
      <rPr>
        <sz val="12"/>
        <color rgb="FF000000"/>
        <rFont val="Times New Roman"/>
        <charset val="134"/>
      </rPr>
      <t xml:space="preserve">
</t>
    </r>
  </si>
  <si>
    <r>
      <rPr>
        <sz val="11"/>
        <color rgb="FF000000"/>
        <rFont val="SimSun"/>
        <charset val="134"/>
      </rPr>
      <t>预算</t>
    </r>
    <r>
      <rPr>
        <sz val="11"/>
        <color rgb="FF000000"/>
        <rFont val="Times New Roman"/>
        <charset val="134"/>
      </rPr>
      <t>06</t>
    </r>
    <r>
      <rPr>
        <sz val="11"/>
        <color rgb="FF000000"/>
        <rFont val="SimSun"/>
        <charset val="134"/>
      </rPr>
      <t>表</t>
    </r>
  </si>
  <si>
    <t>政府性基金预算支出预算表</t>
  </si>
  <si>
    <t>单位名称：全部</t>
  </si>
  <si>
    <r>
      <rPr>
        <sz val="11"/>
        <color rgb="FF000000"/>
        <rFont val="SimSun"/>
        <charset val="134"/>
      </rPr>
      <t>本年政府性基金预算支出</t>
    </r>
  </si>
  <si>
    <r>
      <rPr>
        <sz val="11.25"/>
        <color rgb="FF000000"/>
        <rFont val="SimSun"/>
        <charset val="134"/>
      </rPr>
      <t>富民县土地开发复垦收购储备交易中心</t>
    </r>
  </si>
  <si>
    <r>
      <rPr>
        <sz val="11.25"/>
        <color rgb="FF000000"/>
        <rFont val="SimSun"/>
        <charset val="134"/>
      </rPr>
      <t>城乡社区支出</t>
    </r>
  </si>
  <si>
    <r>
      <rPr>
        <sz val="11.25"/>
        <color rgb="FF000000"/>
        <rFont val="SimSun"/>
        <charset val="134"/>
      </rPr>
      <t>国有土地使用权出让收入安排的支出</t>
    </r>
  </si>
  <si>
    <r>
      <rPr>
        <sz val="11.25"/>
        <color rgb="FF000000"/>
        <rFont val="SimSun"/>
        <charset val="134"/>
      </rPr>
      <t>征地和拆迁补偿支出</t>
    </r>
  </si>
  <si>
    <r>
      <rPr>
        <sz val="11.25"/>
        <color rgb="FF000000"/>
        <rFont val="SimSun"/>
        <charset val="134"/>
      </rPr>
      <t>土地开发支出</t>
    </r>
  </si>
  <si>
    <r>
      <rPr>
        <sz val="11.25"/>
        <color rgb="FF000000"/>
        <rFont val="SimSun"/>
        <charset val="134"/>
      </rPr>
      <t>土地出让业务支出</t>
    </r>
  </si>
  <si>
    <r>
      <rPr>
        <sz val="11.25"/>
        <color rgb="FF000000"/>
        <rFont val="SimSun"/>
        <charset val="134"/>
      </rPr>
      <t>其他国有土地使用权出让收入安排的支出</t>
    </r>
  </si>
  <si>
    <r>
      <rPr>
        <sz val="11"/>
        <color rgb="FF000000"/>
        <rFont val="SimSun"/>
        <charset val="134"/>
      </rPr>
      <t>预算</t>
    </r>
    <r>
      <rPr>
        <sz val="11"/>
        <color rgb="FF000000"/>
        <rFont val="Times New Roman"/>
        <charset val="134"/>
      </rPr>
      <t>07</t>
    </r>
    <r>
      <rPr>
        <sz val="11"/>
        <color rgb="FF000000"/>
        <rFont val="SimSun"/>
        <charset val="134"/>
      </rPr>
      <t>表</t>
    </r>
  </si>
  <si>
    <r>
      <rPr>
        <sz val="11"/>
        <color rgb="FF000000"/>
        <rFont val="SimSun"/>
        <charset val="134"/>
      </rPr>
      <t>预算项目名称</t>
    </r>
  </si>
  <si>
    <r>
      <rPr>
        <sz val="11"/>
        <color rgb="FF000000"/>
        <rFont val="SimSun"/>
        <charset val="134"/>
      </rPr>
      <t>采购项目</t>
    </r>
  </si>
  <si>
    <r>
      <rPr>
        <sz val="11"/>
        <color rgb="FF000000"/>
        <rFont val="SimSun"/>
        <charset val="134"/>
      </rPr>
      <t>采购目录</t>
    </r>
  </si>
  <si>
    <r>
      <rPr>
        <sz val="11"/>
        <color rgb="FF000000"/>
        <rFont val="SimSun"/>
        <charset val="134"/>
      </rPr>
      <t>计量</t>
    </r>
    <r>
      <rPr>
        <sz val="11"/>
        <color rgb="FF000000"/>
        <rFont val="Times New Roman"/>
        <charset val="134"/>
      </rPr>
      <t xml:space="preserve">
</t>
    </r>
    <r>
      <rPr>
        <sz val="11"/>
        <color rgb="FF000000"/>
        <rFont val="SimSun"/>
        <charset val="134"/>
      </rPr>
      <t>单位</t>
    </r>
  </si>
  <si>
    <r>
      <rPr>
        <sz val="11"/>
        <color rgb="FF000000"/>
        <rFont val="SimSun"/>
        <charset val="134"/>
      </rPr>
      <t>数量</t>
    </r>
  </si>
  <si>
    <r>
      <rPr>
        <sz val="11"/>
        <color rgb="FF000000"/>
        <rFont val="SimSun"/>
        <charset val="134"/>
      </rPr>
      <t>面向中小企业预留资金</t>
    </r>
  </si>
  <si>
    <r>
      <rPr>
        <sz val="11"/>
        <color rgb="FF000000"/>
        <rFont val="SimSun"/>
        <charset val="134"/>
      </rPr>
      <t>单位自筹</t>
    </r>
  </si>
  <si>
    <r>
      <rPr>
        <sz val="11.25"/>
        <color rgb="FF000000"/>
        <rFont val="SimSun"/>
        <charset val="134"/>
      </rPr>
      <t>富民县自然资源局</t>
    </r>
  </si>
  <si>
    <r>
      <rPr>
        <sz val="11.25"/>
        <color rgb="FF000000"/>
        <rFont val="SimSun"/>
        <charset val="134"/>
      </rPr>
      <t>土地储备管理费专项资金</t>
    </r>
  </si>
  <si>
    <r>
      <rPr>
        <sz val="11.25"/>
        <color rgb="FF000000"/>
        <rFont val="SimSun"/>
        <charset val="134"/>
      </rPr>
      <t>土地储备管理专项资金</t>
    </r>
  </si>
  <si>
    <r>
      <rPr>
        <sz val="11.25"/>
        <color rgb="FF000000"/>
        <rFont val="SimSun"/>
        <charset val="134"/>
      </rPr>
      <t>台式计算机</t>
    </r>
  </si>
  <si>
    <r>
      <rPr>
        <sz val="11.25"/>
        <color rgb="FF000000"/>
        <rFont val="SimSun"/>
        <charset val="134"/>
      </rPr>
      <t>台</t>
    </r>
  </si>
  <si>
    <r>
      <rPr>
        <sz val="11"/>
        <color rgb="FF000000"/>
        <rFont val="SimSun"/>
        <charset val="134"/>
      </rPr>
      <t>预算</t>
    </r>
    <r>
      <rPr>
        <sz val="11"/>
        <color rgb="FF000000"/>
        <rFont val="Times New Roman"/>
        <charset val="134"/>
      </rPr>
      <t>08</t>
    </r>
    <r>
      <rPr>
        <sz val="11"/>
        <color rgb="FF000000"/>
        <rFont val="SimSun"/>
        <charset val="134"/>
      </rPr>
      <t>表</t>
    </r>
  </si>
  <si>
    <r>
      <rPr>
        <sz val="11"/>
        <color rgb="FF000000"/>
        <rFont val="SimSun"/>
        <charset val="134"/>
      </rPr>
      <t>政府购买服务项目</t>
    </r>
  </si>
  <si>
    <r>
      <rPr>
        <sz val="11"/>
        <color rgb="FF000000"/>
        <rFont val="SimSun"/>
        <charset val="134"/>
      </rPr>
      <t>政府购买服务指导性目录代码</t>
    </r>
  </si>
  <si>
    <r>
      <rPr>
        <sz val="11"/>
        <color rgb="FF000000"/>
        <rFont val="SimSun"/>
        <charset val="134"/>
      </rPr>
      <t>基本支出</t>
    </r>
    <r>
      <rPr>
        <sz val="11"/>
        <color rgb="FF000000"/>
        <rFont val="Times New Roman"/>
        <charset val="134"/>
      </rPr>
      <t>/</t>
    </r>
    <r>
      <rPr>
        <sz val="11"/>
        <color rgb="FF000000"/>
        <rFont val="SimSun"/>
        <charset val="134"/>
      </rPr>
      <t>项目支出</t>
    </r>
  </si>
  <si>
    <r>
      <rPr>
        <sz val="11"/>
        <color rgb="FF000000"/>
        <rFont val="SimSun"/>
        <charset val="134"/>
      </rPr>
      <t>所属服务类别</t>
    </r>
  </si>
  <si>
    <r>
      <rPr>
        <sz val="11"/>
        <color rgb="FF000000"/>
        <rFont val="SimSun"/>
        <charset val="134"/>
      </rPr>
      <t>所属服务领域</t>
    </r>
  </si>
  <si>
    <r>
      <rPr>
        <sz val="11"/>
        <color rgb="FF000000"/>
        <rFont val="SimSun"/>
        <charset val="134"/>
      </rPr>
      <t>购买内容简述</t>
    </r>
  </si>
  <si>
    <r>
      <rPr>
        <sz val="11"/>
        <color rgb="FF000000"/>
        <rFont val="SimSun"/>
        <charset val="134"/>
      </rPr>
      <t>政府性基金</t>
    </r>
  </si>
  <si>
    <r>
      <rPr>
        <sz val="11"/>
        <color rgb="FF000000"/>
        <rFont val="SimSun"/>
        <charset val="134"/>
      </rPr>
      <t>财政专户管理的收入</t>
    </r>
  </si>
  <si>
    <r>
      <rPr>
        <sz val="11"/>
        <color theme="1"/>
        <rFont val="宋体"/>
        <charset val="134"/>
      </rPr>
      <t>备注：我单位本年度无</t>
    </r>
    <r>
      <rPr>
        <sz val="11"/>
        <color theme="1"/>
        <rFont val="Times New Roman"/>
        <charset val="134"/>
      </rPr>
      <t>2025</t>
    </r>
    <r>
      <rPr>
        <sz val="11"/>
        <color theme="1"/>
        <rFont val="宋体"/>
        <charset val="134"/>
      </rPr>
      <t>年政府购买服务预算，此表为空。</t>
    </r>
  </si>
  <si>
    <r>
      <rPr>
        <sz val="11"/>
        <color rgb="FF000000"/>
        <rFont val="SimSun"/>
        <charset val="134"/>
      </rPr>
      <t>预算</t>
    </r>
    <r>
      <rPr>
        <sz val="11"/>
        <color rgb="FF000000"/>
        <rFont val="Times New Roman"/>
        <charset val="134"/>
      </rPr>
      <t>09-1</t>
    </r>
    <r>
      <rPr>
        <sz val="11"/>
        <color rgb="FF000000"/>
        <rFont val="SimSun"/>
        <charset val="134"/>
      </rPr>
      <t>表</t>
    </r>
  </si>
  <si>
    <r>
      <rPr>
        <sz val="11"/>
        <color rgb="FF000000"/>
        <rFont val="SimSun"/>
        <charset val="134"/>
      </rPr>
      <t>单位名称（项目）</t>
    </r>
  </si>
  <si>
    <r>
      <rPr>
        <sz val="11"/>
        <color rgb="FF000000"/>
        <rFont val="SimSun"/>
        <charset val="134"/>
      </rPr>
      <t>地区</t>
    </r>
  </si>
  <si>
    <t>磨憨经济合作区</t>
  </si>
  <si>
    <r>
      <rPr>
        <sz val="11"/>
        <color theme="1"/>
        <rFont val="宋体"/>
        <charset val="134"/>
      </rPr>
      <t>备注：我单位本年度无</t>
    </r>
    <r>
      <rPr>
        <sz val="11"/>
        <color theme="1"/>
        <rFont val="Times New Roman"/>
        <charset val="134"/>
      </rPr>
      <t>2025</t>
    </r>
    <r>
      <rPr>
        <sz val="11"/>
        <color theme="1"/>
        <rFont val="宋体"/>
        <charset val="134"/>
      </rPr>
      <t>年对下转移支付预算，此表为空。</t>
    </r>
  </si>
  <si>
    <r>
      <rPr>
        <sz val="11"/>
        <color rgb="FF000000"/>
        <rFont val="SimSun"/>
        <charset val="134"/>
      </rPr>
      <t>预算</t>
    </r>
    <r>
      <rPr>
        <sz val="11"/>
        <color rgb="FF000000"/>
        <rFont val="Times New Roman"/>
        <charset val="134"/>
      </rPr>
      <t>09-2</t>
    </r>
    <r>
      <rPr>
        <sz val="11"/>
        <color rgb="FF000000"/>
        <rFont val="SimSun"/>
        <charset val="134"/>
      </rPr>
      <t>表</t>
    </r>
  </si>
  <si>
    <r>
      <rPr>
        <sz val="9"/>
        <color rgb="FF000000"/>
        <rFont val="SimSun"/>
        <charset val="134"/>
      </rPr>
      <t>单位名称（项目）</t>
    </r>
  </si>
  <si>
    <r>
      <rPr>
        <sz val="9"/>
        <color rgb="FF000000"/>
        <rFont val="SimSun"/>
        <charset val="134"/>
      </rPr>
      <t>项目年度绩效目标</t>
    </r>
  </si>
  <si>
    <r>
      <rPr>
        <sz val="9"/>
        <color rgb="FF000000"/>
        <rFont val="SimSun"/>
        <charset val="134"/>
      </rPr>
      <t>一级指标</t>
    </r>
  </si>
  <si>
    <r>
      <rPr>
        <sz val="9"/>
        <color rgb="FF000000"/>
        <rFont val="SimSun"/>
        <charset val="134"/>
      </rPr>
      <t>二级指标</t>
    </r>
  </si>
  <si>
    <r>
      <rPr>
        <sz val="9"/>
        <color rgb="FF000000"/>
        <rFont val="SimSun"/>
        <charset val="134"/>
      </rPr>
      <t>三级指标</t>
    </r>
  </si>
  <si>
    <r>
      <rPr>
        <sz val="9"/>
        <color rgb="FF000000"/>
        <rFont val="SimSun"/>
        <charset val="134"/>
      </rPr>
      <t>指标性质</t>
    </r>
  </si>
  <si>
    <r>
      <rPr>
        <sz val="9"/>
        <color rgb="FF000000"/>
        <rFont val="SimSun"/>
        <charset val="134"/>
      </rPr>
      <t>指标值</t>
    </r>
  </si>
  <si>
    <r>
      <rPr>
        <sz val="9"/>
        <color rgb="FF000000"/>
        <rFont val="SimSun"/>
        <charset val="134"/>
      </rPr>
      <t>度量单位</t>
    </r>
  </si>
  <si>
    <r>
      <rPr>
        <sz val="9"/>
        <color rgb="FF000000"/>
        <rFont val="SimSun"/>
        <charset val="134"/>
      </rPr>
      <t>指标属性</t>
    </r>
  </si>
  <si>
    <r>
      <rPr>
        <sz val="9"/>
        <color rgb="FF000000"/>
        <rFont val="SimSun"/>
        <charset val="134"/>
      </rPr>
      <t>指标内容</t>
    </r>
  </si>
  <si>
    <r>
      <rPr>
        <sz val="11"/>
        <color theme="1"/>
        <rFont val="宋体"/>
        <charset val="134"/>
      </rPr>
      <t>备注：本单位本年度无</t>
    </r>
    <r>
      <rPr>
        <sz val="11"/>
        <color theme="1"/>
        <rFont val="Times New Roman"/>
        <charset val="134"/>
      </rPr>
      <t>2025</t>
    </r>
    <r>
      <rPr>
        <sz val="11"/>
        <color theme="1"/>
        <rFont val="宋体"/>
        <charset val="134"/>
      </rPr>
      <t>年对下转移支付绩效目标，此表为空。</t>
    </r>
  </si>
  <si>
    <r>
      <rPr>
        <sz val="11"/>
        <color rgb="FF000000"/>
        <rFont val="SimSun"/>
        <charset val="134"/>
      </rPr>
      <t>预算</t>
    </r>
    <r>
      <rPr>
        <sz val="11"/>
        <color rgb="FF000000"/>
        <rFont val="Times New Roman"/>
        <charset val="134"/>
      </rPr>
      <t>10</t>
    </r>
    <r>
      <rPr>
        <sz val="11"/>
        <color rgb="FF000000"/>
        <rFont val="SimSun"/>
        <charset val="134"/>
      </rPr>
      <t>表</t>
    </r>
  </si>
  <si>
    <r>
      <rPr>
        <sz val="11"/>
        <color rgb="FF000000"/>
        <rFont val="SimSun"/>
        <charset val="134"/>
      </rPr>
      <t>资产类别</t>
    </r>
  </si>
  <si>
    <r>
      <rPr>
        <sz val="11"/>
        <color rgb="FF000000"/>
        <rFont val="SimSun"/>
        <charset val="134"/>
      </rPr>
      <t>资产分类代码</t>
    </r>
    <r>
      <rPr>
        <sz val="11"/>
        <color rgb="FF000000"/>
        <rFont val="Times New Roman"/>
        <charset val="134"/>
      </rPr>
      <t>.</t>
    </r>
    <r>
      <rPr>
        <sz val="11"/>
        <color rgb="FF000000"/>
        <rFont val="SimSun"/>
        <charset val="134"/>
      </rPr>
      <t>名称</t>
    </r>
  </si>
  <si>
    <r>
      <rPr>
        <sz val="11"/>
        <color rgb="FF000000"/>
        <rFont val="SimSun"/>
        <charset val="134"/>
      </rPr>
      <t>资产名称</t>
    </r>
  </si>
  <si>
    <r>
      <rPr>
        <sz val="11"/>
        <color rgb="FF000000"/>
        <rFont val="SimSun"/>
        <charset val="134"/>
      </rPr>
      <t>计量单位</t>
    </r>
  </si>
  <si>
    <r>
      <rPr>
        <sz val="11"/>
        <color rgb="FF000000"/>
        <rFont val="SimSun"/>
        <charset val="134"/>
      </rPr>
      <t>财政部门批复数（元）</t>
    </r>
  </si>
  <si>
    <r>
      <rPr>
        <sz val="11"/>
        <color rgb="FF000000"/>
        <rFont val="SimSun"/>
        <charset val="134"/>
      </rPr>
      <t>单价</t>
    </r>
  </si>
  <si>
    <r>
      <rPr>
        <sz val="11"/>
        <color rgb="FF000000"/>
        <rFont val="SimSun"/>
        <charset val="134"/>
      </rPr>
      <t>金额</t>
    </r>
  </si>
  <si>
    <r>
      <rPr>
        <sz val="9"/>
        <color rgb="FF000000"/>
        <rFont val="宋体"/>
        <charset val="1"/>
      </rPr>
      <t>富民县自然资源局</t>
    </r>
  </si>
  <si>
    <r>
      <rPr>
        <sz val="9"/>
        <rFont val="宋体"/>
        <charset val="1"/>
      </rPr>
      <t>富民县土地开发复垦收购储备交易中心</t>
    </r>
  </si>
  <si>
    <r>
      <rPr>
        <sz val="9"/>
        <rFont val="宋体"/>
        <charset val="1"/>
      </rPr>
      <t>设备</t>
    </r>
  </si>
  <si>
    <r>
      <t>A02010104</t>
    </r>
    <r>
      <rPr>
        <sz val="11"/>
        <color rgb="FF000000"/>
        <rFont val="宋体"/>
        <charset val="1"/>
      </rPr>
      <t>台式计算机</t>
    </r>
  </si>
  <si>
    <r>
      <rPr>
        <sz val="9"/>
        <color rgb="FF000000"/>
        <rFont val="宋体"/>
        <charset val="1"/>
      </rPr>
      <t>台式计算机</t>
    </r>
  </si>
  <si>
    <r>
      <rPr>
        <sz val="9"/>
        <color rgb="FF000000"/>
        <rFont val="宋体"/>
        <charset val="1"/>
      </rPr>
      <t>元</t>
    </r>
  </si>
  <si>
    <r>
      <t>11</t>
    </r>
    <r>
      <rPr>
        <sz val="11"/>
        <color rgb="FF000000"/>
        <rFont val="SimSun"/>
        <charset val="134"/>
      </rPr>
      <t>表</t>
    </r>
  </si>
  <si>
    <r>
      <rPr>
        <sz val="11"/>
        <color rgb="FF000000"/>
        <rFont val="SimSun"/>
        <charset val="134"/>
      </rPr>
      <t>上级补助</t>
    </r>
  </si>
  <si>
    <r>
      <rPr>
        <sz val="11"/>
        <color theme="1"/>
        <rFont val="宋体"/>
        <charset val="134"/>
      </rPr>
      <t>备注：本单位本年度无</t>
    </r>
    <r>
      <rPr>
        <sz val="11"/>
        <color theme="1"/>
        <rFont val="Times New Roman"/>
        <charset val="134"/>
      </rPr>
      <t>2025</t>
    </r>
    <r>
      <rPr>
        <sz val="11"/>
        <color theme="1"/>
        <rFont val="宋体"/>
        <charset val="134"/>
      </rPr>
      <t>年上级补助项目支出预算，此表为空。</t>
    </r>
  </si>
  <si>
    <r>
      <rPr>
        <sz val="9"/>
        <color rgb="FF000000"/>
        <rFont val="宋体"/>
        <charset val="134"/>
      </rPr>
      <t>预算</t>
    </r>
    <r>
      <rPr>
        <sz val="9"/>
        <color rgb="FF000000"/>
        <rFont val="Times New Roman"/>
        <charset val="134"/>
      </rPr>
      <t>12</t>
    </r>
    <r>
      <rPr>
        <sz val="9"/>
        <color rgb="FF000000"/>
        <rFont val="宋体"/>
        <charset val="134"/>
      </rPr>
      <t>表</t>
    </r>
  </si>
  <si>
    <r>
      <rPr>
        <sz val="9"/>
        <color rgb="FF000000"/>
        <rFont val="宋体"/>
        <charset val="134"/>
      </rPr>
      <t>单位：元</t>
    </r>
  </si>
  <si>
    <r>
      <rPr>
        <sz val="11"/>
        <color rgb="FF000000"/>
        <rFont val="宋体"/>
        <charset val="134"/>
      </rPr>
      <t>项目单位</t>
    </r>
  </si>
  <si>
    <r>
      <rPr>
        <sz val="11"/>
        <color rgb="FF000000"/>
        <rFont val="宋体"/>
        <charset val="134"/>
      </rPr>
      <t>项目分类</t>
    </r>
  </si>
  <si>
    <r>
      <rPr>
        <sz val="11"/>
        <color rgb="FF000000"/>
        <rFont val="宋体"/>
        <charset val="134"/>
      </rPr>
      <t>项目名称</t>
    </r>
  </si>
  <si>
    <r>
      <rPr>
        <sz val="11"/>
        <color rgb="FF000000"/>
        <rFont val="宋体"/>
        <charset val="134"/>
      </rPr>
      <t>项目级次</t>
    </r>
  </si>
  <si>
    <r>
      <rPr>
        <sz val="11"/>
        <color rgb="FF000000"/>
        <rFont val="宋体"/>
        <charset val="134"/>
      </rPr>
      <t>一般公共预算</t>
    </r>
  </si>
  <si>
    <r>
      <rPr>
        <sz val="9"/>
        <color rgb="FF000000"/>
        <rFont val="宋体"/>
        <charset val="1"/>
      </rPr>
      <t>富民县土地开发复垦收购储备交易中心</t>
    </r>
  </si>
  <si>
    <r>
      <t xml:space="preserve">311 </t>
    </r>
    <r>
      <rPr>
        <sz val="9"/>
        <color rgb="FF000000"/>
        <rFont val="宋体"/>
        <charset val="1"/>
      </rPr>
      <t>专项业务类</t>
    </r>
  </si>
  <si>
    <r>
      <rPr>
        <sz val="9"/>
        <color rgb="FF000000"/>
        <rFont val="宋体"/>
        <charset val="1"/>
      </rPr>
      <t>收储土地评估费、测绘费专项资金</t>
    </r>
  </si>
  <si>
    <r>
      <rPr>
        <sz val="9"/>
        <color rgb="FF000000"/>
        <rFont val="宋体"/>
        <charset val="1"/>
      </rPr>
      <t>本级</t>
    </r>
  </si>
  <si>
    <r>
      <rPr>
        <sz val="9"/>
        <color rgb="FF000000"/>
        <rFont val="宋体"/>
        <charset val="1"/>
      </rPr>
      <t>土地储备管理费专项资金</t>
    </r>
  </si>
  <si>
    <r>
      <rPr>
        <sz val="9"/>
        <color rgb="FF000000"/>
        <rFont val="宋体"/>
        <charset val="1"/>
      </rPr>
      <t>审计费专项资金</t>
    </r>
  </si>
  <si>
    <r>
      <rPr>
        <sz val="9"/>
        <color rgb="FF000000"/>
        <rFont val="宋体"/>
        <charset val="1"/>
      </rPr>
      <t>欠缴批次用地规税经费</t>
    </r>
  </si>
  <si>
    <r>
      <t xml:space="preserve">313 </t>
    </r>
    <r>
      <rPr>
        <sz val="9"/>
        <color rgb="FF000000"/>
        <rFont val="宋体"/>
        <charset val="1"/>
      </rPr>
      <t>事业发展类</t>
    </r>
  </si>
  <si>
    <r>
      <rPr>
        <sz val="9"/>
        <color rgb="FF000000"/>
        <rFont val="宋体"/>
        <charset val="1"/>
      </rPr>
      <t>土地收储成本专项资金</t>
    </r>
  </si>
  <si>
    <r>
      <rPr>
        <sz val="9"/>
        <color rgb="FF000000"/>
        <rFont val="宋体"/>
        <charset val="1"/>
      </rPr>
      <t>储备土地管护费专项资金</t>
    </r>
  </si>
  <si>
    <r>
      <rPr>
        <sz val="9"/>
        <color rgb="FF000000"/>
        <rFont val="宋体"/>
        <charset val="1"/>
      </rPr>
      <t>储备土地管护围挡工程款专项资金</t>
    </r>
  </si>
  <si>
    <r>
      <rPr>
        <sz val="9"/>
        <color rgb="FF000000"/>
        <rFont val="宋体"/>
        <charset val="134"/>
      </rPr>
      <t>合计</t>
    </r>
  </si>
  <si>
    <t/>
  </si>
  <si>
    <r>
      <rPr>
        <sz val="9"/>
        <color rgb="FF000000"/>
        <rFont val="宋体"/>
        <charset val="134"/>
      </rPr>
      <t>预算</t>
    </r>
    <r>
      <rPr>
        <sz val="9"/>
        <color rgb="FF000000"/>
        <rFont val="Times New Roman"/>
        <charset val="134"/>
      </rPr>
      <t>08-1</t>
    </r>
    <r>
      <rPr>
        <sz val="9"/>
        <color rgb="FF000000"/>
        <rFont val="宋体"/>
        <charset val="134"/>
      </rPr>
      <t>表</t>
    </r>
  </si>
  <si>
    <r>
      <rPr>
        <sz val="10"/>
        <color rgb="FF000000"/>
        <rFont val="宋体"/>
        <charset val="134"/>
      </rPr>
      <t>部门编码</t>
    </r>
  </si>
  <si>
    <r>
      <rPr>
        <sz val="10"/>
        <color rgb="FF000000"/>
        <rFont val="宋体"/>
        <charset val="134"/>
      </rPr>
      <t>部门名称</t>
    </r>
  </si>
  <si>
    <r>
      <rPr>
        <sz val="11"/>
        <color rgb="FF000000"/>
        <rFont val="宋体"/>
        <charset val="134"/>
      </rPr>
      <t>内容</t>
    </r>
  </si>
  <si>
    <r>
      <rPr>
        <sz val="11"/>
        <color rgb="FF000000"/>
        <rFont val="宋体"/>
        <charset val="134"/>
      </rPr>
      <t>说明</t>
    </r>
  </si>
  <si>
    <r>
      <rPr>
        <sz val="11"/>
        <color rgb="FF000000"/>
        <rFont val="宋体"/>
        <charset val="134"/>
      </rPr>
      <t>部门总体目标</t>
    </r>
  </si>
  <si>
    <r>
      <rPr>
        <sz val="11"/>
        <color rgb="FF000000"/>
        <rFont val="宋体"/>
        <charset val="134"/>
      </rPr>
      <t>部门职责</t>
    </r>
  </si>
  <si>
    <r>
      <rPr>
        <sz val="11"/>
        <color indexed="8"/>
        <rFont val="宋体"/>
        <charset val="134"/>
      </rPr>
      <t>（</t>
    </r>
    <r>
      <rPr>
        <sz val="11"/>
        <color indexed="8"/>
        <rFont val="Times New Roman"/>
        <charset val="134"/>
      </rPr>
      <t>1</t>
    </r>
    <r>
      <rPr>
        <sz val="11"/>
        <color indexed="8"/>
        <rFont val="宋体"/>
        <charset val="134"/>
      </rPr>
      <t>）根据国土空间规划，编制土地储备三年实施计划及年度土地储备与供应计划，并按照批准的年度土地储备供应计划，负责土地储备及土地交易前期等相关工作。</t>
    </r>
    <r>
      <rPr>
        <sz val="11"/>
        <color indexed="8"/>
        <rFont val="Times New Roman"/>
        <charset val="134"/>
      </rPr>
      <t xml:space="preserve">
</t>
    </r>
    <r>
      <rPr>
        <sz val="11"/>
        <color indexed="8"/>
        <rFont val="宋体"/>
        <charset val="134"/>
      </rPr>
      <t>（</t>
    </r>
    <r>
      <rPr>
        <sz val="11"/>
        <color indexed="8"/>
        <rFont val="Times New Roman"/>
        <charset val="134"/>
      </rPr>
      <t>2</t>
    </r>
    <r>
      <rPr>
        <sz val="11"/>
        <color indexed="8"/>
        <rFont val="宋体"/>
        <charset val="134"/>
      </rPr>
      <t>）协调规划部门提供规划条件，负责对拟供应地块按规划部门新批准的用途委托开展地价评估、具体建设项目勘测定界等工作。</t>
    </r>
    <r>
      <rPr>
        <sz val="11"/>
        <color indexed="8"/>
        <rFont val="Times New Roman"/>
        <charset val="134"/>
      </rPr>
      <t xml:space="preserve">
</t>
    </r>
    <r>
      <rPr>
        <sz val="11"/>
        <color indexed="8"/>
        <rFont val="宋体"/>
        <charset val="134"/>
      </rPr>
      <t>（</t>
    </r>
    <r>
      <rPr>
        <sz val="11"/>
        <color indexed="8"/>
        <rFont val="Times New Roman"/>
        <charset val="134"/>
      </rPr>
      <t>3</t>
    </r>
    <r>
      <rPr>
        <sz val="11"/>
        <color indexed="8"/>
        <rFont val="宋体"/>
        <charset val="134"/>
      </rPr>
      <t>）编制年度土地储备资金收支预算，按国家有关政策要求对土地储备资金收支进行预决算管理。</t>
    </r>
    <r>
      <rPr>
        <sz val="11"/>
        <color indexed="8"/>
        <rFont val="Times New Roman"/>
        <charset val="134"/>
      </rPr>
      <t xml:space="preserve">
</t>
    </r>
    <r>
      <rPr>
        <sz val="11"/>
        <color indexed="8"/>
        <rFont val="宋体"/>
        <charset val="134"/>
      </rPr>
      <t>（</t>
    </r>
    <r>
      <rPr>
        <sz val="11"/>
        <color indexed="8"/>
        <rFont val="Times New Roman"/>
        <charset val="134"/>
      </rPr>
      <t>4</t>
    </r>
    <r>
      <rPr>
        <sz val="11"/>
        <color indexed="8"/>
        <rFont val="宋体"/>
        <charset val="134"/>
      </rPr>
      <t>）根据富民县年度土地供应计划和需求，对具备供应条件的土地，编制土地储备方案，并负责上报审批。</t>
    </r>
    <r>
      <rPr>
        <sz val="11"/>
        <color indexed="8"/>
        <rFont val="Times New Roman"/>
        <charset val="134"/>
      </rPr>
      <t xml:space="preserve">
</t>
    </r>
    <r>
      <rPr>
        <sz val="11"/>
        <color indexed="8"/>
        <rFont val="宋体"/>
        <charset val="134"/>
      </rPr>
      <t>（</t>
    </r>
    <r>
      <rPr>
        <sz val="11"/>
        <color indexed="8"/>
        <rFont val="Times New Roman"/>
        <charset val="134"/>
      </rPr>
      <t>5</t>
    </r>
    <r>
      <rPr>
        <sz val="11"/>
        <color indexed="8"/>
        <rFont val="宋体"/>
        <charset val="134"/>
      </rPr>
      <t>）负责委托中介机构对土地项目成本进行审计认定。</t>
    </r>
    <r>
      <rPr>
        <sz val="11"/>
        <color indexed="8"/>
        <rFont val="Times New Roman"/>
        <charset val="134"/>
      </rPr>
      <t xml:space="preserve">
</t>
    </r>
    <r>
      <rPr>
        <sz val="11"/>
        <color indexed="8"/>
        <rFont val="宋体"/>
        <charset val="134"/>
      </rPr>
      <t>（</t>
    </r>
    <r>
      <rPr>
        <sz val="11"/>
        <color indexed="8"/>
        <rFont val="Times New Roman"/>
        <charset val="134"/>
      </rPr>
      <t>6</t>
    </r>
    <r>
      <rPr>
        <sz val="11"/>
        <color indexed="8"/>
        <rFont val="宋体"/>
        <charset val="134"/>
      </rPr>
      <t>）指导和协调镇（街道）做好土地征收、储备相关工作。</t>
    </r>
    <r>
      <rPr>
        <sz val="11"/>
        <color indexed="8"/>
        <rFont val="Times New Roman"/>
        <charset val="134"/>
      </rPr>
      <t xml:space="preserve">
</t>
    </r>
    <r>
      <rPr>
        <sz val="11"/>
        <color indexed="8"/>
        <rFont val="宋体"/>
        <charset val="134"/>
      </rPr>
      <t>（</t>
    </r>
    <r>
      <rPr>
        <sz val="11"/>
        <color indexed="8"/>
        <rFont val="Times New Roman"/>
        <charset val="134"/>
      </rPr>
      <t>7</t>
    </r>
    <r>
      <rPr>
        <sz val="11"/>
        <color indexed="8"/>
        <rFont val="宋体"/>
        <charset val="134"/>
      </rPr>
      <t>）负责土地储备专项资金的管理和使用。</t>
    </r>
    <r>
      <rPr>
        <sz val="11"/>
        <color indexed="8"/>
        <rFont val="Times New Roman"/>
        <charset val="134"/>
      </rPr>
      <t xml:space="preserve">
</t>
    </r>
    <r>
      <rPr>
        <sz val="11"/>
        <color indexed="8"/>
        <rFont val="宋体"/>
        <charset val="134"/>
      </rPr>
      <t>（</t>
    </r>
    <r>
      <rPr>
        <sz val="11"/>
        <color indexed="8"/>
        <rFont val="Times New Roman"/>
        <charset val="134"/>
      </rPr>
      <t>8</t>
    </r>
    <r>
      <rPr>
        <sz val="11"/>
        <color indexed="8"/>
        <rFont val="宋体"/>
        <charset val="134"/>
      </rPr>
      <t>）负责土地开发整理资源调查与评价；参与土地开发整理项目选择、检查与验收；承担土地开发整理项目的可行性研究、规划设计及资金预算、评估论证、立项技术检查、监督指导工作。</t>
    </r>
    <r>
      <rPr>
        <sz val="11"/>
        <color indexed="8"/>
        <rFont val="Times New Roman"/>
        <charset val="134"/>
      </rPr>
      <t xml:space="preserve">
</t>
    </r>
    <r>
      <rPr>
        <sz val="11"/>
        <color indexed="8"/>
        <rFont val="宋体"/>
        <charset val="134"/>
      </rPr>
      <t>（</t>
    </r>
    <r>
      <rPr>
        <sz val="11"/>
        <color indexed="8"/>
        <rFont val="Times New Roman"/>
        <charset val="134"/>
      </rPr>
      <t>9</t>
    </r>
    <r>
      <rPr>
        <sz val="11"/>
        <color indexed="8"/>
        <rFont val="宋体"/>
        <charset val="134"/>
      </rPr>
      <t>）负责土地开发整理项目组织实施；负责项目专项资金使用与管理；负责土地开发整理信息收集、提供相关技术研究、培训、咨询服务。</t>
    </r>
    <r>
      <rPr>
        <sz val="11"/>
        <color indexed="8"/>
        <rFont val="Times New Roman"/>
        <charset val="134"/>
      </rPr>
      <t xml:space="preserve">
</t>
    </r>
    <r>
      <rPr>
        <sz val="11"/>
        <color indexed="8"/>
        <rFont val="宋体"/>
        <charset val="134"/>
      </rPr>
      <t>（</t>
    </r>
    <r>
      <rPr>
        <sz val="11"/>
        <color indexed="8"/>
        <rFont val="Times New Roman"/>
        <charset val="134"/>
      </rPr>
      <t>10</t>
    </r>
    <r>
      <rPr>
        <sz val="11"/>
        <color indexed="8"/>
        <rFont val="宋体"/>
        <charset val="134"/>
      </rPr>
      <t>）承办县委、县政府和上级交办的其他事项。</t>
    </r>
  </si>
  <si>
    <r>
      <rPr>
        <sz val="11"/>
        <color rgb="FF000000"/>
        <rFont val="宋体"/>
        <charset val="134"/>
      </rPr>
      <t>根据三定方案归纳</t>
    </r>
  </si>
  <si>
    <r>
      <rPr>
        <sz val="11"/>
        <color indexed="8"/>
        <rFont val="宋体"/>
        <charset val="134"/>
      </rPr>
      <t>切实履行保护资源、保障发展、维护权益、服务社会的职能，为全县经济社会发展、重点工程建设和城市发展做好土地供应基础保障。</t>
    </r>
  </si>
  <si>
    <r>
      <rPr>
        <sz val="11"/>
        <color rgb="FF000000"/>
        <rFont val="宋体"/>
        <charset val="134"/>
      </rPr>
      <t>根据部门职责，中长期规划，各级党委，各级政府要求归纳</t>
    </r>
  </si>
  <si>
    <r>
      <rPr>
        <sz val="11"/>
        <color rgb="FF000000"/>
        <rFont val="宋体"/>
        <charset val="134"/>
      </rPr>
      <t>部门年度目标</t>
    </r>
  </si>
  <si>
    <r>
      <rPr>
        <sz val="9"/>
        <color rgb="FF000000"/>
        <rFont val="宋体"/>
        <charset val="1"/>
      </rPr>
      <t>切实履行保护资源、保障发展、维护权益、服务社会的职能，为全县经济社会发展、重点工程建设和城市发展做好土地供应基础保障。</t>
    </r>
  </si>
  <si>
    <r>
      <rPr>
        <sz val="11"/>
        <color rgb="FF000000"/>
        <rFont val="宋体"/>
        <charset val="134"/>
      </rPr>
      <t>部门年度重点工作任务对应的目标或措施预计的产出和效果，每项工作任务都有明确的一项或几项目标。</t>
    </r>
  </si>
  <si>
    <r>
      <rPr>
        <b/>
        <sz val="11"/>
        <color rgb="FF000000"/>
        <rFont val="宋体"/>
        <charset val="134"/>
      </rPr>
      <t>二、部门年度重点工作任务</t>
    </r>
  </si>
  <si>
    <r>
      <rPr>
        <sz val="11"/>
        <color rgb="FF000000"/>
        <rFont val="宋体"/>
        <charset val="134"/>
      </rPr>
      <t>部门职能职责</t>
    </r>
  </si>
  <si>
    <r>
      <rPr>
        <sz val="11"/>
        <color rgb="FF000000"/>
        <rFont val="宋体"/>
        <charset val="134"/>
      </rPr>
      <t>主要内容</t>
    </r>
  </si>
  <si>
    <t>对应项目</t>
  </si>
  <si>
    <r>
      <rPr>
        <sz val="11"/>
        <color rgb="FF000000"/>
        <rFont val="宋体"/>
        <charset val="134"/>
      </rPr>
      <t>预算申报金额（元）</t>
    </r>
  </si>
  <si>
    <r>
      <rPr>
        <sz val="11"/>
        <color rgb="FF000000"/>
        <rFont val="宋体"/>
        <charset val="134"/>
      </rPr>
      <t>总额</t>
    </r>
  </si>
  <si>
    <r>
      <rPr>
        <sz val="11"/>
        <color rgb="FF000000"/>
        <rFont val="宋体"/>
        <charset val="134"/>
      </rPr>
      <t>财政拨款</t>
    </r>
  </si>
  <si>
    <r>
      <rPr>
        <sz val="11"/>
        <color rgb="FF000000"/>
        <rFont val="宋体"/>
        <charset val="134"/>
      </rPr>
      <t>其他资金</t>
    </r>
  </si>
  <si>
    <r>
      <rPr>
        <sz val="11"/>
        <rFont val="宋体"/>
        <charset val="134"/>
      </rPr>
      <t>富民县自然资源局</t>
    </r>
    <r>
      <rPr>
        <sz val="11"/>
        <rFont val="Times New Roman"/>
        <charset val="134"/>
      </rPr>
      <t>2025</t>
    </r>
    <r>
      <rPr>
        <sz val="11"/>
        <rFont val="宋体"/>
        <charset val="134"/>
      </rPr>
      <t>年全年预算收入</t>
    </r>
  </si>
  <si>
    <r>
      <t>1</t>
    </r>
    <r>
      <rPr>
        <sz val="11"/>
        <rFont val="宋体"/>
        <charset val="134"/>
      </rPr>
      <t>履行全民所有土地、矿产、森林、草原、湿地、水等自然资源资产所有者职责和全国国土空间用途管制职责。</t>
    </r>
    <r>
      <rPr>
        <sz val="11"/>
        <rFont val="Times New Roman"/>
        <charset val="134"/>
      </rPr>
      <t>2.</t>
    </r>
    <r>
      <rPr>
        <sz val="11"/>
        <rFont val="宋体"/>
        <charset val="134"/>
      </rPr>
      <t>负责自然资源调查监测评价。</t>
    </r>
    <r>
      <rPr>
        <sz val="11"/>
        <rFont val="Times New Roman"/>
        <charset val="134"/>
      </rPr>
      <t>3.</t>
    </r>
    <r>
      <rPr>
        <sz val="11"/>
        <rFont val="宋体"/>
        <charset val="134"/>
      </rPr>
      <t>负责自然资源统一确权登记工作。</t>
    </r>
    <r>
      <rPr>
        <sz val="11"/>
        <rFont val="Times New Roman"/>
        <charset val="134"/>
      </rPr>
      <t>4.</t>
    </r>
    <r>
      <rPr>
        <sz val="11"/>
        <rFont val="宋体"/>
        <charset val="134"/>
      </rPr>
      <t>负责自然资源资产有偿使用工作。</t>
    </r>
    <r>
      <rPr>
        <sz val="11"/>
        <rFont val="Times New Roman"/>
        <charset val="134"/>
      </rPr>
      <t>5.</t>
    </r>
    <r>
      <rPr>
        <sz val="11"/>
        <rFont val="宋体"/>
        <charset val="134"/>
      </rPr>
      <t>负责自然资源的合理开发利用。</t>
    </r>
    <r>
      <rPr>
        <sz val="11"/>
        <rFont val="Times New Roman"/>
        <charset val="134"/>
      </rPr>
      <t>6.</t>
    </r>
    <r>
      <rPr>
        <sz val="11"/>
        <rFont val="宋体"/>
        <charset val="134"/>
      </rPr>
      <t>负责建立空间规划体系并组织实施。</t>
    </r>
    <r>
      <rPr>
        <sz val="11"/>
        <rFont val="Times New Roman"/>
        <charset val="134"/>
      </rPr>
      <t>7.</t>
    </r>
    <r>
      <rPr>
        <sz val="11"/>
        <rFont val="宋体"/>
        <charset val="134"/>
      </rPr>
      <t>负责全县各行业专项规划涉及国土空间的统筹协调和审核工作。</t>
    </r>
    <r>
      <rPr>
        <sz val="11"/>
        <rFont val="Times New Roman"/>
        <charset val="134"/>
      </rPr>
      <t>8.</t>
    </r>
    <r>
      <rPr>
        <sz val="11"/>
        <rFont val="宋体"/>
        <charset val="134"/>
      </rPr>
      <t>负责统筹国土空间生态修复。</t>
    </r>
    <r>
      <rPr>
        <sz val="11"/>
        <rFont val="Times New Roman"/>
        <charset val="134"/>
      </rPr>
      <t>9.</t>
    </r>
    <r>
      <rPr>
        <sz val="11"/>
        <rFont val="宋体"/>
        <charset val="134"/>
      </rPr>
      <t>负责组织实施最严格的耕地保护制度。</t>
    </r>
    <r>
      <rPr>
        <sz val="11"/>
        <rFont val="Times New Roman"/>
        <charset val="134"/>
      </rPr>
      <t>10.</t>
    </r>
    <r>
      <rPr>
        <sz val="11"/>
        <rFont val="宋体"/>
        <charset val="134"/>
      </rPr>
      <t>负责管理地质勘查行业和地质工作。</t>
    </r>
    <r>
      <rPr>
        <sz val="11"/>
        <rFont val="Times New Roman"/>
        <charset val="134"/>
      </rPr>
      <t>11.</t>
    </r>
    <r>
      <rPr>
        <sz val="11"/>
        <rFont val="宋体"/>
        <charset val="134"/>
      </rPr>
      <t>负责落实综合防灾减灾规划有关要求，配合上级编制地质灾害防治规划和防护标准并实施。</t>
    </r>
    <r>
      <rPr>
        <sz val="11"/>
        <rFont val="Times New Roman"/>
        <charset val="134"/>
      </rPr>
      <t>12.</t>
    </r>
    <r>
      <rPr>
        <sz val="11"/>
        <rFont val="宋体"/>
        <charset val="134"/>
      </rPr>
      <t>负责矿产资源管理工作。</t>
    </r>
    <r>
      <rPr>
        <sz val="11"/>
        <rFont val="Arial"/>
        <charset val="134"/>
      </rPr>
      <t xml:space="preserve">		</t>
    </r>
  </si>
  <si>
    <r>
      <rPr>
        <sz val="11"/>
        <rFont val="宋体"/>
        <charset val="134"/>
      </rPr>
      <t>单击查看预算项目</t>
    </r>
    <r>
      <rPr>
        <sz val="11"/>
        <rFont val="Times New Roman"/>
        <charset val="134"/>
      </rPr>
      <t>(19)</t>
    </r>
  </si>
  <si>
    <r>
      <rPr>
        <b/>
        <sz val="11"/>
        <color rgb="FF000000"/>
        <rFont val="宋体"/>
        <charset val="134"/>
      </rPr>
      <t>三、部门整体支出绩效指标</t>
    </r>
  </si>
  <si>
    <r>
      <rPr>
        <b/>
        <sz val="11"/>
        <color rgb="FF000000"/>
        <rFont val="宋体"/>
        <charset val="134"/>
      </rPr>
      <t>绩效指标</t>
    </r>
  </si>
  <si>
    <r>
      <rPr>
        <sz val="12"/>
        <color rgb="FF000000"/>
        <rFont val="宋体"/>
        <charset val="134"/>
      </rPr>
      <t>评（扣）分标准</t>
    </r>
  </si>
  <si>
    <r>
      <rPr>
        <sz val="12"/>
        <color rgb="FF000000"/>
        <rFont val="宋体"/>
        <charset val="134"/>
      </rPr>
      <t>指标内容</t>
    </r>
  </si>
  <si>
    <r>
      <rPr>
        <sz val="12"/>
        <color rgb="FF000000"/>
        <rFont val="宋体"/>
        <charset val="134"/>
      </rPr>
      <t>绩效指标设定依据及指标值数据来源</t>
    </r>
  </si>
  <si>
    <r>
      <rPr>
        <sz val="12"/>
        <color rgb="FF000000"/>
        <rFont val="宋体"/>
        <charset val="134"/>
      </rPr>
      <t>一级指标</t>
    </r>
  </si>
  <si>
    <r>
      <rPr>
        <sz val="12"/>
        <color rgb="FF000000"/>
        <rFont val="宋体"/>
        <charset val="134"/>
      </rPr>
      <t>二级指标</t>
    </r>
    <r>
      <rPr>
        <sz val="12"/>
        <color rgb="FF000000"/>
        <rFont val="Times New Roman"/>
        <charset val="134"/>
      </rPr>
      <t xml:space="preserve"> </t>
    </r>
  </si>
  <si>
    <r>
      <rPr>
        <sz val="12"/>
        <color rgb="FF000000"/>
        <rFont val="宋体"/>
        <charset val="134"/>
      </rPr>
      <t>三级指标</t>
    </r>
  </si>
  <si>
    <r>
      <rPr>
        <sz val="12"/>
        <color rgb="FF000000"/>
        <rFont val="宋体"/>
        <charset val="134"/>
      </rPr>
      <t>指标性质</t>
    </r>
  </si>
  <si>
    <r>
      <rPr>
        <sz val="12"/>
        <color rgb="FF000000"/>
        <rFont val="宋体"/>
        <charset val="134"/>
      </rPr>
      <t>指标值</t>
    </r>
  </si>
  <si>
    <r>
      <rPr>
        <sz val="12"/>
        <color rgb="FF000000"/>
        <rFont val="宋体"/>
        <charset val="134"/>
      </rPr>
      <t>度量单位</t>
    </r>
  </si>
  <si>
    <r>
      <rPr>
        <sz val="12"/>
        <color rgb="FF000000"/>
        <rFont val="宋体"/>
        <charset val="134"/>
      </rPr>
      <t>指标属性</t>
    </r>
  </si>
  <si>
    <r>
      <rPr>
        <sz val="11"/>
        <color indexed="8"/>
        <rFont val="宋体"/>
        <charset val="134"/>
      </rPr>
      <t>产出指标</t>
    </r>
  </si>
  <si>
    <r>
      <rPr>
        <sz val="12"/>
        <color indexed="8"/>
        <rFont val="宋体"/>
        <charset val="134"/>
      </rPr>
      <t>空</t>
    </r>
  </si>
  <si>
    <r>
      <rPr>
        <sz val="11"/>
        <color indexed="8"/>
        <rFont val="宋体"/>
        <charset val="134"/>
      </rPr>
      <t>数量指标</t>
    </r>
  </si>
  <si>
    <r>
      <rPr>
        <sz val="11"/>
        <color rgb="FF000000"/>
        <rFont val="宋体"/>
        <charset val="134"/>
      </rPr>
      <t>工资福利发放行政人数</t>
    </r>
  </si>
  <si>
    <t>0</t>
  </si>
  <si>
    <r>
      <rPr>
        <sz val="12"/>
        <color indexed="8"/>
        <rFont val="宋体"/>
        <charset val="134"/>
      </rPr>
      <t>人</t>
    </r>
  </si>
  <si>
    <r>
      <rPr>
        <sz val="12"/>
        <color indexed="8"/>
        <rFont val="宋体"/>
        <charset val="134"/>
      </rPr>
      <t>定量指标</t>
    </r>
  </si>
  <si>
    <r>
      <rPr>
        <sz val="12"/>
        <color rgb="FF000000"/>
        <rFont val="宋体"/>
        <charset val="134"/>
      </rPr>
      <t>实际发放人数</t>
    </r>
    <r>
      <rPr>
        <sz val="12"/>
        <color rgb="FF000000"/>
        <rFont val="Times New Roman"/>
        <charset val="134"/>
      </rPr>
      <t>/</t>
    </r>
    <r>
      <rPr>
        <sz val="12"/>
        <color rgb="FF000000"/>
        <rFont val="宋体"/>
        <charset val="134"/>
      </rPr>
      <t>应发放人数</t>
    </r>
    <r>
      <rPr>
        <sz val="12"/>
        <color rgb="FF000000"/>
        <rFont val="Times New Roman"/>
        <charset val="134"/>
      </rPr>
      <t>×</t>
    </r>
    <r>
      <rPr>
        <sz val="12"/>
        <color rgb="FF000000"/>
        <rFont val="宋体"/>
        <charset val="134"/>
      </rPr>
      <t>指标分值</t>
    </r>
  </si>
  <si>
    <r>
      <rPr>
        <sz val="12"/>
        <color indexed="8"/>
        <rFont val="宋体"/>
        <charset val="134"/>
      </rPr>
      <t>反映部门（单位）实际发放工资人员数量。工资福利包括：行政人员工资、社会保险、住房公积金、职业年金等。</t>
    </r>
  </si>
  <si>
    <r>
      <rPr>
        <sz val="12"/>
        <color indexed="8"/>
        <rFont val="宋体"/>
        <charset val="134"/>
      </rPr>
      <t>绩效指标设定依据：《云南省省级部门预算基本支出核定方案》。指标值数据来源：人员信息表</t>
    </r>
  </si>
  <si>
    <r>
      <rPr>
        <sz val="11"/>
        <color rgb="FF000000"/>
        <rFont val="宋体"/>
        <charset val="134"/>
      </rPr>
      <t>工资福利发放事业人数</t>
    </r>
  </si>
  <si>
    <t>15</t>
  </si>
  <si>
    <r>
      <rPr>
        <sz val="12"/>
        <color indexed="8"/>
        <rFont val="宋体"/>
        <charset val="134"/>
      </rPr>
      <t>实际发放人数</t>
    </r>
    <r>
      <rPr>
        <sz val="12"/>
        <color indexed="8"/>
        <rFont val="Times New Roman"/>
        <charset val="134"/>
      </rPr>
      <t>/</t>
    </r>
    <r>
      <rPr>
        <sz val="12"/>
        <color indexed="8"/>
        <rFont val="宋体"/>
        <charset val="134"/>
      </rPr>
      <t>应发放人数</t>
    </r>
    <r>
      <rPr>
        <sz val="12"/>
        <color indexed="8"/>
        <rFont val="Times New Roman"/>
        <charset val="134"/>
      </rPr>
      <t>×</t>
    </r>
    <r>
      <rPr>
        <sz val="12"/>
        <color indexed="8"/>
        <rFont val="宋体"/>
        <charset val="134"/>
      </rPr>
      <t>指标分值</t>
    </r>
  </si>
  <si>
    <r>
      <rPr>
        <sz val="12"/>
        <color indexed="8"/>
        <rFont val="宋体"/>
        <charset val="134"/>
      </rPr>
      <t>反映部门（单位）实际发放事业编制人员数量。工资福利包括：事业人员工资、社会保险、住房公积金、职业年金等。</t>
    </r>
  </si>
  <si>
    <r>
      <rPr>
        <sz val="11"/>
        <color indexed="8"/>
        <rFont val="宋体"/>
        <charset val="134"/>
      </rPr>
      <t>供养离（退）休人员数</t>
    </r>
  </si>
  <si>
    <r>
      <rPr>
        <sz val="12"/>
        <color indexed="8"/>
        <rFont val="宋体"/>
        <charset val="134"/>
      </rPr>
      <t>反映财政供养部门（单位）离（退）休人员数量。</t>
    </r>
  </si>
  <si>
    <r>
      <rPr>
        <sz val="11"/>
        <color indexed="8"/>
        <rFont val="宋体"/>
        <charset val="134"/>
      </rPr>
      <t>效益指标</t>
    </r>
  </si>
  <si>
    <r>
      <rPr>
        <sz val="11"/>
        <color indexed="8"/>
        <rFont val="宋体"/>
        <charset val="134"/>
      </rPr>
      <t>社会效益指标</t>
    </r>
  </si>
  <si>
    <r>
      <rPr>
        <sz val="11"/>
        <color rgb="FF000000"/>
        <rFont val="宋体"/>
        <charset val="134"/>
      </rPr>
      <t>部门运转</t>
    </r>
  </si>
  <si>
    <r>
      <rPr>
        <sz val="12"/>
        <color indexed="8"/>
        <rFont val="宋体"/>
        <charset val="134"/>
      </rPr>
      <t>定性指标</t>
    </r>
  </si>
  <si>
    <r>
      <rPr>
        <sz val="12"/>
        <color indexed="8"/>
        <rFont val="宋体"/>
        <charset val="134"/>
      </rPr>
      <t>部门全年正常运转，得分，反之，不得分。</t>
    </r>
  </si>
  <si>
    <r>
      <rPr>
        <sz val="12"/>
        <color indexed="8"/>
        <rFont val="宋体"/>
        <charset val="134"/>
      </rPr>
      <t>反映部门（单位）运转情况。</t>
    </r>
  </si>
  <si>
    <r>
      <rPr>
        <sz val="12"/>
        <color indexed="8"/>
        <rFont val="宋体"/>
        <charset val="134"/>
      </rPr>
      <t>指标值数据来源：部门年度工作总结及相关考核情况</t>
    </r>
  </si>
  <si>
    <r>
      <rPr>
        <sz val="11"/>
        <color indexed="8"/>
        <rFont val="宋体"/>
        <charset val="134"/>
      </rPr>
      <t>满意度指标</t>
    </r>
  </si>
  <si>
    <r>
      <rPr>
        <sz val="11"/>
        <color indexed="8"/>
        <rFont val="宋体"/>
        <charset val="134"/>
      </rPr>
      <t>服务对象满意度指标</t>
    </r>
  </si>
  <si>
    <r>
      <rPr>
        <sz val="11"/>
        <color indexed="8"/>
        <rFont val="宋体"/>
        <charset val="134"/>
      </rPr>
      <t>单位人员满意度</t>
    </r>
  </si>
  <si>
    <r>
      <rPr>
        <sz val="12"/>
        <color indexed="8"/>
        <rFont val="宋体"/>
        <charset val="134"/>
      </rPr>
      <t>①</t>
    </r>
    <r>
      <rPr>
        <sz val="12"/>
        <color indexed="8"/>
        <rFont val="Times New Roman"/>
        <charset val="134"/>
      </rPr>
      <t xml:space="preserve"> </t>
    </r>
    <r>
      <rPr>
        <sz val="12"/>
        <color indexed="8"/>
        <rFont val="宋体"/>
        <charset val="134"/>
      </rPr>
      <t>满意度</t>
    </r>
    <r>
      <rPr>
        <sz val="12"/>
        <color indexed="8"/>
        <rFont val="Times New Roman"/>
        <charset val="134"/>
      </rPr>
      <t>≥90%</t>
    </r>
    <r>
      <rPr>
        <sz val="12"/>
        <color indexed="8"/>
        <rFont val="宋体"/>
        <charset val="134"/>
      </rPr>
      <t>，得满分；②</t>
    </r>
    <r>
      <rPr>
        <sz val="12"/>
        <color indexed="8"/>
        <rFont val="Times New Roman"/>
        <charset val="134"/>
      </rPr>
      <t xml:space="preserve"> </t>
    </r>
    <r>
      <rPr>
        <sz val="12"/>
        <color indexed="8"/>
        <rFont val="宋体"/>
        <charset val="134"/>
      </rPr>
      <t>满意度介于</t>
    </r>
    <r>
      <rPr>
        <sz val="12"/>
        <color indexed="8"/>
        <rFont val="Times New Roman"/>
        <charset val="134"/>
      </rPr>
      <t>60%</t>
    </r>
    <r>
      <rPr>
        <sz val="12"/>
        <color indexed="8"/>
        <rFont val="宋体"/>
        <charset val="134"/>
      </rPr>
      <t>（含）至</t>
    </r>
    <r>
      <rPr>
        <sz val="12"/>
        <color indexed="8"/>
        <rFont val="Times New Roman"/>
        <charset val="134"/>
      </rPr>
      <t>90%</t>
    </r>
    <r>
      <rPr>
        <sz val="12"/>
        <color indexed="8"/>
        <rFont val="宋体"/>
        <charset val="134"/>
      </rPr>
      <t>（不含）之间，满意度</t>
    </r>
    <r>
      <rPr>
        <sz val="12"/>
        <color indexed="8"/>
        <rFont val="Times New Roman"/>
        <charset val="134"/>
      </rPr>
      <t>×</t>
    </r>
    <r>
      <rPr>
        <sz val="12"/>
        <color indexed="8"/>
        <rFont val="宋体"/>
        <charset val="134"/>
      </rPr>
      <t>指标分值；③</t>
    </r>
    <r>
      <rPr>
        <sz val="12"/>
        <color indexed="8"/>
        <rFont val="Times New Roman"/>
        <charset val="134"/>
      </rPr>
      <t xml:space="preserve"> </t>
    </r>
    <r>
      <rPr>
        <sz val="12"/>
        <color indexed="8"/>
        <rFont val="宋体"/>
        <charset val="134"/>
      </rPr>
      <t>满意度＜</t>
    </r>
    <r>
      <rPr>
        <sz val="12"/>
        <color indexed="8"/>
        <rFont val="Times New Roman"/>
        <charset val="134"/>
      </rPr>
      <t>60%</t>
    </r>
    <r>
      <rPr>
        <sz val="12"/>
        <color indexed="8"/>
        <rFont val="宋体"/>
        <charset val="134"/>
      </rPr>
      <t>，不得分。</t>
    </r>
  </si>
  <si>
    <r>
      <rPr>
        <sz val="12"/>
        <color indexed="8"/>
        <rFont val="宋体"/>
        <charset val="134"/>
      </rPr>
      <t>反映部门（单位）人员对工资福利发放的满意程度。</t>
    </r>
  </si>
  <si>
    <r>
      <rPr>
        <sz val="12"/>
        <color indexed="8"/>
        <rFont val="宋体"/>
        <charset val="134"/>
      </rPr>
      <t>指标值数据来源：调查问卷</t>
    </r>
  </si>
  <si>
    <r>
      <rPr>
        <sz val="11"/>
        <color indexed="8"/>
        <rFont val="宋体"/>
        <charset val="134"/>
      </rPr>
      <t>社会公众满意度</t>
    </r>
  </si>
  <si>
    <r>
      <rPr>
        <sz val="12"/>
        <color indexed="8"/>
        <rFont val="宋体"/>
        <charset val="134"/>
      </rPr>
      <t>①</t>
    </r>
    <r>
      <rPr>
        <sz val="12"/>
        <color indexed="8"/>
        <rFont val="Times New Roman"/>
        <charset val="134"/>
      </rPr>
      <t xml:space="preserve"> </t>
    </r>
    <r>
      <rPr>
        <sz val="12"/>
        <color indexed="8"/>
        <rFont val="宋体"/>
        <charset val="134"/>
      </rPr>
      <t>满意度</t>
    </r>
    <r>
      <rPr>
        <sz val="12"/>
        <color indexed="8"/>
        <rFont val="Times New Roman"/>
        <charset val="134"/>
      </rPr>
      <t>≥90%</t>
    </r>
    <r>
      <rPr>
        <sz val="12"/>
        <color indexed="8"/>
        <rFont val="宋体"/>
        <charset val="134"/>
      </rPr>
      <t>，得满分；②</t>
    </r>
    <r>
      <rPr>
        <sz val="12"/>
        <color indexed="8"/>
        <rFont val="Times New Roman"/>
        <charset val="134"/>
      </rPr>
      <t xml:space="preserve"> </t>
    </r>
    <r>
      <rPr>
        <sz val="12"/>
        <color indexed="8"/>
        <rFont val="宋体"/>
        <charset val="134"/>
      </rPr>
      <t>满意度介于</t>
    </r>
    <r>
      <rPr>
        <sz val="12"/>
        <color indexed="8"/>
        <rFont val="Times New Roman"/>
        <charset val="134"/>
      </rPr>
      <t>60%</t>
    </r>
    <r>
      <rPr>
        <sz val="12"/>
        <color indexed="8"/>
        <rFont val="宋体"/>
        <charset val="134"/>
      </rPr>
      <t>（含）至</t>
    </r>
    <r>
      <rPr>
        <sz val="12"/>
        <color indexed="8"/>
        <rFont val="Times New Roman"/>
        <charset val="134"/>
      </rPr>
      <t>90%</t>
    </r>
    <r>
      <rPr>
        <sz val="12"/>
        <color indexed="8"/>
        <rFont val="宋体"/>
        <charset val="134"/>
      </rPr>
      <t>（不含）之间，满意度</t>
    </r>
    <r>
      <rPr>
        <sz val="12"/>
        <color indexed="8"/>
        <rFont val="Times New Roman"/>
        <charset val="134"/>
      </rPr>
      <t>×</t>
    </r>
    <r>
      <rPr>
        <sz val="12"/>
        <color indexed="8"/>
        <rFont val="宋体"/>
        <charset val="134"/>
      </rPr>
      <t>指标分值；之间，满意度</t>
    </r>
    <r>
      <rPr>
        <sz val="12"/>
        <color indexed="8"/>
        <rFont val="Times New Roman"/>
        <charset val="134"/>
      </rPr>
      <t>×</t>
    </r>
    <r>
      <rPr>
        <sz val="12"/>
        <color indexed="8"/>
        <rFont val="宋体"/>
        <charset val="134"/>
      </rPr>
      <t>指标分值；③</t>
    </r>
    <r>
      <rPr>
        <sz val="12"/>
        <color indexed="8"/>
        <rFont val="Times New Roman"/>
        <charset val="134"/>
      </rPr>
      <t xml:space="preserve"> </t>
    </r>
    <r>
      <rPr>
        <sz val="12"/>
        <color indexed="8"/>
        <rFont val="宋体"/>
        <charset val="134"/>
      </rPr>
      <t>满意度＜</t>
    </r>
    <r>
      <rPr>
        <sz val="12"/>
        <color indexed="8"/>
        <rFont val="Times New Roman"/>
        <charset val="134"/>
      </rPr>
      <t>60%</t>
    </r>
    <r>
      <rPr>
        <sz val="12"/>
        <color indexed="8"/>
        <rFont val="宋体"/>
        <charset val="134"/>
      </rPr>
      <t>，不得分。</t>
    </r>
  </si>
  <si>
    <r>
      <rPr>
        <sz val="12"/>
        <color indexed="8"/>
        <rFont val="宋体"/>
        <charset val="134"/>
      </rPr>
      <t>反映社会公众对部门（单位）履职情况的满意程度。</t>
    </r>
  </si>
  <si>
    <r>
      <rPr>
        <sz val="10"/>
        <rFont val="宋体"/>
        <charset val="134"/>
      </rPr>
      <t>预算</t>
    </r>
    <r>
      <rPr>
        <sz val="10"/>
        <rFont val="Times New Roman"/>
        <charset val="0"/>
      </rPr>
      <t>14</t>
    </r>
    <r>
      <rPr>
        <sz val="10"/>
        <rFont val="宋体"/>
        <charset val="134"/>
      </rPr>
      <t>表</t>
    </r>
  </si>
  <si>
    <r>
      <t>2024</t>
    </r>
    <r>
      <rPr>
        <b/>
        <sz val="23.95"/>
        <color indexed="8"/>
        <rFont val="宋体"/>
        <charset val="134"/>
      </rPr>
      <t>年部门单位基本信息表</t>
    </r>
  </si>
  <si>
    <r>
      <rPr>
        <sz val="10"/>
        <color indexed="8"/>
        <rFont val="宋体"/>
        <charset val="134"/>
      </rPr>
      <t>单位名称：富民县土地开发复垦收购储备交易中心</t>
    </r>
  </si>
  <si>
    <r>
      <rPr>
        <sz val="11"/>
        <color indexed="8"/>
        <rFont val="宋体"/>
        <charset val="134"/>
      </rPr>
      <t>单位名称</t>
    </r>
  </si>
  <si>
    <r>
      <rPr>
        <sz val="11"/>
        <color indexed="8"/>
        <rFont val="宋体"/>
        <charset val="134"/>
      </rPr>
      <t>单位性质</t>
    </r>
  </si>
  <si>
    <r>
      <rPr>
        <sz val="11"/>
        <color indexed="8"/>
        <rFont val="宋体"/>
        <charset val="134"/>
      </rPr>
      <t>单位类别</t>
    </r>
  </si>
  <si>
    <r>
      <rPr>
        <sz val="11"/>
        <color indexed="8"/>
        <rFont val="宋体"/>
        <charset val="134"/>
      </rPr>
      <t>财政供给政策</t>
    </r>
  </si>
  <si>
    <r>
      <rPr>
        <sz val="11"/>
        <color indexed="8"/>
        <rFont val="宋体"/>
        <charset val="134"/>
      </rPr>
      <t>单位所在地</t>
    </r>
  </si>
  <si>
    <r>
      <rPr>
        <sz val="11"/>
        <color indexed="8"/>
        <rFont val="宋体"/>
        <charset val="134"/>
      </rPr>
      <t>编制人数</t>
    </r>
  </si>
  <si>
    <r>
      <rPr>
        <sz val="11"/>
        <color indexed="8"/>
        <rFont val="宋体"/>
        <charset val="134"/>
      </rPr>
      <t>实有人数</t>
    </r>
  </si>
  <si>
    <r>
      <rPr>
        <sz val="11"/>
        <color indexed="8"/>
        <rFont val="宋体"/>
        <charset val="134"/>
      </rPr>
      <t>离退休人数</t>
    </r>
  </si>
  <si>
    <r>
      <rPr>
        <sz val="11"/>
        <color indexed="8"/>
        <rFont val="宋体"/>
        <charset val="134"/>
      </rPr>
      <t>其他实有人数</t>
    </r>
  </si>
  <si>
    <r>
      <rPr>
        <sz val="11"/>
        <color indexed="8"/>
        <rFont val="宋体"/>
        <charset val="134"/>
      </rPr>
      <t>小计</t>
    </r>
  </si>
  <si>
    <r>
      <rPr>
        <sz val="11"/>
        <color indexed="8"/>
        <rFont val="宋体"/>
        <charset val="134"/>
      </rPr>
      <t>行政</t>
    </r>
    <r>
      <rPr>
        <sz val="11"/>
        <color indexed="8"/>
        <rFont val="Times New Roman"/>
        <charset val="134"/>
      </rPr>
      <t xml:space="preserve">
</t>
    </r>
    <r>
      <rPr>
        <sz val="11"/>
        <color indexed="8"/>
        <rFont val="宋体"/>
        <charset val="134"/>
      </rPr>
      <t>（编制）</t>
    </r>
  </si>
  <si>
    <r>
      <rPr>
        <sz val="11"/>
        <color indexed="8"/>
        <rFont val="宋体"/>
        <charset val="134"/>
      </rPr>
      <t>工勤</t>
    </r>
    <r>
      <rPr>
        <sz val="11"/>
        <color indexed="8"/>
        <rFont val="Times New Roman"/>
        <charset val="134"/>
      </rPr>
      <t xml:space="preserve">
</t>
    </r>
    <r>
      <rPr>
        <sz val="11"/>
        <color indexed="8"/>
        <rFont val="宋体"/>
        <charset val="134"/>
      </rPr>
      <t>（编制）</t>
    </r>
  </si>
  <si>
    <r>
      <rPr>
        <sz val="11"/>
        <color indexed="8"/>
        <rFont val="宋体"/>
        <charset val="134"/>
      </rPr>
      <t>纳入公务员管理（编制）</t>
    </r>
  </si>
  <si>
    <r>
      <rPr>
        <sz val="11"/>
        <color indexed="8"/>
        <rFont val="宋体"/>
        <charset val="134"/>
      </rPr>
      <t>全额补助</t>
    </r>
    <r>
      <rPr>
        <sz val="11"/>
        <color indexed="8"/>
        <rFont val="Times New Roman"/>
        <charset val="134"/>
      </rPr>
      <t xml:space="preserve">
</t>
    </r>
    <r>
      <rPr>
        <sz val="11"/>
        <color indexed="8"/>
        <rFont val="宋体"/>
        <charset val="134"/>
      </rPr>
      <t>（编制）</t>
    </r>
  </si>
  <si>
    <r>
      <rPr>
        <sz val="11"/>
        <color indexed="8"/>
        <rFont val="宋体"/>
        <charset val="134"/>
      </rPr>
      <t>差额补助</t>
    </r>
    <r>
      <rPr>
        <sz val="11"/>
        <color indexed="8"/>
        <rFont val="Times New Roman"/>
        <charset val="134"/>
      </rPr>
      <t xml:space="preserve">
</t>
    </r>
    <r>
      <rPr>
        <sz val="11"/>
        <color indexed="8"/>
        <rFont val="宋体"/>
        <charset val="134"/>
      </rPr>
      <t>（编制）</t>
    </r>
  </si>
  <si>
    <r>
      <rPr>
        <sz val="11"/>
        <color indexed="8"/>
        <rFont val="宋体"/>
        <charset val="134"/>
      </rPr>
      <t>自收自支</t>
    </r>
    <r>
      <rPr>
        <sz val="11"/>
        <color indexed="8"/>
        <rFont val="Times New Roman"/>
        <charset val="134"/>
      </rPr>
      <t xml:space="preserve">
</t>
    </r>
    <r>
      <rPr>
        <sz val="11"/>
        <color indexed="8"/>
        <rFont val="宋体"/>
        <charset val="134"/>
      </rPr>
      <t>（编制）</t>
    </r>
  </si>
  <si>
    <r>
      <rPr>
        <sz val="11"/>
        <color indexed="8"/>
        <rFont val="宋体"/>
        <charset val="134"/>
      </rPr>
      <t>行政</t>
    </r>
    <r>
      <rPr>
        <sz val="11"/>
        <color indexed="8"/>
        <rFont val="Times New Roman"/>
        <charset val="134"/>
      </rPr>
      <t xml:space="preserve">
</t>
    </r>
    <r>
      <rPr>
        <sz val="11"/>
        <color indexed="8"/>
        <rFont val="宋体"/>
        <charset val="134"/>
      </rPr>
      <t>（实有）</t>
    </r>
  </si>
  <si>
    <r>
      <rPr>
        <sz val="11"/>
        <color indexed="8"/>
        <rFont val="宋体"/>
        <charset val="134"/>
      </rPr>
      <t>工勤</t>
    </r>
    <r>
      <rPr>
        <sz val="11"/>
        <color indexed="8"/>
        <rFont val="Times New Roman"/>
        <charset val="134"/>
      </rPr>
      <t xml:space="preserve">
</t>
    </r>
    <r>
      <rPr>
        <sz val="11"/>
        <color indexed="8"/>
        <rFont val="宋体"/>
        <charset val="134"/>
      </rPr>
      <t>（实有）</t>
    </r>
  </si>
  <si>
    <r>
      <rPr>
        <sz val="11"/>
        <color indexed="8"/>
        <rFont val="宋体"/>
        <charset val="134"/>
      </rPr>
      <t>纳入公务员管理（实有）</t>
    </r>
  </si>
  <si>
    <r>
      <rPr>
        <sz val="11"/>
        <color indexed="8"/>
        <rFont val="宋体"/>
        <charset val="134"/>
      </rPr>
      <t>全额补助</t>
    </r>
    <r>
      <rPr>
        <sz val="11"/>
        <color indexed="8"/>
        <rFont val="Times New Roman"/>
        <charset val="134"/>
      </rPr>
      <t xml:space="preserve">
</t>
    </r>
    <r>
      <rPr>
        <sz val="11"/>
        <color indexed="8"/>
        <rFont val="宋体"/>
        <charset val="134"/>
      </rPr>
      <t>（实有）</t>
    </r>
  </si>
  <si>
    <r>
      <rPr>
        <sz val="11"/>
        <color indexed="8"/>
        <rFont val="宋体"/>
        <charset val="134"/>
      </rPr>
      <t>差额补助</t>
    </r>
    <r>
      <rPr>
        <sz val="11"/>
        <color indexed="8"/>
        <rFont val="Times New Roman"/>
        <charset val="134"/>
      </rPr>
      <t xml:space="preserve">
</t>
    </r>
    <r>
      <rPr>
        <sz val="11"/>
        <color indexed="8"/>
        <rFont val="宋体"/>
        <charset val="134"/>
      </rPr>
      <t>（实有）</t>
    </r>
  </si>
  <si>
    <r>
      <rPr>
        <sz val="11"/>
        <color indexed="8"/>
        <rFont val="宋体"/>
        <charset val="134"/>
      </rPr>
      <t>自收自支</t>
    </r>
    <r>
      <rPr>
        <sz val="11"/>
        <color indexed="8"/>
        <rFont val="Times New Roman"/>
        <charset val="134"/>
      </rPr>
      <t xml:space="preserve">
</t>
    </r>
    <r>
      <rPr>
        <sz val="11"/>
        <color indexed="8"/>
        <rFont val="宋体"/>
        <charset val="134"/>
      </rPr>
      <t>（实有）</t>
    </r>
  </si>
  <si>
    <r>
      <rPr>
        <sz val="11"/>
        <color indexed="8"/>
        <rFont val="宋体"/>
        <charset val="134"/>
      </rPr>
      <t>离休人数</t>
    </r>
  </si>
  <si>
    <r>
      <rPr>
        <sz val="11"/>
        <color indexed="8"/>
        <rFont val="宋体"/>
        <charset val="134"/>
      </rPr>
      <t>退休人数</t>
    </r>
  </si>
  <si>
    <r>
      <rPr>
        <sz val="9"/>
        <color indexed="8"/>
        <rFont val="宋体"/>
        <charset val="134"/>
      </rPr>
      <t>富民县土地开发复垦收购储备交易中心</t>
    </r>
  </si>
  <si>
    <r>
      <rPr>
        <sz val="9"/>
        <color indexed="8"/>
        <rFont val="宋体"/>
        <charset val="134"/>
      </rPr>
      <t>其他</t>
    </r>
  </si>
  <si>
    <r>
      <rPr>
        <sz val="9"/>
        <rFont val="宋体"/>
        <charset val="1"/>
      </rPr>
      <t>暂未分类</t>
    </r>
  </si>
  <si>
    <r>
      <rPr>
        <sz val="9"/>
        <rFont val="宋体"/>
        <charset val="1"/>
      </rPr>
      <t>全额</t>
    </r>
  </si>
  <si>
    <r>
      <rPr>
        <sz val="9"/>
        <rFont val="宋体"/>
        <charset val="1"/>
      </rPr>
      <t>富民县</t>
    </r>
  </si>
</sst>
</file>

<file path=xl/styles.xml><?xml version="1.0" encoding="utf-8"?>
<styleSheet xmlns="http://schemas.openxmlformats.org/spreadsheetml/2006/main">
  <numFmts count="9">
    <numFmt numFmtId="176" formatCode="yyyy/mm/dd"/>
    <numFmt numFmtId="44" formatCode="_ &quot;￥&quot;* #,##0.00_ ;_ &quot;￥&quot;* \-#,##0.00_ ;_ &quot;￥&quot;* &quot;-&quot;??_ ;_ @_ "/>
    <numFmt numFmtId="42" formatCode="_ &quot;￥&quot;* #,##0_ ;_ &quot;￥&quot;* \-#,##0_ ;_ &quot;￥&quot;* &quot;-&quot;_ ;_ @_ "/>
    <numFmt numFmtId="41" formatCode="_ * #,##0_ ;_ * \-#,##0_ ;_ * &quot;-&quot;_ ;_ @_ "/>
    <numFmt numFmtId="177" formatCode="yyyy/mm/dd\ hh:mm:ss"/>
    <numFmt numFmtId="43" formatCode="_ * #,##0.00_ ;_ * \-#,##0.00_ ;_ * &quot;-&quot;??_ ;_ @_ "/>
    <numFmt numFmtId="178" formatCode="#,##0.00;\-#,##0.00;;@"/>
    <numFmt numFmtId="179" formatCode="hh:mm:ss"/>
    <numFmt numFmtId="180" formatCode="#,##0;\-#,##0;;@"/>
  </numFmts>
  <fonts count="74">
    <font>
      <sz val="11"/>
      <color theme="1"/>
      <name val="宋体"/>
      <charset val="134"/>
      <scheme val="minor"/>
    </font>
    <font>
      <sz val="10"/>
      <color indexed="8"/>
      <name val="Times New Roman"/>
      <charset val="0"/>
    </font>
    <font>
      <sz val="10"/>
      <name val="Times New Roman"/>
      <charset val="0"/>
    </font>
    <font>
      <b/>
      <sz val="23.95"/>
      <color indexed="8"/>
      <name val="Times New Roman"/>
      <charset val="134"/>
    </font>
    <font>
      <sz val="10"/>
      <color indexed="8"/>
      <name val="Times New Roman"/>
      <charset val="134"/>
    </font>
    <font>
      <sz val="11"/>
      <color indexed="8"/>
      <name val="Times New Roman"/>
      <charset val="134"/>
    </font>
    <font>
      <sz val="9"/>
      <color indexed="8"/>
      <name val="Times New Roman"/>
      <charset val="134"/>
    </font>
    <font>
      <sz val="9"/>
      <name val="Times New Roman"/>
      <charset val="1"/>
    </font>
    <font>
      <sz val="10"/>
      <name val="Times New Roman"/>
      <charset val="134"/>
    </font>
    <font>
      <sz val="11"/>
      <color theme="1"/>
      <name val="Times New Roman"/>
      <charset val="134"/>
    </font>
    <font>
      <b/>
      <sz val="24"/>
      <color rgb="FF000000"/>
      <name val="Times New Roman"/>
      <charset val="134"/>
    </font>
    <font>
      <sz val="9"/>
      <color rgb="FF000000"/>
      <name val="Times New Roman"/>
      <charset val="134"/>
    </font>
    <font>
      <sz val="10"/>
      <color rgb="FF000000"/>
      <name val="Times New Roman"/>
      <charset val="134"/>
    </font>
    <font>
      <b/>
      <sz val="10"/>
      <color rgb="FF000000"/>
      <name val="Times New Roman"/>
      <charset val="134"/>
    </font>
    <font>
      <sz val="11"/>
      <color rgb="FF000000"/>
      <name val="Times New Roman"/>
      <charset val="134"/>
    </font>
    <font>
      <sz val="9"/>
      <color rgb="FF000000"/>
      <name val="Times New Roman"/>
      <charset val="1"/>
    </font>
    <font>
      <b/>
      <sz val="11"/>
      <color rgb="FF000000"/>
      <name val="Times New Roman"/>
      <charset val="134"/>
    </font>
    <font>
      <sz val="11"/>
      <name val="Times New Roman"/>
      <charset val="134"/>
    </font>
    <font>
      <sz val="12"/>
      <color rgb="FF000000"/>
      <name val="Times New Roman"/>
      <charset val="134"/>
    </font>
    <font>
      <sz val="12"/>
      <color indexed="8"/>
      <name val="Times New Roman"/>
      <charset val="134"/>
    </font>
    <font>
      <b/>
      <sz val="23"/>
      <color rgb="FF000000"/>
      <name val="Times New Roman"/>
      <charset val="134"/>
    </font>
    <font>
      <sz val="10"/>
      <name val="Times New Roman"/>
      <charset val="1"/>
    </font>
    <font>
      <b/>
      <sz val="19.5"/>
      <color rgb="FF000000"/>
      <name val="Times New Roman"/>
      <charset val="134"/>
    </font>
    <font>
      <sz val="11.25"/>
      <color rgb="FF000000"/>
      <name val="Times New Roman"/>
      <charset val="134"/>
    </font>
    <font>
      <sz val="11"/>
      <color rgb="FF000000"/>
      <name val="Times New Roman"/>
      <charset val="1"/>
    </font>
    <font>
      <sz val="9"/>
      <color theme="1"/>
      <name val="Times New Roman"/>
      <charset val="134"/>
    </font>
    <font>
      <sz val="10.5"/>
      <color rgb="FF000000"/>
      <name val="Times New Roman"/>
      <charset val="134"/>
    </font>
    <font>
      <b/>
      <sz val="10.5"/>
      <color rgb="FF000000"/>
      <name val="Times New Roman"/>
      <charset val="134"/>
    </font>
    <font>
      <u/>
      <sz val="11"/>
      <color rgb="FF0000FF"/>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9"/>
      <name val="宋体"/>
      <charset val="134"/>
    </font>
    <font>
      <sz val="11"/>
      <color theme="1"/>
      <name val="宋体"/>
      <charset val="0"/>
      <scheme val="minor"/>
    </font>
    <font>
      <sz val="11"/>
      <color rgb="FF9C6500"/>
      <name val="宋体"/>
      <charset val="0"/>
      <scheme val="minor"/>
    </font>
    <font>
      <b/>
      <sz val="11"/>
      <color rgb="FFFA7D00"/>
      <name val="宋体"/>
      <charset val="0"/>
      <scheme val="minor"/>
    </font>
    <font>
      <b/>
      <sz val="11"/>
      <color rgb="FF3F3F3F"/>
      <name val="宋体"/>
      <charset val="0"/>
      <scheme val="minor"/>
    </font>
    <font>
      <sz val="11"/>
      <color rgb="FF9C0006"/>
      <name val="宋体"/>
      <charset val="0"/>
      <scheme val="minor"/>
    </font>
    <font>
      <u/>
      <sz val="11"/>
      <color rgb="FF800080"/>
      <name val="宋体"/>
      <charset val="0"/>
      <scheme val="minor"/>
    </font>
    <font>
      <sz val="10"/>
      <color indexed="8"/>
      <name val="Arial"/>
      <charset val="0"/>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A7D00"/>
      <name val="宋体"/>
      <charset val="0"/>
      <scheme val="minor"/>
    </font>
    <font>
      <b/>
      <sz val="11"/>
      <color theme="1"/>
      <name val="宋体"/>
      <charset val="0"/>
      <scheme val="minor"/>
    </font>
    <font>
      <sz val="9"/>
      <name val="微软雅黑"/>
      <charset val="1"/>
    </font>
    <font>
      <sz val="11"/>
      <color indexed="8"/>
      <name val="宋体"/>
      <charset val="134"/>
    </font>
    <font>
      <sz val="10"/>
      <name val="宋体"/>
      <charset val="134"/>
    </font>
    <font>
      <b/>
      <sz val="23.95"/>
      <color indexed="8"/>
      <name val="宋体"/>
      <charset val="134"/>
    </font>
    <font>
      <sz val="10"/>
      <color indexed="8"/>
      <name val="宋体"/>
      <charset val="134"/>
    </font>
    <font>
      <sz val="9"/>
      <color indexed="8"/>
      <name val="宋体"/>
      <charset val="134"/>
    </font>
    <font>
      <sz val="9"/>
      <name val="宋体"/>
      <charset val="1"/>
    </font>
    <font>
      <sz val="9"/>
      <color rgb="FF000000"/>
      <name val="宋体"/>
      <charset val="134"/>
    </font>
    <font>
      <sz val="10"/>
      <color rgb="FF000000"/>
      <name val="宋体"/>
      <charset val="134"/>
    </font>
    <font>
      <sz val="11"/>
      <color rgb="FF000000"/>
      <name val="宋体"/>
      <charset val="134"/>
    </font>
    <font>
      <sz val="9"/>
      <color rgb="FF000000"/>
      <name val="宋体"/>
      <charset val="1"/>
    </font>
    <font>
      <b/>
      <sz val="11"/>
      <color rgb="FF000000"/>
      <name val="宋体"/>
      <charset val="134"/>
    </font>
    <font>
      <sz val="11"/>
      <name val="宋体"/>
      <charset val="134"/>
    </font>
    <font>
      <sz val="11"/>
      <name val="Arial"/>
      <charset val="134"/>
    </font>
    <font>
      <sz val="12"/>
      <color rgb="FF000000"/>
      <name val="宋体"/>
      <charset val="134"/>
    </font>
    <font>
      <sz val="12"/>
      <color indexed="8"/>
      <name val="宋体"/>
      <charset val="134"/>
    </font>
    <font>
      <sz val="11"/>
      <color rgb="FF000000"/>
      <name val="SimSun"/>
      <charset val="134"/>
    </font>
    <font>
      <sz val="11"/>
      <color theme="1"/>
      <name val="宋体"/>
      <charset val="134"/>
    </font>
    <font>
      <sz val="11"/>
      <color rgb="FF000000"/>
      <name val="宋体"/>
      <charset val="1"/>
    </font>
    <font>
      <sz val="9"/>
      <color rgb="FF000000"/>
      <name val="SimSun"/>
      <charset val="134"/>
    </font>
    <font>
      <sz val="11.25"/>
      <color rgb="FF000000"/>
      <name val="SimSun"/>
      <charset val="134"/>
    </font>
    <font>
      <sz val="12"/>
      <color rgb="FF000000"/>
      <name val="Arial"/>
      <charset val="134"/>
    </font>
    <font>
      <sz val="10.5"/>
      <color rgb="FF000000"/>
      <name val="宋体"/>
      <charset val="134"/>
    </font>
    <font>
      <b/>
      <sz val="11"/>
      <color rgb="FF000000"/>
      <name val="SimSun"/>
      <charset val="134"/>
    </font>
    <font>
      <sz val="10.5"/>
      <color rgb="FF000000"/>
      <name val="SimSun"/>
      <charset val="134"/>
    </font>
  </fonts>
  <fills count="3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DBEEF4"/>
        <bgColor indexed="64"/>
      </patternFill>
    </fill>
    <fill>
      <patternFill patternType="solid">
        <fgColor rgb="FFFFFFFF"/>
        <bgColor rgb="FF000000"/>
      </patternFill>
    </fill>
    <fill>
      <patternFill patternType="solid">
        <fgColor rgb="FFC6EFCE"/>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5"/>
        <bgColor indexed="64"/>
      </patternFill>
    </fill>
    <fill>
      <patternFill patternType="solid">
        <fgColor theme="6"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s>
  <borders count="23">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33" fillId="10" borderId="0" applyNumberFormat="0" applyBorder="0" applyAlignment="0" applyProtection="0">
      <alignment vertical="center"/>
    </xf>
    <xf numFmtId="0" fontId="30" fillId="7"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32" fillId="0" borderId="7">
      <alignment horizontal="right" vertical="center"/>
    </xf>
    <xf numFmtId="0" fontId="33" fillId="14" borderId="0" applyNumberFormat="0" applyBorder="0" applyAlignment="0" applyProtection="0">
      <alignment vertical="center"/>
    </xf>
    <xf numFmtId="0" fontId="37" fillId="18" borderId="0" applyNumberFormat="0" applyBorder="0" applyAlignment="0" applyProtection="0">
      <alignment vertical="center"/>
    </xf>
    <xf numFmtId="43" fontId="0" fillId="0" borderId="0" applyFont="0" applyFill="0" applyBorder="0" applyAlignment="0" applyProtection="0">
      <alignment vertical="center"/>
    </xf>
    <xf numFmtId="0" fontId="31" fillId="20"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176" fontId="32" fillId="0" borderId="7">
      <alignment horizontal="right" vertical="center"/>
    </xf>
    <xf numFmtId="0" fontId="38" fillId="0" borderId="0" applyNumberFormat="0" applyFill="0" applyBorder="0" applyAlignment="0" applyProtection="0">
      <alignment vertical="center"/>
    </xf>
    <xf numFmtId="0" fontId="39" fillId="0" borderId="0">
      <alignment vertical="center"/>
    </xf>
    <xf numFmtId="0" fontId="0" fillId="22" borderId="17" applyNumberFormat="0" applyFont="0" applyAlignment="0" applyProtection="0">
      <alignment vertical="center"/>
    </xf>
    <xf numFmtId="0" fontId="31" fillId="17"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8" applyNumberFormat="0" applyFill="0" applyAlignment="0" applyProtection="0">
      <alignment vertical="center"/>
    </xf>
    <xf numFmtId="0" fontId="45" fillId="0" borderId="18" applyNumberFormat="0" applyFill="0" applyAlignment="0" applyProtection="0">
      <alignment vertical="center"/>
    </xf>
    <xf numFmtId="0" fontId="31" fillId="9" borderId="0" applyNumberFormat="0" applyBorder="0" applyAlignment="0" applyProtection="0">
      <alignment vertical="center"/>
    </xf>
    <xf numFmtId="0" fontId="40" fillId="0" borderId="19" applyNumberFormat="0" applyFill="0" applyAlignment="0" applyProtection="0">
      <alignment vertical="center"/>
    </xf>
    <xf numFmtId="0" fontId="31" fillId="26" borderId="0" applyNumberFormat="0" applyBorder="0" applyAlignment="0" applyProtection="0">
      <alignment vertical="center"/>
    </xf>
    <xf numFmtId="0" fontId="36" fillId="12" borderId="16" applyNumberFormat="0" applyAlignment="0" applyProtection="0">
      <alignment vertical="center"/>
    </xf>
    <xf numFmtId="0" fontId="35" fillId="12" borderId="15" applyNumberFormat="0" applyAlignment="0" applyProtection="0">
      <alignment vertical="center"/>
    </xf>
    <xf numFmtId="0" fontId="46" fillId="28" borderId="20" applyNumberFormat="0" applyAlignment="0" applyProtection="0">
      <alignment vertical="center"/>
    </xf>
    <xf numFmtId="0" fontId="33" fillId="16" borderId="0" applyNumberFormat="0" applyBorder="0" applyAlignment="0" applyProtection="0">
      <alignment vertical="center"/>
    </xf>
    <xf numFmtId="0" fontId="31" fillId="13" borderId="0" applyNumberFormat="0" applyBorder="0" applyAlignment="0" applyProtection="0">
      <alignment vertical="center"/>
    </xf>
    <xf numFmtId="0" fontId="47" fillId="0" borderId="21" applyNumberFormat="0" applyFill="0" applyAlignment="0" applyProtection="0">
      <alignment vertical="center"/>
    </xf>
    <xf numFmtId="0" fontId="48" fillId="0" borderId="22" applyNumberFormat="0" applyFill="0" applyAlignment="0" applyProtection="0">
      <alignment vertical="center"/>
    </xf>
    <xf numFmtId="0" fontId="29" fillId="6" borderId="0" applyNumberFormat="0" applyBorder="0" applyAlignment="0" applyProtection="0">
      <alignment vertical="center"/>
    </xf>
    <xf numFmtId="0" fontId="34" fillId="11" borderId="0" applyNumberFormat="0" applyBorder="0" applyAlignment="0" applyProtection="0">
      <alignment vertical="center"/>
    </xf>
    <xf numFmtId="10" fontId="32" fillId="0" borderId="7">
      <alignment horizontal="right" vertical="center"/>
    </xf>
    <xf numFmtId="0" fontId="33" fillId="23" borderId="0" applyNumberFormat="0" applyBorder="0" applyAlignment="0" applyProtection="0">
      <alignment vertical="center"/>
    </xf>
    <xf numFmtId="0" fontId="31" fillId="27" borderId="0" applyNumberFormat="0" applyBorder="0" applyAlignment="0" applyProtection="0">
      <alignment vertical="center"/>
    </xf>
    <xf numFmtId="0" fontId="33" fillId="24" borderId="0" applyNumberFormat="0" applyBorder="0" applyAlignment="0" applyProtection="0">
      <alignment vertical="center"/>
    </xf>
    <xf numFmtId="0" fontId="33" fillId="19" borderId="0" applyNumberFormat="0" applyBorder="0" applyAlignment="0" applyProtection="0">
      <alignment vertical="center"/>
    </xf>
    <xf numFmtId="0" fontId="33" fillId="30" borderId="0" applyNumberFormat="0" applyBorder="0" applyAlignment="0" applyProtection="0">
      <alignment vertical="center"/>
    </xf>
    <xf numFmtId="0" fontId="33" fillId="32" borderId="0" applyNumberFormat="0" applyBorder="0" applyAlignment="0" applyProtection="0">
      <alignment vertical="center"/>
    </xf>
    <xf numFmtId="0" fontId="31" fillId="29" borderId="0" applyNumberFormat="0" applyBorder="0" applyAlignment="0" applyProtection="0">
      <alignment vertical="center"/>
    </xf>
    <xf numFmtId="0" fontId="31" fillId="31"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1" fillId="15" borderId="0" applyNumberFormat="0" applyBorder="0" applyAlignment="0" applyProtection="0">
      <alignment vertical="center"/>
    </xf>
    <xf numFmtId="0" fontId="33" fillId="33" borderId="0" applyNumberFormat="0" applyBorder="0" applyAlignment="0" applyProtection="0">
      <alignment vertical="center"/>
    </xf>
    <xf numFmtId="0" fontId="31" fillId="8" borderId="0" applyNumberFormat="0" applyBorder="0" applyAlignment="0" applyProtection="0">
      <alignment vertical="center"/>
    </xf>
    <xf numFmtId="0" fontId="31" fillId="36" borderId="0" applyNumberFormat="0" applyBorder="0" applyAlignment="0" applyProtection="0">
      <alignment vertical="center"/>
    </xf>
    <xf numFmtId="0" fontId="33" fillId="25" borderId="0" applyNumberFormat="0" applyBorder="0" applyAlignment="0" applyProtection="0">
      <alignment vertical="center"/>
    </xf>
    <xf numFmtId="0" fontId="31" fillId="21" borderId="0" applyNumberFormat="0" applyBorder="0" applyAlignment="0" applyProtection="0">
      <alignment vertical="center"/>
    </xf>
    <xf numFmtId="178" fontId="32" fillId="0" borderId="7">
      <alignment horizontal="right" vertical="center"/>
    </xf>
    <xf numFmtId="49" fontId="32" fillId="0" borderId="7">
      <alignment horizontal="left" vertical="center" wrapText="1"/>
    </xf>
    <xf numFmtId="178" fontId="32" fillId="0" borderId="7">
      <alignment horizontal="right" vertical="center"/>
    </xf>
    <xf numFmtId="179" fontId="32" fillId="0" borderId="7">
      <alignment horizontal="right" vertical="center"/>
    </xf>
    <xf numFmtId="180" fontId="32" fillId="0" borderId="7">
      <alignment horizontal="right" vertical="center"/>
    </xf>
    <xf numFmtId="0" fontId="49" fillId="0" borderId="0">
      <alignment vertical="top"/>
      <protection locked="0"/>
    </xf>
    <xf numFmtId="0" fontId="50" fillId="0" borderId="0">
      <alignment vertical="center"/>
    </xf>
  </cellStyleXfs>
  <cellXfs count="117">
    <xf numFmtId="0" fontId="0" fillId="0" borderId="0" xfId="0" applyFont="1">
      <alignment vertical="center"/>
    </xf>
    <xf numFmtId="0" fontId="1" fillId="0" borderId="0" xfId="15" applyFont="1">
      <alignment vertical="center"/>
    </xf>
    <xf numFmtId="0" fontId="2" fillId="0" borderId="0" xfId="15" applyFont="1" applyAlignment="1"/>
    <xf numFmtId="0" fontId="3" fillId="2" borderId="0" xfId="15" applyFont="1" applyFill="1" applyAlignment="1" applyProtection="1">
      <alignment horizontal="center" vertical="center" wrapText="1" readingOrder="1"/>
      <protection locked="0"/>
    </xf>
    <xf numFmtId="0" fontId="4" fillId="2" borderId="1" xfId="15" applyFont="1" applyFill="1" applyBorder="1" applyAlignment="1" applyProtection="1">
      <alignment horizontal="left" vertical="center" wrapText="1" readingOrder="1"/>
      <protection locked="0"/>
    </xf>
    <xf numFmtId="0" fontId="2" fillId="0" borderId="1" xfId="15" applyFont="1" applyBorder="1" applyAlignment="1">
      <alignment horizontal="left"/>
    </xf>
    <xf numFmtId="0" fontId="5" fillId="0" borderId="2" xfId="15" applyFont="1" applyBorder="1" applyAlignment="1" applyProtection="1">
      <alignment horizontal="center" vertical="center" wrapText="1" readingOrder="1"/>
      <protection locked="0"/>
    </xf>
    <xf numFmtId="0" fontId="2" fillId="0" borderId="3" xfId="15" applyFont="1" applyBorder="1" applyAlignment="1" applyProtection="1">
      <alignment vertical="top" wrapText="1"/>
      <protection locked="0"/>
    </xf>
    <xf numFmtId="0" fontId="2" fillId="0" borderId="4" xfId="15" applyFont="1" applyBorder="1" applyAlignment="1" applyProtection="1">
      <alignment vertical="top" wrapText="1"/>
      <protection locked="0"/>
    </xf>
    <xf numFmtId="0" fontId="6" fillId="0" borderId="2" xfId="15" applyFont="1" applyBorder="1" applyAlignment="1" applyProtection="1">
      <alignment horizontal="left" vertical="center" wrapText="1" readingOrder="1"/>
      <protection locked="0"/>
    </xf>
    <xf numFmtId="0" fontId="7" fillId="0" borderId="5" xfId="58" applyFont="1" applyFill="1" applyBorder="1" applyAlignment="1" applyProtection="1">
      <alignment vertical="top" wrapText="1"/>
    </xf>
    <xf numFmtId="0" fontId="6" fillId="0" borderId="2" xfId="15" applyFont="1" applyBorder="1" applyAlignment="1" applyProtection="1">
      <alignment horizontal="right" vertical="center" wrapText="1" readingOrder="1"/>
      <protection locked="0"/>
    </xf>
    <xf numFmtId="0" fontId="2" fillId="0" borderId="6" xfId="15" applyFont="1" applyBorder="1" applyAlignment="1" applyProtection="1">
      <alignment vertical="top" wrapText="1"/>
      <protection locked="0"/>
    </xf>
    <xf numFmtId="0" fontId="8" fillId="0" borderId="0" xfId="15" applyFont="1" applyAlignment="1"/>
    <xf numFmtId="0" fontId="9" fillId="0" borderId="0" xfId="0" applyFont="1">
      <alignment vertical="center"/>
    </xf>
    <xf numFmtId="0" fontId="10" fillId="3" borderId="0" xfId="0" applyFont="1" applyFill="1" applyBorder="1" applyAlignment="1">
      <alignment horizontal="center" vertical="center"/>
    </xf>
    <xf numFmtId="0" fontId="10" fillId="4" borderId="0" xfId="0" applyFont="1" applyFill="1" applyBorder="1" applyAlignment="1">
      <alignment horizontal="center" vertical="center"/>
    </xf>
    <xf numFmtId="0" fontId="11" fillId="3" borderId="0" xfId="0" applyFont="1" applyFill="1" applyBorder="1" applyAlignment="1">
      <alignment horizontal="left" vertical="center" wrapText="1"/>
    </xf>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0" fontId="12" fillId="3" borderId="7" xfId="0" applyFont="1" applyFill="1" applyBorder="1" applyAlignment="1">
      <alignment horizontal="center" vertical="center"/>
    </xf>
    <xf numFmtId="0" fontId="12" fillId="3" borderId="8" xfId="0" applyFont="1" applyFill="1" applyBorder="1" applyAlignment="1">
      <alignment horizontal="left" vertical="center"/>
    </xf>
    <xf numFmtId="0" fontId="13" fillId="3" borderId="9" xfId="0" applyFont="1" applyFill="1" applyBorder="1" applyAlignment="1">
      <alignment horizontal="left" vertical="center"/>
    </xf>
    <xf numFmtId="0" fontId="13" fillId="3" borderId="10" xfId="0" applyFont="1" applyFill="1" applyBorder="1" applyAlignment="1">
      <alignment horizontal="left" vertical="center"/>
    </xf>
    <xf numFmtId="0" fontId="12" fillId="3" borderId="8" xfId="0" applyFont="1" applyFill="1" applyBorder="1" applyAlignment="1">
      <alignment horizontal="center" vertical="center"/>
    </xf>
    <xf numFmtId="0" fontId="12" fillId="3" borderId="9" xfId="0" applyFont="1" applyFill="1" applyBorder="1" applyAlignment="1">
      <alignment horizontal="left" vertical="center" wrapTex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7" xfId="0" applyFont="1" applyBorder="1" applyAlignment="1">
      <alignment horizontal="center" vertical="center"/>
    </xf>
    <xf numFmtId="49" fontId="14" fillId="0" borderId="7" xfId="0" applyNumberFormat="1" applyFont="1" applyBorder="1" applyAlignment="1">
      <alignment horizontal="center" vertical="center" wrapText="1"/>
    </xf>
    <xf numFmtId="49" fontId="5" fillId="0" borderId="11" xfId="0" applyNumberFormat="1" applyFont="1" applyFill="1" applyBorder="1" applyAlignment="1">
      <alignment horizontal="left" vertical="center" wrapText="1"/>
    </xf>
    <xf numFmtId="0" fontId="14" fillId="0" borderId="7" xfId="0" applyFont="1" applyBorder="1" applyAlignment="1">
      <alignment horizontal="center" vertical="center" wrapText="1"/>
    </xf>
    <xf numFmtId="0" fontId="15" fillId="0" borderId="8" xfId="58" applyFont="1" applyFill="1" applyBorder="1" applyAlignment="1" applyProtection="1">
      <alignment horizontal="left" vertical="center" wrapText="1"/>
    </xf>
    <xf numFmtId="0" fontId="15" fillId="0" borderId="9" xfId="58" applyFont="1" applyFill="1" applyBorder="1" applyAlignment="1" applyProtection="1">
      <alignment horizontal="left" vertical="center" wrapText="1"/>
    </xf>
    <xf numFmtId="0" fontId="16" fillId="0" borderId="7" xfId="0" applyFont="1" applyBorder="1" applyAlignment="1">
      <alignment horizontal="left" vertical="center"/>
    </xf>
    <xf numFmtId="0" fontId="11" fillId="0" borderId="7" xfId="0" applyFont="1" applyBorder="1" applyAlignment="1">
      <alignment horizontal="center" vertical="center"/>
    </xf>
    <xf numFmtId="0" fontId="11" fillId="0" borderId="7" xfId="0" applyFont="1" applyBorder="1" applyAlignment="1">
      <alignment horizontal="left" vertical="center"/>
    </xf>
    <xf numFmtId="0" fontId="11" fillId="3" borderId="7" xfId="0" applyFont="1" applyFill="1" applyBorder="1" applyAlignment="1">
      <alignment horizontal="left" vertical="center"/>
    </xf>
    <xf numFmtId="4" fontId="17" fillId="0" borderId="7" xfId="0" applyNumberFormat="1" applyFont="1" applyFill="1" applyBorder="1" applyAlignment="1" applyProtection="1">
      <alignment horizontal="right" vertical="center" wrapText="1"/>
    </xf>
    <xf numFmtId="49" fontId="17" fillId="0" borderId="7" xfId="0" applyNumberFormat="1" applyFont="1" applyFill="1" applyBorder="1" applyAlignment="1" applyProtection="1">
      <alignment horizontal="left" vertical="center" wrapText="1"/>
    </xf>
    <xf numFmtId="0" fontId="17" fillId="0" borderId="6" xfId="0" applyNumberFormat="1" applyFont="1" applyFill="1" applyBorder="1" applyAlignment="1"/>
    <xf numFmtId="0" fontId="17" fillId="0" borderId="3" xfId="0" applyNumberFormat="1" applyFont="1" applyFill="1" applyBorder="1" applyAlignment="1"/>
    <xf numFmtId="0" fontId="16" fillId="0" borderId="7" xfId="0" applyFont="1" applyBorder="1" applyAlignment="1">
      <alignment horizontal="center" vertical="center"/>
    </xf>
    <xf numFmtId="49" fontId="18" fillId="0" borderId="7" xfId="0" applyNumberFormat="1" applyFont="1" applyBorder="1" applyAlignment="1">
      <alignment horizontal="center" vertical="center" wrapText="1"/>
    </xf>
    <xf numFmtId="49" fontId="18" fillId="0" borderId="7" xfId="0" applyNumberFormat="1" applyFont="1" applyBorder="1" applyAlignment="1" applyProtection="1">
      <alignment horizontal="center" vertical="center"/>
      <protection locked="0"/>
    </xf>
    <xf numFmtId="49" fontId="18" fillId="0" borderId="7" xfId="0" applyNumberFormat="1" applyFont="1" applyBorder="1" applyAlignment="1" applyProtection="1">
      <alignment horizontal="center" vertical="center" wrapText="1"/>
      <protection locked="0"/>
    </xf>
    <xf numFmtId="0" fontId="18" fillId="0" borderId="7" xfId="0" applyFont="1" applyBorder="1" applyAlignment="1">
      <alignment horizontal="center" vertical="center"/>
    </xf>
    <xf numFmtId="49" fontId="5" fillId="0" borderId="11" xfId="59" applyNumberFormat="1" applyFont="1" applyFill="1" applyBorder="1" applyAlignment="1">
      <alignment horizontal="left" vertical="center" wrapText="1"/>
    </xf>
    <xf numFmtId="49" fontId="19" fillId="0" borderId="11" xfId="59" applyNumberFormat="1" applyFont="1" applyFill="1" applyBorder="1" applyAlignment="1">
      <alignment horizontal="left" vertical="center" wrapText="1"/>
    </xf>
    <xf numFmtId="49" fontId="14" fillId="0" borderId="11" xfId="59" applyNumberFormat="1" applyFont="1" applyFill="1" applyBorder="1" applyAlignment="1">
      <alignment horizontal="left" vertical="center" wrapText="1"/>
    </xf>
    <xf numFmtId="49" fontId="18" fillId="0" borderId="11" xfId="59" applyNumberFormat="1" applyFont="1" applyFill="1" applyBorder="1" applyAlignment="1">
      <alignment horizontal="left" vertical="center" wrapText="1"/>
    </xf>
    <xf numFmtId="0" fontId="11" fillId="3" borderId="0" xfId="0" applyFont="1" applyFill="1" applyBorder="1" applyAlignment="1">
      <alignment horizontal="right" vertical="center" wrapText="1"/>
    </xf>
    <xf numFmtId="0" fontId="14" fillId="0" borderId="10" xfId="0" applyFont="1" applyBorder="1" applyAlignment="1">
      <alignment horizontal="center" vertical="center"/>
    </xf>
    <xf numFmtId="0" fontId="14" fillId="3" borderId="7" xfId="0" applyFont="1" applyFill="1" applyBorder="1" applyAlignment="1">
      <alignment horizontal="center" vertical="center"/>
    </xf>
    <xf numFmtId="49" fontId="14" fillId="0" borderId="7" xfId="0" applyNumberFormat="1" applyFont="1" applyBorder="1" applyAlignment="1">
      <alignment vertical="center" wrapText="1"/>
    </xf>
    <xf numFmtId="0" fontId="15" fillId="0" borderId="10" xfId="58" applyFont="1" applyFill="1" applyBorder="1" applyAlignment="1" applyProtection="1">
      <alignment horizontal="left" vertical="center" wrapText="1"/>
    </xf>
    <xf numFmtId="0" fontId="14" fillId="0" borderId="7" xfId="0" applyFont="1" applyBorder="1" applyAlignment="1">
      <alignment vertical="center" wrapText="1"/>
    </xf>
    <xf numFmtId="49" fontId="18" fillId="0" borderId="7" xfId="0" applyNumberFormat="1" applyFont="1" applyBorder="1" applyAlignment="1">
      <alignment horizontal="center" vertical="center"/>
    </xf>
    <xf numFmtId="49" fontId="12" fillId="0" borderId="0" xfId="0" applyNumberFormat="1" applyFont="1" applyBorder="1" applyAlignment="1"/>
    <xf numFmtId="0" fontId="11" fillId="0" borderId="0" xfId="0" applyFont="1" applyBorder="1" applyAlignment="1" applyProtection="1">
      <alignment horizontal="right" vertical="center"/>
      <protection locked="0"/>
    </xf>
    <xf numFmtId="0" fontId="20" fillId="0" borderId="0" xfId="0" applyFont="1" applyBorder="1" applyAlignment="1">
      <alignment horizontal="center" vertical="center"/>
    </xf>
    <xf numFmtId="0" fontId="11" fillId="0" borderId="0" xfId="0" applyFont="1" applyBorder="1" applyAlignment="1" applyProtection="1">
      <alignment horizontal="left" vertical="center"/>
      <protection locked="0"/>
    </xf>
    <xf numFmtId="0" fontId="14" fillId="0" borderId="0" xfId="0" applyFont="1" applyBorder="1" applyAlignment="1">
      <alignment horizontal="left" vertical="center"/>
    </xf>
    <xf numFmtId="0" fontId="14" fillId="0" borderId="0" xfId="0" applyFont="1" applyBorder="1" applyAlignment="1"/>
    <xf numFmtId="0" fontId="11" fillId="0" borderId="0" xfId="0" applyFont="1" applyBorder="1" applyAlignment="1" applyProtection="1">
      <alignment horizontal="right"/>
      <protection locked="0"/>
    </xf>
    <xf numFmtId="0" fontId="14" fillId="0" borderId="12" xfId="0" applyFont="1" applyBorder="1" applyAlignment="1" applyProtection="1">
      <alignment horizontal="center" vertical="center" wrapText="1"/>
      <protection locked="0"/>
    </xf>
    <xf numFmtId="0" fontId="14" fillId="0" borderId="12" xfId="0" applyFont="1" applyBorder="1" applyAlignment="1">
      <alignment horizontal="center" vertical="center" wrapText="1"/>
    </xf>
    <xf numFmtId="0" fontId="14" fillId="0" borderId="13" xfId="0" applyFont="1" applyBorder="1" applyAlignment="1" applyProtection="1">
      <alignment horizontal="center" vertical="center" wrapText="1"/>
      <protection locked="0"/>
    </xf>
    <xf numFmtId="0" fontId="14" fillId="0" borderId="13" xfId="0" applyFont="1" applyBorder="1" applyAlignment="1">
      <alignment horizontal="center" vertical="center" wrapText="1"/>
    </xf>
    <xf numFmtId="0" fontId="14" fillId="0" borderId="12" xfId="0" applyFont="1" applyBorder="1" applyAlignment="1">
      <alignment horizontal="center" vertical="center"/>
    </xf>
    <xf numFmtId="0" fontId="14" fillId="3" borderId="5" xfId="0" applyFont="1" applyFill="1" applyBorder="1" applyAlignment="1" applyProtection="1">
      <alignment horizontal="center" vertical="center" wrapText="1"/>
      <protection locked="0"/>
    </xf>
    <xf numFmtId="0" fontId="14" fillId="0" borderId="5" xfId="0" applyFont="1" applyBorder="1" applyAlignment="1">
      <alignment horizontal="center" vertical="center" wrapText="1"/>
    </xf>
    <xf numFmtId="0" fontId="14" fillId="0" borderId="5" xfId="0" applyFont="1" applyBorder="1" applyAlignment="1">
      <alignment horizontal="center" vertical="center"/>
    </xf>
    <xf numFmtId="0" fontId="12" fillId="0" borderId="7" xfId="0" applyFont="1" applyBorder="1" applyAlignment="1">
      <alignment horizontal="center" vertical="center"/>
    </xf>
    <xf numFmtId="0" fontId="15" fillId="5" borderId="7" xfId="58" applyFont="1" applyFill="1" applyBorder="1" applyAlignment="1" applyProtection="1">
      <alignment horizontal="left" vertical="center" wrapText="1"/>
      <protection locked="0"/>
    </xf>
    <xf numFmtId="0" fontId="7" fillId="0" borderId="7" xfId="58" applyFont="1" applyFill="1" applyBorder="1" applyAlignment="1" applyProtection="1">
      <alignment horizontal="left" vertical="center"/>
      <protection locked="0"/>
    </xf>
    <xf numFmtId="0" fontId="21" fillId="0" borderId="7" xfId="58" applyFont="1" applyFill="1" applyBorder="1" applyAlignment="1" applyProtection="1"/>
    <xf numFmtId="4" fontId="11" fillId="0" borderId="7" xfId="0" applyNumberFormat="1" applyFont="1" applyBorder="1" applyAlignment="1" applyProtection="1">
      <alignment horizontal="right" vertical="center" wrapText="1"/>
      <protection locked="0"/>
    </xf>
    <xf numFmtId="0" fontId="11" fillId="0" borderId="8" xfId="0" applyFont="1" applyBorder="1" applyAlignment="1" applyProtection="1">
      <alignment horizontal="center" vertical="center" wrapText="1"/>
      <protection locked="0"/>
    </xf>
    <xf numFmtId="0" fontId="11" fillId="0" borderId="9"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22" fillId="0" borderId="0" xfId="0" applyFont="1" applyAlignment="1">
      <alignment horizontal="center" vertical="center"/>
    </xf>
    <xf numFmtId="0" fontId="14" fillId="0" borderId="0" xfId="0" applyFont="1">
      <alignment vertical="center"/>
    </xf>
    <xf numFmtId="49" fontId="23" fillId="0" borderId="7" xfId="54" applyNumberFormat="1" applyFont="1" applyBorder="1">
      <alignment horizontal="left" vertical="center" wrapText="1"/>
    </xf>
    <xf numFmtId="178" fontId="23" fillId="0" borderId="7" xfId="0" applyNumberFormat="1" applyFont="1" applyBorder="1" applyAlignment="1">
      <alignment horizontal="right" vertical="center"/>
    </xf>
    <xf numFmtId="0" fontId="14" fillId="0" borderId="0" xfId="0" applyFont="1" applyAlignment="1">
      <alignment horizontal="right" vertical="center"/>
    </xf>
    <xf numFmtId="0" fontId="15" fillId="5" borderId="5" xfId="58" applyFont="1" applyFill="1" applyBorder="1" applyAlignment="1" applyProtection="1">
      <alignment horizontal="center" vertical="center" wrapText="1"/>
    </xf>
    <xf numFmtId="0" fontId="7" fillId="0" borderId="14" xfId="58" applyFont="1" applyFill="1" applyBorder="1" applyAlignment="1" applyProtection="1">
      <alignment horizontal="center"/>
      <protection locked="0"/>
    </xf>
    <xf numFmtId="0" fontId="7" fillId="0" borderId="14" xfId="58" applyFont="1" applyFill="1" applyBorder="1" applyAlignment="1" applyProtection="1">
      <alignment horizontal="center" wrapText="1"/>
      <protection locked="0"/>
    </xf>
    <xf numFmtId="0" fontId="24" fillId="0" borderId="7" xfId="58" applyFont="1" applyFill="1" applyBorder="1" applyAlignment="1" applyProtection="1">
      <alignment horizontal="center" vertical="center" wrapText="1"/>
    </xf>
    <xf numFmtId="0" fontId="15" fillId="0" borderId="14" xfId="58" applyFont="1" applyFill="1" applyBorder="1" applyAlignment="1" applyProtection="1">
      <alignment horizontal="left" vertical="center" wrapText="1"/>
    </xf>
    <xf numFmtId="3" fontId="15" fillId="0" borderId="14" xfId="58" applyNumberFormat="1" applyFont="1" applyFill="1" applyBorder="1" applyAlignment="1" applyProtection="1">
      <alignment horizontal="right" vertical="center"/>
    </xf>
    <xf numFmtId="4" fontId="7" fillId="0" borderId="14" xfId="58" applyNumberFormat="1" applyFont="1" applyFill="1" applyBorder="1" applyAlignment="1" applyProtection="1">
      <alignment horizontal="right" vertical="center"/>
    </xf>
    <xf numFmtId="0" fontId="9" fillId="0" borderId="0" xfId="0" applyFont="1" applyAlignment="1">
      <alignment horizontal="center" vertical="center"/>
    </xf>
    <xf numFmtId="0" fontId="14" fillId="0" borderId="0" xfId="0" applyFont="1" applyAlignment="1">
      <alignment horizontal="left" vertical="center"/>
    </xf>
    <xf numFmtId="0" fontId="11" fillId="0" borderId="7" xfId="0" applyFont="1" applyBorder="1" applyAlignment="1" applyProtection="1">
      <alignment horizontal="center" vertical="center"/>
      <protection locked="0"/>
    </xf>
    <xf numFmtId="0" fontId="9" fillId="0" borderId="7" xfId="0" applyFont="1" applyBorder="1">
      <alignment vertical="center"/>
    </xf>
    <xf numFmtId="178" fontId="23" fillId="0" borderId="7" xfId="55" applyNumberFormat="1" applyFont="1" applyBorder="1" applyAlignment="1">
      <alignment horizontal="left" vertical="center"/>
    </xf>
    <xf numFmtId="49" fontId="25" fillId="0" borderId="7" xfId="54" applyNumberFormat="1" applyFont="1" applyBorder="1">
      <alignment horizontal="left" vertical="center" wrapText="1"/>
    </xf>
    <xf numFmtId="49" fontId="23" fillId="0" borderId="7" xfId="54" applyNumberFormat="1" applyFont="1" applyBorder="1" applyAlignment="1">
      <alignment horizontal="left" vertical="center" wrapText="1" indent="1"/>
    </xf>
    <xf numFmtId="49" fontId="23" fillId="0" borderId="7" xfId="54" applyNumberFormat="1" applyFont="1" applyBorder="1" applyAlignment="1">
      <alignment horizontal="left" vertical="center" wrapText="1" indent="2"/>
    </xf>
    <xf numFmtId="0" fontId="23" fillId="0" borderId="7" xfId="0" applyFont="1" applyBorder="1" applyAlignment="1">
      <alignment horizontal="center" vertical="center"/>
    </xf>
    <xf numFmtId="49" fontId="18" fillId="0" borderId="7" xfId="0" applyNumberFormat="1" applyFont="1" applyBorder="1" applyAlignment="1">
      <alignment horizontal="left" vertical="center" wrapText="1"/>
    </xf>
    <xf numFmtId="49" fontId="26" fillId="0" borderId="7" xfId="54" applyNumberFormat="1" applyFont="1" applyBorder="1">
      <alignment horizontal="left" vertical="center" wrapText="1"/>
    </xf>
    <xf numFmtId="178" fontId="26" fillId="0" borderId="7" xfId="0" applyNumberFormat="1" applyFont="1" applyBorder="1" applyAlignment="1">
      <alignment horizontal="right" vertical="center"/>
    </xf>
    <xf numFmtId="49" fontId="26" fillId="0" borderId="7" xfId="0" applyNumberFormat="1" applyFont="1" applyBorder="1" applyAlignment="1">
      <alignment horizontal="left" vertical="center" wrapText="1"/>
    </xf>
    <xf numFmtId="49" fontId="26" fillId="0" borderId="7" xfId="54" applyNumberFormat="1" applyFont="1" applyBorder="1" applyAlignment="1">
      <alignment horizontal="left" vertical="center" wrapText="1" indent="1"/>
    </xf>
    <xf numFmtId="49" fontId="26" fillId="0" borderId="7" xfId="54" applyNumberFormat="1" applyFont="1" applyBorder="1" applyAlignment="1">
      <alignment horizontal="left" vertical="center" wrapText="1" indent="2"/>
    </xf>
    <xf numFmtId="0" fontId="22" fillId="0" borderId="0" xfId="0" applyFont="1" applyAlignment="1" applyProtection="1">
      <alignment horizontal="center" vertical="center"/>
      <protection locked="0"/>
    </xf>
    <xf numFmtId="0" fontId="14" fillId="0" borderId="7" xfId="0" applyFont="1" applyBorder="1">
      <alignment vertical="center"/>
    </xf>
    <xf numFmtId="0" fontId="9" fillId="0" borderId="0" xfId="0" applyFont="1" applyFill="1">
      <alignment vertical="center"/>
    </xf>
    <xf numFmtId="49" fontId="26" fillId="0" borderId="7" xfId="54" applyNumberFormat="1" applyFont="1" applyFill="1" applyBorder="1" applyAlignment="1">
      <alignment horizontal="left" vertical="center" wrapText="1" indent="2"/>
    </xf>
    <xf numFmtId="178" fontId="26" fillId="0" borderId="7" xfId="0" applyNumberFormat="1" applyFont="1" applyFill="1" applyBorder="1" applyAlignment="1">
      <alignment horizontal="right" vertical="center"/>
    </xf>
    <xf numFmtId="49" fontId="26" fillId="0" borderId="7" xfId="54" applyNumberFormat="1" applyFont="1" applyFill="1" applyBorder="1">
      <alignment horizontal="left" vertical="center" wrapText="1"/>
    </xf>
    <xf numFmtId="49" fontId="26" fillId="0" borderId="7" xfId="54" applyNumberFormat="1" applyFont="1" applyFill="1" applyBorder="1" applyAlignment="1">
      <alignment horizontal="left" vertical="center" wrapText="1" indent="1"/>
    </xf>
    <xf numFmtId="0" fontId="26" fillId="0" borderId="0" xfId="0" applyFont="1" applyAlignment="1" applyProtection="1">
      <alignment horizontal="right" vertical="top"/>
      <protection locked="0"/>
    </xf>
    <xf numFmtId="178" fontId="27" fillId="0" borderId="7" xfId="0" applyNumberFormat="1" applyFont="1" applyBorder="1" applyAlignment="1">
      <alignment horizontal="right" vertical="center"/>
    </xf>
    <xf numFmtId="0" fontId="11" fillId="3" borderId="0" xfId="0" applyFont="1" applyFill="1" applyBorder="1" applyAlignment="1" quotePrefix="1">
      <alignment horizontal="right" vertical="center" wrapText="1"/>
    </xf>
    <xf numFmtId="49" fontId="19" fillId="0" borderId="11" xfId="59" applyNumberFormat="1" applyFont="1" applyFill="1" applyBorder="1" applyAlignment="1" quotePrefix="1">
      <alignment horizontal="left" vertical="center" wrapText="1"/>
    </xf>
    <xf numFmtId="49" fontId="18" fillId="0" borderId="11" xfId="59" applyNumberFormat="1" applyFont="1" applyFill="1" applyBorder="1" applyAlignment="1" quotePrefix="1">
      <alignment horizontal="left" vertical="center" wrapText="1"/>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常规 6" xfId="15"/>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PercentStyle" xfId="36"/>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umberStyle" xfId="53"/>
    <cellStyle name="TextStyle" xfId="54"/>
    <cellStyle name="MoneyStyle" xfId="55"/>
    <cellStyle name="TimeStyle" xfId="56"/>
    <cellStyle name="IntegralNumberStyle" xfId="57"/>
    <cellStyle name="Normal" xfId="58"/>
    <cellStyle name="常规 3"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6" workbookViewId="0">
      <selection activeCell="F22" sqref="F22"/>
    </sheetView>
  </sheetViews>
  <sheetFormatPr defaultColWidth="10" defaultRowHeight="12.75" customHeight="1" outlineLevelCol="3"/>
  <cols>
    <col min="1" max="1" width="39.1333333333333" style="14" customWidth="1"/>
    <col min="2" max="2" width="40.5666666666667" style="14" customWidth="1"/>
    <col min="3" max="3" width="40.2833333333333" style="14" customWidth="1"/>
    <col min="4" max="4" width="39.9916666666667" style="14" customWidth="1"/>
    <col min="5" max="16384" width="10" style="14"/>
  </cols>
  <sheetData>
    <row r="1" ht="15" customHeight="1" spans="4:4">
      <c r="D1" s="115" t="s">
        <v>0</v>
      </c>
    </row>
    <row r="2" ht="41.25" customHeight="1" spans="1:4">
      <c r="A2" s="81" t="str">
        <f>"2025"&amp;"年财务收支预算总表"</f>
        <v>2025年财务收支预算总表</v>
      </c>
      <c r="B2" s="81"/>
      <c r="C2" s="81"/>
      <c r="D2" s="81"/>
    </row>
    <row r="3" ht="17.25" customHeight="1" spans="1:4">
      <c r="A3" s="82" t="str">
        <f>"单位名称："&amp;"富民县土地开发复垦收购储备交易中心"</f>
        <v>单位名称：富民县土地开发复垦收购储备交易中心</v>
      </c>
      <c r="B3" s="82"/>
      <c r="D3" s="85" t="s">
        <v>1</v>
      </c>
    </row>
    <row r="4" ht="23.25" customHeight="1" spans="1:4">
      <c r="A4" s="28" t="s">
        <v>2</v>
      </c>
      <c r="B4" s="28"/>
      <c r="C4" s="28" t="s">
        <v>3</v>
      </c>
      <c r="D4" s="28"/>
    </row>
    <row r="5" ht="24" customHeight="1" spans="1:4">
      <c r="A5" s="28" t="s">
        <v>4</v>
      </c>
      <c r="B5" s="28" t="str">
        <f>"2025"&amp;"年预算数"</f>
        <v>2025年预算数</v>
      </c>
      <c r="C5" s="28" t="s">
        <v>5</v>
      </c>
      <c r="D5" s="28" t="str">
        <f>"2025"&amp;"年预算数"</f>
        <v>2025年预算数</v>
      </c>
    </row>
    <row r="6" ht="17.25" customHeight="1" spans="1:4">
      <c r="A6" s="109" t="s">
        <v>6</v>
      </c>
      <c r="B6" s="104">
        <v>2050850.35</v>
      </c>
      <c r="C6" s="109" t="s">
        <v>7</v>
      </c>
      <c r="D6" s="104"/>
    </row>
    <row r="7" ht="17.25" customHeight="1" spans="1:4">
      <c r="A7" s="109" t="s">
        <v>8</v>
      </c>
      <c r="B7" s="104">
        <v>72300000</v>
      </c>
      <c r="C7" s="109" t="s">
        <v>9</v>
      </c>
      <c r="D7" s="104"/>
    </row>
    <row r="8" ht="17.25" customHeight="1" spans="1:4">
      <c r="A8" s="109" t="s">
        <v>10</v>
      </c>
      <c r="B8" s="104"/>
      <c r="C8" s="109" t="s">
        <v>11</v>
      </c>
      <c r="D8" s="104"/>
    </row>
    <row r="9" ht="17.25" customHeight="1" spans="1:4">
      <c r="A9" s="109" t="s">
        <v>12</v>
      </c>
      <c r="B9" s="104"/>
      <c r="C9" s="109" t="s">
        <v>13</v>
      </c>
      <c r="D9" s="104"/>
    </row>
    <row r="10" ht="17.25" customHeight="1" spans="1:4">
      <c r="A10" s="109" t="s">
        <v>14</v>
      </c>
      <c r="B10" s="104"/>
      <c r="C10" s="109" t="s">
        <v>15</v>
      </c>
      <c r="D10" s="104"/>
    </row>
    <row r="11" ht="17.25" customHeight="1" spans="1:4">
      <c r="A11" s="109" t="s">
        <v>16</v>
      </c>
      <c r="B11" s="104"/>
      <c r="C11" s="109" t="s">
        <v>17</v>
      </c>
      <c r="D11" s="104"/>
    </row>
    <row r="12" ht="17.25" customHeight="1" spans="1:4">
      <c r="A12" s="109" t="s">
        <v>18</v>
      </c>
      <c r="B12" s="104"/>
      <c r="C12" s="109" t="s">
        <v>19</v>
      </c>
      <c r="D12" s="104"/>
    </row>
    <row r="13" ht="17.25" customHeight="1" spans="1:4">
      <c r="A13" s="109" t="s">
        <v>20</v>
      </c>
      <c r="B13" s="104"/>
      <c r="C13" s="109" t="s">
        <v>21</v>
      </c>
      <c r="D13" s="104">
        <v>202463.52</v>
      </c>
    </row>
    <row r="14" ht="17.25" customHeight="1" spans="1:4">
      <c r="A14" s="109" t="s">
        <v>22</v>
      </c>
      <c r="B14" s="104"/>
      <c r="C14" s="109" t="s">
        <v>23</v>
      </c>
      <c r="D14" s="104">
        <v>191750.65</v>
      </c>
    </row>
    <row r="15" ht="17.25" customHeight="1" spans="1:4">
      <c r="A15" s="109" t="s">
        <v>24</v>
      </c>
      <c r="B15" s="104"/>
      <c r="C15" s="109" t="s">
        <v>25</v>
      </c>
      <c r="D15" s="104"/>
    </row>
    <row r="16" ht="17.25" customHeight="1" spans="1:4">
      <c r="A16" s="109"/>
      <c r="B16" s="104"/>
      <c r="C16" s="109" t="s">
        <v>26</v>
      </c>
      <c r="D16" s="104">
        <v>72300000</v>
      </c>
    </row>
    <row r="17" ht="17.25" customHeight="1" spans="1:4">
      <c r="A17" s="109"/>
      <c r="B17" s="104"/>
      <c r="C17" s="109" t="s">
        <v>27</v>
      </c>
      <c r="D17" s="104"/>
    </row>
    <row r="18" ht="17.25" customHeight="1" spans="1:4">
      <c r="A18" s="109"/>
      <c r="B18" s="104"/>
      <c r="C18" s="109" t="s">
        <v>28</v>
      </c>
      <c r="D18" s="104"/>
    </row>
    <row r="19" ht="17.25" customHeight="1" spans="1:4">
      <c r="A19" s="109"/>
      <c r="B19" s="104"/>
      <c r="C19" s="109" t="s">
        <v>29</v>
      </c>
      <c r="D19" s="104"/>
    </row>
    <row r="20" ht="17.25" customHeight="1" spans="1:4">
      <c r="A20" s="109"/>
      <c r="B20" s="104"/>
      <c r="C20" s="109" t="s">
        <v>30</v>
      </c>
      <c r="D20" s="104"/>
    </row>
    <row r="21" ht="17.25" customHeight="1" spans="1:4">
      <c r="A21" s="109"/>
      <c r="B21" s="104"/>
      <c r="C21" s="109" t="s">
        <v>31</v>
      </c>
      <c r="D21" s="104"/>
    </row>
    <row r="22" ht="17.25" customHeight="1" spans="1:4">
      <c r="A22" s="109"/>
      <c r="B22" s="104"/>
      <c r="C22" s="109" t="s">
        <v>32</v>
      </c>
      <c r="D22" s="104"/>
    </row>
    <row r="23" ht="17.25" customHeight="1" spans="1:4">
      <c r="A23" s="109"/>
      <c r="B23" s="104"/>
      <c r="C23" s="109" t="s">
        <v>33</v>
      </c>
      <c r="D23" s="104">
        <v>1488660.54</v>
      </c>
    </row>
    <row r="24" ht="17.25" customHeight="1" spans="1:4">
      <c r="A24" s="109"/>
      <c r="B24" s="104"/>
      <c r="C24" s="109" t="s">
        <v>34</v>
      </c>
      <c r="D24" s="104">
        <v>167975.64</v>
      </c>
    </row>
    <row r="25" ht="17.25" customHeight="1" spans="1:4">
      <c r="A25" s="109"/>
      <c r="B25" s="104"/>
      <c r="C25" s="109" t="s">
        <v>35</v>
      </c>
      <c r="D25" s="104"/>
    </row>
    <row r="26" ht="17.25" customHeight="1" spans="1:4">
      <c r="A26" s="109"/>
      <c r="B26" s="104"/>
      <c r="C26" s="109" t="s">
        <v>36</v>
      </c>
      <c r="D26" s="104"/>
    </row>
    <row r="27" ht="17.25" customHeight="1" spans="1:4">
      <c r="A27" s="109"/>
      <c r="B27" s="104"/>
      <c r="C27" s="109" t="s">
        <v>37</v>
      </c>
      <c r="D27" s="104"/>
    </row>
    <row r="28" ht="16.5" customHeight="1" spans="1:4">
      <c r="A28" s="109"/>
      <c r="B28" s="104"/>
      <c r="C28" s="109" t="s">
        <v>38</v>
      </c>
      <c r="D28" s="104"/>
    </row>
    <row r="29" ht="16.5" customHeight="1" spans="1:4">
      <c r="A29" s="109"/>
      <c r="B29" s="104"/>
      <c r="C29" s="109" t="s">
        <v>39</v>
      </c>
      <c r="D29" s="104"/>
    </row>
    <row r="30" ht="17.25" customHeight="1" spans="1:4">
      <c r="A30" s="109"/>
      <c r="B30" s="104"/>
      <c r="C30" s="109" t="s">
        <v>40</v>
      </c>
      <c r="D30" s="104"/>
    </row>
    <row r="31" ht="17.25" customHeight="1" spans="1:4">
      <c r="A31" s="109"/>
      <c r="B31" s="104"/>
      <c r="C31" s="109" t="s">
        <v>41</v>
      </c>
      <c r="D31" s="104"/>
    </row>
    <row r="32" ht="17.25" customHeight="1" spans="1:4">
      <c r="A32" s="109"/>
      <c r="B32" s="104"/>
      <c r="C32" s="109" t="s">
        <v>42</v>
      </c>
      <c r="D32" s="104"/>
    </row>
    <row r="33" ht="17.25" customHeight="1" spans="1:4">
      <c r="A33" s="109"/>
      <c r="B33" s="104"/>
      <c r="C33" s="109" t="s">
        <v>43</v>
      </c>
      <c r="D33" s="104"/>
    </row>
    <row r="34" ht="16.5" customHeight="1" spans="1:4">
      <c r="A34" s="42" t="s">
        <v>44</v>
      </c>
      <c r="B34" s="116">
        <v>74350850.35</v>
      </c>
      <c r="C34" s="42" t="s">
        <v>45</v>
      </c>
      <c r="D34" s="116">
        <v>74350850.35</v>
      </c>
    </row>
    <row r="35" ht="16.5" customHeight="1" spans="1:4">
      <c r="A35" s="109" t="s">
        <v>46</v>
      </c>
      <c r="B35" s="104"/>
      <c r="C35" s="109" t="s">
        <v>47</v>
      </c>
      <c r="D35" s="104"/>
    </row>
    <row r="36" ht="16.5" customHeight="1" spans="1:4">
      <c r="A36" s="42" t="s">
        <v>48</v>
      </c>
      <c r="B36" s="116">
        <v>74350850.35</v>
      </c>
      <c r="C36" s="42" t="s">
        <v>49</v>
      </c>
      <c r="D36" s="116">
        <v>74350850.35</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
  <sheetViews>
    <sheetView showZeros="0" workbookViewId="0">
      <selection activeCell="A1" sqref="$A1:$XFD1048576"/>
    </sheetView>
  </sheetViews>
  <sheetFormatPr defaultColWidth="10.7083333333333" defaultRowHeight="12" customHeight="1" outlineLevelRow="4"/>
  <cols>
    <col min="1" max="1" width="40" style="14" customWidth="1"/>
    <col min="2" max="2" width="33.85" style="14" customWidth="1"/>
    <col min="3" max="5" width="27.575" style="14" customWidth="1"/>
    <col min="6" max="6" width="13.1416666666667" style="14" customWidth="1"/>
    <col min="7" max="7" width="29.2833333333333" style="14" customWidth="1"/>
    <col min="8" max="8" width="18.1416666666667" style="14" customWidth="1"/>
    <col min="9" max="9" width="15.7083333333333" style="14" customWidth="1"/>
    <col min="10" max="10" width="22" style="14" customWidth="1"/>
    <col min="11" max="16384" width="10.7083333333333" style="14"/>
  </cols>
  <sheetData>
    <row r="1" ht="18" customHeight="1" spans="10:10">
      <c r="J1" s="85" t="s">
        <v>322</v>
      </c>
    </row>
    <row r="2" ht="39.75" customHeight="1" spans="1:10">
      <c r="A2" s="81" t="str">
        <f>"2025"&amp;"年项目支出绩效目标表（另文下达）"</f>
        <v>2025年项目支出绩效目标表（另文下达）</v>
      </c>
      <c r="B2" s="81"/>
      <c r="C2" s="81"/>
      <c r="D2" s="81"/>
      <c r="E2" s="81"/>
      <c r="F2" s="81"/>
      <c r="G2" s="81"/>
      <c r="H2" s="81"/>
      <c r="I2" s="81"/>
      <c r="J2" s="81"/>
    </row>
    <row r="3" ht="17.25" customHeight="1" spans="1:8">
      <c r="A3" s="82" t="str">
        <f>"单位名称："&amp;"富民县土地开发复垦收购储备交易中心"</f>
        <v>单位名称：富民县土地开发复垦收购储备交易中心</v>
      </c>
      <c r="B3" s="82"/>
      <c r="C3" s="82"/>
      <c r="D3" s="82"/>
      <c r="E3" s="82"/>
      <c r="F3" s="82"/>
      <c r="G3" s="82"/>
      <c r="H3" s="82"/>
    </row>
    <row r="4" ht="44.25" customHeight="1" spans="1:10">
      <c r="A4" s="28" t="s">
        <v>203</v>
      </c>
      <c r="B4" s="28" t="s">
        <v>323</v>
      </c>
      <c r="C4" s="101" t="s">
        <v>324</v>
      </c>
      <c r="D4" s="28" t="s">
        <v>325</v>
      </c>
      <c r="E4" s="28" t="s">
        <v>326</v>
      </c>
      <c r="F4" s="28" t="s">
        <v>327</v>
      </c>
      <c r="G4" s="28" t="s">
        <v>328</v>
      </c>
      <c r="H4" s="28" t="s">
        <v>329</v>
      </c>
      <c r="I4" s="28" t="s">
        <v>330</v>
      </c>
      <c r="J4" s="28" t="s">
        <v>331</v>
      </c>
    </row>
    <row r="5" ht="18.75" customHeight="1" spans="1:10">
      <c r="A5" s="28">
        <v>1</v>
      </c>
      <c r="B5" s="28">
        <v>2</v>
      </c>
      <c r="C5" s="28">
        <v>3</v>
      </c>
      <c r="D5" s="28">
        <v>4</v>
      </c>
      <c r="E5" s="28">
        <v>5</v>
      </c>
      <c r="F5" s="28">
        <v>6</v>
      </c>
      <c r="G5" s="28">
        <v>7</v>
      </c>
      <c r="H5" s="28">
        <v>8</v>
      </c>
      <c r="I5" s="28">
        <v>9</v>
      </c>
      <c r="J5" s="28">
        <v>10</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4"/>
  <sheetViews>
    <sheetView showZeros="0" workbookViewId="0">
      <selection activeCell="A1" sqref="$A1:$XFD1048576"/>
    </sheetView>
  </sheetViews>
  <sheetFormatPr defaultColWidth="10.7083333333333" defaultRowHeight="14.25" customHeight="1" outlineLevelCol="5"/>
  <cols>
    <col min="1" max="1" width="37.575" style="14" customWidth="1"/>
    <col min="2" max="2" width="24.1416666666667" style="14" customWidth="1"/>
    <col min="3" max="3" width="37.575" style="14" customWidth="1"/>
    <col min="4" max="4" width="32.2833333333333" style="14" customWidth="1"/>
    <col min="5" max="6" width="42.85" style="14" customWidth="1"/>
    <col min="7" max="16384" width="10.7083333333333" style="14"/>
  </cols>
  <sheetData>
    <row r="1" ht="12" customHeight="1" spans="1:6">
      <c r="A1" s="14">
        <v>1</v>
      </c>
      <c r="B1" s="14">
        <v>0</v>
      </c>
      <c r="C1" s="14">
        <v>1</v>
      </c>
      <c r="F1" s="85" t="s">
        <v>457</v>
      </c>
    </row>
    <row r="2" ht="42" customHeight="1" spans="1:6">
      <c r="A2" s="81" t="str">
        <f>"2025"&amp;"年政府性基金预算支出预算表"</f>
        <v>2025年政府性基金预算支出预算表</v>
      </c>
      <c r="B2" s="81" t="s">
        <v>458</v>
      </c>
      <c r="C2" s="81"/>
      <c r="D2" s="81"/>
      <c r="E2" s="81"/>
      <c r="F2" s="81"/>
    </row>
    <row r="3" ht="13.5" customHeight="1" spans="1:6">
      <c r="A3" s="82" t="str">
        <f>"单位名称："&amp;"富民县土地开发复垦收购储备交易中心"</f>
        <v>单位名称：富民县土地开发复垦收购储备交易中心</v>
      </c>
      <c r="B3" s="82" t="s">
        <v>459</v>
      </c>
      <c r="C3" s="82"/>
      <c r="F3" s="85" t="s">
        <v>171</v>
      </c>
    </row>
    <row r="4" ht="19.5" customHeight="1" spans="1:6">
      <c r="A4" s="28" t="s">
        <v>201</v>
      </c>
      <c r="B4" s="28" t="s">
        <v>69</v>
      </c>
      <c r="C4" s="28" t="s">
        <v>70</v>
      </c>
      <c r="D4" s="28" t="s">
        <v>460</v>
      </c>
      <c r="E4" s="28"/>
      <c r="F4" s="28"/>
    </row>
    <row r="5" ht="18.75" customHeight="1" spans="1:6">
      <c r="A5" s="28"/>
      <c r="B5" s="28"/>
      <c r="C5" s="28"/>
      <c r="D5" s="28" t="s">
        <v>53</v>
      </c>
      <c r="E5" s="28" t="s">
        <v>71</v>
      </c>
      <c r="F5" s="28" t="s">
        <v>72</v>
      </c>
    </row>
    <row r="6" ht="18.75" customHeight="1" spans="1:6">
      <c r="A6" s="28">
        <v>1</v>
      </c>
      <c r="B6" s="28" t="s">
        <v>82</v>
      </c>
      <c r="C6" s="28">
        <v>3</v>
      </c>
      <c r="D6" s="28">
        <v>4</v>
      </c>
      <c r="E6" s="28">
        <v>5</v>
      </c>
      <c r="F6" s="28">
        <v>6</v>
      </c>
    </row>
    <row r="7" ht="21" customHeight="1" outlineLevel="1" spans="1:6">
      <c r="A7" s="83" t="s">
        <v>461</v>
      </c>
      <c r="B7" s="83"/>
      <c r="C7" s="83"/>
      <c r="D7" s="84">
        <v>72300000</v>
      </c>
      <c r="E7" s="84"/>
      <c r="F7" s="84">
        <v>72300000</v>
      </c>
    </row>
    <row r="8" ht="21" customHeight="1" outlineLevel="1" spans="1:6">
      <c r="A8" s="83"/>
      <c r="B8" s="83" t="s">
        <v>110</v>
      </c>
      <c r="C8" s="83" t="s">
        <v>462</v>
      </c>
      <c r="D8" s="84">
        <v>72300000</v>
      </c>
      <c r="E8" s="84"/>
      <c r="F8" s="84">
        <v>72300000</v>
      </c>
    </row>
    <row r="9" ht="21" customHeight="1" outlineLevel="1" spans="1:6">
      <c r="A9" s="98"/>
      <c r="B9" s="99" t="s">
        <v>112</v>
      </c>
      <c r="C9" s="99" t="s">
        <v>463</v>
      </c>
      <c r="D9" s="84">
        <v>72300000</v>
      </c>
      <c r="E9" s="84"/>
      <c r="F9" s="84">
        <v>72300000</v>
      </c>
    </row>
    <row r="10" ht="21" customHeight="1" outlineLevel="1" spans="1:6">
      <c r="A10" s="98"/>
      <c r="B10" s="100" t="s">
        <v>114</v>
      </c>
      <c r="C10" s="100" t="s">
        <v>464</v>
      </c>
      <c r="D10" s="84">
        <v>50000000</v>
      </c>
      <c r="E10" s="84"/>
      <c r="F10" s="84">
        <v>50000000</v>
      </c>
    </row>
    <row r="11" ht="21" customHeight="1" outlineLevel="1" spans="1:6">
      <c r="A11" s="98"/>
      <c r="B11" s="100" t="s">
        <v>116</v>
      </c>
      <c r="C11" s="100" t="s">
        <v>465</v>
      </c>
      <c r="D11" s="84">
        <v>20500000</v>
      </c>
      <c r="E11" s="84"/>
      <c r="F11" s="84">
        <v>20500000</v>
      </c>
    </row>
    <row r="12" ht="21" customHeight="1" outlineLevel="1" spans="1:6">
      <c r="A12" s="98"/>
      <c r="B12" s="100" t="s">
        <v>118</v>
      </c>
      <c r="C12" s="100" t="s">
        <v>466</v>
      </c>
      <c r="D12" s="84">
        <v>1500000</v>
      </c>
      <c r="E12" s="84"/>
      <c r="F12" s="84">
        <v>1500000</v>
      </c>
    </row>
    <row r="13" ht="21" customHeight="1" spans="1:6">
      <c r="A13" s="98"/>
      <c r="B13" s="100" t="s">
        <v>120</v>
      </c>
      <c r="C13" s="100" t="s">
        <v>467</v>
      </c>
      <c r="D13" s="84">
        <v>300000</v>
      </c>
      <c r="E13" s="84"/>
      <c r="F13" s="84">
        <v>300000</v>
      </c>
    </row>
    <row r="14" ht="18.75" customHeight="1" spans="1:6">
      <c r="A14" s="28" t="s">
        <v>190</v>
      </c>
      <c r="B14" s="28" t="s">
        <v>191</v>
      </c>
      <c r="C14" s="28" t="s">
        <v>191</v>
      </c>
      <c r="D14" s="84">
        <v>72300000</v>
      </c>
      <c r="E14" s="84"/>
      <c r="F14" s="84">
        <v>72300000</v>
      </c>
    </row>
  </sheetData>
  <mergeCells count="7">
    <mergeCell ref="A2:F2"/>
    <mergeCell ref="A3:C3"/>
    <mergeCell ref="D4:F4"/>
    <mergeCell ref="A14:C14"/>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C1" workbookViewId="0">
      <selection activeCell="C1" sqref="$A1:$XFD1048576"/>
    </sheetView>
  </sheetViews>
  <sheetFormatPr defaultColWidth="10.7083333333333" defaultRowHeight="14.25" customHeight="1"/>
  <cols>
    <col min="1" max="2" width="38" style="14" customWidth="1"/>
    <col min="3" max="3" width="48" style="14" customWidth="1"/>
    <col min="4" max="4" width="25.2833333333333" style="14" customWidth="1"/>
    <col min="5" max="5" width="41.1416666666667" style="14" customWidth="1"/>
    <col min="6" max="6" width="9" style="14" customWidth="1"/>
    <col min="7" max="7" width="13" style="14" customWidth="1"/>
    <col min="8" max="8" width="15.575" style="14" customWidth="1"/>
    <col min="9" max="18" width="23.2833333333333" style="14" customWidth="1"/>
    <col min="19" max="19" width="23.1416666666667" style="14" customWidth="1"/>
    <col min="20" max="16384" width="10.7083333333333" style="14"/>
  </cols>
  <sheetData>
    <row r="1" ht="15.75" customHeight="1" spans="19:19">
      <c r="S1" s="85" t="s">
        <v>468</v>
      </c>
    </row>
    <row r="2" ht="41.25" customHeight="1" spans="1:19">
      <c r="A2" s="81" t="str">
        <f>"2025"&amp;"年部门政府采购预算表"</f>
        <v>2025年部门政府采购预算表</v>
      </c>
      <c r="B2" s="81"/>
      <c r="C2" s="81"/>
      <c r="D2" s="81"/>
      <c r="E2" s="81"/>
      <c r="F2" s="81"/>
      <c r="G2" s="81"/>
      <c r="H2" s="81"/>
      <c r="I2" s="81"/>
      <c r="J2" s="81"/>
      <c r="K2" s="81"/>
      <c r="L2" s="81"/>
      <c r="M2" s="81"/>
      <c r="N2" s="81"/>
      <c r="O2" s="81"/>
      <c r="P2" s="81"/>
      <c r="Q2" s="81"/>
      <c r="R2" s="81"/>
      <c r="S2" s="81"/>
    </row>
    <row r="3" ht="18.75" customHeight="1" spans="1:19">
      <c r="A3" s="14" t="str">
        <f>"单位名称："&amp;"富民县土地开发复垦收购储备交易中心"</f>
        <v>单位名称：富民县土地开发复垦收购储备交易中心</v>
      </c>
      <c r="S3" s="85" t="s">
        <v>1</v>
      </c>
    </row>
    <row r="4" ht="15.75" customHeight="1" spans="1:19">
      <c r="A4" s="28" t="s">
        <v>200</v>
      </c>
      <c r="B4" s="28" t="s">
        <v>201</v>
      </c>
      <c r="C4" s="28" t="s">
        <v>469</v>
      </c>
      <c r="D4" s="28" t="s">
        <v>470</v>
      </c>
      <c r="E4" s="28" t="s">
        <v>471</v>
      </c>
      <c r="F4" s="31" t="s">
        <v>472</v>
      </c>
      <c r="G4" s="28" t="s">
        <v>473</v>
      </c>
      <c r="H4" s="31" t="s">
        <v>474</v>
      </c>
      <c r="I4" s="28" t="s">
        <v>208</v>
      </c>
      <c r="J4" s="28"/>
      <c r="K4" s="28"/>
      <c r="L4" s="28"/>
      <c r="M4" s="28"/>
      <c r="N4" s="28"/>
      <c r="O4" s="28"/>
      <c r="P4" s="28"/>
      <c r="Q4" s="28"/>
      <c r="R4" s="28"/>
      <c r="S4" s="28"/>
    </row>
    <row r="5" ht="17.25" customHeight="1" spans="1:19">
      <c r="A5" s="28"/>
      <c r="B5" s="28"/>
      <c r="C5" s="28"/>
      <c r="D5" s="28"/>
      <c r="E5" s="28"/>
      <c r="F5" s="31"/>
      <c r="G5" s="28"/>
      <c r="H5" s="31"/>
      <c r="I5" s="28" t="s">
        <v>53</v>
      </c>
      <c r="J5" s="28" t="s">
        <v>56</v>
      </c>
      <c r="K5" s="28" t="s">
        <v>57</v>
      </c>
      <c r="L5" s="28" t="s">
        <v>58</v>
      </c>
      <c r="M5" s="28" t="s">
        <v>59</v>
      </c>
      <c r="N5" s="28" t="s">
        <v>475</v>
      </c>
      <c r="O5" s="28"/>
      <c r="P5" s="28"/>
      <c r="Q5" s="28"/>
      <c r="R5" s="28"/>
      <c r="S5" s="28"/>
    </row>
    <row r="6" ht="54" customHeight="1" spans="1:19">
      <c r="A6" s="28"/>
      <c r="B6" s="28"/>
      <c r="C6" s="28"/>
      <c r="D6" s="28"/>
      <c r="E6" s="28"/>
      <c r="F6" s="31"/>
      <c r="G6" s="28"/>
      <c r="H6" s="31"/>
      <c r="I6" s="28"/>
      <c r="J6" s="28" t="s">
        <v>228</v>
      </c>
      <c r="K6" s="28"/>
      <c r="L6" s="28"/>
      <c r="M6" s="28"/>
      <c r="N6" s="28" t="s">
        <v>55</v>
      </c>
      <c r="O6" s="28" t="s">
        <v>61</v>
      </c>
      <c r="P6" s="28" t="s">
        <v>63</v>
      </c>
      <c r="Q6" s="28" t="s">
        <v>62</v>
      </c>
      <c r="R6" s="28" t="s">
        <v>64</v>
      </c>
      <c r="S6" s="28" t="s">
        <v>65</v>
      </c>
    </row>
    <row r="7" ht="18" customHeight="1" spans="1:19">
      <c r="A7" s="28">
        <v>1</v>
      </c>
      <c r="B7" s="28" t="s">
        <v>82</v>
      </c>
      <c r="C7" s="28" t="s">
        <v>83</v>
      </c>
      <c r="D7" s="28">
        <v>4</v>
      </c>
      <c r="E7" s="28">
        <v>5</v>
      </c>
      <c r="F7" s="28">
        <v>6</v>
      </c>
      <c r="G7" s="28">
        <v>7</v>
      </c>
      <c r="H7" s="28">
        <v>8</v>
      </c>
      <c r="I7" s="28">
        <v>9</v>
      </c>
      <c r="J7" s="28">
        <v>10</v>
      </c>
      <c r="K7" s="28">
        <v>11</v>
      </c>
      <c r="L7" s="28">
        <v>12</v>
      </c>
      <c r="M7" s="28">
        <v>13</v>
      </c>
      <c r="N7" s="28">
        <v>14</v>
      </c>
      <c r="O7" s="28">
        <v>15</v>
      </c>
      <c r="P7" s="28">
        <v>16</v>
      </c>
      <c r="Q7" s="28">
        <v>17</v>
      </c>
      <c r="R7" s="28">
        <v>18</v>
      </c>
      <c r="S7" s="28">
        <v>19</v>
      </c>
    </row>
    <row r="8" ht="21" customHeight="1" spans="1:19">
      <c r="A8" s="83" t="s">
        <v>476</v>
      </c>
      <c r="B8" s="83" t="s">
        <v>461</v>
      </c>
      <c r="C8" s="83" t="s">
        <v>477</v>
      </c>
      <c r="D8" s="83" t="s">
        <v>478</v>
      </c>
      <c r="E8" s="83" t="s">
        <v>479</v>
      </c>
      <c r="F8" s="83" t="s">
        <v>480</v>
      </c>
      <c r="G8" s="97">
        <v>8</v>
      </c>
      <c r="H8" s="84">
        <v>56000</v>
      </c>
      <c r="I8" s="84">
        <v>56000</v>
      </c>
      <c r="J8" s="84"/>
      <c r="K8" s="84">
        <v>56000</v>
      </c>
      <c r="L8" s="84"/>
      <c r="M8" s="84"/>
      <c r="N8" s="84"/>
      <c r="O8" s="84"/>
      <c r="P8" s="84"/>
      <c r="Q8" s="84"/>
      <c r="R8" s="84"/>
      <c r="S8" s="84"/>
    </row>
    <row r="9" ht="21" customHeight="1" spans="1:19">
      <c r="A9" s="28" t="s">
        <v>190</v>
      </c>
      <c r="B9" s="28"/>
      <c r="C9" s="28"/>
      <c r="D9" s="28"/>
      <c r="E9" s="28"/>
      <c r="F9" s="28"/>
      <c r="G9" s="28"/>
      <c r="H9" s="84"/>
      <c r="I9" s="84">
        <v>56000</v>
      </c>
      <c r="J9" s="84"/>
      <c r="K9" s="84">
        <v>56000</v>
      </c>
      <c r="L9" s="84"/>
      <c r="M9" s="84"/>
      <c r="N9" s="84"/>
      <c r="O9" s="84"/>
      <c r="P9" s="84"/>
      <c r="Q9" s="84"/>
      <c r="R9" s="84"/>
      <c r="S9" s="84"/>
    </row>
  </sheetData>
  <mergeCells count="18">
    <mergeCell ref="A2:S2"/>
    <mergeCell ref="A3:H3"/>
    <mergeCell ref="I4:S4"/>
    <mergeCell ref="N5:S5"/>
    <mergeCell ref="A9:G9"/>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Zeros="0" workbookViewId="0">
      <selection activeCell="A1" sqref="$A1:$XFD1048576"/>
    </sheetView>
  </sheetViews>
  <sheetFormatPr defaultColWidth="10.7083333333333" defaultRowHeight="14.25" customHeight="1"/>
  <cols>
    <col min="1" max="5" width="45.7083333333333" style="14" customWidth="1"/>
    <col min="6" max="6" width="32.1416666666667" style="14" customWidth="1"/>
    <col min="7" max="7" width="33.2833333333333" style="14" customWidth="1"/>
    <col min="8" max="8" width="32.85" style="14" customWidth="1"/>
    <col min="9" max="9" width="45.7083333333333" style="14" customWidth="1"/>
    <col min="10" max="18" width="23.85" style="14" customWidth="1"/>
    <col min="19" max="20" width="23.7083333333333" style="14" customWidth="1"/>
    <col min="21" max="16384" width="10.7083333333333" style="14"/>
  </cols>
  <sheetData>
    <row r="1" ht="16.5" customHeight="1" spans="20:20">
      <c r="T1" s="85" t="s">
        <v>481</v>
      </c>
    </row>
    <row r="2" ht="41.25" customHeight="1" spans="1:20">
      <c r="A2" s="81" t="str">
        <f>"2025"&amp;"年政府购买服务预算表"</f>
        <v>2025年政府购买服务预算表</v>
      </c>
      <c r="B2" s="81"/>
      <c r="C2" s="81"/>
      <c r="D2" s="81"/>
      <c r="E2" s="81"/>
      <c r="F2" s="81"/>
      <c r="G2" s="81"/>
      <c r="H2" s="81"/>
      <c r="I2" s="81"/>
      <c r="J2" s="81"/>
      <c r="K2" s="81"/>
      <c r="L2" s="81"/>
      <c r="M2" s="81"/>
      <c r="N2" s="81"/>
      <c r="O2" s="81"/>
      <c r="P2" s="81"/>
      <c r="Q2" s="81"/>
      <c r="R2" s="81"/>
      <c r="S2" s="81"/>
      <c r="T2" s="81"/>
    </row>
    <row r="3" ht="22.5" customHeight="1" spans="1:20">
      <c r="A3" s="14" t="str">
        <f>"单位名称："&amp;"富民县土地开发复垦收购储备交易中心"</f>
        <v>单位名称：富民县土地开发复垦收购储备交易中心</v>
      </c>
      <c r="T3" s="85" t="s">
        <v>1</v>
      </c>
    </row>
    <row r="4" ht="24" customHeight="1" spans="1:20">
      <c r="A4" s="28" t="s">
        <v>200</v>
      </c>
      <c r="B4" s="28" t="s">
        <v>201</v>
      </c>
      <c r="C4" s="28" t="s">
        <v>203</v>
      </c>
      <c r="D4" s="28" t="s">
        <v>482</v>
      </c>
      <c r="E4" s="28" t="s">
        <v>483</v>
      </c>
      <c r="F4" s="28" t="s">
        <v>484</v>
      </c>
      <c r="G4" s="28" t="s">
        <v>485</v>
      </c>
      <c r="H4" s="28" t="s">
        <v>486</v>
      </c>
      <c r="I4" s="28" t="s">
        <v>487</v>
      </c>
      <c r="J4" s="28" t="s">
        <v>208</v>
      </c>
      <c r="K4" s="28"/>
      <c r="L4" s="28"/>
      <c r="M4" s="28"/>
      <c r="N4" s="28"/>
      <c r="O4" s="28"/>
      <c r="P4" s="28"/>
      <c r="Q4" s="28"/>
      <c r="R4" s="28"/>
      <c r="S4" s="28"/>
      <c r="T4" s="28"/>
    </row>
    <row r="5" ht="24" customHeight="1" spans="1:20">
      <c r="A5" s="28"/>
      <c r="B5" s="28"/>
      <c r="C5" s="28"/>
      <c r="D5" s="28"/>
      <c r="E5" s="28"/>
      <c r="F5" s="28"/>
      <c r="G5" s="28"/>
      <c r="H5" s="28"/>
      <c r="I5" s="28"/>
      <c r="J5" s="28" t="s">
        <v>53</v>
      </c>
      <c r="K5" s="28" t="s">
        <v>56</v>
      </c>
      <c r="L5" s="28" t="s">
        <v>488</v>
      </c>
      <c r="M5" s="28" t="s">
        <v>58</v>
      </c>
      <c r="N5" s="28" t="s">
        <v>489</v>
      </c>
      <c r="O5" s="28" t="s">
        <v>475</v>
      </c>
      <c r="P5" s="28"/>
      <c r="Q5" s="28"/>
      <c r="R5" s="28"/>
      <c r="S5" s="28"/>
      <c r="T5" s="28"/>
    </row>
    <row r="6" ht="54" customHeight="1" spans="1:20">
      <c r="A6" s="28"/>
      <c r="B6" s="28"/>
      <c r="C6" s="28"/>
      <c r="D6" s="28"/>
      <c r="E6" s="28"/>
      <c r="F6" s="28"/>
      <c r="G6" s="28"/>
      <c r="H6" s="28"/>
      <c r="I6" s="28"/>
      <c r="J6" s="28"/>
      <c r="K6" s="28" t="s">
        <v>228</v>
      </c>
      <c r="L6" s="28"/>
      <c r="M6" s="28"/>
      <c r="N6" s="28"/>
      <c r="O6" s="28" t="s">
        <v>55</v>
      </c>
      <c r="P6" s="28" t="s">
        <v>61</v>
      </c>
      <c r="Q6" s="28" t="s">
        <v>63</v>
      </c>
      <c r="R6" s="28" t="s">
        <v>62</v>
      </c>
      <c r="S6" s="28" t="s">
        <v>64</v>
      </c>
      <c r="T6" s="28" t="s">
        <v>65</v>
      </c>
    </row>
    <row r="7" ht="17.25" customHeight="1" spans="1:20">
      <c r="A7" s="28">
        <v>1</v>
      </c>
      <c r="B7" s="28">
        <v>2</v>
      </c>
      <c r="C7" s="28">
        <v>3</v>
      </c>
      <c r="D7" s="28">
        <v>4</v>
      </c>
      <c r="E7" s="28">
        <v>5</v>
      </c>
      <c r="F7" s="28">
        <v>6</v>
      </c>
      <c r="G7" s="28">
        <v>7</v>
      </c>
      <c r="H7" s="28">
        <v>8</v>
      </c>
      <c r="I7" s="28">
        <v>9</v>
      </c>
      <c r="J7" s="28">
        <v>10</v>
      </c>
      <c r="K7" s="28">
        <v>11</v>
      </c>
      <c r="L7" s="28">
        <v>12</v>
      </c>
      <c r="M7" s="28">
        <v>13</v>
      </c>
      <c r="N7" s="28">
        <v>14</v>
      </c>
      <c r="O7" s="28">
        <v>15</v>
      </c>
      <c r="P7" s="28">
        <v>16</v>
      </c>
      <c r="Q7" s="28">
        <v>17</v>
      </c>
      <c r="R7" s="28">
        <v>18</v>
      </c>
      <c r="S7" s="28">
        <v>19</v>
      </c>
      <c r="T7" s="28">
        <v>20</v>
      </c>
    </row>
    <row r="8" ht="21" customHeight="1" spans="1:20">
      <c r="A8" s="83"/>
      <c r="B8" s="83"/>
      <c r="C8" s="83"/>
      <c r="D8" s="83"/>
      <c r="E8" s="83"/>
      <c r="F8" s="83"/>
      <c r="G8" s="83"/>
      <c r="H8" s="83"/>
      <c r="I8" s="83"/>
      <c r="J8" s="84"/>
      <c r="K8" s="84"/>
      <c r="L8" s="84"/>
      <c r="M8" s="84"/>
      <c r="N8" s="84"/>
      <c r="O8" s="84"/>
      <c r="P8" s="84"/>
      <c r="Q8" s="84"/>
      <c r="R8" s="84"/>
      <c r="S8" s="84"/>
      <c r="T8" s="84"/>
    </row>
    <row r="9" ht="21" customHeight="1" spans="1:20">
      <c r="A9" s="28" t="s">
        <v>190</v>
      </c>
      <c r="B9" s="28"/>
      <c r="C9" s="28"/>
      <c r="D9" s="28"/>
      <c r="E9" s="28"/>
      <c r="F9" s="28"/>
      <c r="G9" s="28"/>
      <c r="H9" s="28"/>
      <c r="I9" s="28"/>
      <c r="J9" s="84"/>
      <c r="K9" s="84"/>
      <c r="L9" s="84"/>
      <c r="M9" s="84"/>
      <c r="N9" s="84"/>
      <c r="O9" s="84"/>
      <c r="P9" s="84"/>
      <c r="Q9" s="84"/>
      <c r="R9" s="84"/>
      <c r="S9" s="84"/>
      <c r="T9" s="84"/>
    </row>
    <row r="10" customHeight="1" spans="1:1">
      <c r="A10" s="14" t="s">
        <v>490</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showZeros="0" workbookViewId="0">
      <selection activeCell="A1" sqref="$A1:$XFD1048576"/>
    </sheetView>
  </sheetViews>
  <sheetFormatPr defaultColWidth="10.7083333333333" defaultRowHeight="14.25" customHeight="1" outlineLevelCol="4"/>
  <cols>
    <col min="1" max="1" width="44" style="14" customWidth="1"/>
    <col min="2" max="5" width="23.2833333333333" style="14" customWidth="1"/>
    <col min="6" max="16384" width="10.7083333333333" style="14"/>
  </cols>
  <sheetData>
    <row r="1" ht="17.25" customHeight="1" spans="5:5">
      <c r="E1" s="85" t="s">
        <v>491</v>
      </c>
    </row>
    <row r="2" ht="41.25" customHeight="1" spans="1:5">
      <c r="A2" s="81" t="str">
        <f>"2025"&amp;"年对下转移支付预算表"</f>
        <v>2025年对下转移支付预算表</v>
      </c>
      <c r="B2" s="81"/>
      <c r="C2" s="81"/>
      <c r="D2" s="81"/>
      <c r="E2" s="81"/>
    </row>
    <row r="3" ht="18" customHeight="1" spans="1:5">
      <c r="A3" s="14" t="str">
        <f>"单位名称："&amp;"富民县土地开发复垦收购储备交易中心"</f>
        <v>单位名称：富民县土地开发复垦收购储备交易中心</v>
      </c>
      <c r="E3" s="85" t="s">
        <v>1</v>
      </c>
    </row>
    <row r="4" ht="19.5" customHeight="1" spans="1:5">
      <c r="A4" s="28" t="s">
        <v>492</v>
      </c>
      <c r="B4" s="28" t="s">
        <v>208</v>
      </c>
      <c r="C4" s="28"/>
      <c r="D4" s="28"/>
      <c r="E4" s="28" t="s">
        <v>493</v>
      </c>
    </row>
    <row r="5" ht="40.5" customHeight="1" spans="1:5">
      <c r="A5" s="28"/>
      <c r="B5" s="28" t="s">
        <v>53</v>
      </c>
      <c r="C5" s="28" t="s">
        <v>56</v>
      </c>
      <c r="D5" s="28" t="s">
        <v>488</v>
      </c>
      <c r="E5" s="28" t="s">
        <v>494</v>
      </c>
    </row>
    <row r="6" ht="19.5" customHeight="1" spans="1:5">
      <c r="A6" s="28">
        <v>1</v>
      </c>
      <c r="B6" s="28">
        <v>2</v>
      </c>
      <c r="C6" s="28">
        <v>3</v>
      </c>
      <c r="D6" s="28">
        <v>4</v>
      </c>
      <c r="E6" s="28">
        <v>5</v>
      </c>
    </row>
    <row r="7" ht="19.5" customHeight="1" spans="1:5">
      <c r="A7" s="83"/>
      <c r="B7" s="84"/>
      <c r="C7" s="84"/>
      <c r="D7" s="84"/>
      <c r="E7" s="96"/>
    </row>
    <row r="8" ht="19.5" customHeight="1" spans="1:5">
      <c r="A8" s="83"/>
      <c r="B8" s="84"/>
      <c r="C8" s="84"/>
      <c r="D8" s="84"/>
      <c r="E8" s="96"/>
    </row>
    <row r="9" customHeight="1" spans="1:1">
      <c r="A9" s="14" t="s">
        <v>495</v>
      </c>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1" sqref="$A1:$XFD1048576"/>
    </sheetView>
  </sheetViews>
  <sheetFormatPr defaultColWidth="10.7083333333333" defaultRowHeight="12" customHeight="1" outlineLevelRow="7"/>
  <cols>
    <col min="1" max="1" width="40" style="14" customWidth="1"/>
    <col min="2" max="2" width="33.85" style="14" customWidth="1"/>
    <col min="3" max="5" width="27.575" style="14" customWidth="1"/>
    <col min="6" max="6" width="13.1416666666667" style="14" customWidth="1"/>
    <col min="7" max="7" width="29.2833333333333" style="14" customWidth="1"/>
    <col min="8" max="8" width="18.1416666666667" style="14" customWidth="1"/>
    <col min="9" max="9" width="15.7083333333333" style="14" customWidth="1"/>
    <col min="10" max="10" width="22" style="14" customWidth="1"/>
    <col min="11" max="16384" width="10.7083333333333" style="14"/>
  </cols>
  <sheetData>
    <row r="1" ht="16.5" customHeight="1" spans="1:10">
      <c r="A1" s="93"/>
      <c r="B1" s="93"/>
      <c r="C1" s="93"/>
      <c r="D1" s="93"/>
      <c r="E1" s="93"/>
      <c r="F1" s="93"/>
      <c r="G1" s="93"/>
      <c r="H1" s="93"/>
      <c r="I1" s="93"/>
      <c r="J1" s="85" t="s">
        <v>496</v>
      </c>
    </row>
    <row r="2" ht="41.25" customHeight="1" spans="1:10">
      <c r="A2" s="81" t="str">
        <f>"2025"&amp;"年对下转移支付绩效目标表"</f>
        <v>2025年对下转移支付绩效目标表</v>
      </c>
      <c r="B2" s="81"/>
      <c r="C2" s="81"/>
      <c r="D2" s="81"/>
      <c r="E2" s="81"/>
      <c r="F2" s="81"/>
      <c r="G2" s="81"/>
      <c r="H2" s="81"/>
      <c r="I2" s="81"/>
      <c r="J2" s="81"/>
    </row>
    <row r="3" ht="17.25" customHeight="1" spans="1:10">
      <c r="A3" s="94" t="str">
        <f>"单位名称："&amp;"富民县土地开发复垦收购储备交易中心"</f>
        <v>单位名称：富民县土地开发复垦收购储备交易中心</v>
      </c>
      <c r="B3" s="94"/>
      <c r="C3" s="94"/>
      <c r="D3" s="94"/>
      <c r="E3" s="94"/>
      <c r="F3" s="94"/>
      <c r="G3" s="94"/>
      <c r="H3" s="94"/>
      <c r="I3" s="93"/>
      <c r="J3" s="93"/>
    </row>
    <row r="4" ht="44.25" customHeight="1" spans="1:10">
      <c r="A4" s="95" t="s">
        <v>497</v>
      </c>
      <c r="B4" s="95" t="s">
        <v>498</v>
      </c>
      <c r="C4" s="95" t="s">
        <v>499</v>
      </c>
      <c r="D4" s="95" t="s">
        <v>500</v>
      </c>
      <c r="E4" s="95" t="s">
        <v>501</v>
      </c>
      <c r="F4" s="95" t="s">
        <v>502</v>
      </c>
      <c r="G4" s="95" t="s">
        <v>503</v>
      </c>
      <c r="H4" s="95" t="s">
        <v>504</v>
      </c>
      <c r="I4" s="95" t="s">
        <v>505</v>
      </c>
      <c r="J4" s="95" t="s">
        <v>506</v>
      </c>
    </row>
    <row r="5" ht="14.25" customHeight="1" spans="1:10">
      <c r="A5" s="95">
        <v>1</v>
      </c>
      <c r="B5" s="95">
        <v>2</v>
      </c>
      <c r="C5" s="95">
        <v>3</v>
      </c>
      <c r="D5" s="95">
        <v>4</v>
      </c>
      <c r="E5" s="95">
        <v>5</v>
      </c>
      <c r="F5" s="95">
        <v>6</v>
      </c>
      <c r="G5" s="95">
        <v>7</v>
      </c>
      <c r="H5" s="95">
        <v>8</v>
      </c>
      <c r="I5" s="95">
        <v>9</v>
      </c>
      <c r="J5" s="95">
        <v>10</v>
      </c>
    </row>
    <row r="6" ht="42" customHeight="1" spans="1:10">
      <c r="A6" s="83"/>
      <c r="B6" s="83"/>
      <c r="C6" s="83"/>
      <c r="D6" s="83"/>
      <c r="E6" s="83"/>
      <c r="F6" s="83"/>
      <c r="G6" s="83"/>
      <c r="H6" s="83"/>
      <c r="I6" s="83"/>
      <c r="J6" s="83"/>
    </row>
    <row r="7" ht="42.75" customHeight="1" spans="1:10">
      <c r="A7" s="83"/>
      <c r="B7" s="83"/>
      <c r="C7" s="83"/>
      <c r="D7" s="83"/>
      <c r="E7" s="83"/>
      <c r="F7" s="83"/>
      <c r="G7" s="83"/>
      <c r="H7" s="83"/>
      <c r="I7" s="83"/>
      <c r="J7" s="83"/>
    </row>
    <row r="8" customHeight="1" spans="1:1">
      <c r="A8" s="14" t="s">
        <v>507</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8"/>
  <sheetViews>
    <sheetView showZeros="0" workbookViewId="0">
      <selection activeCell="D25" sqref="D25"/>
    </sheetView>
  </sheetViews>
  <sheetFormatPr defaultColWidth="12.1416666666667" defaultRowHeight="14.25" customHeight="1" outlineLevelRow="7"/>
  <cols>
    <col min="1" max="3" width="39.2833333333333" style="14" customWidth="1"/>
    <col min="4" max="4" width="53.1416666666667" style="14" customWidth="1"/>
    <col min="5" max="5" width="32.1416666666667" style="14" customWidth="1"/>
    <col min="6" max="6" width="25.2833333333333" style="14" customWidth="1"/>
    <col min="7" max="9" width="30.7083333333333" style="14" customWidth="1"/>
    <col min="10" max="16384" width="12.1416666666667" style="14"/>
  </cols>
  <sheetData>
    <row r="1" customHeight="1" spans="9:9">
      <c r="I1" s="85" t="s">
        <v>508</v>
      </c>
    </row>
    <row r="2" ht="41.25" customHeight="1" spans="1:9">
      <c r="A2" s="81" t="str">
        <f>"2025"&amp;"年新增资产配置表"</f>
        <v>2025年新增资产配置表</v>
      </c>
      <c r="B2" s="81"/>
      <c r="C2" s="81"/>
      <c r="D2" s="81"/>
      <c r="E2" s="81"/>
      <c r="F2" s="81"/>
      <c r="G2" s="81"/>
      <c r="H2" s="81"/>
      <c r="I2" s="81"/>
    </row>
    <row r="3" customHeight="1" spans="1:9">
      <c r="A3" s="82" t="str">
        <f>"单位名称："&amp;"富民县土地开发复垦收购储备交易中心"</f>
        <v>单位名称：富民县土地开发复垦收购储备交易中心</v>
      </c>
      <c r="B3" s="82"/>
      <c r="C3" s="82"/>
      <c r="E3" s="85" t="s">
        <v>1</v>
      </c>
      <c r="F3" s="85"/>
      <c r="G3" s="85"/>
      <c r="H3" s="85"/>
      <c r="I3" s="85"/>
    </row>
    <row r="4" ht="28.5" customHeight="1" spans="1:9">
      <c r="A4" s="28" t="s">
        <v>200</v>
      </c>
      <c r="B4" s="28" t="s">
        <v>201</v>
      </c>
      <c r="C4" s="28" t="s">
        <v>509</v>
      </c>
      <c r="D4" s="28" t="s">
        <v>510</v>
      </c>
      <c r="E4" s="28" t="s">
        <v>511</v>
      </c>
      <c r="F4" s="28" t="s">
        <v>512</v>
      </c>
      <c r="G4" s="28" t="s">
        <v>513</v>
      </c>
      <c r="H4" s="28"/>
      <c r="I4" s="28"/>
    </row>
    <row r="5" ht="21" customHeight="1" spans="1:9">
      <c r="A5" s="28"/>
      <c r="B5" s="28"/>
      <c r="C5" s="28"/>
      <c r="D5" s="28"/>
      <c r="E5" s="28"/>
      <c r="F5" s="28"/>
      <c r="G5" s="28" t="s">
        <v>473</v>
      </c>
      <c r="H5" s="28" t="s">
        <v>514</v>
      </c>
      <c r="I5" s="28" t="s">
        <v>515</v>
      </c>
    </row>
    <row r="6" ht="17.25" customHeight="1" spans="1:9">
      <c r="A6" s="28" t="s">
        <v>81</v>
      </c>
      <c r="B6" s="28" t="s">
        <v>82</v>
      </c>
      <c r="C6" s="28" t="s">
        <v>83</v>
      </c>
      <c r="D6" s="28" t="s">
        <v>175</v>
      </c>
      <c r="E6" s="28" t="s">
        <v>84</v>
      </c>
      <c r="F6" s="28" t="s">
        <v>85</v>
      </c>
      <c r="G6" s="28" t="s">
        <v>86</v>
      </c>
      <c r="H6" s="28" t="s">
        <v>87</v>
      </c>
      <c r="I6" s="28">
        <v>9</v>
      </c>
    </row>
    <row r="7" ht="19.5" customHeight="1" spans="1:9">
      <c r="A7" s="86" t="s">
        <v>516</v>
      </c>
      <c r="B7" s="87" t="s">
        <v>517</v>
      </c>
      <c r="C7" s="88" t="s">
        <v>518</v>
      </c>
      <c r="D7" s="89" t="s">
        <v>519</v>
      </c>
      <c r="E7" s="90" t="s">
        <v>520</v>
      </c>
      <c r="F7" s="90" t="s">
        <v>521</v>
      </c>
      <c r="G7" s="91">
        <v>8</v>
      </c>
      <c r="H7" s="92">
        <v>7000</v>
      </c>
      <c r="I7" s="84">
        <v>56000</v>
      </c>
    </row>
    <row r="8" ht="19.5" customHeight="1" spans="1:9">
      <c r="A8" s="28" t="s">
        <v>53</v>
      </c>
      <c r="B8" s="28"/>
      <c r="C8" s="28"/>
      <c r="D8" s="28"/>
      <c r="E8" s="28"/>
      <c r="F8" s="28"/>
      <c r="G8" s="84">
        <v>8</v>
      </c>
      <c r="H8" s="84">
        <v>7000</v>
      </c>
      <c r="I8" s="84">
        <v>56000</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D25" sqref="D25"/>
    </sheetView>
  </sheetViews>
  <sheetFormatPr defaultColWidth="10.7083333333333" defaultRowHeight="14.25" customHeight="1"/>
  <cols>
    <col min="1" max="1" width="12" style="14" customWidth="1"/>
    <col min="2" max="3" width="27.85" style="14" customWidth="1"/>
    <col min="4" max="4" width="13" style="14" customWidth="1"/>
    <col min="5" max="5" width="20.7083333333333" style="14" customWidth="1"/>
    <col min="6" max="6" width="11.575" style="14" customWidth="1"/>
    <col min="7" max="7" width="20.7083333333333" style="14" customWidth="1"/>
    <col min="8" max="11" width="27" style="14" customWidth="1"/>
    <col min="12" max="16384" width="10.7083333333333" style="14"/>
  </cols>
  <sheetData>
    <row r="1" customHeight="1" spans="11:11">
      <c r="K1" s="85" t="s">
        <v>522</v>
      </c>
    </row>
    <row r="2" ht="41.25" customHeight="1" spans="1:11">
      <c r="A2" s="81" t="str">
        <f>"2025"&amp;"年上级补助项目支出预算表"</f>
        <v>2025年上级补助项目支出预算表</v>
      </c>
      <c r="B2" s="81"/>
      <c r="C2" s="81"/>
      <c r="D2" s="81"/>
      <c r="E2" s="81"/>
      <c r="F2" s="81"/>
      <c r="G2" s="81"/>
      <c r="H2" s="81"/>
      <c r="I2" s="81"/>
      <c r="J2" s="81"/>
      <c r="K2" s="81"/>
    </row>
    <row r="3" ht="13.5" customHeight="1" spans="1:11">
      <c r="A3" s="82" t="str">
        <f>"单位名称："&amp;"富民县土地开发复垦收购储备交易中心"</f>
        <v>单位名称：富民县土地开发复垦收购储备交易中心</v>
      </c>
      <c r="B3" s="82"/>
      <c r="C3" s="82"/>
      <c r="D3" s="82"/>
      <c r="E3" s="82"/>
      <c r="F3" s="82"/>
      <c r="G3" s="82"/>
      <c r="K3" s="85" t="s">
        <v>1</v>
      </c>
    </row>
    <row r="4" ht="21.75" customHeight="1" spans="1:11">
      <c r="A4" s="28" t="s">
        <v>284</v>
      </c>
      <c r="B4" s="28" t="s">
        <v>203</v>
      </c>
      <c r="C4" s="28" t="s">
        <v>285</v>
      </c>
      <c r="D4" s="31" t="s">
        <v>204</v>
      </c>
      <c r="E4" s="28" t="s">
        <v>205</v>
      </c>
      <c r="F4" s="31" t="s">
        <v>286</v>
      </c>
      <c r="G4" s="28" t="s">
        <v>287</v>
      </c>
      <c r="H4" s="28" t="s">
        <v>53</v>
      </c>
      <c r="I4" s="28" t="s">
        <v>523</v>
      </c>
      <c r="J4" s="28"/>
      <c r="K4" s="28"/>
    </row>
    <row r="5" ht="21.75" customHeight="1" spans="1:11">
      <c r="A5" s="28"/>
      <c r="B5" s="28"/>
      <c r="C5" s="28"/>
      <c r="D5" s="31"/>
      <c r="E5" s="28"/>
      <c r="F5" s="31"/>
      <c r="G5" s="28"/>
      <c r="H5" s="28"/>
      <c r="I5" s="28" t="s">
        <v>56</v>
      </c>
      <c r="J5" s="28" t="s">
        <v>57</v>
      </c>
      <c r="K5" s="28" t="s">
        <v>58</v>
      </c>
    </row>
    <row r="6" ht="40.5" customHeight="1" spans="1:11">
      <c r="A6" s="28"/>
      <c r="B6" s="28"/>
      <c r="C6" s="28"/>
      <c r="D6" s="31"/>
      <c r="E6" s="28"/>
      <c r="F6" s="31"/>
      <c r="G6" s="28"/>
      <c r="H6" s="28"/>
      <c r="I6" s="28" t="s">
        <v>228</v>
      </c>
      <c r="J6" s="28"/>
      <c r="K6" s="28"/>
    </row>
    <row r="7" ht="15" customHeight="1" spans="1:11">
      <c r="A7" s="28">
        <v>1</v>
      </c>
      <c r="B7" s="28">
        <v>2</v>
      </c>
      <c r="C7" s="28">
        <v>3</v>
      </c>
      <c r="D7" s="28">
        <v>4</v>
      </c>
      <c r="E7" s="28">
        <v>5</v>
      </c>
      <c r="F7" s="28">
        <v>6</v>
      </c>
      <c r="G7" s="28">
        <v>7</v>
      </c>
      <c r="H7" s="28">
        <v>8</v>
      </c>
      <c r="I7" s="28">
        <v>9</v>
      </c>
      <c r="J7" s="28">
        <v>10</v>
      </c>
      <c r="K7" s="28">
        <v>11</v>
      </c>
    </row>
    <row r="8" ht="18.75" customHeight="1" spans="1:11">
      <c r="A8" s="83"/>
      <c r="B8" s="83"/>
      <c r="C8" s="83"/>
      <c r="D8" s="83"/>
      <c r="E8" s="83"/>
      <c r="F8" s="83"/>
      <c r="G8" s="83"/>
      <c r="H8" s="84"/>
      <c r="I8" s="84"/>
      <c r="J8" s="84"/>
      <c r="K8" s="84"/>
    </row>
    <row r="9" ht="18.75" customHeight="1" spans="1:11">
      <c r="A9" s="83"/>
      <c r="B9" s="83"/>
      <c r="C9" s="83"/>
      <c r="D9" s="83"/>
      <c r="E9" s="83"/>
      <c r="F9" s="83"/>
      <c r="G9" s="83"/>
      <c r="H9" s="84"/>
      <c r="I9" s="84"/>
      <c r="J9" s="84"/>
      <c r="K9" s="84"/>
    </row>
    <row r="10" ht="18.75" customHeight="1" spans="1:11">
      <c r="A10" s="28" t="s">
        <v>190</v>
      </c>
      <c r="B10" s="28"/>
      <c r="C10" s="28"/>
      <c r="D10" s="28"/>
      <c r="E10" s="28"/>
      <c r="F10" s="28"/>
      <c r="G10" s="28"/>
      <c r="H10" s="84"/>
      <c r="I10" s="84"/>
      <c r="J10" s="84"/>
      <c r="K10" s="84"/>
    </row>
    <row r="11" customHeight="1" spans="1:1">
      <c r="A11" s="14" t="s">
        <v>524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workbookViewId="0">
      <selection activeCell="D25" sqref="D25"/>
    </sheetView>
  </sheetViews>
  <sheetFormatPr defaultColWidth="9.14166666666667" defaultRowHeight="14.25" customHeight="1" outlineLevelCol="6"/>
  <cols>
    <col min="1" max="1" width="35.2833333333333" style="14" customWidth="1"/>
    <col min="2" max="4" width="28" style="14" customWidth="1"/>
    <col min="5" max="7" width="23.85" style="14" customWidth="1"/>
    <col min="8" max="16384" width="9.14166666666667" style="14"/>
  </cols>
  <sheetData>
    <row r="1" ht="13.5" customHeight="1" spans="4:7">
      <c r="D1" s="58"/>
      <c r="G1" s="59" t="s">
        <v>525</v>
      </c>
    </row>
    <row r="2" ht="41.25" customHeight="1" spans="1:7">
      <c r="A2" s="60" t="str">
        <f>"2025"&amp;"年部门项目中期规划预算表"</f>
        <v>2025年部门项目中期规划预算表</v>
      </c>
      <c r="B2" s="60"/>
      <c r="C2" s="60"/>
      <c r="D2" s="60"/>
      <c r="E2" s="60"/>
      <c r="F2" s="60"/>
      <c r="G2" s="60"/>
    </row>
    <row r="3" ht="13.5" customHeight="1" spans="1:7">
      <c r="A3" s="61" t="str">
        <f>"单位名称："&amp;"富民县土地开发复垦收购储备交易中心"</f>
        <v>单位名称：富民县土地开发复垦收购储备交易中心</v>
      </c>
      <c r="B3" s="62"/>
      <c r="C3" s="62"/>
      <c r="D3" s="62"/>
      <c r="E3" s="63"/>
      <c r="F3" s="63"/>
      <c r="G3" s="64" t="s">
        <v>526</v>
      </c>
    </row>
    <row r="4" ht="21.75" customHeight="1" spans="1:7">
      <c r="A4" s="65" t="s">
        <v>527</v>
      </c>
      <c r="B4" s="65" t="s">
        <v>528</v>
      </c>
      <c r="C4" s="65" t="s">
        <v>529</v>
      </c>
      <c r="D4" s="66" t="s">
        <v>530</v>
      </c>
      <c r="E4" s="26" t="s">
        <v>531</v>
      </c>
      <c r="F4" s="27"/>
      <c r="G4" s="52"/>
    </row>
    <row r="5" ht="21.75" customHeight="1" spans="1:7">
      <c r="A5" s="67"/>
      <c r="B5" s="67"/>
      <c r="C5" s="67"/>
      <c r="D5" s="68"/>
      <c r="E5" s="69" t="str">
        <f>"2025"&amp;"年"</f>
        <v>2025年</v>
      </c>
      <c r="F5" s="66" t="str">
        <f>("2025"+1)&amp;"年"</f>
        <v>2026年</v>
      </c>
      <c r="G5" s="66" t="str">
        <f>("2025"+2)&amp;"年"</f>
        <v>2027年</v>
      </c>
    </row>
    <row r="6" ht="40.5" customHeight="1" spans="1:7">
      <c r="A6" s="70"/>
      <c r="B6" s="70"/>
      <c r="C6" s="70"/>
      <c r="D6" s="71"/>
      <c r="E6" s="72"/>
      <c r="F6" s="71" t="s">
        <v>228</v>
      </c>
      <c r="G6" s="71"/>
    </row>
    <row r="7" ht="15" customHeight="1" spans="1:7">
      <c r="A7" s="73">
        <v>1</v>
      </c>
      <c r="B7" s="73">
        <v>2</v>
      </c>
      <c r="C7" s="73">
        <v>3</v>
      </c>
      <c r="D7" s="73">
        <v>4</v>
      </c>
      <c r="E7" s="73">
        <v>5</v>
      </c>
      <c r="F7" s="73">
        <v>6</v>
      </c>
      <c r="G7" s="73">
        <v>7</v>
      </c>
    </row>
    <row r="8" ht="15" customHeight="1" spans="1:7">
      <c r="A8" s="74" t="s">
        <v>532</v>
      </c>
      <c r="B8" s="75"/>
      <c r="C8" s="75"/>
      <c r="D8" s="74"/>
      <c r="E8" s="73"/>
      <c r="F8" s="73"/>
      <c r="G8" s="73"/>
    </row>
    <row r="9" ht="15" customHeight="1" spans="1:7">
      <c r="A9" s="74"/>
      <c r="B9" s="74" t="s">
        <v>533</v>
      </c>
      <c r="C9" s="74" t="s">
        <v>534</v>
      </c>
      <c r="D9" s="74" t="s">
        <v>535</v>
      </c>
      <c r="E9" s="73"/>
      <c r="F9" s="73"/>
      <c r="G9" s="73"/>
    </row>
    <row r="10" ht="15" customHeight="1" spans="1:7">
      <c r="A10" s="76"/>
      <c r="B10" s="74" t="s">
        <v>533</v>
      </c>
      <c r="C10" s="74" t="s">
        <v>536</v>
      </c>
      <c r="D10" s="74" t="s">
        <v>535</v>
      </c>
      <c r="E10" s="73"/>
      <c r="F10" s="73"/>
      <c r="G10" s="73"/>
    </row>
    <row r="11" ht="15" customHeight="1" spans="1:7">
      <c r="A11" s="76"/>
      <c r="B11" s="74" t="s">
        <v>533</v>
      </c>
      <c r="C11" s="74" t="s">
        <v>537</v>
      </c>
      <c r="D11" s="74" t="s">
        <v>535</v>
      </c>
      <c r="E11" s="73"/>
      <c r="F11" s="73"/>
      <c r="G11" s="73"/>
    </row>
    <row r="12" ht="17.25" customHeight="1" spans="1:7">
      <c r="A12" s="76"/>
      <c r="B12" s="74" t="s">
        <v>533</v>
      </c>
      <c r="C12" s="74" t="s">
        <v>538</v>
      </c>
      <c r="D12" s="74" t="s">
        <v>535</v>
      </c>
      <c r="E12" s="77"/>
      <c r="F12" s="77"/>
      <c r="G12" s="77"/>
    </row>
    <row r="13" ht="17.25" customHeight="1" spans="1:7">
      <c r="A13" s="76"/>
      <c r="B13" s="74" t="s">
        <v>539</v>
      </c>
      <c r="C13" s="74" t="s">
        <v>540</v>
      </c>
      <c r="D13" s="74" t="s">
        <v>535</v>
      </c>
      <c r="E13" s="77"/>
      <c r="F13" s="77"/>
      <c r="G13" s="77"/>
    </row>
    <row r="14" ht="17.25" customHeight="1" spans="1:7">
      <c r="A14" s="76"/>
      <c r="B14" s="74" t="s">
        <v>539</v>
      </c>
      <c r="C14" s="74" t="s">
        <v>541</v>
      </c>
      <c r="D14" s="74" t="s">
        <v>535</v>
      </c>
      <c r="E14" s="77"/>
      <c r="F14" s="77"/>
      <c r="G14" s="77"/>
    </row>
    <row r="15" ht="18.75" customHeight="1" spans="1:7">
      <c r="A15" s="76"/>
      <c r="B15" s="74" t="s">
        <v>539</v>
      </c>
      <c r="C15" s="74" t="s">
        <v>542</v>
      </c>
      <c r="D15" s="74" t="s">
        <v>535</v>
      </c>
      <c r="E15" s="77"/>
      <c r="F15" s="77"/>
      <c r="G15" s="77"/>
    </row>
    <row r="16" ht="18.75" customHeight="1" spans="1:7">
      <c r="A16" s="78" t="s">
        <v>543</v>
      </c>
      <c r="B16" s="79" t="s">
        <v>544</v>
      </c>
      <c r="C16" s="79"/>
      <c r="D16" s="80"/>
      <c r="E16" s="77"/>
      <c r="F16" s="77"/>
      <c r="G16" s="77"/>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9"/>
  <sheetViews>
    <sheetView showZeros="0" topLeftCell="A7" workbookViewId="0">
      <selection activeCell="A6" sqref="$A1:$XFD1048576"/>
    </sheetView>
  </sheetViews>
  <sheetFormatPr defaultColWidth="8.575" defaultRowHeight="14.25" customHeight="1"/>
  <cols>
    <col min="1" max="1" width="18.1416666666667" style="14" customWidth="1"/>
    <col min="2" max="2" width="23.425" style="14" customWidth="1"/>
    <col min="3" max="3" width="21.85" style="14" customWidth="1"/>
    <col min="4" max="4" width="15.575" style="14" customWidth="1"/>
    <col min="5" max="5" width="31.575" style="14" customWidth="1"/>
    <col min="6" max="6" width="15.425" style="14" customWidth="1"/>
    <col min="7" max="7" width="16.425" style="14" customWidth="1"/>
    <col min="8" max="8" width="29.575" style="14" customWidth="1"/>
    <col min="9" max="9" width="30.575" style="14" customWidth="1"/>
    <col min="10" max="10" width="23.85" style="14" customWidth="1"/>
    <col min="11" max="16384" width="8.575" style="14"/>
  </cols>
  <sheetData>
    <row r="1" customHeight="1" spans="1:10">
      <c r="A1" s="15"/>
      <c r="B1" s="15"/>
      <c r="C1" s="15"/>
      <c r="D1" s="15"/>
      <c r="E1" s="15"/>
      <c r="F1" s="15"/>
      <c r="G1" s="15"/>
      <c r="H1" s="15"/>
      <c r="I1" s="15"/>
      <c r="J1" s="51" t="s">
        <v>545</v>
      </c>
    </row>
    <row r="2" ht="41.25" customHeight="1" spans="1:10">
      <c r="A2" s="15" t="str">
        <f>"2025"&amp;"年部门整体支出绩效目标表"</f>
        <v>2025年部门整体支出绩效目标表</v>
      </c>
      <c r="B2" s="16"/>
      <c r="C2" s="16"/>
      <c r="D2" s="16"/>
      <c r="E2" s="16"/>
      <c r="F2" s="16"/>
      <c r="G2" s="16"/>
      <c r="H2" s="16"/>
      <c r="I2" s="16"/>
      <c r="J2" s="16"/>
    </row>
    <row r="3" ht="17.25" customHeight="1" spans="1:10">
      <c r="A3" s="17" t="str">
        <f>"单位名称："&amp;"富民县土地开发复垦收购储备交易中心"</f>
        <v>单位名称：富民县土地开发复垦收购储备交易中心</v>
      </c>
      <c r="B3" s="17"/>
      <c r="C3" s="18"/>
      <c r="D3" s="19"/>
      <c r="E3" s="19"/>
      <c r="F3" s="19"/>
      <c r="G3" s="19"/>
      <c r="H3" s="19"/>
      <c r="I3" s="19"/>
      <c r="J3" s="117" t="s">
        <v>526</v>
      </c>
    </row>
    <row r="4" ht="30" customHeight="1" spans="1:10">
      <c r="A4" s="20" t="s">
        <v>546</v>
      </c>
      <c r="B4" s="21"/>
      <c r="C4" s="22"/>
      <c r="D4" s="22"/>
      <c r="E4" s="23"/>
      <c r="F4" s="24" t="s">
        <v>547</v>
      </c>
      <c r="G4" s="23"/>
      <c r="H4" s="25"/>
      <c r="I4" s="22"/>
      <c r="J4" s="23"/>
    </row>
    <row r="5" ht="32.25" customHeight="1" spans="1:10">
      <c r="A5" s="26" t="s">
        <v>548</v>
      </c>
      <c r="B5" s="27"/>
      <c r="C5" s="27"/>
      <c r="D5" s="27"/>
      <c r="E5" s="27"/>
      <c r="F5" s="27"/>
      <c r="G5" s="27"/>
      <c r="H5" s="27"/>
      <c r="I5" s="52"/>
      <c r="J5" s="53" t="s">
        <v>549</v>
      </c>
    </row>
    <row r="6" ht="99.75" customHeight="1" spans="1:10">
      <c r="A6" s="28" t="s">
        <v>550</v>
      </c>
      <c r="B6" s="29" t="s">
        <v>551</v>
      </c>
      <c r="C6" s="30" t="s">
        <v>552</v>
      </c>
      <c r="D6" s="30"/>
      <c r="E6" s="30"/>
      <c r="F6" s="30"/>
      <c r="G6" s="30"/>
      <c r="H6" s="30"/>
      <c r="I6" s="30"/>
      <c r="J6" s="54" t="s">
        <v>553</v>
      </c>
    </row>
    <row r="7" ht="99.75" customHeight="1" spans="1:10">
      <c r="A7" s="28"/>
      <c r="B7" s="29" t="str">
        <f>"总体绩效目标（"&amp;"2025"&amp;"-"&amp;("2025"+2)&amp;"年期间）"</f>
        <v>总体绩效目标（2025-2027年期间）</v>
      </c>
      <c r="C7" s="30" t="s">
        <v>554</v>
      </c>
      <c r="D7" s="30"/>
      <c r="E7" s="30"/>
      <c r="F7" s="30"/>
      <c r="G7" s="30"/>
      <c r="H7" s="30"/>
      <c r="I7" s="30"/>
      <c r="J7" s="54" t="s">
        <v>555</v>
      </c>
    </row>
    <row r="8" ht="75" customHeight="1" spans="1:10">
      <c r="A8" s="29" t="s">
        <v>556</v>
      </c>
      <c r="B8" s="31" t="str">
        <f>"预算年度（"&amp;"2025"&amp;"年）绩效目标"</f>
        <v>预算年度（2025年）绩效目标</v>
      </c>
      <c r="C8" s="32" t="s">
        <v>557</v>
      </c>
      <c r="D8" s="33"/>
      <c r="E8" s="33"/>
      <c r="F8" s="33"/>
      <c r="G8" s="33"/>
      <c r="H8" s="33"/>
      <c r="I8" s="55"/>
      <c r="J8" s="56" t="s">
        <v>558</v>
      </c>
    </row>
    <row r="9" ht="32.25" customHeight="1" spans="1:10">
      <c r="A9" s="34" t="s">
        <v>559</v>
      </c>
      <c r="B9" s="34"/>
      <c r="C9" s="34"/>
      <c r="D9" s="34"/>
      <c r="E9" s="34"/>
      <c r="F9" s="34"/>
      <c r="G9" s="34"/>
      <c r="H9" s="34"/>
      <c r="I9" s="34"/>
      <c r="J9" s="34"/>
    </row>
    <row r="10" ht="32.25" customHeight="1" spans="1:10">
      <c r="A10" s="29" t="s">
        <v>560</v>
      </c>
      <c r="B10" s="29"/>
      <c r="C10" s="28" t="s">
        <v>561</v>
      </c>
      <c r="D10" s="28"/>
      <c r="E10" s="28"/>
      <c r="F10" s="28" t="s">
        <v>562</v>
      </c>
      <c r="G10" s="28"/>
      <c r="H10" s="28" t="s">
        <v>563</v>
      </c>
      <c r="I10" s="28"/>
      <c r="J10" s="28"/>
    </row>
    <row r="11" ht="32.25" customHeight="1" spans="1:10">
      <c r="A11" s="29"/>
      <c r="B11" s="29"/>
      <c r="C11" s="28"/>
      <c r="D11" s="28"/>
      <c r="E11" s="28"/>
      <c r="F11" s="28"/>
      <c r="G11" s="28"/>
      <c r="H11" s="29" t="s">
        <v>564</v>
      </c>
      <c r="I11" s="29" t="s">
        <v>565</v>
      </c>
      <c r="J11" s="29" t="s">
        <v>566</v>
      </c>
    </row>
    <row r="12" ht="24" customHeight="1" spans="1:10">
      <c r="A12" s="35" t="s">
        <v>543</v>
      </c>
      <c r="B12" s="36"/>
      <c r="C12" s="36"/>
      <c r="D12" s="36"/>
      <c r="E12" s="36"/>
      <c r="F12" s="36"/>
      <c r="G12" s="37"/>
      <c r="H12" s="38">
        <v>74350850.35</v>
      </c>
      <c r="I12" s="38">
        <v>2050850.35</v>
      </c>
      <c r="J12" s="38">
        <v>72300000</v>
      </c>
    </row>
    <row r="13" ht="34.5" customHeight="1" spans="1:10">
      <c r="A13" s="39" t="s">
        <v>567</v>
      </c>
      <c r="B13" s="40"/>
      <c r="C13" s="39" t="s">
        <v>568</v>
      </c>
      <c r="D13" s="41"/>
      <c r="E13" s="40"/>
      <c r="F13" s="39" t="s">
        <v>569</v>
      </c>
      <c r="G13" s="40"/>
      <c r="H13" s="38">
        <v>74350850.35</v>
      </c>
      <c r="I13" s="38">
        <v>2050850.35</v>
      </c>
      <c r="J13" s="38">
        <v>72300000</v>
      </c>
    </row>
    <row r="14" ht="32.25" customHeight="1" spans="1:10">
      <c r="A14" s="34" t="s">
        <v>570</v>
      </c>
      <c r="B14" s="34"/>
      <c r="C14" s="34"/>
      <c r="D14" s="34"/>
      <c r="E14" s="34"/>
      <c r="F14" s="34"/>
      <c r="G14" s="34"/>
      <c r="H14" s="34"/>
      <c r="I14" s="34"/>
      <c r="J14" s="34"/>
    </row>
    <row r="15" ht="32.25" customHeight="1" spans="1:10">
      <c r="A15" s="42" t="s">
        <v>571</v>
      </c>
      <c r="B15" s="42"/>
      <c r="C15" s="42"/>
      <c r="D15" s="42"/>
      <c r="E15" s="42"/>
      <c r="F15" s="42"/>
      <c r="G15" s="42"/>
      <c r="H15" s="43" t="s">
        <v>572</v>
      </c>
      <c r="I15" s="57" t="s">
        <v>573</v>
      </c>
      <c r="J15" s="43" t="s">
        <v>574</v>
      </c>
    </row>
    <row r="16" ht="36" customHeight="1" spans="1:10">
      <c r="A16" s="44" t="s">
        <v>575</v>
      </c>
      <c r="B16" s="44" t="s">
        <v>576</v>
      </c>
      <c r="C16" s="45" t="s">
        <v>577</v>
      </c>
      <c r="D16" s="45" t="s">
        <v>578</v>
      </c>
      <c r="E16" s="45" t="s">
        <v>579</v>
      </c>
      <c r="F16" s="45" t="s">
        <v>580</v>
      </c>
      <c r="G16" s="45" t="s">
        <v>581</v>
      </c>
      <c r="H16" s="46"/>
      <c r="I16" s="46"/>
      <c r="J16" s="46"/>
    </row>
    <row r="17" customHeight="1" spans="1:10">
      <c r="A17" s="47" t="s">
        <v>582</v>
      </c>
      <c r="B17" s="47" t="s">
        <v>544</v>
      </c>
      <c r="C17" s="47" t="s">
        <v>544</v>
      </c>
      <c r="D17" s="48"/>
      <c r="E17" s="118" t="s">
        <v>583</v>
      </c>
      <c r="F17" s="48" t="s">
        <v>544</v>
      </c>
      <c r="G17" s="48"/>
      <c r="H17" s="48" t="s">
        <v>583</v>
      </c>
      <c r="I17" s="48" t="s">
        <v>583</v>
      </c>
      <c r="J17" s="48" t="s">
        <v>544</v>
      </c>
    </row>
    <row r="18" customHeight="1" spans="1:10">
      <c r="A18" s="47" t="s">
        <v>544</v>
      </c>
      <c r="B18" s="47" t="s">
        <v>584</v>
      </c>
      <c r="C18" s="47" t="s">
        <v>544</v>
      </c>
      <c r="D18" s="48"/>
      <c r="E18" s="118" t="s">
        <v>583</v>
      </c>
      <c r="F18" s="48" t="s">
        <v>544</v>
      </c>
      <c r="G18" s="48"/>
      <c r="H18" s="48" t="s">
        <v>583</v>
      </c>
      <c r="I18" s="48" t="s">
        <v>583</v>
      </c>
      <c r="J18" s="48" t="s">
        <v>544</v>
      </c>
    </row>
    <row r="19" customHeight="1" spans="1:10">
      <c r="A19" s="47"/>
      <c r="B19" s="47"/>
      <c r="C19" s="47"/>
      <c r="D19" s="48"/>
      <c r="E19" s="48"/>
      <c r="F19" s="48"/>
      <c r="G19" s="48"/>
      <c r="H19" s="48"/>
      <c r="I19" s="48"/>
      <c r="J19" s="48"/>
    </row>
    <row r="20" customHeight="1" spans="1:10">
      <c r="A20" s="47" t="s">
        <v>544</v>
      </c>
      <c r="B20" s="47" t="s">
        <v>544</v>
      </c>
      <c r="C20" s="49" t="s">
        <v>585</v>
      </c>
      <c r="D20" s="48" t="s">
        <v>347</v>
      </c>
      <c r="E20" s="118" t="s">
        <v>586</v>
      </c>
      <c r="F20" s="48" t="s">
        <v>587</v>
      </c>
      <c r="G20" s="48" t="s">
        <v>588</v>
      </c>
      <c r="H20" s="50" t="s">
        <v>589</v>
      </c>
      <c r="I20" s="48" t="s">
        <v>590</v>
      </c>
      <c r="J20" s="48" t="s">
        <v>591</v>
      </c>
    </row>
    <row r="21" customHeight="1" spans="1:10">
      <c r="A21" s="47" t="s">
        <v>544</v>
      </c>
      <c r="B21" s="47" t="s">
        <v>544</v>
      </c>
      <c r="C21" s="49" t="s">
        <v>592</v>
      </c>
      <c r="D21" s="48" t="s">
        <v>347</v>
      </c>
      <c r="E21" s="118" t="s">
        <v>593</v>
      </c>
      <c r="F21" s="48" t="s">
        <v>587</v>
      </c>
      <c r="G21" s="48" t="s">
        <v>588</v>
      </c>
      <c r="H21" s="48" t="s">
        <v>594</v>
      </c>
      <c r="I21" s="48" t="s">
        <v>595</v>
      </c>
      <c r="J21" s="48" t="s">
        <v>591</v>
      </c>
    </row>
    <row r="22" customHeight="1" spans="1:10">
      <c r="A22" s="47" t="s">
        <v>544</v>
      </c>
      <c r="B22" s="47" t="s">
        <v>544</v>
      </c>
      <c r="C22" s="47" t="s">
        <v>596</v>
      </c>
      <c r="D22" s="48" t="s">
        <v>347</v>
      </c>
      <c r="E22" s="118" t="s">
        <v>586</v>
      </c>
      <c r="F22" s="48" t="s">
        <v>587</v>
      </c>
      <c r="G22" s="48" t="s">
        <v>588</v>
      </c>
      <c r="H22" s="48" t="s">
        <v>594</v>
      </c>
      <c r="I22" s="48" t="s">
        <v>597</v>
      </c>
      <c r="J22" s="48" t="s">
        <v>591</v>
      </c>
    </row>
    <row r="23" customHeight="1" spans="1:10">
      <c r="A23" s="47" t="s">
        <v>598</v>
      </c>
      <c r="B23" s="47" t="s">
        <v>544</v>
      </c>
      <c r="C23" s="47" t="s">
        <v>544</v>
      </c>
      <c r="D23" s="48"/>
      <c r="E23" s="118" t="s">
        <v>583</v>
      </c>
      <c r="F23" s="48" t="s">
        <v>544</v>
      </c>
      <c r="G23" s="48"/>
      <c r="H23" s="48" t="s">
        <v>583</v>
      </c>
      <c r="I23" s="48" t="s">
        <v>583</v>
      </c>
      <c r="J23" s="48" t="s">
        <v>544</v>
      </c>
    </row>
    <row r="24" customHeight="1" spans="1:10">
      <c r="A24" s="47" t="s">
        <v>544</v>
      </c>
      <c r="B24" s="47" t="s">
        <v>599</v>
      </c>
      <c r="C24" s="47" t="s">
        <v>544</v>
      </c>
      <c r="D24" s="48"/>
      <c r="E24" s="118" t="s">
        <v>583</v>
      </c>
      <c r="F24" s="48" t="s">
        <v>544</v>
      </c>
      <c r="G24" s="48"/>
      <c r="H24" s="48" t="s">
        <v>583</v>
      </c>
      <c r="I24" s="48" t="s">
        <v>583</v>
      </c>
      <c r="J24" s="48" t="s">
        <v>544</v>
      </c>
    </row>
    <row r="25" customHeight="1" spans="1:10">
      <c r="A25" s="47" t="s">
        <v>544</v>
      </c>
      <c r="B25" s="47" t="s">
        <v>544</v>
      </c>
      <c r="C25" s="49" t="s">
        <v>600</v>
      </c>
      <c r="D25" s="48" t="s">
        <v>347</v>
      </c>
      <c r="E25" s="119" t="s">
        <v>395</v>
      </c>
      <c r="F25" s="48" t="s">
        <v>544</v>
      </c>
      <c r="G25" s="48" t="s">
        <v>601</v>
      </c>
      <c r="H25" s="48" t="s">
        <v>602</v>
      </c>
      <c r="I25" s="48" t="s">
        <v>603</v>
      </c>
      <c r="J25" s="48" t="s">
        <v>604</v>
      </c>
    </row>
    <row r="26" customHeight="1" spans="1:10">
      <c r="A26" s="47" t="s">
        <v>605</v>
      </c>
      <c r="B26" s="47" t="s">
        <v>544</v>
      </c>
      <c r="C26" s="47" t="s">
        <v>544</v>
      </c>
      <c r="D26" s="48"/>
      <c r="E26" s="118" t="s">
        <v>583</v>
      </c>
      <c r="F26" s="48" t="s">
        <v>544</v>
      </c>
      <c r="G26" s="48"/>
      <c r="H26" s="48" t="s">
        <v>583</v>
      </c>
      <c r="I26" s="48" t="s">
        <v>583</v>
      </c>
      <c r="J26" s="48" t="s">
        <v>544</v>
      </c>
    </row>
    <row r="27" customHeight="1" spans="1:10">
      <c r="A27" s="47" t="s">
        <v>544</v>
      </c>
      <c r="B27" s="47" t="s">
        <v>606</v>
      </c>
      <c r="C27" s="47" t="s">
        <v>544</v>
      </c>
      <c r="D27" s="48"/>
      <c r="E27" s="118" t="s">
        <v>583</v>
      </c>
      <c r="F27" s="48" t="s">
        <v>544</v>
      </c>
      <c r="G27" s="48"/>
      <c r="H27" s="48" t="s">
        <v>583</v>
      </c>
      <c r="I27" s="48" t="s">
        <v>583</v>
      </c>
      <c r="J27" s="48" t="s">
        <v>544</v>
      </c>
    </row>
    <row r="28" customHeight="1" spans="1:10">
      <c r="A28" s="47" t="s">
        <v>544</v>
      </c>
      <c r="B28" s="47" t="s">
        <v>544</v>
      </c>
      <c r="C28" s="47" t="s">
        <v>607</v>
      </c>
      <c r="D28" s="48" t="s">
        <v>338</v>
      </c>
      <c r="E28" s="118" t="s">
        <v>376</v>
      </c>
      <c r="F28" s="48" t="s">
        <v>349</v>
      </c>
      <c r="G28" s="48" t="s">
        <v>588</v>
      </c>
      <c r="H28" s="48" t="s">
        <v>608</v>
      </c>
      <c r="I28" s="48" t="s">
        <v>609</v>
      </c>
      <c r="J28" s="48" t="s">
        <v>610</v>
      </c>
    </row>
    <row r="29" customHeight="1" spans="1:10">
      <c r="A29" s="47" t="s">
        <v>544</v>
      </c>
      <c r="B29" s="47" t="s">
        <v>544</v>
      </c>
      <c r="C29" s="47" t="s">
        <v>611</v>
      </c>
      <c r="D29" s="48" t="s">
        <v>338</v>
      </c>
      <c r="E29" s="118" t="s">
        <v>376</v>
      </c>
      <c r="F29" s="48" t="s">
        <v>349</v>
      </c>
      <c r="G29" s="48" t="s">
        <v>588</v>
      </c>
      <c r="H29" s="48" t="s">
        <v>612</v>
      </c>
      <c r="I29" s="48" t="s">
        <v>613</v>
      </c>
      <c r="J29" s="48" t="s">
        <v>610</v>
      </c>
    </row>
  </sheetData>
  <mergeCells count="23">
    <mergeCell ref="A2:J2"/>
    <mergeCell ref="A3:C3"/>
    <mergeCell ref="B4:E4"/>
    <mergeCell ref="F4:G4"/>
    <mergeCell ref="H4:J4"/>
    <mergeCell ref="A5:I5"/>
    <mergeCell ref="C6:I6"/>
    <mergeCell ref="C7:I7"/>
    <mergeCell ref="C8:I8"/>
    <mergeCell ref="A9:J9"/>
    <mergeCell ref="H10:J10"/>
    <mergeCell ref="A12:G12"/>
    <mergeCell ref="A13:B13"/>
    <mergeCell ref="C13:E13"/>
    <mergeCell ref="F13:G13"/>
    <mergeCell ref="A14:J14"/>
    <mergeCell ref="A15:G15"/>
    <mergeCell ref="A6:A7"/>
    <mergeCell ref="H15:H16"/>
    <mergeCell ref="I15:I16"/>
    <mergeCell ref="J15:J16"/>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showGridLines="0" showZeros="0" workbookViewId="0">
      <selection activeCell="F22" sqref="F22"/>
    </sheetView>
  </sheetViews>
  <sheetFormatPr defaultColWidth="10" defaultRowHeight="12.75" customHeight="1"/>
  <cols>
    <col min="1" max="1" width="17.85" style="14" customWidth="1"/>
    <col min="2" max="2" width="40.85" style="14" customWidth="1"/>
    <col min="3" max="20" width="25.7083333333333" style="14" customWidth="1"/>
    <col min="21" max="16384" width="10" style="14"/>
  </cols>
  <sheetData>
    <row r="1" ht="17.25" customHeight="1" spans="1:20">
      <c r="A1" s="85" t="s">
        <v>50</v>
      </c>
      <c r="B1" s="85"/>
      <c r="C1" s="85"/>
      <c r="D1" s="85"/>
      <c r="E1" s="85"/>
      <c r="F1" s="85"/>
      <c r="G1" s="85"/>
      <c r="H1" s="85"/>
      <c r="I1" s="85"/>
      <c r="J1" s="85"/>
      <c r="K1" s="85"/>
      <c r="L1" s="85"/>
      <c r="M1" s="85"/>
      <c r="N1" s="85"/>
      <c r="O1" s="85"/>
      <c r="P1" s="85"/>
      <c r="Q1" s="85"/>
      <c r="R1" s="85"/>
      <c r="S1" s="85"/>
      <c r="T1" s="85"/>
    </row>
    <row r="2" ht="41.25" customHeight="1" spans="1:20">
      <c r="A2" s="81" t="str">
        <f>"2025"&amp;"年部门收入预算表"</f>
        <v>2025年部门收入预算表</v>
      </c>
      <c r="B2" s="81"/>
      <c r="C2" s="81"/>
      <c r="D2" s="81"/>
      <c r="E2" s="81"/>
      <c r="F2" s="81"/>
      <c r="G2" s="81"/>
      <c r="H2" s="81"/>
      <c r="I2" s="81"/>
      <c r="J2" s="81"/>
      <c r="K2" s="81"/>
      <c r="L2" s="81"/>
      <c r="M2" s="81"/>
      <c r="N2" s="81"/>
      <c r="O2" s="81"/>
      <c r="P2" s="81"/>
      <c r="Q2" s="81"/>
      <c r="R2" s="81"/>
      <c r="S2" s="81"/>
      <c r="T2" s="81"/>
    </row>
    <row r="3" ht="17.25" customHeight="1" spans="1:20">
      <c r="A3" s="82" t="str">
        <f>"单位名称："&amp;"富民县土地开发复垦收购储备交易中心"</f>
        <v>单位名称：富民县土地开发复垦收购储备交易中心</v>
      </c>
      <c r="B3" s="82"/>
      <c r="C3" s="85" t="s">
        <v>1</v>
      </c>
      <c r="D3" s="85"/>
      <c r="E3" s="85"/>
      <c r="F3" s="85"/>
      <c r="G3" s="85"/>
      <c r="H3" s="85"/>
      <c r="I3" s="85"/>
      <c r="J3" s="85"/>
      <c r="K3" s="85"/>
      <c r="L3" s="85"/>
      <c r="M3" s="85"/>
      <c r="N3" s="85"/>
      <c r="O3" s="85"/>
      <c r="P3" s="85"/>
      <c r="Q3" s="85"/>
      <c r="R3" s="85"/>
      <c r="S3" s="85"/>
      <c r="T3" s="85"/>
    </row>
    <row r="4" ht="21.75" customHeight="1" spans="1:20">
      <c r="A4" s="28" t="s">
        <v>51</v>
      </c>
      <c r="B4" s="28" t="s">
        <v>52</v>
      </c>
      <c r="C4" s="28" t="s">
        <v>53</v>
      </c>
      <c r="D4" s="28" t="s">
        <v>54</v>
      </c>
      <c r="E4" s="28"/>
      <c r="F4" s="28"/>
      <c r="G4" s="28"/>
      <c r="H4" s="28"/>
      <c r="I4" s="28"/>
      <c r="J4" s="28"/>
      <c r="K4" s="28"/>
      <c r="L4" s="28"/>
      <c r="M4" s="28"/>
      <c r="N4" s="28"/>
      <c r="O4" s="28" t="s">
        <v>46</v>
      </c>
      <c r="P4" s="28"/>
      <c r="Q4" s="28"/>
      <c r="R4" s="28"/>
      <c r="S4" s="28"/>
      <c r="T4" s="28"/>
    </row>
    <row r="5" ht="27" customHeight="1" spans="1:20">
      <c r="A5" s="28"/>
      <c r="B5" s="28"/>
      <c r="C5" s="28"/>
      <c r="D5" s="28" t="s">
        <v>55</v>
      </c>
      <c r="E5" s="28" t="s">
        <v>56</v>
      </c>
      <c r="F5" s="28" t="s">
        <v>57</v>
      </c>
      <c r="G5" s="28" t="s">
        <v>58</v>
      </c>
      <c r="H5" s="28" t="s">
        <v>59</v>
      </c>
      <c r="I5" s="28" t="s">
        <v>60</v>
      </c>
      <c r="J5" s="28"/>
      <c r="K5" s="28"/>
      <c r="L5" s="28"/>
      <c r="M5" s="28"/>
      <c r="N5" s="28"/>
      <c r="O5" s="28" t="s">
        <v>55</v>
      </c>
      <c r="P5" s="28" t="s">
        <v>56</v>
      </c>
      <c r="Q5" s="28" t="s">
        <v>57</v>
      </c>
      <c r="R5" s="28" t="s">
        <v>58</v>
      </c>
      <c r="S5" s="28" t="s">
        <v>59</v>
      </c>
      <c r="T5" s="28" t="s">
        <v>60</v>
      </c>
    </row>
    <row r="6" ht="30" customHeight="1" spans="1:20">
      <c r="A6" s="28"/>
      <c r="B6" s="28"/>
      <c r="C6" s="28"/>
      <c r="D6" s="28"/>
      <c r="E6" s="28"/>
      <c r="F6" s="28"/>
      <c r="G6" s="28"/>
      <c r="H6" s="28"/>
      <c r="I6" s="28" t="s">
        <v>55</v>
      </c>
      <c r="J6" s="28" t="s">
        <v>61</v>
      </c>
      <c r="K6" s="28" t="s">
        <v>62</v>
      </c>
      <c r="L6" s="28" t="s">
        <v>63</v>
      </c>
      <c r="M6" s="28" t="s">
        <v>64</v>
      </c>
      <c r="N6" s="28" t="s">
        <v>65</v>
      </c>
      <c r="O6" s="28"/>
      <c r="P6" s="28"/>
      <c r="Q6" s="28"/>
      <c r="R6" s="28"/>
      <c r="S6" s="28"/>
      <c r="T6" s="28"/>
    </row>
    <row r="7" ht="15" customHeight="1" spans="1:20">
      <c r="A7" s="28">
        <v>1</v>
      </c>
      <c r="B7" s="28">
        <v>2</v>
      </c>
      <c r="C7" s="28">
        <v>3</v>
      </c>
      <c r="D7" s="28">
        <v>4</v>
      </c>
      <c r="E7" s="28">
        <v>5</v>
      </c>
      <c r="F7" s="28">
        <v>6</v>
      </c>
      <c r="G7" s="28">
        <v>7</v>
      </c>
      <c r="H7" s="28">
        <v>8</v>
      </c>
      <c r="I7" s="28">
        <v>9</v>
      </c>
      <c r="J7" s="28">
        <v>10</v>
      </c>
      <c r="K7" s="28">
        <v>11</v>
      </c>
      <c r="L7" s="28">
        <v>12</v>
      </c>
      <c r="M7" s="28">
        <v>13</v>
      </c>
      <c r="N7" s="28">
        <v>14</v>
      </c>
      <c r="O7" s="28">
        <v>15</v>
      </c>
      <c r="P7" s="28">
        <v>16</v>
      </c>
      <c r="Q7" s="28">
        <v>17</v>
      </c>
      <c r="R7" s="28">
        <v>18</v>
      </c>
      <c r="S7" s="28">
        <v>19</v>
      </c>
      <c r="T7" s="28">
        <v>20</v>
      </c>
    </row>
    <row r="8" ht="18" customHeight="1" spans="1:20">
      <c r="A8" s="103" t="s">
        <v>66</v>
      </c>
      <c r="B8" s="103" t="s">
        <v>67</v>
      </c>
      <c r="C8" s="104">
        <v>74350850.35</v>
      </c>
      <c r="D8" s="104">
        <v>74350850.35</v>
      </c>
      <c r="E8" s="104">
        <v>2050850.35</v>
      </c>
      <c r="F8" s="104">
        <v>72300000</v>
      </c>
      <c r="G8" s="104"/>
      <c r="H8" s="104"/>
      <c r="I8" s="104"/>
      <c r="J8" s="104"/>
      <c r="K8" s="104"/>
      <c r="L8" s="104"/>
      <c r="M8" s="104"/>
      <c r="N8" s="104"/>
      <c r="O8" s="104"/>
      <c r="P8" s="104"/>
      <c r="Q8" s="104"/>
      <c r="R8" s="104"/>
      <c r="S8" s="104"/>
      <c r="T8" s="104"/>
    </row>
    <row r="9" ht="18" customHeight="1" spans="1:20">
      <c r="A9" s="28" t="s">
        <v>53</v>
      </c>
      <c r="B9" s="28"/>
      <c r="C9" s="104">
        <v>74350850.35</v>
      </c>
      <c r="D9" s="104">
        <v>74350850.35</v>
      </c>
      <c r="E9" s="104">
        <v>2050850.35</v>
      </c>
      <c r="F9" s="104">
        <v>72300000</v>
      </c>
      <c r="G9" s="104"/>
      <c r="H9" s="104"/>
      <c r="I9" s="104"/>
      <c r="J9" s="104"/>
      <c r="K9" s="104"/>
      <c r="L9" s="104"/>
      <c r="M9" s="104"/>
      <c r="N9" s="104"/>
      <c r="O9" s="104"/>
      <c r="P9" s="104"/>
      <c r="Q9" s="104"/>
      <c r="R9" s="104"/>
      <c r="S9" s="104"/>
      <c r="T9" s="104"/>
    </row>
  </sheetData>
  <mergeCells count="22">
    <mergeCell ref="A1:T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3"/>
  <sheetViews>
    <sheetView showGridLines="0" showZeros="0" tabSelected="1" workbookViewId="0">
      <selection activeCell="O37" sqref="O37"/>
    </sheetView>
  </sheetViews>
  <sheetFormatPr defaultColWidth="7.96666666666667" defaultRowHeight="12.75"/>
  <cols>
    <col min="1" max="1" width="16.525" style="2" customWidth="1"/>
    <col min="2" max="5" width="7.96666666666667" style="2" customWidth="1"/>
    <col min="6" max="19" width="8.25833333333333" style="2" customWidth="1"/>
    <col min="20" max="23" width="7.09166666666667" style="2" customWidth="1"/>
    <col min="24" max="16384" width="7.96666666666667" style="1"/>
  </cols>
  <sheetData>
    <row r="1" s="1" customFormat="1" spans="1:23">
      <c r="A1" s="2"/>
      <c r="B1" s="2"/>
      <c r="C1" s="2"/>
      <c r="D1" s="2"/>
      <c r="E1" s="2"/>
      <c r="F1" s="2"/>
      <c r="G1" s="2"/>
      <c r="H1" s="2"/>
      <c r="I1" s="2"/>
      <c r="J1" s="2"/>
      <c r="K1" s="2"/>
      <c r="L1" s="2"/>
      <c r="M1" s="2"/>
      <c r="N1" s="2"/>
      <c r="O1" s="2"/>
      <c r="P1" s="2"/>
      <c r="Q1" s="2"/>
      <c r="R1" s="2"/>
      <c r="S1" s="2"/>
      <c r="T1" s="2"/>
      <c r="U1" s="2"/>
      <c r="V1" s="2"/>
      <c r="W1" s="13" t="s">
        <v>614</v>
      </c>
    </row>
    <row r="2" s="1" customFormat="1" ht="33.9" customHeight="1" spans="1:23">
      <c r="A2" s="3" t="s">
        <v>615</v>
      </c>
      <c r="B2" s="2"/>
      <c r="C2" s="2"/>
      <c r="D2" s="2"/>
      <c r="E2" s="2"/>
      <c r="F2" s="2"/>
      <c r="G2" s="2"/>
      <c r="H2" s="2"/>
      <c r="I2" s="2"/>
      <c r="J2" s="2"/>
      <c r="K2" s="2"/>
      <c r="L2" s="2"/>
      <c r="M2" s="2"/>
      <c r="N2" s="2"/>
      <c r="O2" s="2"/>
      <c r="P2" s="2"/>
      <c r="Q2" s="2"/>
      <c r="R2" s="2"/>
      <c r="S2" s="2"/>
      <c r="T2" s="2"/>
      <c r="U2" s="2"/>
      <c r="V2" s="2"/>
      <c r="W2" s="2"/>
    </row>
    <row r="3" s="1" customFormat="1" ht="17.1" customHeight="1" spans="1:23">
      <c r="A3" s="4" t="s">
        <v>616</v>
      </c>
      <c r="B3" s="5"/>
      <c r="C3" s="5"/>
      <c r="D3" s="5"/>
      <c r="E3" s="5"/>
      <c r="F3" s="5"/>
      <c r="G3" s="5"/>
      <c r="H3" s="5"/>
      <c r="I3" s="5"/>
      <c r="J3" s="5"/>
      <c r="K3" s="5"/>
      <c r="L3" s="5"/>
      <c r="M3" s="5"/>
      <c r="N3" s="5"/>
      <c r="O3" s="5"/>
      <c r="P3" s="5"/>
      <c r="Q3" s="5"/>
      <c r="R3" s="5"/>
      <c r="S3" s="5"/>
      <c r="T3" s="5"/>
      <c r="U3" s="5"/>
      <c r="V3" s="5"/>
      <c r="W3" s="5"/>
    </row>
    <row r="4" s="1" customFormat="1" ht="15" spans="1:23">
      <c r="A4" s="6" t="s">
        <v>617</v>
      </c>
      <c r="B4" s="6" t="s">
        <v>618</v>
      </c>
      <c r="C4" s="6" t="s">
        <v>619</v>
      </c>
      <c r="D4" s="6" t="s">
        <v>620</v>
      </c>
      <c r="E4" s="6" t="s">
        <v>621</v>
      </c>
      <c r="F4" s="6" t="s">
        <v>622</v>
      </c>
      <c r="G4" s="7"/>
      <c r="H4" s="7"/>
      <c r="I4" s="7"/>
      <c r="J4" s="7"/>
      <c r="K4" s="7"/>
      <c r="L4" s="12"/>
      <c r="M4" s="6" t="s">
        <v>623</v>
      </c>
      <c r="N4" s="7"/>
      <c r="O4" s="7"/>
      <c r="P4" s="7"/>
      <c r="Q4" s="7"/>
      <c r="R4" s="7"/>
      <c r="S4" s="12"/>
      <c r="T4" s="6" t="s">
        <v>624</v>
      </c>
      <c r="U4" s="7"/>
      <c r="V4" s="12"/>
      <c r="W4" s="6" t="s">
        <v>625</v>
      </c>
    </row>
    <row r="5" s="1" customFormat="1" ht="40.5" spans="1:23">
      <c r="A5" s="8"/>
      <c r="B5" s="8"/>
      <c r="C5" s="8"/>
      <c r="D5" s="8"/>
      <c r="E5" s="8"/>
      <c r="F5" s="6" t="s">
        <v>626</v>
      </c>
      <c r="G5" s="6" t="s">
        <v>627</v>
      </c>
      <c r="H5" s="6" t="s">
        <v>628</v>
      </c>
      <c r="I5" s="6" t="s">
        <v>629</v>
      </c>
      <c r="J5" s="6" t="s">
        <v>630</v>
      </c>
      <c r="K5" s="6" t="s">
        <v>631</v>
      </c>
      <c r="L5" s="6" t="s">
        <v>632</v>
      </c>
      <c r="M5" s="6" t="s">
        <v>626</v>
      </c>
      <c r="N5" s="6" t="s">
        <v>633</v>
      </c>
      <c r="O5" s="6" t="s">
        <v>634</v>
      </c>
      <c r="P5" s="6" t="s">
        <v>635</v>
      </c>
      <c r="Q5" s="6" t="s">
        <v>636</v>
      </c>
      <c r="R5" s="6" t="s">
        <v>637</v>
      </c>
      <c r="S5" s="6" t="s">
        <v>638</v>
      </c>
      <c r="T5" s="6" t="s">
        <v>626</v>
      </c>
      <c r="U5" s="6" t="s">
        <v>639</v>
      </c>
      <c r="V5" s="6" t="s">
        <v>640</v>
      </c>
      <c r="W5" s="8"/>
    </row>
    <row r="6" s="1" customFormat="1" ht="22.5" spans="1:23">
      <c r="A6" s="9" t="s">
        <v>641</v>
      </c>
      <c r="B6" s="9" t="s">
        <v>642</v>
      </c>
      <c r="C6" s="10" t="s">
        <v>643</v>
      </c>
      <c r="D6" s="10" t="s">
        <v>644</v>
      </c>
      <c r="E6" s="10" t="s">
        <v>645</v>
      </c>
      <c r="F6" s="11">
        <v>14</v>
      </c>
      <c r="G6" s="11"/>
      <c r="H6" s="11"/>
      <c r="I6" s="11"/>
      <c r="J6" s="11">
        <v>14</v>
      </c>
      <c r="K6" s="11"/>
      <c r="L6" s="11"/>
      <c r="M6" s="11">
        <v>14</v>
      </c>
      <c r="N6" s="11"/>
      <c r="O6" s="11"/>
      <c r="P6" s="11"/>
      <c r="Q6" s="11">
        <v>14</v>
      </c>
      <c r="R6" s="11"/>
      <c r="S6" s="11"/>
      <c r="T6" s="11">
        <v>3</v>
      </c>
      <c r="U6" s="11"/>
      <c r="V6" s="11">
        <v>3</v>
      </c>
      <c r="W6" s="11"/>
    </row>
    <row r="7" s="1" customFormat="1" spans="1:23">
      <c r="A7" s="9"/>
      <c r="B7" s="9"/>
      <c r="C7" s="9"/>
      <c r="D7" s="9"/>
      <c r="E7" s="9"/>
      <c r="F7" s="11"/>
      <c r="G7" s="11"/>
      <c r="H7" s="11"/>
      <c r="I7" s="11"/>
      <c r="J7" s="11"/>
      <c r="K7" s="11"/>
      <c r="L7" s="11"/>
      <c r="M7" s="11"/>
      <c r="N7" s="11"/>
      <c r="O7" s="11"/>
      <c r="P7" s="11"/>
      <c r="Q7" s="11"/>
      <c r="R7" s="11"/>
      <c r="S7" s="11"/>
      <c r="T7" s="11"/>
      <c r="U7" s="11"/>
      <c r="V7" s="11"/>
      <c r="W7" s="11"/>
    </row>
    <row r="8" s="1" customFormat="1" spans="1:23">
      <c r="A8" s="9"/>
      <c r="B8" s="9"/>
      <c r="C8" s="9"/>
      <c r="D8" s="9"/>
      <c r="E8" s="9"/>
      <c r="F8" s="11"/>
      <c r="G8" s="11"/>
      <c r="H8" s="11"/>
      <c r="I8" s="11"/>
      <c r="J8" s="11"/>
      <c r="K8" s="11"/>
      <c r="L8" s="11"/>
      <c r="M8" s="11"/>
      <c r="N8" s="11"/>
      <c r="O8" s="11"/>
      <c r="P8" s="11"/>
      <c r="Q8" s="11"/>
      <c r="R8" s="11"/>
      <c r="S8" s="11"/>
      <c r="T8" s="11"/>
      <c r="U8" s="11"/>
      <c r="V8" s="11"/>
      <c r="W8" s="11"/>
    </row>
    <row r="9" s="1" customFormat="1" spans="1:23">
      <c r="A9" s="9"/>
      <c r="B9" s="9"/>
      <c r="C9" s="9"/>
      <c r="D9" s="9"/>
      <c r="E9" s="9"/>
      <c r="F9" s="11"/>
      <c r="G9" s="11"/>
      <c r="H9" s="11"/>
      <c r="I9" s="11"/>
      <c r="J9" s="11"/>
      <c r="K9" s="11"/>
      <c r="L9" s="11"/>
      <c r="M9" s="11"/>
      <c r="N9" s="11"/>
      <c r="O9" s="11"/>
      <c r="P9" s="11"/>
      <c r="Q9" s="11"/>
      <c r="R9" s="11"/>
      <c r="S9" s="11"/>
      <c r="T9" s="11"/>
      <c r="U9" s="11"/>
      <c r="V9" s="11"/>
      <c r="W9" s="11"/>
    </row>
    <row r="10" s="1" customFormat="1" spans="1:23">
      <c r="A10" s="9"/>
      <c r="B10" s="9"/>
      <c r="C10" s="9"/>
      <c r="D10" s="9"/>
      <c r="E10" s="9"/>
      <c r="F10" s="11"/>
      <c r="G10" s="11"/>
      <c r="H10" s="11"/>
      <c r="I10" s="11"/>
      <c r="J10" s="11"/>
      <c r="K10" s="11"/>
      <c r="L10" s="11"/>
      <c r="M10" s="11"/>
      <c r="N10" s="11"/>
      <c r="O10" s="11"/>
      <c r="P10" s="11"/>
      <c r="Q10" s="11"/>
      <c r="R10" s="11"/>
      <c r="S10" s="11"/>
      <c r="T10" s="11"/>
      <c r="U10" s="11"/>
      <c r="V10" s="11"/>
      <c r="W10" s="11"/>
    </row>
    <row r="11" s="1" customFormat="1" spans="1:23">
      <c r="A11" s="9"/>
      <c r="B11" s="9"/>
      <c r="C11" s="9"/>
      <c r="D11" s="9"/>
      <c r="E11" s="9"/>
      <c r="F11" s="11"/>
      <c r="G11" s="11"/>
      <c r="H11" s="11"/>
      <c r="I11" s="11"/>
      <c r="J11" s="11"/>
      <c r="K11" s="11"/>
      <c r="L11" s="11"/>
      <c r="M11" s="11"/>
      <c r="N11" s="11"/>
      <c r="O11" s="11"/>
      <c r="P11" s="11"/>
      <c r="Q11" s="11"/>
      <c r="R11" s="11"/>
      <c r="S11" s="11"/>
      <c r="T11" s="11"/>
      <c r="U11" s="11"/>
      <c r="V11" s="11"/>
      <c r="W11" s="11"/>
    </row>
    <row r="12" s="1" customFormat="1" spans="1:23">
      <c r="A12" s="9"/>
      <c r="B12" s="9"/>
      <c r="C12" s="9"/>
      <c r="D12" s="9"/>
      <c r="E12" s="9"/>
      <c r="F12" s="11"/>
      <c r="G12" s="11"/>
      <c r="H12" s="11"/>
      <c r="I12" s="11"/>
      <c r="J12" s="11"/>
      <c r="K12" s="11"/>
      <c r="L12" s="11"/>
      <c r="M12" s="11"/>
      <c r="N12" s="11"/>
      <c r="O12" s="11"/>
      <c r="P12" s="11"/>
      <c r="Q12" s="11"/>
      <c r="R12" s="11"/>
      <c r="S12" s="11"/>
      <c r="T12" s="11"/>
      <c r="U12" s="11"/>
      <c r="V12" s="11"/>
      <c r="W12" s="11"/>
    </row>
    <row r="13" s="1" customFormat="1" spans="1:23">
      <c r="A13" s="9"/>
      <c r="B13" s="9"/>
      <c r="C13" s="9"/>
      <c r="D13" s="9"/>
      <c r="E13" s="9"/>
      <c r="F13" s="11"/>
      <c r="G13" s="11"/>
      <c r="H13" s="11"/>
      <c r="I13" s="11"/>
      <c r="J13" s="11"/>
      <c r="K13" s="11"/>
      <c r="L13" s="11"/>
      <c r="M13" s="11"/>
      <c r="N13" s="11"/>
      <c r="O13" s="11"/>
      <c r="P13" s="11"/>
      <c r="Q13" s="11"/>
      <c r="R13" s="11"/>
      <c r="S13" s="11"/>
      <c r="T13" s="11"/>
      <c r="U13" s="11"/>
      <c r="V13" s="11"/>
      <c r="W13" s="11"/>
    </row>
    <row r="14" s="1" customFormat="1" spans="1:23">
      <c r="A14" s="9"/>
      <c r="B14" s="9"/>
      <c r="C14" s="9"/>
      <c r="D14" s="9"/>
      <c r="E14" s="9"/>
      <c r="F14" s="11"/>
      <c r="G14" s="11"/>
      <c r="H14" s="11"/>
      <c r="I14" s="11"/>
      <c r="J14" s="11"/>
      <c r="K14" s="11"/>
      <c r="L14" s="11"/>
      <c r="M14" s="11"/>
      <c r="N14" s="11"/>
      <c r="O14" s="11"/>
      <c r="P14" s="11"/>
      <c r="Q14" s="11"/>
      <c r="R14" s="11"/>
      <c r="S14" s="11"/>
      <c r="T14" s="11"/>
      <c r="U14" s="11"/>
      <c r="V14" s="11"/>
      <c r="W14" s="11"/>
    </row>
    <row r="15" s="1" customFormat="1" spans="1:23">
      <c r="A15" s="9"/>
      <c r="B15" s="9"/>
      <c r="C15" s="9"/>
      <c r="D15" s="9"/>
      <c r="E15" s="9"/>
      <c r="F15" s="11"/>
      <c r="G15" s="11"/>
      <c r="H15" s="11"/>
      <c r="I15" s="11"/>
      <c r="J15" s="11"/>
      <c r="K15" s="11"/>
      <c r="L15" s="11"/>
      <c r="M15" s="11"/>
      <c r="N15" s="11"/>
      <c r="O15" s="11"/>
      <c r="P15" s="11"/>
      <c r="Q15" s="11"/>
      <c r="R15" s="11"/>
      <c r="S15" s="11"/>
      <c r="T15" s="11"/>
      <c r="U15" s="11"/>
      <c r="V15" s="11"/>
      <c r="W15" s="11"/>
    </row>
    <row r="16" s="1" customFormat="1" spans="1:23">
      <c r="A16" s="9"/>
      <c r="B16" s="9"/>
      <c r="C16" s="9"/>
      <c r="D16" s="9"/>
      <c r="E16" s="9"/>
      <c r="F16" s="11"/>
      <c r="G16" s="11"/>
      <c r="H16" s="11"/>
      <c r="I16" s="11"/>
      <c r="J16" s="11"/>
      <c r="K16" s="11"/>
      <c r="L16" s="11"/>
      <c r="M16" s="11"/>
      <c r="N16" s="11"/>
      <c r="O16" s="11"/>
      <c r="P16" s="11"/>
      <c r="Q16" s="11"/>
      <c r="R16" s="11"/>
      <c r="S16" s="11"/>
      <c r="T16" s="11"/>
      <c r="U16" s="11"/>
      <c r="V16" s="11"/>
      <c r="W16" s="11"/>
    </row>
    <row r="17" s="1" customFormat="1" spans="1:23">
      <c r="A17" s="9"/>
      <c r="B17" s="9"/>
      <c r="C17" s="9"/>
      <c r="D17" s="9"/>
      <c r="E17" s="9"/>
      <c r="F17" s="11"/>
      <c r="G17" s="11"/>
      <c r="H17" s="11"/>
      <c r="I17" s="11"/>
      <c r="J17" s="11"/>
      <c r="K17" s="11"/>
      <c r="L17" s="11"/>
      <c r="M17" s="11"/>
      <c r="N17" s="11"/>
      <c r="O17" s="11"/>
      <c r="P17" s="11"/>
      <c r="Q17" s="11"/>
      <c r="R17" s="11"/>
      <c r="S17" s="11"/>
      <c r="T17" s="11"/>
      <c r="U17" s="11"/>
      <c r="V17" s="11"/>
      <c r="W17" s="11"/>
    </row>
    <row r="18" s="1" customFormat="1" spans="1:23">
      <c r="A18" s="9"/>
      <c r="B18" s="9"/>
      <c r="C18" s="9"/>
      <c r="D18" s="9"/>
      <c r="E18" s="9"/>
      <c r="F18" s="11"/>
      <c r="G18" s="11"/>
      <c r="H18" s="11"/>
      <c r="I18" s="11"/>
      <c r="J18" s="11"/>
      <c r="K18" s="11"/>
      <c r="L18" s="11"/>
      <c r="M18" s="11"/>
      <c r="N18" s="11"/>
      <c r="O18" s="11"/>
      <c r="P18" s="11"/>
      <c r="Q18" s="11"/>
      <c r="R18" s="11"/>
      <c r="S18" s="11"/>
      <c r="T18" s="11"/>
      <c r="U18" s="11"/>
      <c r="V18" s="11"/>
      <c r="W18" s="11"/>
    </row>
    <row r="19" s="1" customFormat="1" spans="1:23">
      <c r="A19" s="9"/>
      <c r="B19" s="9"/>
      <c r="C19" s="9"/>
      <c r="D19" s="9"/>
      <c r="E19" s="9"/>
      <c r="F19" s="11"/>
      <c r="G19" s="11"/>
      <c r="H19" s="11"/>
      <c r="I19" s="11"/>
      <c r="J19" s="11"/>
      <c r="K19" s="11"/>
      <c r="L19" s="11"/>
      <c r="M19" s="11"/>
      <c r="N19" s="11"/>
      <c r="O19" s="11"/>
      <c r="P19" s="11"/>
      <c r="Q19" s="11"/>
      <c r="R19" s="11"/>
      <c r="S19" s="11"/>
      <c r="T19" s="11"/>
      <c r="U19" s="11"/>
      <c r="V19" s="11"/>
      <c r="W19" s="11"/>
    </row>
    <row r="20" s="1" customFormat="1" spans="1:23">
      <c r="A20" s="9"/>
      <c r="B20" s="9"/>
      <c r="C20" s="9"/>
      <c r="D20" s="9"/>
      <c r="E20" s="9"/>
      <c r="F20" s="11"/>
      <c r="G20" s="11"/>
      <c r="H20" s="11"/>
      <c r="I20" s="11"/>
      <c r="J20" s="11"/>
      <c r="K20" s="11"/>
      <c r="L20" s="11"/>
      <c r="M20" s="11"/>
      <c r="N20" s="11"/>
      <c r="O20" s="11"/>
      <c r="P20" s="11"/>
      <c r="Q20" s="11"/>
      <c r="R20" s="11"/>
      <c r="S20" s="11"/>
      <c r="T20" s="11"/>
      <c r="U20" s="11"/>
      <c r="V20" s="11"/>
      <c r="W20" s="11"/>
    </row>
    <row r="21" s="1" customFormat="1" spans="1:23">
      <c r="A21" s="9"/>
      <c r="B21" s="9"/>
      <c r="C21" s="9"/>
      <c r="D21" s="9"/>
      <c r="E21" s="9"/>
      <c r="F21" s="11"/>
      <c r="G21" s="11"/>
      <c r="H21" s="11"/>
      <c r="I21" s="11"/>
      <c r="J21" s="11"/>
      <c r="K21" s="11"/>
      <c r="L21" s="11"/>
      <c r="M21" s="11"/>
      <c r="N21" s="11"/>
      <c r="O21" s="11"/>
      <c r="P21" s="11"/>
      <c r="Q21" s="11"/>
      <c r="R21" s="11"/>
      <c r="S21" s="11"/>
      <c r="T21" s="11"/>
      <c r="U21" s="11"/>
      <c r="V21" s="11"/>
      <c r="W21" s="11"/>
    </row>
    <row r="22" s="1" customFormat="1" spans="1:23">
      <c r="A22" s="9"/>
      <c r="B22" s="9"/>
      <c r="C22" s="9"/>
      <c r="D22" s="9"/>
      <c r="E22" s="9"/>
      <c r="F22" s="11"/>
      <c r="G22" s="11"/>
      <c r="H22" s="11"/>
      <c r="I22" s="11"/>
      <c r="J22" s="11"/>
      <c r="K22" s="11"/>
      <c r="L22" s="11"/>
      <c r="M22" s="11"/>
      <c r="N22" s="11"/>
      <c r="O22" s="11"/>
      <c r="P22" s="11"/>
      <c r="Q22" s="11"/>
      <c r="R22" s="11"/>
      <c r="S22" s="11"/>
      <c r="T22" s="11"/>
      <c r="U22" s="11"/>
      <c r="V22" s="11"/>
      <c r="W22" s="11"/>
    </row>
    <row r="23" s="1" customFormat="1" ht="409.5" hidden="1" customHeight="1" spans="1:23">
      <c r="A23" s="2"/>
      <c r="B23" s="2"/>
      <c r="C23" s="2"/>
      <c r="D23" s="2"/>
      <c r="E23" s="2"/>
      <c r="F23" s="2"/>
      <c r="G23" s="2"/>
      <c r="H23" s="2"/>
      <c r="I23" s="2"/>
      <c r="J23" s="2"/>
      <c r="K23" s="2"/>
      <c r="L23" s="2"/>
      <c r="M23" s="2"/>
      <c r="N23" s="2"/>
      <c r="O23" s="2"/>
      <c r="P23" s="2"/>
      <c r="Q23" s="2"/>
      <c r="R23" s="2"/>
      <c r="S23" s="2"/>
      <c r="T23" s="2"/>
      <c r="U23" s="2"/>
      <c r="V23" s="2"/>
      <c r="W23" s="2"/>
    </row>
  </sheetData>
  <mergeCells count="11">
    <mergeCell ref="A2:W2"/>
    <mergeCell ref="A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7"/>
  <sheetViews>
    <sheetView showGridLines="0" showZeros="0" workbookViewId="0">
      <selection activeCell="F22" sqref="F22"/>
    </sheetView>
  </sheetViews>
  <sheetFormatPr defaultColWidth="10" defaultRowHeight="12.75" customHeight="1"/>
  <cols>
    <col min="1" max="1" width="16.7083333333333" style="14" customWidth="1"/>
    <col min="2" max="2" width="43.85" style="14" customWidth="1"/>
    <col min="3" max="7" width="28.7083333333333" style="14" customWidth="1"/>
    <col min="8" max="8" width="31.1416666666667" style="14" customWidth="1"/>
    <col min="9" max="10" width="28.575" style="14" customWidth="1"/>
    <col min="11" max="14" width="28.7083333333333" style="14" customWidth="1"/>
    <col min="15" max="16384" width="10" style="14"/>
  </cols>
  <sheetData>
    <row r="1" ht="17.25" customHeight="1" spans="1:1">
      <c r="A1" s="85" t="s">
        <v>68</v>
      </c>
    </row>
    <row r="2" ht="64" customHeight="1" spans="1:14">
      <c r="A2" s="81" t="str">
        <f>"2025"&amp;"年部门支出预算表"</f>
        <v>2025年部门支出预算表</v>
      </c>
      <c r="B2" s="81"/>
      <c r="C2" s="81"/>
      <c r="D2" s="81"/>
      <c r="E2" s="81"/>
      <c r="F2" s="81"/>
      <c r="G2" s="81"/>
      <c r="H2" s="81"/>
      <c r="I2" s="81"/>
      <c r="J2" s="81"/>
      <c r="K2" s="81"/>
      <c r="L2" s="81"/>
      <c r="M2" s="81"/>
      <c r="N2" s="81"/>
    </row>
    <row r="3" ht="17.25" customHeight="1" spans="1:14">
      <c r="A3" s="82" t="str">
        <f>"单位名称："&amp;"富民县土地开发复垦收购储备交易中心"</f>
        <v>单位名称：富民县土地开发复垦收购储备交易中心</v>
      </c>
      <c r="B3" s="82"/>
      <c r="C3" s="85" t="s">
        <v>1</v>
      </c>
      <c r="D3" s="85"/>
      <c r="E3" s="85"/>
      <c r="F3" s="85"/>
      <c r="G3" s="85"/>
      <c r="H3" s="85"/>
      <c r="I3" s="85"/>
      <c r="J3" s="85"/>
      <c r="K3" s="85"/>
      <c r="L3" s="85"/>
      <c r="M3" s="85"/>
      <c r="N3" s="85"/>
    </row>
    <row r="4" ht="27" customHeight="1" spans="1:14">
      <c r="A4" s="28" t="s">
        <v>69</v>
      </c>
      <c r="B4" s="28" t="s">
        <v>70</v>
      </c>
      <c r="C4" s="28" t="s">
        <v>53</v>
      </c>
      <c r="D4" s="28" t="s">
        <v>71</v>
      </c>
      <c r="E4" s="28" t="s">
        <v>72</v>
      </c>
      <c r="F4" s="28" t="s">
        <v>57</v>
      </c>
      <c r="G4" s="28" t="s">
        <v>58</v>
      </c>
      <c r="H4" s="28" t="s">
        <v>73</v>
      </c>
      <c r="I4" s="28" t="s">
        <v>60</v>
      </c>
      <c r="J4" s="28"/>
      <c r="K4" s="28"/>
      <c r="L4" s="28"/>
      <c r="M4" s="28"/>
      <c r="N4" s="28"/>
    </row>
    <row r="5" ht="42" customHeight="1" spans="1:14">
      <c r="A5" s="28"/>
      <c r="B5" s="28"/>
      <c r="C5" s="28"/>
      <c r="D5" s="28" t="s">
        <v>74</v>
      </c>
      <c r="E5" s="28" t="s">
        <v>75</v>
      </c>
      <c r="F5" s="28"/>
      <c r="G5" s="28"/>
      <c r="H5" s="28"/>
      <c r="I5" s="28" t="s">
        <v>55</v>
      </c>
      <c r="J5" s="28" t="s">
        <v>76</v>
      </c>
      <c r="K5" s="28" t="s">
        <v>77</v>
      </c>
      <c r="L5" s="28" t="s">
        <v>78</v>
      </c>
      <c r="M5" s="28" t="s">
        <v>79</v>
      </c>
      <c r="N5" s="28" t="s">
        <v>80</v>
      </c>
    </row>
    <row r="6" ht="18" customHeight="1" spans="1:14">
      <c r="A6" s="28" t="s">
        <v>81</v>
      </c>
      <c r="B6" s="28" t="s">
        <v>82</v>
      </c>
      <c r="C6" s="28" t="s">
        <v>83</v>
      </c>
      <c r="D6" s="28">
        <v>4</v>
      </c>
      <c r="E6" s="28" t="s">
        <v>84</v>
      </c>
      <c r="F6" s="28" t="s">
        <v>85</v>
      </c>
      <c r="G6" s="28" t="s">
        <v>86</v>
      </c>
      <c r="H6" s="28" t="s">
        <v>87</v>
      </c>
      <c r="I6" s="28" t="s">
        <v>88</v>
      </c>
      <c r="J6" s="28" t="s">
        <v>89</v>
      </c>
      <c r="K6" s="28" t="s">
        <v>90</v>
      </c>
      <c r="L6" s="28" t="s">
        <v>91</v>
      </c>
      <c r="M6" s="28" t="s">
        <v>92</v>
      </c>
      <c r="N6" s="28" t="s">
        <v>93</v>
      </c>
    </row>
    <row r="7" ht="21" customHeight="1" outlineLevel="1" spans="1:14">
      <c r="A7" s="103" t="s">
        <v>94</v>
      </c>
      <c r="B7" s="103" t="s">
        <v>95</v>
      </c>
      <c r="C7" s="104">
        <v>202463.52</v>
      </c>
      <c r="D7" s="104">
        <v>202463.52</v>
      </c>
      <c r="E7" s="104"/>
      <c r="F7" s="104"/>
      <c r="G7" s="104"/>
      <c r="H7" s="104"/>
      <c r="I7" s="104"/>
      <c r="J7" s="104"/>
      <c r="K7" s="104"/>
      <c r="L7" s="104"/>
      <c r="M7" s="104"/>
      <c r="N7" s="104"/>
    </row>
    <row r="8" ht="21" customHeight="1" outlineLevel="1" spans="1:14">
      <c r="A8" s="106" t="s">
        <v>96</v>
      </c>
      <c r="B8" s="106" t="s">
        <v>97</v>
      </c>
      <c r="C8" s="104">
        <v>202463.52</v>
      </c>
      <c r="D8" s="104">
        <v>202463.52</v>
      </c>
      <c r="E8" s="104"/>
      <c r="F8" s="104"/>
      <c r="G8" s="104"/>
      <c r="H8" s="104"/>
      <c r="I8" s="104"/>
      <c r="J8" s="104"/>
      <c r="K8" s="104"/>
      <c r="L8" s="104"/>
      <c r="M8" s="104"/>
      <c r="N8" s="104"/>
    </row>
    <row r="9" s="110" customFormat="1" ht="21" customHeight="1" spans="1:14">
      <c r="A9" s="111" t="s">
        <v>98</v>
      </c>
      <c r="B9" s="111" t="s">
        <v>99</v>
      </c>
      <c r="C9" s="112">
        <v>202463.52</v>
      </c>
      <c r="D9" s="112">
        <v>202463.52</v>
      </c>
      <c r="E9" s="112"/>
      <c r="F9" s="112"/>
      <c r="G9" s="112"/>
      <c r="H9" s="112"/>
      <c r="I9" s="112"/>
      <c r="J9" s="112"/>
      <c r="K9" s="112"/>
      <c r="L9" s="112"/>
      <c r="M9" s="112"/>
      <c r="N9" s="112"/>
    </row>
    <row r="10" s="110" customFormat="1" ht="21" customHeight="1" outlineLevel="1" spans="1:14">
      <c r="A10" s="113" t="s">
        <v>100</v>
      </c>
      <c r="B10" s="113" t="s">
        <v>101</v>
      </c>
      <c r="C10" s="112">
        <v>191750.65</v>
      </c>
      <c r="D10" s="112">
        <v>191750.65</v>
      </c>
      <c r="E10" s="112"/>
      <c r="F10" s="112"/>
      <c r="G10" s="112"/>
      <c r="H10" s="112"/>
      <c r="I10" s="112"/>
      <c r="J10" s="112"/>
      <c r="K10" s="112"/>
      <c r="L10" s="112"/>
      <c r="M10" s="112"/>
      <c r="N10" s="112"/>
    </row>
    <row r="11" s="110" customFormat="1" ht="21" customHeight="1" outlineLevel="1" spans="1:14">
      <c r="A11" s="114" t="s">
        <v>102</v>
      </c>
      <c r="B11" s="114" t="s">
        <v>103</v>
      </c>
      <c r="C11" s="112">
        <v>191750.65</v>
      </c>
      <c r="D11" s="112">
        <v>191750.65</v>
      </c>
      <c r="E11" s="112"/>
      <c r="F11" s="112"/>
      <c r="G11" s="112"/>
      <c r="H11" s="112"/>
      <c r="I11" s="112"/>
      <c r="J11" s="112"/>
      <c r="K11" s="112"/>
      <c r="L11" s="112"/>
      <c r="M11" s="112"/>
      <c r="N11" s="112"/>
    </row>
    <row r="12" s="110" customFormat="1" ht="21" customHeight="1" outlineLevel="1" spans="1:14">
      <c r="A12" s="111" t="s">
        <v>104</v>
      </c>
      <c r="B12" s="111" t="s">
        <v>105</v>
      </c>
      <c r="C12" s="112">
        <v>99966.36</v>
      </c>
      <c r="D12" s="112">
        <v>99966.36</v>
      </c>
      <c r="E12" s="112"/>
      <c r="F12" s="112"/>
      <c r="G12" s="112"/>
      <c r="H12" s="112"/>
      <c r="I12" s="112"/>
      <c r="J12" s="112"/>
      <c r="K12" s="112"/>
      <c r="L12" s="112"/>
      <c r="M12" s="112"/>
      <c r="N12" s="112"/>
    </row>
    <row r="13" s="110" customFormat="1" ht="21" customHeight="1" outlineLevel="1" spans="1:14">
      <c r="A13" s="111" t="s">
        <v>106</v>
      </c>
      <c r="B13" s="111" t="s">
        <v>107</v>
      </c>
      <c r="C13" s="112">
        <v>79749.5</v>
      </c>
      <c r="D13" s="112">
        <v>79749.5</v>
      </c>
      <c r="E13" s="112"/>
      <c r="F13" s="112"/>
      <c r="G13" s="112"/>
      <c r="H13" s="112"/>
      <c r="I13" s="112"/>
      <c r="J13" s="112"/>
      <c r="K13" s="112"/>
      <c r="L13" s="112"/>
      <c r="M13" s="112"/>
      <c r="N13" s="112"/>
    </row>
    <row r="14" s="110" customFormat="1" ht="21" customHeight="1" spans="1:14">
      <c r="A14" s="111" t="s">
        <v>108</v>
      </c>
      <c r="B14" s="111" t="s">
        <v>109</v>
      </c>
      <c r="C14" s="112">
        <v>12034.79</v>
      </c>
      <c r="D14" s="112">
        <v>12034.79</v>
      </c>
      <c r="E14" s="112"/>
      <c r="F14" s="112"/>
      <c r="G14" s="112"/>
      <c r="H14" s="112"/>
      <c r="I14" s="112"/>
      <c r="J14" s="112"/>
      <c r="K14" s="112"/>
      <c r="L14" s="112"/>
      <c r="M14" s="112"/>
      <c r="N14" s="112"/>
    </row>
    <row r="15" s="110" customFormat="1" ht="21" customHeight="1" outlineLevel="1" spans="1:14">
      <c r="A15" s="113" t="s">
        <v>110</v>
      </c>
      <c r="B15" s="113" t="s">
        <v>111</v>
      </c>
      <c r="C15" s="112">
        <v>72300000</v>
      </c>
      <c r="D15" s="112"/>
      <c r="E15" s="112">
        <v>72300000</v>
      </c>
      <c r="F15" s="112"/>
      <c r="G15" s="112">
        <v>72300000</v>
      </c>
      <c r="H15" s="112"/>
      <c r="I15" s="112"/>
      <c r="J15" s="112"/>
      <c r="K15" s="112"/>
      <c r="L15" s="112"/>
      <c r="M15" s="112"/>
      <c r="N15" s="112"/>
    </row>
    <row r="16" s="110" customFormat="1" ht="21" customHeight="1" outlineLevel="1" spans="1:14">
      <c r="A16" s="114" t="s">
        <v>112</v>
      </c>
      <c r="B16" s="114" t="s">
        <v>113</v>
      </c>
      <c r="C16" s="112">
        <v>72300000</v>
      </c>
      <c r="D16" s="112"/>
      <c r="E16" s="112">
        <v>72300000</v>
      </c>
      <c r="F16" s="112"/>
      <c r="G16" s="112">
        <v>72300000</v>
      </c>
      <c r="H16" s="112"/>
      <c r="I16" s="112"/>
      <c r="J16" s="112"/>
      <c r="K16" s="112"/>
      <c r="L16" s="112"/>
      <c r="M16" s="112"/>
      <c r="N16" s="112"/>
    </row>
    <row r="17" s="110" customFormat="1" ht="21" customHeight="1" outlineLevel="1" spans="1:14">
      <c r="A17" s="111" t="s">
        <v>114</v>
      </c>
      <c r="B17" s="111" t="s">
        <v>115</v>
      </c>
      <c r="C17" s="112">
        <v>50000000</v>
      </c>
      <c r="D17" s="112"/>
      <c r="E17" s="112">
        <v>50000000</v>
      </c>
      <c r="F17" s="112"/>
      <c r="G17" s="112">
        <v>50000000</v>
      </c>
      <c r="H17" s="112"/>
      <c r="I17" s="112"/>
      <c r="J17" s="112"/>
      <c r="K17" s="112"/>
      <c r="L17" s="112"/>
      <c r="M17" s="112"/>
      <c r="N17" s="112"/>
    </row>
    <row r="18" s="110" customFormat="1" ht="21" customHeight="1" outlineLevel="1" spans="1:14">
      <c r="A18" s="111" t="s">
        <v>116</v>
      </c>
      <c r="B18" s="111" t="s">
        <v>117</v>
      </c>
      <c r="C18" s="112">
        <v>20500000</v>
      </c>
      <c r="D18" s="112"/>
      <c r="E18" s="112">
        <v>20500000</v>
      </c>
      <c r="F18" s="112"/>
      <c r="G18" s="112">
        <v>20500000</v>
      </c>
      <c r="H18" s="112"/>
      <c r="I18" s="112"/>
      <c r="J18" s="112"/>
      <c r="K18" s="112"/>
      <c r="L18" s="112"/>
      <c r="M18" s="112"/>
      <c r="N18" s="112"/>
    </row>
    <row r="19" s="110" customFormat="1" ht="21" customHeight="1" outlineLevel="1" spans="1:14">
      <c r="A19" s="111" t="s">
        <v>118</v>
      </c>
      <c r="B19" s="111" t="s">
        <v>119</v>
      </c>
      <c r="C19" s="112">
        <v>1500000</v>
      </c>
      <c r="D19" s="112"/>
      <c r="E19" s="112">
        <v>1500000</v>
      </c>
      <c r="F19" s="112"/>
      <c r="G19" s="112">
        <v>1500000</v>
      </c>
      <c r="H19" s="112"/>
      <c r="I19" s="112"/>
      <c r="J19" s="112"/>
      <c r="K19" s="112"/>
      <c r="L19" s="112"/>
      <c r="M19" s="112"/>
      <c r="N19" s="112"/>
    </row>
    <row r="20" s="110" customFormat="1" ht="21" customHeight="1" spans="1:14">
      <c r="A20" s="111" t="s">
        <v>120</v>
      </c>
      <c r="B20" s="111" t="s">
        <v>121</v>
      </c>
      <c r="C20" s="112">
        <v>300000</v>
      </c>
      <c r="D20" s="112"/>
      <c r="E20" s="112">
        <v>300000</v>
      </c>
      <c r="F20" s="112"/>
      <c r="G20" s="112">
        <v>300000</v>
      </c>
      <c r="H20" s="112"/>
      <c r="I20" s="112"/>
      <c r="J20" s="112"/>
      <c r="K20" s="112"/>
      <c r="L20" s="112"/>
      <c r="M20" s="112"/>
      <c r="N20" s="112"/>
    </row>
    <row r="21" s="110" customFormat="1" ht="21" customHeight="1" outlineLevel="1" spans="1:14">
      <c r="A21" s="113" t="s">
        <v>122</v>
      </c>
      <c r="B21" s="113" t="s">
        <v>123</v>
      </c>
      <c r="C21" s="112">
        <v>1488660.54</v>
      </c>
      <c r="D21" s="112">
        <v>1488660.54</v>
      </c>
      <c r="E21" s="112"/>
      <c r="F21" s="112"/>
      <c r="G21" s="112"/>
      <c r="H21" s="112"/>
      <c r="I21" s="112"/>
      <c r="J21" s="112"/>
      <c r="K21" s="112"/>
      <c r="L21" s="112"/>
      <c r="M21" s="112"/>
      <c r="N21" s="112"/>
    </row>
    <row r="22" s="110" customFormat="1" ht="21" customHeight="1" outlineLevel="1" spans="1:14">
      <c r="A22" s="114" t="s">
        <v>124</v>
      </c>
      <c r="B22" s="114" t="s">
        <v>125</v>
      </c>
      <c r="C22" s="112">
        <v>1488660.54</v>
      </c>
      <c r="D22" s="112">
        <v>1488660.54</v>
      </c>
      <c r="E22" s="112"/>
      <c r="F22" s="112"/>
      <c r="G22" s="112"/>
      <c r="H22" s="112"/>
      <c r="I22" s="112"/>
      <c r="J22" s="112"/>
      <c r="K22" s="112"/>
      <c r="L22" s="112"/>
      <c r="M22" s="112"/>
      <c r="N22" s="112"/>
    </row>
    <row r="23" s="110" customFormat="1" ht="21" customHeight="1" spans="1:14">
      <c r="A23" s="111" t="s">
        <v>126</v>
      </c>
      <c r="B23" s="111" t="s">
        <v>127</v>
      </c>
      <c r="C23" s="112">
        <v>1488660.54</v>
      </c>
      <c r="D23" s="112">
        <v>1488660.54</v>
      </c>
      <c r="E23" s="112"/>
      <c r="F23" s="112"/>
      <c r="G23" s="112"/>
      <c r="H23" s="112"/>
      <c r="I23" s="112"/>
      <c r="J23" s="112"/>
      <c r="K23" s="112"/>
      <c r="L23" s="112"/>
      <c r="M23" s="112"/>
      <c r="N23" s="112"/>
    </row>
    <row r="24" ht="21" customHeight="1" outlineLevel="1" spans="1:14">
      <c r="A24" s="103" t="s">
        <v>128</v>
      </c>
      <c r="B24" s="103" t="s">
        <v>129</v>
      </c>
      <c r="C24" s="104">
        <v>167975.64</v>
      </c>
      <c r="D24" s="104">
        <v>167975.64</v>
      </c>
      <c r="E24" s="104"/>
      <c r="F24" s="104"/>
      <c r="G24" s="104"/>
      <c r="H24" s="104"/>
      <c r="I24" s="104"/>
      <c r="J24" s="104"/>
      <c r="K24" s="104"/>
      <c r="L24" s="104"/>
      <c r="M24" s="104"/>
      <c r="N24" s="104"/>
    </row>
    <row r="25" ht="21" customHeight="1" outlineLevel="1" spans="1:14">
      <c r="A25" s="106" t="s">
        <v>130</v>
      </c>
      <c r="B25" s="106" t="s">
        <v>131</v>
      </c>
      <c r="C25" s="104">
        <v>167975.64</v>
      </c>
      <c r="D25" s="104">
        <v>167975.64</v>
      </c>
      <c r="E25" s="104"/>
      <c r="F25" s="104"/>
      <c r="G25" s="104"/>
      <c r="H25" s="104"/>
      <c r="I25" s="104"/>
      <c r="J25" s="104"/>
      <c r="K25" s="104"/>
      <c r="L25" s="104"/>
      <c r="M25" s="104"/>
      <c r="N25" s="104"/>
    </row>
    <row r="26" ht="21" customHeight="1" spans="1:14">
      <c r="A26" s="107" t="s">
        <v>132</v>
      </c>
      <c r="B26" s="107" t="s">
        <v>133</v>
      </c>
      <c r="C26" s="104">
        <v>167975.64</v>
      </c>
      <c r="D26" s="104">
        <v>167975.64</v>
      </c>
      <c r="E26" s="104"/>
      <c r="F26" s="104"/>
      <c r="G26" s="104"/>
      <c r="H26" s="104"/>
      <c r="I26" s="104"/>
      <c r="J26" s="104"/>
      <c r="K26" s="104"/>
      <c r="L26" s="104"/>
      <c r="M26" s="104"/>
      <c r="N26" s="104"/>
    </row>
    <row r="27" ht="21" customHeight="1" spans="1:14">
      <c r="A27" s="28" t="s">
        <v>53</v>
      </c>
      <c r="B27" s="28"/>
      <c r="C27" s="104">
        <v>74350850.35</v>
      </c>
      <c r="D27" s="104">
        <v>2050850.35</v>
      </c>
      <c r="E27" s="104">
        <v>72300000</v>
      </c>
      <c r="F27" s="104"/>
      <c r="G27" s="104">
        <v>72300000</v>
      </c>
      <c r="H27" s="104"/>
      <c r="I27" s="104"/>
      <c r="J27" s="104"/>
      <c r="K27" s="104"/>
      <c r="L27" s="104"/>
      <c r="M27" s="104"/>
      <c r="N27" s="104"/>
    </row>
  </sheetData>
  <mergeCells count="14">
    <mergeCell ref="A1:N1"/>
    <mergeCell ref="A2:N2"/>
    <mergeCell ref="A3:B3"/>
    <mergeCell ref="C3:N3"/>
    <mergeCell ref="I4:N4"/>
    <mergeCell ref="A27:B27"/>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2" workbookViewId="0">
      <selection activeCell="A14" sqref="A14"/>
    </sheetView>
  </sheetViews>
  <sheetFormatPr defaultColWidth="10" defaultRowHeight="12.75" customHeight="1" outlineLevelCol="3"/>
  <cols>
    <col min="1" max="4" width="41.575" style="14" customWidth="1"/>
    <col min="5" max="16384" width="10" style="14"/>
  </cols>
  <sheetData>
    <row r="1" ht="15" customHeight="1" spans="1:4">
      <c r="A1" s="82"/>
      <c r="B1" s="82"/>
      <c r="C1" s="82"/>
      <c r="D1" s="85" t="s">
        <v>134</v>
      </c>
    </row>
    <row r="2" ht="41.25" customHeight="1" spans="1:4">
      <c r="A2" s="108" t="str">
        <f>"2025"&amp;"年财政拨款收支预算总表"</f>
        <v>2025年财政拨款收支预算总表</v>
      </c>
      <c r="B2" s="108"/>
      <c r="C2" s="108"/>
      <c r="D2" s="108"/>
    </row>
    <row r="3" ht="17.25" customHeight="1" spans="1:4">
      <c r="A3" s="82" t="str">
        <f>"单位名称："&amp;"富民县土地开发复垦收购储备交易中心"</f>
        <v>单位名称：富民县土地开发复垦收购储备交易中心</v>
      </c>
      <c r="B3" s="82"/>
      <c r="C3" s="82"/>
      <c r="D3" s="85" t="s">
        <v>1</v>
      </c>
    </row>
    <row r="4" ht="17.25" customHeight="1" spans="1:4">
      <c r="A4" s="28" t="s">
        <v>2</v>
      </c>
      <c r="B4" s="28"/>
      <c r="C4" s="28" t="s">
        <v>3</v>
      </c>
      <c r="D4" s="28"/>
    </row>
    <row r="5" ht="18.75" customHeight="1" spans="1:4">
      <c r="A5" s="28" t="s">
        <v>4</v>
      </c>
      <c r="B5" s="28" t="str">
        <f>"2025"&amp;"年预算数"</f>
        <v>2025年预算数</v>
      </c>
      <c r="C5" s="28" t="s">
        <v>5</v>
      </c>
      <c r="D5" s="28" t="str">
        <f>"2025"&amp;"年预算数"</f>
        <v>2025年预算数</v>
      </c>
    </row>
    <row r="6" ht="16.5" customHeight="1" spans="1:4">
      <c r="A6" s="109" t="s">
        <v>135</v>
      </c>
      <c r="B6" s="104">
        <v>74350850.35</v>
      </c>
      <c r="C6" s="109" t="s">
        <v>136</v>
      </c>
      <c r="D6" s="104">
        <v>74350850.35</v>
      </c>
    </row>
    <row r="7" ht="16.5" customHeight="1" spans="1:4">
      <c r="A7" s="109" t="s">
        <v>137</v>
      </c>
      <c r="B7" s="104">
        <v>2050850.35</v>
      </c>
      <c r="C7" s="109" t="s">
        <v>138</v>
      </c>
      <c r="D7" s="104"/>
    </row>
    <row r="8" ht="16.5" customHeight="1" spans="1:4">
      <c r="A8" s="109" t="s">
        <v>139</v>
      </c>
      <c r="B8" s="104">
        <v>72300000</v>
      </c>
      <c r="C8" s="109" t="s">
        <v>140</v>
      </c>
      <c r="D8" s="104"/>
    </row>
    <row r="9" ht="16.5" customHeight="1" spans="1:4">
      <c r="A9" s="109" t="s">
        <v>141</v>
      </c>
      <c r="B9" s="104"/>
      <c r="C9" s="109" t="s">
        <v>142</v>
      </c>
      <c r="D9" s="104"/>
    </row>
    <row r="10" ht="16.5" customHeight="1" spans="1:4">
      <c r="A10" s="109" t="s">
        <v>143</v>
      </c>
      <c r="B10" s="104"/>
      <c r="C10" s="109" t="s">
        <v>144</v>
      </c>
      <c r="D10" s="104"/>
    </row>
    <row r="11" ht="16.5" customHeight="1" spans="1:4">
      <c r="A11" s="109" t="s">
        <v>137</v>
      </c>
      <c r="B11" s="104"/>
      <c r="C11" s="109" t="s">
        <v>145</v>
      </c>
      <c r="D11" s="104"/>
    </row>
    <row r="12" ht="16.5" customHeight="1" spans="1:4">
      <c r="A12" s="109" t="s">
        <v>139</v>
      </c>
      <c r="B12" s="104"/>
      <c r="C12" s="109" t="s">
        <v>146</v>
      </c>
      <c r="D12" s="104"/>
    </row>
    <row r="13" ht="16.5" customHeight="1" spans="1:4">
      <c r="A13" s="109" t="s">
        <v>141</v>
      </c>
      <c r="B13" s="104"/>
      <c r="C13" s="109" t="s">
        <v>147</v>
      </c>
      <c r="D13" s="104"/>
    </row>
    <row r="14" ht="16.5" customHeight="1" spans="1:4">
      <c r="A14" s="96"/>
      <c r="B14" s="96"/>
      <c r="C14" s="109" t="s">
        <v>148</v>
      </c>
      <c r="D14" s="104">
        <v>202463.52</v>
      </c>
    </row>
    <row r="15" ht="16.5" customHeight="1" spans="1:4">
      <c r="A15" s="96"/>
      <c r="B15" s="96"/>
      <c r="C15" s="109" t="s">
        <v>149</v>
      </c>
      <c r="D15" s="104">
        <v>191750.65</v>
      </c>
    </row>
    <row r="16" ht="16.5" customHeight="1" spans="1:4">
      <c r="A16" s="96"/>
      <c r="B16" s="96"/>
      <c r="C16" s="109" t="s">
        <v>150</v>
      </c>
      <c r="D16" s="104"/>
    </row>
    <row r="17" ht="16.5" customHeight="1" spans="1:4">
      <c r="A17" s="96"/>
      <c r="B17" s="96"/>
      <c r="C17" s="109" t="s">
        <v>151</v>
      </c>
      <c r="D17" s="104">
        <v>72300000</v>
      </c>
    </row>
    <row r="18" ht="16.5" customHeight="1" spans="1:4">
      <c r="A18" s="96"/>
      <c r="B18" s="96"/>
      <c r="C18" s="109" t="s">
        <v>152</v>
      </c>
      <c r="D18" s="104"/>
    </row>
    <row r="19" ht="16.5" customHeight="1" spans="1:4">
      <c r="A19" s="96"/>
      <c r="B19" s="96"/>
      <c r="C19" s="109" t="s">
        <v>153</v>
      </c>
      <c r="D19" s="104"/>
    </row>
    <row r="20" ht="16.5" customHeight="1" spans="1:4">
      <c r="A20" s="96"/>
      <c r="B20" s="96"/>
      <c r="C20" s="109" t="s">
        <v>154</v>
      </c>
      <c r="D20" s="104"/>
    </row>
    <row r="21" ht="16.5" customHeight="1" spans="1:4">
      <c r="A21" s="96"/>
      <c r="B21" s="96"/>
      <c r="C21" s="109" t="s">
        <v>155</v>
      </c>
      <c r="D21" s="104"/>
    </row>
    <row r="22" ht="16.5" customHeight="1" spans="1:4">
      <c r="A22" s="96"/>
      <c r="B22" s="96"/>
      <c r="C22" s="109" t="s">
        <v>156</v>
      </c>
      <c r="D22" s="104"/>
    </row>
    <row r="23" ht="16.5" customHeight="1" spans="1:4">
      <c r="A23" s="96"/>
      <c r="B23" s="96"/>
      <c r="C23" s="109" t="s">
        <v>157</v>
      </c>
      <c r="D23" s="104"/>
    </row>
    <row r="24" ht="16.5" customHeight="1" spans="1:4">
      <c r="A24" s="96"/>
      <c r="B24" s="96"/>
      <c r="C24" s="109" t="s">
        <v>158</v>
      </c>
      <c r="D24" s="104">
        <v>1488660.54</v>
      </c>
    </row>
    <row r="25" ht="16.5" customHeight="1" spans="1:4">
      <c r="A25" s="96"/>
      <c r="B25" s="96"/>
      <c r="C25" s="109" t="s">
        <v>159</v>
      </c>
      <c r="D25" s="104">
        <v>167975.64</v>
      </c>
    </row>
    <row r="26" ht="16.5" customHeight="1" spans="1:4">
      <c r="A26" s="96"/>
      <c r="B26" s="96"/>
      <c r="C26" s="109" t="s">
        <v>160</v>
      </c>
      <c r="D26" s="104"/>
    </row>
    <row r="27" ht="16.5" customHeight="1" spans="1:4">
      <c r="A27" s="96"/>
      <c r="B27" s="96"/>
      <c r="C27" s="109" t="s">
        <v>161</v>
      </c>
      <c r="D27" s="104"/>
    </row>
    <row r="28" ht="16.5" customHeight="1" spans="1:4">
      <c r="A28" s="96"/>
      <c r="B28" s="96"/>
      <c r="C28" s="109" t="s">
        <v>162</v>
      </c>
      <c r="D28" s="104"/>
    </row>
    <row r="29" ht="16.5" customHeight="1" spans="1:4">
      <c r="A29" s="96"/>
      <c r="B29" s="96"/>
      <c r="C29" s="109" t="s">
        <v>163</v>
      </c>
      <c r="D29" s="104"/>
    </row>
    <row r="30" ht="16.5" customHeight="1" spans="1:4">
      <c r="A30" s="96"/>
      <c r="B30" s="96"/>
      <c r="C30" s="109" t="s">
        <v>164</v>
      </c>
      <c r="D30" s="104"/>
    </row>
    <row r="31" ht="16.5" customHeight="1" spans="1:4">
      <c r="A31" s="96"/>
      <c r="B31" s="96"/>
      <c r="C31" s="109" t="s">
        <v>165</v>
      </c>
      <c r="D31" s="104"/>
    </row>
    <row r="32" ht="15" customHeight="1" spans="1:4">
      <c r="A32" s="96"/>
      <c r="B32" s="96"/>
      <c r="C32" s="109" t="s">
        <v>166</v>
      </c>
      <c r="D32" s="104"/>
    </row>
    <row r="33" ht="16.5" customHeight="1" spans="1:4">
      <c r="A33" s="96"/>
      <c r="B33" s="96"/>
      <c r="C33" s="109" t="s">
        <v>167</v>
      </c>
      <c r="D33" s="104"/>
    </row>
    <row r="34" ht="18" customHeight="1" spans="1:4">
      <c r="A34" s="96"/>
      <c r="B34" s="96"/>
      <c r="C34" s="109" t="s">
        <v>168</v>
      </c>
      <c r="D34" s="104"/>
    </row>
    <row r="35" ht="16.5" customHeight="1" spans="1:4">
      <c r="A35" s="96"/>
      <c r="B35" s="96"/>
      <c r="C35" s="109" t="s">
        <v>169</v>
      </c>
      <c r="D35" s="104"/>
    </row>
    <row r="36" ht="15" customHeight="1" spans="1:4">
      <c r="A36" s="42" t="s">
        <v>48</v>
      </c>
      <c r="B36" s="104">
        <f>74350850.35+0</f>
        <v>74350850.35</v>
      </c>
      <c r="C36" s="42" t="s">
        <v>49</v>
      </c>
      <c r="D36" s="104">
        <v>74350850.35</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1"/>
  <sheetViews>
    <sheetView showZeros="0" workbookViewId="0">
      <selection activeCell="H21" sqref="H21"/>
    </sheetView>
  </sheetViews>
  <sheetFormatPr defaultColWidth="10.7083333333333" defaultRowHeight="14.25" customHeight="1" outlineLevelCol="6"/>
  <cols>
    <col min="1" max="1" width="23.575" style="14" customWidth="1"/>
    <col min="2" max="2" width="51.2833333333333" style="14" customWidth="1"/>
    <col min="3" max="7" width="28.1416666666667" style="14" customWidth="1"/>
    <col min="8" max="16384" width="10.7083333333333" style="14"/>
  </cols>
  <sheetData>
    <row r="1" customHeight="1" spans="7:7">
      <c r="G1" s="85" t="s">
        <v>170</v>
      </c>
    </row>
    <row r="2" ht="41.25" customHeight="1" spans="1:7">
      <c r="A2" s="81" t="str">
        <f>"2025"&amp;"年一般公共预算支出预算表（按功能科目分类）"</f>
        <v>2025年一般公共预算支出预算表（按功能科目分类）</v>
      </c>
      <c r="B2" s="81"/>
      <c r="C2" s="81"/>
      <c r="D2" s="81"/>
      <c r="E2" s="81"/>
      <c r="F2" s="81"/>
      <c r="G2" s="81"/>
    </row>
    <row r="3" ht="18" customHeight="1" spans="1:7">
      <c r="A3" s="82" t="str">
        <f>"单位名称："&amp;"富民县土地开发复垦收购储备交易中心"</f>
        <v>单位名称：富民县土地开发复垦收购储备交易中心</v>
      </c>
      <c r="B3" s="82"/>
      <c r="C3" s="82"/>
      <c r="D3" s="82"/>
      <c r="E3" s="82"/>
      <c r="G3" s="85" t="s">
        <v>171</v>
      </c>
    </row>
    <row r="4" ht="20.25" customHeight="1" spans="1:7">
      <c r="A4" s="28" t="s">
        <v>172</v>
      </c>
      <c r="B4" s="28"/>
      <c r="C4" s="28" t="s">
        <v>53</v>
      </c>
      <c r="D4" s="28" t="s">
        <v>71</v>
      </c>
      <c r="E4" s="28"/>
      <c r="F4" s="28"/>
      <c r="G4" s="28" t="s">
        <v>72</v>
      </c>
    </row>
    <row r="5" ht="20.25" customHeight="1" spans="1:7">
      <c r="A5" s="28" t="s">
        <v>69</v>
      </c>
      <c r="B5" s="28" t="s">
        <v>70</v>
      </c>
      <c r="C5" s="28"/>
      <c r="D5" s="28" t="s">
        <v>55</v>
      </c>
      <c r="E5" s="28" t="s">
        <v>173</v>
      </c>
      <c r="F5" s="28" t="s">
        <v>174</v>
      </c>
      <c r="G5" s="28"/>
    </row>
    <row r="6" ht="15" customHeight="1" spans="1:7">
      <c r="A6" s="28" t="s">
        <v>81</v>
      </c>
      <c r="B6" s="28" t="s">
        <v>82</v>
      </c>
      <c r="C6" s="28" t="s">
        <v>83</v>
      </c>
      <c r="D6" s="28" t="s">
        <v>175</v>
      </c>
      <c r="E6" s="28" t="s">
        <v>84</v>
      </c>
      <c r="F6" s="28" t="s">
        <v>85</v>
      </c>
      <c r="G6" s="28" t="s">
        <v>86</v>
      </c>
    </row>
    <row r="7" ht="18" customHeight="1" outlineLevel="1" spans="1:7">
      <c r="A7" s="103" t="s">
        <v>94</v>
      </c>
      <c r="B7" s="103" t="s">
        <v>176</v>
      </c>
      <c r="C7" s="104">
        <v>202463.52</v>
      </c>
      <c r="D7" s="104">
        <v>202463.52</v>
      </c>
      <c r="E7" s="104">
        <v>202463.52</v>
      </c>
      <c r="F7" s="104"/>
      <c r="G7" s="104"/>
    </row>
    <row r="8" ht="18" customHeight="1" outlineLevel="1" spans="1:7">
      <c r="A8" s="106" t="s">
        <v>96</v>
      </c>
      <c r="B8" s="106" t="s">
        <v>177</v>
      </c>
      <c r="C8" s="104">
        <v>202463.52</v>
      </c>
      <c r="D8" s="104">
        <v>202463.52</v>
      </c>
      <c r="E8" s="104">
        <v>202463.52</v>
      </c>
      <c r="F8" s="104"/>
      <c r="G8" s="104"/>
    </row>
    <row r="9" ht="18" customHeight="1" spans="1:7">
      <c r="A9" s="107" t="s">
        <v>98</v>
      </c>
      <c r="B9" s="107" t="s">
        <v>178</v>
      </c>
      <c r="C9" s="104">
        <v>202463.52</v>
      </c>
      <c r="D9" s="104">
        <v>202463.52</v>
      </c>
      <c r="E9" s="104">
        <v>202463.52</v>
      </c>
      <c r="F9" s="104"/>
      <c r="G9" s="104"/>
    </row>
    <row r="10" ht="18" customHeight="1" outlineLevel="1" spans="1:7">
      <c r="A10" s="103" t="s">
        <v>100</v>
      </c>
      <c r="B10" s="103" t="s">
        <v>179</v>
      </c>
      <c r="C10" s="104">
        <v>191750.65</v>
      </c>
      <c r="D10" s="104">
        <v>191750.65</v>
      </c>
      <c r="E10" s="104">
        <v>191750.65</v>
      </c>
      <c r="F10" s="104"/>
      <c r="G10" s="104"/>
    </row>
    <row r="11" ht="18" customHeight="1" outlineLevel="1" spans="1:7">
      <c r="A11" s="106" t="s">
        <v>102</v>
      </c>
      <c r="B11" s="106" t="s">
        <v>180</v>
      </c>
      <c r="C11" s="104">
        <v>191750.65</v>
      </c>
      <c r="D11" s="104">
        <v>191750.65</v>
      </c>
      <c r="E11" s="104">
        <v>191750.65</v>
      </c>
      <c r="F11" s="104"/>
      <c r="G11" s="104"/>
    </row>
    <row r="12" ht="18" customHeight="1" outlineLevel="1" spans="1:7">
      <c r="A12" s="107" t="s">
        <v>104</v>
      </c>
      <c r="B12" s="107" t="s">
        <v>181</v>
      </c>
      <c r="C12" s="104">
        <v>99966.36</v>
      </c>
      <c r="D12" s="104">
        <v>99966.36</v>
      </c>
      <c r="E12" s="104">
        <v>99966.36</v>
      </c>
      <c r="F12" s="104"/>
      <c r="G12" s="104"/>
    </row>
    <row r="13" ht="18" customHeight="1" outlineLevel="1" spans="1:7">
      <c r="A13" s="107" t="s">
        <v>106</v>
      </c>
      <c r="B13" s="107" t="s">
        <v>182</v>
      </c>
      <c r="C13" s="104">
        <v>79749.5</v>
      </c>
      <c r="D13" s="104">
        <v>79749.5</v>
      </c>
      <c r="E13" s="104">
        <v>79749.5</v>
      </c>
      <c r="F13" s="104"/>
      <c r="G13" s="104"/>
    </row>
    <row r="14" ht="18" customHeight="1" spans="1:7">
      <c r="A14" s="107" t="s">
        <v>108</v>
      </c>
      <c r="B14" s="107" t="s">
        <v>183</v>
      </c>
      <c r="C14" s="104">
        <v>12034.79</v>
      </c>
      <c r="D14" s="104">
        <v>12034.79</v>
      </c>
      <c r="E14" s="104">
        <v>12034.79</v>
      </c>
      <c r="F14" s="104"/>
      <c r="G14" s="104"/>
    </row>
    <row r="15" ht="18" customHeight="1" outlineLevel="1" spans="1:7">
      <c r="A15" s="103" t="s">
        <v>122</v>
      </c>
      <c r="B15" s="103" t="s">
        <v>184</v>
      </c>
      <c r="C15" s="104">
        <v>1488660.54</v>
      </c>
      <c r="D15" s="104">
        <v>1488660.54</v>
      </c>
      <c r="E15" s="104">
        <v>1391854.78</v>
      </c>
      <c r="F15" s="104">
        <v>96805.76</v>
      </c>
      <c r="G15" s="104"/>
    </row>
    <row r="16" ht="18" customHeight="1" outlineLevel="1" spans="1:7">
      <c r="A16" s="106" t="s">
        <v>124</v>
      </c>
      <c r="B16" s="106" t="s">
        <v>185</v>
      </c>
      <c r="C16" s="104">
        <v>1488660.54</v>
      </c>
      <c r="D16" s="104">
        <v>1488660.54</v>
      </c>
      <c r="E16" s="104">
        <v>1391854.78</v>
      </c>
      <c r="F16" s="104">
        <v>96805.76</v>
      </c>
      <c r="G16" s="104"/>
    </row>
    <row r="17" ht="18" customHeight="1" spans="1:7">
      <c r="A17" s="107" t="s">
        <v>126</v>
      </c>
      <c r="B17" s="107" t="s">
        <v>186</v>
      </c>
      <c r="C17" s="104">
        <v>1488660.54</v>
      </c>
      <c r="D17" s="104">
        <v>1488660.54</v>
      </c>
      <c r="E17" s="104">
        <v>1391854.78</v>
      </c>
      <c r="F17" s="104">
        <v>96805.76</v>
      </c>
      <c r="G17" s="104"/>
    </row>
    <row r="18" ht="18" customHeight="1" outlineLevel="1" spans="1:7">
      <c r="A18" s="103" t="s">
        <v>128</v>
      </c>
      <c r="B18" s="103" t="s">
        <v>187</v>
      </c>
      <c r="C18" s="104">
        <v>167975.64</v>
      </c>
      <c r="D18" s="104">
        <v>167975.64</v>
      </c>
      <c r="E18" s="104">
        <v>167975.64</v>
      </c>
      <c r="F18" s="104"/>
      <c r="G18" s="104"/>
    </row>
    <row r="19" ht="18" customHeight="1" outlineLevel="1" spans="1:7">
      <c r="A19" s="106" t="s">
        <v>130</v>
      </c>
      <c r="B19" s="106" t="s">
        <v>188</v>
      </c>
      <c r="C19" s="104">
        <v>167975.64</v>
      </c>
      <c r="D19" s="104">
        <v>167975.64</v>
      </c>
      <c r="E19" s="104">
        <v>167975.64</v>
      </c>
      <c r="F19" s="104"/>
      <c r="G19" s="104"/>
    </row>
    <row r="20" ht="18" customHeight="1" spans="1:7">
      <c r="A20" s="107" t="s">
        <v>132</v>
      </c>
      <c r="B20" s="107" t="s">
        <v>189</v>
      </c>
      <c r="C20" s="104">
        <v>167975.64</v>
      </c>
      <c r="D20" s="104">
        <v>167975.64</v>
      </c>
      <c r="E20" s="104">
        <v>167975.64</v>
      </c>
      <c r="F20" s="104"/>
      <c r="G20" s="104"/>
    </row>
    <row r="21" ht="18" customHeight="1" spans="1:7">
      <c r="A21" s="28" t="s">
        <v>190</v>
      </c>
      <c r="B21" s="28" t="s">
        <v>191</v>
      </c>
      <c r="C21" s="104">
        <v>2050850.35</v>
      </c>
      <c r="D21" s="104">
        <v>2050850.35</v>
      </c>
      <c r="E21" s="104">
        <v>1954044.59</v>
      </c>
      <c r="F21" s="104">
        <v>96805.76</v>
      </c>
      <c r="G21" s="104"/>
    </row>
  </sheetData>
  <mergeCells count="7">
    <mergeCell ref="A2:G2"/>
    <mergeCell ref="A3:E3"/>
    <mergeCell ref="A4:B4"/>
    <mergeCell ref="D4:F4"/>
    <mergeCell ref="A21:B21"/>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H21" sqref="H21"/>
    </sheetView>
  </sheetViews>
  <sheetFormatPr defaultColWidth="12.1416666666667" defaultRowHeight="14.25" customHeight="1" outlineLevelRow="6" outlineLevelCol="5"/>
  <cols>
    <col min="1" max="6" width="32.85" style="14" customWidth="1"/>
    <col min="7" max="16384" width="12.1416666666667" style="14"/>
  </cols>
  <sheetData>
    <row r="1" customHeight="1" spans="6:6">
      <c r="F1" s="85" t="s">
        <v>192</v>
      </c>
    </row>
    <row r="2" ht="41.25" customHeight="1" spans="1:6">
      <c r="A2" s="81" t="str">
        <f>"2025"&amp;"年一般公共预算“三公”经费支出预算表"</f>
        <v>2025年一般公共预算“三公”经费支出预算表</v>
      </c>
      <c r="B2" s="81"/>
      <c r="C2" s="81"/>
      <c r="D2" s="81"/>
      <c r="E2" s="81"/>
      <c r="F2" s="81"/>
    </row>
    <row r="3" ht="21.9" customHeight="1" spans="1:6">
      <c r="A3" s="94" t="str">
        <f>"单位名称："&amp;"富民县土地开发复垦收购储备交易中心"</f>
        <v>单位名称：富民县土地开发复垦收购储备交易中心</v>
      </c>
      <c r="B3" s="94"/>
      <c r="C3" s="85" t="s">
        <v>1</v>
      </c>
      <c r="D3" s="85"/>
      <c r="E3" s="85"/>
      <c r="F3" s="85"/>
    </row>
    <row r="4" ht="27" customHeight="1" spans="1:6">
      <c r="A4" s="28" t="s">
        <v>193</v>
      </c>
      <c r="B4" s="28" t="s">
        <v>194</v>
      </c>
      <c r="C4" s="28" t="s">
        <v>195</v>
      </c>
      <c r="D4" s="28"/>
      <c r="E4" s="28"/>
      <c r="F4" s="28" t="s">
        <v>196</v>
      </c>
    </row>
    <row r="5" ht="28.5" customHeight="1" spans="1:6">
      <c r="A5" s="28"/>
      <c r="B5" s="28"/>
      <c r="C5" s="28" t="s">
        <v>55</v>
      </c>
      <c r="D5" s="28" t="s">
        <v>197</v>
      </c>
      <c r="E5" s="28" t="s">
        <v>198</v>
      </c>
      <c r="F5" s="28"/>
    </row>
    <row r="6" ht="17.25" customHeight="1" spans="1:6">
      <c r="A6" s="28" t="s">
        <v>81</v>
      </c>
      <c r="B6" s="28" t="s">
        <v>82</v>
      </c>
      <c r="C6" s="28" t="s">
        <v>83</v>
      </c>
      <c r="D6" s="28" t="s">
        <v>175</v>
      </c>
      <c r="E6" s="28" t="s">
        <v>84</v>
      </c>
      <c r="F6" s="28" t="s">
        <v>85</v>
      </c>
    </row>
    <row r="7" ht="17.25" customHeight="1" spans="1:6">
      <c r="A7" s="104">
        <v>9000</v>
      </c>
      <c r="B7" s="104"/>
      <c r="C7" s="104"/>
      <c r="D7" s="104"/>
      <c r="E7" s="104"/>
      <c r="F7" s="104">
        <v>9000</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1"/>
  <sheetViews>
    <sheetView showZeros="0" topLeftCell="A2" workbookViewId="0">
      <selection activeCell="H21" sqref="H21"/>
    </sheetView>
  </sheetViews>
  <sheetFormatPr defaultColWidth="10.7083333333333" defaultRowHeight="14.25" customHeight="1"/>
  <cols>
    <col min="1" max="2" width="38.2833333333333" style="14" customWidth="1"/>
    <col min="3" max="3" width="24.1416666666667" style="14" customWidth="1"/>
    <col min="4" max="4" width="36.575" style="14" customWidth="1"/>
    <col min="5" max="5" width="11.85" style="14" customWidth="1"/>
    <col min="6" max="6" width="20.575" style="14" customWidth="1"/>
    <col min="7" max="7" width="12" style="14" customWidth="1"/>
    <col min="8" max="8" width="26.85" style="14" customWidth="1"/>
    <col min="9" max="25" width="21.85" style="14" customWidth="1"/>
    <col min="26" max="16384" width="10.7083333333333" style="14"/>
  </cols>
  <sheetData>
    <row r="1" ht="13.5" customHeight="1" spans="25:25">
      <c r="Y1" s="85" t="s">
        <v>199</v>
      </c>
    </row>
    <row r="2" ht="45.75" customHeight="1" spans="1:25">
      <c r="A2" s="81" t="str">
        <f>"2025"&amp;"年部门基本支出预算表"</f>
        <v>2025年部门基本支出预算表</v>
      </c>
      <c r="B2" s="81"/>
      <c r="C2" s="81"/>
      <c r="D2" s="81"/>
      <c r="E2" s="81"/>
      <c r="F2" s="81"/>
      <c r="G2" s="81"/>
      <c r="H2" s="81"/>
      <c r="I2" s="81"/>
      <c r="J2" s="81"/>
      <c r="K2" s="81"/>
      <c r="L2" s="81"/>
      <c r="M2" s="81"/>
      <c r="N2" s="81"/>
      <c r="O2" s="81"/>
      <c r="P2" s="81"/>
      <c r="Q2" s="81"/>
      <c r="R2" s="81"/>
      <c r="S2" s="81"/>
      <c r="T2" s="81"/>
      <c r="U2" s="81"/>
      <c r="V2" s="81"/>
      <c r="W2" s="81"/>
      <c r="X2" s="81"/>
      <c r="Y2" s="81"/>
    </row>
    <row r="3" ht="18.75" customHeight="1" spans="1:25">
      <c r="A3" s="82" t="str">
        <f>"单位名称："&amp;"富民县土地开发复垦收购储备交易中心"</f>
        <v>单位名称：富民县土地开发复垦收购储备交易中心</v>
      </c>
      <c r="B3" s="82"/>
      <c r="C3" s="82"/>
      <c r="D3" s="82"/>
      <c r="E3" s="82"/>
      <c r="F3" s="82"/>
      <c r="G3" s="82"/>
      <c r="H3" s="82"/>
      <c r="Y3" s="85" t="s">
        <v>1</v>
      </c>
    </row>
    <row r="4" ht="18" customHeight="1" spans="1:25">
      <c r="A4" s="28" t="s">
        <v>200</v>
      </c>
      <c r="B4" s="28" t="s">
        <v>201</v>
      </c>
      <c r="C4" s="28" t="s">
        <v>202</v>
      </c>
      <c r="D4" s="28" t="s">
        <v>203</v>
      </c>
      <c r="E4" s="31" t="s">
        <v>204</v>
      </c>
      <c r="F4" s="28" t="s">
        <v>205</v>
      </c>
      <c r="G4" s="31" t="s">
        <v>206</v>
      </c>
      <c r="H4" s="28" t="s">
        <v>207</v>
      </c>
      <c r="I4" s="28" t="s">
        <v>208</v>
      </c>
      <c r="J4" s="28" t="s">
        <v>209</v>
      </c>
      <c r="K4" s="28"/>
      <c r="L4" s="28"/>
      <c r="M4" s="28"/>
      <c r="N4" s="28"/>
      <c r="O4" s="28"/>
      <c r="P4" s="28"/>
      <c r="Q4" s="28"/>
      <c r="R4" s="28"/>
      <c r="S4" s="28" t="s">
        <v>210</v>
      </c>
      <c r="T4" s="28" t="s">
        <v>211</v>
      </c>
      <c r="U4" s="28"/>
      <c r="V4" s="28"/>
      <c r="W4" s="28"/>
      <c r="X4" s="28"/>
      <c r="Y4" s="28"/>
    </row>
    <row r="5" ht="18" customHeight="1" spans="1:25">
      <c r="A5" s="28"/>
      <c r="B5" s="28"/>
      <c r="C5" s="28"/>
      <c r="D5" s="28"/>
      <c r="E5" s="31"/>
      <c r="F5" s="28"/>
      <c r="G5" s="31"/>
      <c r="H5" s="28"/>
      <c r="I5" s="28" t="s">
        <v>212</v>
      </c>
      <c r="J5" s="28" t="s">
        <v>56</v>
      </c>
      <c r="K5" s="28"/>
      <c r="L5" s="28"/>
      <c r="M5" s="28"/>
      <c r="N5" s="28"/>
      <c r="O5" s="28"/>
      <c r="P5" s="28" t="s">
        <v>213</v>
      </c>
      <c r="Q5" s="28"/>
      <c r="R5" s="28"/>
      <c r="S5" s="28" t="s">
        <v>59</v>
      </c>
      <c r="T5" s="28" t="s">
        <v>60</v>
      </c>
      <c r="U5" s="28" t="s">
        <v>214</v>
      </c>
      <c r="V5" s="28" t="s">
        <v>211</v>
      </c>
      <c r="W5" s="28" t="s">
        <v>215</v>
      </c>
      <c r="X5" s="28" t="s">
        <v>216</v>
      </c>
      <c r="Y5" s="28" t="s">
        <v>217</v>
      </c>
    </row>
    <row r="6" ht="19.5" customHeight="1" spans="1:25">
      <c r="A6" s="28"/>
      <c r="B6" s="28"/>
      <c r="C6" s="28"/>
      <c r="D6" s="28"/>
      <c r="E6" s="31"/>
      <c r="F6" s="28"/>
      <c r="G6" s="31"/>
      <c r="H6" s="28"/>
      <c r="I6" s="28"/>
      <c r="J6" s="28" t="s">
        <v>218</v>
      </c>
      <c r="K6" s="28" t="s">
        <v>219</v>
      </c>
      <c r="L6" s="28" t="s">
        <v>220</v>
      </c>
      <c r="M6" s="28" t="s">
        <v>221</v>
      </c>
      <c r="N6" s="28" t="s">
        <v>222</v>
      </c>
      <c r="O6" s="28" t="s">
        <v>223</v>
      </c>
      <c r="P6" s="28" t="s">
        <v>56</v>
      </c>
      <c r="Q6" s="28" t="s">
        <v>57</v>
      </c>
      <c r="R6" s="28" t="s">
        <v>58</v>
      </c>
      <c r="S6" s="28"/>
      <c r="T6" s="28" t="s">
        <v>55</v>
      </c>
      <c r="U6" s="28" t="s">
        <v>61</v>
      </c>
      <c r="V6" s="28" t="s">
        <v>62</v>
      </c>
      <c r="W6" s="28" t="s">
        <v>63</v>
      </c>
      <c r="X6" s="28" t="s">
        <v>64</v>
      </c>
      <c r="Y6" s="28" t="s">
        <v>65</v>
      </c>
    </row>
    <row r="7" ht="37.5" customHeight="1" spans="1:25">
      <c r="A7" s="28"/>
      <c r="B7" s="28"/>
      <c r="C7" s="28"/>
      <c r="D7" s="28"/>
      <c r="E7" s="31"/>
      <c r="F7" s="28"/>
      <c r="G7" s="31"/>
      <c r="H7" s="28"/>
      <c r="I7" s="28"/>
      <c r="J7" s="28" t="s">
        <v>55</v>
      </c>
      <c r="K7" s="28" t="s">
        <v>224</v>
      </c>
      <c r="L7" s="28" t="s">
        <v>219</v>
      </c>
      <c r="M7" s="28" t="s">
        <v>225</v>
      </c>
      <c r="N7" s="28" t="s">
        <v>226</v>
      </c>
      <c r="O7" s="28" t="s">
        <v>227</v>
      </c>
      <c r="P7" s="28" t="s">
        <v>225</v>
      </c>
      <c r="Q7" s="28" t="s">
        <v>226</v>
      </c>
      <c r="R7" s="28" t="s">
        <v>227</v>
      </c>
      <c r="S7" s="28" t="s">
        <v>210</v>
      </c>
      <c r="T7" s="28" t="s">
        <v>228</v>
      </c>
      <c r="U7" s="28" t="s">
        <v>214</v>
      </c>
      <c r="V7" s="28" t="s">
        <v>229</v>
      </c>
      <c r="W7" s="28" t="s">
        <v>215</v>
      </c>
      <c r="X7" s="28" t="s">
        <v>216</v>
      </c>
      <c r="Y7" s="28" t="s">
        <v>217</v>
      </c>
    </row>
    <row r="8" ht="22.65" customHeight="1" spans="1:25">
      <c r="A8" s="28">
        <v>1</v>
      </c>
      <c r="B8" s="28">
        <v>2</v>
      </c>
      <c r="C8" s="28">
        <v>3</v>
      </c>
      <c r="D8" s="28">
        <v>4</v>
      </c>
      <c r="E8" s="28">
        <v>5</v>
      </c>
      <c r="F8" s="28">
        <v>6</v>
      </c>
      <c r="G8" s="28">
        <v>7</v>
      </c>
      <c r="H8" s="28">
        <v>8</v>
      </c>
      <c r="I8" s="28">
        <v>9</v>
      </c>
      <c r="J8" s="28">
        <v>10</v>
      </c>
      <c r="K8" s="28">
        <v>11</v>
      </c>
      <c r="L8" s="28">
        <v>12</v>
      </c>
      <c r="M8" s="28">
        <v>13</v>
      </c>
      <c r="N8" s="28">
        <v>14</v>
      </c>
      <c r="O8" s="28">
        <v>15</v>
      </c>
      <c r="P8" s="28">
        <v>16</v>
      </c>
      <c r="Q8" s="28">
        <v>17</v>
      </c>
      <c r="R8" s="28">
        <v>18</v>
      </c>
      <c r="S8" s="28">
        <v>19</v>
      </c>
      <c r="T8" s="28">
        <v>20</v>
      </c>
      <c r="U8" s="28">
        <v>21</v>
      </c>
      <c r="V8" s="28">
        <v>22</v>
      </c>
      <c r="W8" s="28">
        <v>23</v>
      </c>
      <c r="X8" s="28">
        <v>24</v>
      </c>
      <c r="Y8" s="28">
        <v>25</v>
      </c>
    </row>
    <row r="9" ht="23.4" customHeight="1" spans="1:25">
      <c r="A9" s="105" t="s">
        <v>230</v>
      </c>
      <c r="B9" s="105" t="s">
        <v>67</v>
      </c>
      <c r="C9" s="105" t="s">
        <v>231</v>
      </c>
      <c r="D9" s="105" t="s">
        <v>232</v>
      </c>
      <c r="E9" s="105" t="s">
        <v>126</v>
      </c>
      <c r="F9" s="105" t="s">
        <v>186</v>
      </c>
      <c r="G9" s="105" t="s">
        <v>233</v>
      </c>
      <c r="H9" s="105" t="s">
        <v>234</v>
      </c>
      <c r="I9" s="104">
        <v>533340</v>
      </c>
      <c r="J9" s="104">
        <v>533340</v>
      </c>
      <c r="K9" s="104"/>
      <c r="L9" s="104"/>
      <c r="M9" s="104"/>
      <c r="N9" s="104">
        <v>533340</v>
      </c>
      <c r="O9" s="104"/>
      <c r="P9" s="104"/>
      <c r="Q9" s="104"/>
      <c r="R9" s="104"/>
      <c r="S9" s="104"/>
      <c r="T9" s="104"/>
      <c r="U9" s="104"/>
      <c r="V9" s="104"/>
      <c r="W9" s="104"/>
      <c r="X9" s="104"/>
      <c r="Y9" s="104"/>
    </row>
    <row r="10" ht="23.4" customHeight="1" spans="1:25">
      <c r="A10" s="105" t="s">
        <v>230</v>
      </c>
      <c r="B10" s="105" t="s">
        <v>67</v>
      </c>
      <c r="C10" s="105" t="s">
        <v>231</v>
      </c>
      <c r="D10" s="105" t="s">
        <v>232</v>
      </c>
      <c r="E10" s="105" t="s">
        <v>126</v>
      </c>
      <c r="F10" s="105" t="s">
        <v>186</v>
      </c>
      <c r="G10" s="105" t="s">
        <v>235</v>
      </c>
      <c r="H10" s="105" t="s">
        <v>236</v>
      </c>
      <c r="I10" s="104">
        <v>44445</v>
      </c>
      <c r="J10" s="104">
        <v>44445</v>
      </c>
      <c r="K10" s="98"/>
      <c r="L10" s="98"/>
      <c r="M10" s="98"/>
      <c r="N10" s="104">
        <v>44445</v>
      </c>
      <c r="O10" s="98"/>
      <c r="P10" s="104"/>
      <c r="Q10" s="104"/>
      <c r="R10" s="104"/>
      <c r="S10" s="104"/>
      <c r="T10" s="104"/>
      <c r="U10" s="104"/>
      <c r="V10" s="104"/>
      <c r="W10" s="104"/>
      <c r="X10" s="104"/>
      <c r="Y10" s="104"/>
    </row>
    <row r="11" ht="23.4" customHeight="1" spans="1:25">
      <c r="A11" s="105" t="s">
        <v>230</v>
      </c>
      <c r="B11" s="105" t="s">
        <v>67</v>
      </c>
      <c r="C11" s="105" t="s">
        <v>237</v>
      </c>
      <c r="D11" s="105" t="s">
        <v>189</v>
      </c>
      <c r="E11" s="105" t="s">
        <v>132</v>
      </c>
      <c r="F11" s="105" t="s">
        <v>189</v>
      </c>
      <c r="G11" s="105" t="s">
        <v>238</v>
      </c>
      <c r="H11" s="105" t="s">
        <v>189</v>
      </c>
      <c r="I11" s="104">
        <v>167975.64</v>
      </c>
      <c r="J11" s="104">
        <v>167975.64</v>
      </c>
      <c r="K11" s="98"/>
      <c r="L11" s="98"/>
      <c r="M11" s="98"/>
      <c r="N11" s="104">
        <v>167975.64</v>
      </c>
      <c r="O11" s="98"/>
      <c r="P11" s="104"/>
      <c r="Q11" s="104"/>
      <c r="R11" s="104"/>
      <c r="S11" s="104"/>
      <c r="T11" s="104"/>
      <c r="U11" s="104"/>
      <c r="V11" s="104"/>
      <c r="W11" s="104"/>
      <c r="X11" s="104"/>
      <c r="Y11" s="104"/>
    </row>
    <row r="12" ht="23.4" customHeight="1" spans="1:25">
      <c r="A12" s="105" t="s">
        <v>230</v>
      </c>
      <c r="B12" s="105" t="s">
        <v>67</v>
      </c>
      <c r="C12" s="105" t="s">
        <v>239</v>
      </c>
      <c r="D12" s="105" t="s">
        <v>240</v>
      </c>
      <c r="E12" s="105" t="s">
        <v>126</v>
      </c>
      <c r="F12" s="105" t="s">
        <v>186</v>
      </c>
      <c r="G12" s="105" t="s">
        <v>241</v>
      </c>
      <c r="H12" s="105" t="s">
        <v>240</v>
      </c>
      <c r="I12" s="104">
        <v>9000</v>
      </c>
      <c r="J12" s="104">
        <v>9000</v>
      </c>
      <c r="K12" s="98"/>
      <c r="L12" s="98"/>
      <c r="M12" s="98"/>
      <c r="N12" s="104">
        <v>9000</v>
      </c>
      <c r="O12" s="98"/>
      <c r="P12" s="104"/>
      <c r="Q12" s="104"/>
      <c r="R12" s="104"/>
      <c r="S12" s="104"/>
      <c r="T12" s="104"/>
      <c r="U12" s="104"/>
      <c r="V12" s="104"/>
      <c r="W12" s="104"/>
      <c r="X12" s="104"/>
      <c r="Y12" s="104"/>
    </row>
    <row r="13" ht="23.4" customHeight="1" spans="1:25">
      <c r="A13" s="105" t="s">
        <v>230</v>
      </c>
      <c r="B13" s="105" t="s">
        <v>67</v>
      </c>
      <c r="C13" s="105" t="s">
        <v>242</v>
      </c>
      <c r="D13" s="105" t="s">
        <v>243</v>
      </c>
      <c r="E13" s="105" t="s">
        <v>126</v>
      </c>
      <c r="F13" s="105" t="s">
        <v>186</v>
      </c>
      <c r="G13" s="105" t="s">
        <v>244</v>
      </c>
      <c r="H13" s="105" t="s">
        <v>245</v>
      </c>
      <c r="I13" s="104">
        <v>20400</v>
      </c>
      <c r="J13" s="104">
        <v>20400</v>
      </c>
      <c r="K13" s="98"/>
      <c r="L13" s="98"/>
      <c r="M13" s="98"/>
      <c r="N13" s="104">
        <v>20400</v>
      </c>
      <c r="O13" s="98"/>
      <c r="P13" s="104"/>
      <c r="Q13" s="104"/>
      <c r="R13" s="104"/>
      <c r="S13" s="104"/>
      <c r="T13" s="104"/>
      <c r="U13" s="104"/>
      <c r="V13" s="104"/>
      <c r="W13" s="104"/>
      <c r="X13" s="104"/>
      <c r="Y13" s="104"/>
    </row>
    <row r="14" ht="23.4" customHeight="1" spans="1:25">
      <c r="A14" s="105" t="s">
        <v>230</v>
      </c>
      <c r="B14" s="105" t="s">
        <v>67</v>
      </c>
      <c r="C14" s="105" t="s">
        <v>242</v>
      </c>
      <c r="D14" s="105" t="s">
        <v>243</v>
      </c>
      <c r="E14" s="105" t="s">
        <v>126</v>
      </c>
      <c r="F14" s="105" t="s">
        <v>186</v>
      </c>
      <c r="G14" s="105" t="s">
        <v>246</v>
      </c>
      <c r="H14" s="105" t="s">
        <v>247</v>
      </c>
      <c r="I14" s="104">
        <v>8000</v>
      </c>
      <c r="J14" s="104">
        <v>8000</v>
      </c>
      <c r="K14" s="98"/>
      <c r="L14" s="98"/>
      <c r="M14" s="98"/>
      <c r="N14" s="104">
        <v>8000</v>
      </c>
      <c r="O14" s="98"/>
      <c r="P14" s="104"/>
      <c r="Q14" s="104"/>
      <c r="R14" s="104"/>
      <c r="S14" s="104"/>
      <c r="T14" s="104"/>
      <c r="U14" s="104"/>
      <c r="V14" s="104"/>
      <c r="W14" s="104"/>
      <c r="X14" s="104"/>
      <c r="Y14" s="104"/>
    </row>
    <row r="15" ht="23.4" customHeight="1" spans="1:25">
      <c r="A15" s="105" t="s">
        <v>230</v>
      </c>
      <c r="B15" s="105" t="s">
        <v>67</v>
      </c>
      <c r="C15" s="105" t="s">
        <v>242</v>
      </c>
      <c r="D15" s="105" t="s">
        <v>243</v>
      </c>
      <c r="E15" s="105" t="s">
        <v>126</v>
      </c>
      <c r="F15" s="105" t="s">
        <v>186</v>
      </c>
      <c r="G15" s="105" t="s">
        <v>248</v>
      </c>
      <c r="H15" s="105" t="s">
        <v>249</v>
      </c>
      <c r="I15" s="104">
        <v>8000</v>
      </c>
      <c r="J15" s="104">
        <v>8000</v>
      </c>
      <c r="K15" s="98"/>
      <c r="L15" s="98"/>
      <c r="M15" s="98"/>
      <c r="N15" s="104">
        <v>8000</v>
      </c>
      <c r="O15" s="98"/>
      <c r="P15" s="104"/>
      <c r="Q15" s="104"/>
      <c r="R15" s="104"/>
      <c r="S15" s="104"/>
      <c r="T15" s="104"/>
      <c r="U15" s="104"/>
      <c r="V15" s="104"/>
      <c r="W15" s="104"/>
      <c r="X15" s="104"/>
      <c r="Y15" s="104"/>
    </row>
    <row r="16" ht="23.4" customHeight="1" spans="1:25">
      <c r="A16" s="105" t="s">
        <v>230</v>
      </c>
      <c r="B16" s="105" t="s">
        <v>67</v>
      </c>
      <c r="C16" s="105" t="s">
        <v>250</v>
      </c>
      <c r="D16" s="105" t="s">
        <v>251</v>
      </c>
      <c r="E16" s="105" t="s">
        <v>126</v>
      </c>
      <c r="F16" s="105" t="s">
        <v>186</v>
      </c>
      <c r="G16" s="105" t="s">
        <v>252</v>
      </c>
      <c r="H16" s="105" t="s">
        <v>251</v>
      </c>
      <c r="I16" s="104">
        <v>32200</v>
      </c>
      <c r="J16" s="104">
        <v>32200</v>
      </c>
      <c r="K16" s="98"/>
      <c r="L16" s="98"/>
      <c r="M16" s="98"/>
      <c r="N16" s="104">
        <v>32200</v>
      </c>
      <c r="O16" s="98"/>
      <c r="P16" s="104"/>
      <c r="Q16" s="104"/>
      <c r="R16" s="104"/>
      <c r="S16" s="104"/>
      <c r="T16" s="104"/>
      <c r="U16" s="104"/>
      <c r="V16" s="104"/>
      <c r="W16" s="104"/>
      <c r="X16" s="104"/>
      <c r="Y16" s="104"/>
    </row>
    <row r="17" ht="23.4" customHeight="1" spans="1:25">
      <c r="A17" s="105" t="s">
        <v>230</v>
      </c>
      <c r="B17" s="105" t="s">
        <v>67</v>
      </c>
      <c r="C17" s="105" t="s">
        <v>253</v>
      </c>
      <c r="D17" s="105" t="s">
        <v>254</v>
      </c>
      <c r="E17" s="105" t="s">
        <v>108</v>
      </c>
      <c r="F17" s="105" t="s">
        <v>183</v>
      </c>
      <c r="G17" s="105" t="s">
        <v>255</v>
      </c>
      <c r="H17" s="105" t="s">
        <v>256</v>
      </c>
      <c r="I17" s="104">
        <v>2530.79</v>
      </c>
      <c r="J17" s="104">
        <v>2530.79</v>
      </c>
      <c r="K17" s="98"/>
      <c r="L17" s="98"/>
      <c r="M17" s="98"/>
      <c r="N17" s="104">
        <v>2530.79</v>
      </c>
      <c r="O17" s="98"/>
      <c r="P17" s="104"/>
      <c r="Q17" s="104"/>
      <c r="R17" s="104"/>
      <c r="S17" s="104"/>
      <c r="T17" s="104"/>
      <c r="U17" s="104"/>
      <c r="V17" s="104"/>
      <c r="W17" s="104"/>
      <c r="X17" s="104"/>
      <c r="Y17" s="104"/>
    </row>
    <row r="18" ht="23.4" customHeight="1" spans="1:25">
      <c r="A18" s="105" t="s">
        <v>230</v>
      </c>
      <c r="B18" s="105" t="s">
        <v>67</v>
      </c>
      <c r="C18" s="105" t="s">
        <v>257</v>
      </c>
      <c r="D18" s="105" t="s">
        <v>258</v>
      </c>
      <c r="E18" s="105" t="s">
        <v>126</v>
      </c>
      <c r="F18" s="105" t="s">
        <v>186</v>
      </c>
      <c r="G18" s="105" t="s">
        <v>255</v>
      </c>
      <c r="H18" s="105" t="s">
        <v>256</v>
      </c>
      <c r="I18" s="104">
        <v>8857.78</v>
      </c>
      <c r="J18" s="104">
        <v>8857.78</v>
      </c>
      <c r="K18" s="98"/>
      <c r="L18" s="98"/>
      <c r="M18" s="98"/>
      <c r="N18" s="104">
        <v>8857.78</v>
      </c>
      <c r="O18" s="98"/>
      <c r="P18" s="104"/>
      <c r="Q18" s="104"/>
      <c r="R18" s="104"/>
      <c r="S18" s="104"/>
      <c r="T18" s="104"/>
      <c r="U18" s="104"/>
      <c r="V18" s="104"/>
      <c r="W18" s="104"/>
      <c r="X18" s="104"/>
      <c r="Y18" s="104"/>
    </row>
    <row r="19" ht="23.4" customHeight="1" spans="1:25">
      <c r="A19" s="105" t="s">
        <v>230</v>
      </c>
      <c r="B19" s="105" t="s">
        <v>67</v>
      </c>
      <c r="C19" s="105" t="s">
        <v>259</v>
      </c>
      <c r="D19" s="105" t="s">
        <v>260</v>
      </c>
      <c r="E19" s="105" t="s">
        <v>104</v>
      </c>
      <c r="F19" s="105" t="s">
        <v>181</v>
      </c>
      <c r="G19" s="105" t="s">
        <v>261</v>
      </c>
      <c r="H19" s="105" t="s">
        <v>262</v>
      </c>
      <c r="I19" s="104">
        <v>99966.36</v>
      </c>
      <c r="J19" s="104">
        <v>99966.36</v>
      </c>
      <c r="K19" s="98"/>
      <c r="L19" s="98"/>
      <c r="M19" s="98"/>
      <c r="N19" s="104">
        <v>99966.36</v>
      </c>
      <c r="O19" s="98"/>
      <c r="P19" s="104"/>
      <c r="Q19" s="104"/>
      <c r="R19" s="104"/>
      <c r="S19" s="104"/>
      <c r="T19" s="104"/>
      <c r="U19" s="104"/>
      <c r="V19" s="104"/>
      <c r="W19" s="104"/>
      <c r="X19" s="104"/>
      <c r="Y19" s="104"/>
    </row>
    <row r="20" ht="23.4" customHeight="1" spans="1:25">
      <c r="A20" s="105" t="s">
        <v>230</v>
      </c>
      <c r="B20" s="105" t="s">
        <v>67</v>
      </c>
      <c r="C20" s="105" t="s">
        <v>259</v>
      </c>
      <c r="D20" s="105" t="s">
        <v>260</v>
      </c>
      <c r="E20" s="105" t="s">
        <v>106</v>
      </c>
      <c r="F20" s="105" t="s">
        <v>182</v>
      </c>
      <c r="G20" s="105" t="s">
        <v>263</v>
      </c>
      <c r="H20" s="105" t="s">
        <v>264</v>
      </c>
      <c r="I20" s="104">
        <v>16479.65</v>
      </c>
      <c r="J20" s="104">
        <v>16479.65</v>
      </c>
      <c r="K20" s="98"/>
      <c r="L20" s="98"/>
      <c r="M20" s="98"/>
      <c r="N20" s="104">
        <v>16479.65</v>
      </c>
      <c r="O20" s="98"/>
      <c r="P20" s="104"/>
      <c r="Q20" s="104"/>
      <c r="R20" s="104"/>
      <c r="S20" s="104"/>
      <c r="T20" s="104"/>
      <c r="U20" s="104"/>
      <c r="V20" s="104"/>
      <c r="W20" s="104"/>
      <c r="X20" s="104"/>
      <c r="Y20" s="104"/>
    </row>
    <row r="21" ht="23.4" customHeight="1" spans="1:25">
      <c r="A21" s="105" t="s">
        <v>230</v>
      </c>
      <c r="B21" s="105" t="s">
        <v>67</v>
      </c>
      <c r="C21" s="105" t="s">
        <v>259</v>
      </c>
      <c r="D21" s="105" t="s">
        <v>260</v>
      </c>
      <c r="E21" s="105" t="s">
        <v>106</v>
      </c>
      <c r="F21" s="105" t="s">
        <v>182</v>
      </c>
      <c r="G21" s="105" t="s">
        <v>263</v>
      </c>
      <c r="H21" s="105" t="s">
        <v>264</v>
      </c>
      <c r="I21" s="104">
        <v>63269.85</v>
      </c>
      <c r="J21" s="104">
        <v>63269.85</v>
      </c>
      <c r="K21" s="98"/>
      <c r="L21" s="98"/>
      <c r="M21" s="98"/>
      <c r="N21" s="104">
        <v>63269.85</v>
      </c>
      <c r="O21" s="98"/>
      <c r="P21" s="104"/>
      <c r="Q21" s="104"/>
      <c r="R21" s="104"/>
      <c r="S21" s="104"/>
      <c r="T21" s="104"/>
      <c r="U21" s="104"/>
      <c r="V21" s="104"/>
      <c r="W21" s="104"/>
      <c r="X21" s="104"/>
      <c r="Y21" s="104"/>
    </row>
    <row r="22" ht="23.4" customHeight="1" spans="1:25">
      <c r="A22" s="105" t="s">
        <v>230</v>
      </c>
      <c r="B22" s="105" t="s">
        <v>67</v>
      </c>
      <c r="C22" s="105" t="s">
        <v>259</v>
      </c>
      <c r="D22" s="105" t="s">
        <v>260</v>
      </c>
      <c r="E22" s="105" t="s">
        <v>108</v>
      </c>
      <c r="F22" s="105" t="s">
        <v>183</v>
      </c>
      <c r="G22" s="105" t="s">
        <v>255</v>
      </c>
      <c r="H22" s="105" t="s">
        <v>256</v>
      </c>
      <c r="I22" s="104">
        <v>7392</v>
      </c>
      <c r="J22" s="104">
        <v>7392</v>
      </c>
      <c r="K22" s="98"/>
      <c r="L22" s="98"/>
      <c r="M22" s="98"/>
      <c r="N22" s="104">
        <v>7392</v>
      </c>
      <c r="O22" s="98"/>
      <c r="P22" s="104"/>
      <c r="Q22" s="104"/>
      <c r="R22" s="104"/>
      <c r="S22" s="104"/>
      <c r="T22" s="104"/>
      <c r="U22" s="104"/>
      <c r="V22" s="104"/>
      <c r="W22" s="104"/>
      <c r="X22" s="104"/>
      <c r="Y22" s="104"/>
    </row>
    <row r="23" ht="23.4" customHeight="1" spans="1:25">
      <c r="A23" s="105" t="s">
        <v>230</v>
      </c>
      <c r="B23" s="105" t="s">
        <v>67</v>
      </c>
      <c r="C23" s="105" t="s">
        <v>259</v>
      </c>
      <c r="D23" s="105" t="s">
        <v>260</v>
      </c>
      <c r="E23" s="105" t="s">
        <v>108</v>
      </c>
      <c r="F23" s="105" t="s">
        <v>183</v>
      </c>
      <c r="G23" s="105" t="s">
        <v>255</v>
      </c>
      <c r="H23" s="105" t="s">
        <v>256</v>
      </c>
      <c r="I23" s="104">
        <v>2112</v>
      </c>
      <c r="J23" s="104">
        <v>2112</v>
      </c>
      <c r="K23" s="98"/>
      <c r="L23" s="98"/>
      <c r="M23" s="98"/>
      <c r="N23" s="104">
        <v>2112</v>
      </c>
      <c r="O23" s="98"/>
      <c r="P23" s="104"/>
      <c r="Q23" s="104"/>
      <c r="R23" s="104"/>
      <c r="S23" s="104"/>
      <c r="T23" s="104"/>
      <c r="U23" s="104"/>
      <c r="V23" s="104"/>
      <c r="W23" s="104"/>
      <c r="X23" s="104"/>
      <c r="Y23" s="104"/>
    </row>
    <row r="24" ht="23.4" customHeight="1" spans="1:25">
      <c r="A24" s="105" t="s">
        <v>230</v>
      </c>
      <c r="B24" s="105" t="s">
        <v>67</v>
      </c>
      <c r="C24" s="105" t="s">
        <v>265</v>
      </c>
      <c r="D24" s="105" t="s">
        <v>266</v>
      </c>
      <c r="E24" s="105" t="s">
        <v>126</v>
      </c>
      <c r="F24" s="105" t="s">
        <v>186</v>
      </c>
      <c r="G24" s="105" t="s">
        <v>267</v>
      </c>
      <c r="H24" s="105" t="s">
        <v>268</v>
      </c>
      <c r="I24" s="104">
        <v>251100</v>
      </c>
      <c r="J24" s="104">
        <v>251100</v>
      </c>
      <c r="K24" s="98"/>
      <c r="L24" s="98"/>
      <c r="M24" s="98"/>
      <c r="N24" s="104">
        <v>251100</v>
      </c>
      <c r="O24" s="98"/>
      <c r="P24" s="104"/>
      <c r="Q24" s="104"/>
      <c r="R24" s="104"/>
      <c r="S24" s="104"/>
      <c r="T24" s="104"/>
      <c r="U24" s="104"/>
      <c r="V24" s="104"/>
      <c r="W24" s="104"/>
      <c r="X24" s="104"/>
      <c r="Y24" s="104"/>
    </row>
    <row r="25" ht="23.4" customHeight="1" spans="1:25">
      <c r="A25" s="105" t="s">
        <v>230</v>
      </c>
      <c r="B25" s="105" t="s">
        <v>67</v>
      </c>
      <c r="C25" s="105" t="s">
        <v>265</v>
      </c>
      <c r="D25" s="105" t="s">
        <v>266</v>
      </c>
      <c r="E25" s="105" t="s">
        <v>126</v>
      </c>
      <c r="F25" s="105" t="s">
        <v>186</v>
      </c>
      <c r="G25" s="105" t="s">
        <v>267</v>
      </c>
      <c r="H25" s="105" t="s">
        <v>268</v>
      </c>
      <c r="I25" s="104">
        <v>272772</v>
      </c>
      <c r="J25" s="104">
        <v>272772</v>
      </c>
      <c r="K25" s="98"/>
      <c r="L25" s="98"/>
      <c r="M25" s="98"/>
      <c r="N25" s="104">
        <v>272772</v>
      </c>
      <c r="O25" s="98"/>
      <c r="P25" s="104"/>
      <c r="Q25" s="104"/>
      <c r="R25" s="104"/>
      <c r="S25" s="104"/>
      <c r="T25" s="104"/>
      <c r="U25" s="104"/>
      <c r="V25" s="104"/>
      <c r="W25" s="104"/>
      <c r="X25" s="104"/>
      <c r="Y25" s="104"/>
    </row>
    <row r="26" ht="23.4" customHeight="1" spans="1:25">
      <c r="A26" s="105" t="s">
        <v>230</v>
      </c>
      <c r="B26" s="105" t="s">
        <v>67</v>
      </c>
      <c r="C26" s="105" t="s">
        <v>265</v>
      </c>
      <c r="D26" s="105" t="s">
        <v>266</v>
      </c>
      <c r="E26" s="105" t="s">
        <v>126</v>
      </c>
      <c r="F26" s="105" t="s">
        <v>186</v>
      </c>
      <c r="G26" s="105" t="s">
        <v>267</v>
      </c>
      <c r="H26" s="105" t="s">
        <v>268</v>
      </c>
      <c r="I26" s="104">
        <v>123480</v>
      </c>
      <c r="J26" s="104">
        <v>123480</v>
      </c>
      <c r="K26" s="98"/>
      <c r="L26" s="98"/>
      <c r="M26" s="98"/>
      <c r="N26" s="104">
        <v>123480</v>
      </c>
      <c r="O26" s="98"/>
      <c r="P26" s="104"/>
      <c r="Q26" s="104"/>
      <c r="R26" s="104"/>
      <c r="S26" s="104"/>
      <c r="T26" s="104"/>
      <c r="U26" s="104"/>
      <c r="V26" s="104"/>
      <c r="W26" s="104"/>
      <c r="X26" s="104"/>
      <c r="Y26" s="104"/>
    </row>
    <row r="27" ht="23.4" customHeight="1" spans="1:25">
      <c r="A27" s="105" t="s">
        <v>230</v>
      </c>
      <c r="B27" s="105" t="s">
        <v>67</v>
      </c>
      <c r="C27" s="105" t="s">
        <v>269</v>
      </c>
      <c r="D27" s="105" t="s">
        <v>270</v>
      </c>
      <c r="E27" s="105" t="s">
        <v>126</v>
      </c>
      <c r="F27" s="105" t="s">
        <v>186</v>
      </c>
      <c r="G27" s="105" t="s">
        <v>271</v>
      </c>
      <c r="H27" s="105" t="s">
        <v>272</v>
      </c>
      <c r="I27" s="104">
        <v>40260</v>
      </c>
      <c r="J27" s="104">
        <v>40260</v>
      </c>
      <c r="K27" s="98"/>
      <c r="L27" s="98"/>
      <c r="M27" s="98"/>
      <c r="N27" s="104">
        <v>40260</v>
      </c>
      <c r="O27" s="98"/>
      <c r="P27" s="104"/>
      <c r="Q27" s="104"/>
      <c r="R27" s="104"/>
      <c r="S27" s="104"/>
      <c r="T27" s="104"/>
      <c r="U27" s="104"/>
      <c r="V27" s="104"/>
      <c r="W27" s="104"/>
      <c r="X27" s="104"/>
      <c r="Y27" s="104"/>
    </row>
    <row r="28" ht="23.4" customHeight="1" spans="1:25">
      <c r="A28" s="105" t="s">
        <v>230</v>
      </c>
      <c r="B28" s="105" t="s">
        <v>67</v>
      </c>
      <c r="C28" s="105" t="s">
        <v>273</v>
      </c>
      <c r="D28" s="105" t="s">
        <v>274</v>
      </c>
      <c r="E28" s="105" t="s">
        <v>98</v>
      </c>
      <c r="F28" s="105" t="s">
        <v>178</v>
      </c>
      <c r="G28" s="105" t="s">
        <v>275</v>
      </c>
      <c r="H28" s="105" t="s">
        <v>276</v>
      </c>
      <c r="I28" s="104">
        <v>202463.52</v>
      </c>
      <c r="J28" s="104">
        <v>202463.52</v>
      </c>
      <c r="K28" s="98"/>
      <c r="L28" s="98"/>
      <c r="M28" s="98"/>
      <c r="N28" s="104">
        <v>202463.52</v>
      </c>
      <c r="O28" s="98"/>
      <c r="P28" s="104"/>
      <c r="Q28" s="104"/>
      <c r="R28" s="104"/>
      <c r="S28" s="104"/>
      <c r="T28" s="104"/>
      <c r="U28" s="104"/>
      <c r="V28" s="104"/>
      <c r="W28" s="104"/>
      <c r="X28" s="104"/>
      <c r="Y28" s="104"/>
    </row>
    <row r="29" ht="23.4" customHeight="1" spans="1:25">
      <c r="A29" s="105" t="s">
        <v>230</v>
      </c>
      <c r="B29" s="105" t="s">
        <v>67</v>
      </c>
      <c r="C29" s="105" t="s">
        <v>277</v>
      </c>
      <c r="D29" s="105" t="s">
        <v>278</v>
      </c>
      <c r="E29" s="105" t="s">
        <v>126</v>
      </c>
      <c r="F29" s="105" t="s">
        <v>186</v>
      </c>
      <c r="G29" s="105" t="s">
        <v>267</v>
      </c>
      <c r="H29" s="105" t="s">
        <v>268</v>
      </c>
      <c r="I29" s="104">
        <v>117600</v>
      </c>
      <c r="J29" s="104">
        <v>117600</v>
      </c>
      <c r="K29" s="98"/>
      <c r="L29" s="98"/>
      <c r="M29" s="98"/>
      <c r="N29" s="104">
        <v>117600</v>
      </c>
      <c r="O29" s="98"/>
      <c r="P29" s="104"/>
      <c r="Q29" s="104"/>
      <c r="R29" s="104"/>
      <c r="S29" s="104"/>
      <c r="T29" s="104"/>
      <c r="U29" s="104"/>
      <c r="V29" s="104"/>
      <c r="W29" s="104"/>
      <c r="X29" s="104"/>
      <c r="Y29" s="104"/>
    </row>
    <row r="30" ht="23.4" customHeight="1" spans="1:25">
      <c r="A30" s="105" t="s">
        <v>230</v>
      </c>
      <c r="B30" s="105" t="s">
        <v>67</v>
      </c>
      <c r="C30" s="105" t="s">
        <v>279</v>
      </c>
      <c r="D30" s="105" t="s">
        <v>280</v>
      </c>
      <c r="E30" s="105" t="s">
        <v>126</v>
      </c>
      <c r="F30" s="105" t="s">
        <v>186</v>
      </c>
      <c r="G30" s="105" t="s">
        <v>281</v>
      </c>
      <c r="H30" s="105" t="s">
        <v>282</v>
      </c>
      <c r="I30" s="104">
        <v>19205.76</v>
      </c>
      <c r="J30" s="104">
        <v>19205.76</v>
      </c>
      <c r="K30" s="98"/>
      <c r="L30" s="98"/>
      <c r="M30" s="98"/>
      <c r="N30" s="104">
        <v>19205.76</v>
      </c>
      <c r="O30" s="98"/>
      <c r="P30" s="104"/>
      <c r="Q30" s="104"/>
      <c r="R30" s="104"/>
      <c r="S30" s="104"/>
      <c r="T30" s="104"/>
      <c r="U30" s="104"/>
      <c r="V30" s="104"/>
      <c r="W30" s="104"/>
      <c r="X30" s="104"/>
      <c r="Y30" s="104"/>
    </row>
    <row r="31" ht="22.65" customHeight="1" spans="1:25">
      <c r="A31" s="28" t="s">
        <v>190</v>
      </c>
      <c r="B31" s="28"/>
      <c r="C31" s="28"/>
      <c r="D31" s="28"/>
      <c r="E31" s="28"/>
      <c r="F31" s="28"/>
      <c r="G31" s="28"/>
      <c r="H31" s="28"/>
      <c r="I31" s="104">
        <v>2050850.35</v>
      </c>
      <c r="J31" s="104">
        <v>2050850.35</v>
      </c>
      <c r="K31" s="104"/>
      <c r="L31" s="104"/>
      <c r="M31" s="104"/>
      <c r="N31" s="104">
        <v>2050850.35</v>
      </c>
      <c r="O31" s="104"/>
      <c r="P31" s="104"/>
      <c r="Q31" s="104"/>
      <c r="R31" s="104"/>
      <c r="S31" s="104"/>
      <c r="T31" s="104"/>
      <c r="U31" s="104"/>
      <c r="V31" s="104"/>
      <c r="W31" s="104"/>
      <c r="X31" s="104"/>
      <c r="Y31" s="104"/>
    </row>
  </sheetData>
  <mergeCells count="31">
    <mergeCell ref="A2:Y2"/>
    <mergeCell ref="A3:H3"/>
    <mergeCell ref="I4:Y4"/>
    <mergeCell ref="J5:O5"/>
    <mergeCell ref="P5:R5"/>
    <mergeCell ref="T5:Y5"/>
    <mergeCell ref="J6:K6"/>
    <mergeCell ref="A31:H31"/>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2"/>
  <sheetViews>
    <sheetView showZeros="0" workbookViewId="0">
      <selection activeCell="H21" sqref="H21"/>
    </sheetView>
  </sheetViews>
  <sheetFormatPr defaultColWidth="10.7083333333333" defaultRowHeight="14.25" customHeight="1"/>
  <cols>
    <col min="1" max="1" width="12" style="14" customWidth="1"/>
    <col min="2" max="2" width="15.7083333333333" style="14" customWidth="1"/>
    <col min="3" max="3" width="38.2833333333333" style="14" customWidth="1"/>
    <col min="4" max="4" width="27.85" style="14" customWidth="1"/>
    <col min="5" max="5" width="13" style="14" customWidth="1"/>
    <col min="6" max="6" width="20.7083333333333" style="14" customWidth="1"/>
    <col min="7" max="7" width="11.575" style="14" customWidth="1"/>
    <col min="8" max="8" width="20.7083333333333" style="14" customWidth="1"/>
    <col min="9" max="13" width="23.2833333333333" style="14" customWidth="1"/>
    <col min="14" max="14" width="14.2833333333333" style="14" customWidth="1"/>
    <col min="15" max="15" width="14.85" style="14" customWidth="1"/>
    <col min="16" max="16" width="13" style="14" customWidth="1"/>
    <col min="17" max="21" width="23.1416666666667" style="14" customWidth="1"/>
    <col min="22" max="22" width="23.2833333333333" style="14" customWidth="1"/>
    <col min="23" max="23" width="23.1416666666667" style="14" customWidth="1"/>
    <col min="24" max="16384" width="10.7083333333333" style="14"/>
  </cols>
  <sheetData>
    <row r="1" ht="13.5" customHeight="1" spans="23:23">
      <c r="W1" s="85" t="s">
        <v>283</v>
      </c>
    </row>
    <row r="2" ht="46.5" customHeight="1" spans="1:23">
      <c r="A2" s="81" t="str">
        <f>"2025"&amp;"年部门项目支出预算表"</f>
        <v>2025年部门项目支出预算表</v>
      </c>
      <c r="B2" s="81"/>
      <c r="C2" s="81"/>
      <c r="D2" s="81"/>
      <c r="E2" s="81"/>
      <c r="F2" s="81"/>
      <c r="G2" s="81"/>
      <c r="H2" s="81"/>
      <c r="I2" s="81"/>
      <c r="J2" s="81"/>
      <c r="K2" s="81"/>
      <c r="L2" s="81"/>
      <c r="M2" s="81"/>
      <c r="N2" s="81"/>
      <c r="O2" s="81"/>
      <c r="P2" s="81"/>
      <c r="Q2" s="81"/>
      <c r="R2" s="81"/>
      <c r="S2" s="81"/>
      <c r="T2" s="81"/>
      <c r="U2" s="81"/>
      <c r="V2" s="81"/>
      <c r="W2" s="81"/>
    </row>
    <row r="3" ht="17.4" customHeight="1" spans="1:23">
      <c r="A3" s="82" t="str">
        <f>"单位名称："&amp;"富民县土地开发复垦收购储备交易中心"</f>
        <v>单位名称：富民县土地开发复垦收购储备交易中心</v>
      </c>
      <c r="B3" s="82"/>
      <c r="C3" s="82"/>
      <c r="D3" s="82"/>
      <c r="E3" s="82"/>
      <c r="F3" s="82"/>
      <c r="G3" s="82"/>
      <c r="H3" s="82"/>
      <c r="W3" s="85" t="s">
        <v>1</v>
      </c>
    </row>
    <row r="4" ht="21.75" customHeight="1" spans="1:23">
      <c r="A4" s="28" t="s">
        <v>284</v>
      </c>
      <c r="B4" s="28" t="s">
        <v>202</v>
      </c>
      <c r="C4" s="28" t="s">
        <v>203</v>
      </c>
      <c r="D4" s="28" t="s">
        <v>285</v>
      </c>
      <c r="E4" s="28" t="s">
        <v>204</v>
      </c>
      <c r="F4" s="28" t="s">
        <v>205</v>
      </c>
      <c r="G4" s="28" t="s">
        <v>286</v>
      </c>
      <c r="H4" s="28" t="s">
        <v>287</v>
      </c>
      <c r="I4" s="28" t="s">
        <v>53</v>
      </c>
      <c r="J4" s="28" t="s">
        <v>288</v>
      </c>
      <c r="K4" s="28"/>
      <c r="L4" s="28"/>
      <c r="M4" s="28"/>
      <c r="N4" s="28" t="s">
        <v>213</v>
      </c>
      <c r="O4" s="28"/>
      <c r="P4" s="28"/>
      <c r="Q4" s="28" t="s">
        <v>59</v>
      </c>
      <c r="R4" s="28" t="s">
        <v>60</v>
      </c>
      <c r="S4" s="28"/>
      <c r="T4" s="28"/>
      <c r="U4" s="28"/>
      <c r="V4" s="28"/>
      <c r="W4" s="28"/>
    </row>
    <row r="5" ht="21.75" customHeight="1" spans="1:23">
      <c r="A5" s="28"/>
      <c r="B5" s="28"/>
      <c r="C5" s="28"/>
      <c r="D5" s="28"/>
      <c r="E5" s="28"/>
      <c r="F5" s="28"/>
      <c r="G5" s="28"/>
      <c r="H5" s="28"/>
      <c r="I5" s="28"/>
      <c r="J5" s="28" t="s">
        <v>56</v>
      </c>
      <c r="K5" s="28"/>
      <c r="L5" s="28" t="s">
        <v>57</v>
      </c>
      <c r="M5" s="28" t="s">
        <v>58</v>
      </c>
      <c r="N5" s="28" t="s">
        <v>56</v>
      </c>
      <c r="O5" s="28" t="s">
        <v>57</v>
      </c>
      <c r="P5" s="28" t="s">
        <v>58</v>
      </c>
      <c r="Q5" s="28"/>
      <c r="R5" s="28" t="s">
        <v>55</v>
      </c>
      <c r="S5" s="28" t="s">
        <v>61</v>
      </c>
      <c r="T5" s="28" t="s">
        <v>289</v>
      </c>
      <c r="U5" s="28" t="s">
        <v>63</v>
      </c>
      <c r="V5" s="28" t="s">
        <v>64</v>
      </c>
      <c r="W5" s="28" t="s">
        <v>65</v>
      </c>
    </row>
    <row r="6" ht="21" customHeight="1" spans="1:23">
      <c r="A6" s="28"/>
      <c r="B6" s="28"/>
      <c r="C6" s="28"/>
      <c r="D6" s="28"/>
      <c r="E6" s="28"/>
      <c r="F6" s="28"/>
      <c r="G6" s="28"/>
      <c r="H6" s="28"/>
      <c r="I6" s="28"/>
      <c r="J6" s="28" t="s">
        <v>228</v>
      </c>
      <c r="K6" s="28"/>
      <c r="L6" s="28"/>
      <c r="M6" s="28"/>
      <c r="N6" s="28"/>
      <c r="O6" s="28"/>
      <c r="P6" s="28"/>
      <c r="Q6" s="28"/>
      <c r="R6" s="28"/>
      <c r="S6" s="28"/>
      <c r="T6" s="28"/>
      <c r="U6" s="28"/>
      <c r="V6" s="28"/>
      <c r="W6" s="28"/>
    </row>
    <row r="7" ht="39.75" customHeight="1" spans="1:23">
      <c r="A7" s="28"/>
      <c r="B7" s="28"/>
      <c r="C7" s="28"/>
      <c r="D7" s="28"/>
      <c r="E7" s="28"/>
      <c r="F7" s="28"/>
      <c r="G7" s="28"/>
      <c r="H7" s="28"/>
      <c r="I7" s="28"/>
      <c r="J7" s="28" t="s">
        <v>55</v>
      </c>
      <c r="K7" s="28" t="s">
        <v>290</v>
      </c>
      <c r="L7" s="28"/>
      <c r="M7" s="28"/>
      <c r="N7" s="28"/>
      <c r="O7" s="28"/>
      <c r="P7" s="28"/>
      <c r="Q7" s="28"/>
      <c r="R7" s="28"/>
      <c r="S7" s="28"/>
      <c r="T7" s="28"/>
      <c r="U7" s="28"/>
      <c r="V7" s="28"/>
      <c r="W7" s="28"/>
    </row>
    <row r="8" ht="15" customHeight="1" spans="1:23">
      <c r="A8" s="28">
        <v>1</v>
      </c>
      <c r="B8" s="28">
        <v>2</v>
      </c>
      <c r="C8" s="28">
        <v>3</v>
      </c>
      <c r="D8" s="28">
        <v>4</v>
      </c>
      <c r="E8" s="28">
        <v>5</v>
      </c>
      <c r="F8" s="28">
        <v>6</v>
      </c>
      <c r="G8" s="28">
        <v>7</v>
      </c>
      <c r="H8" s="28">
        <v>8</v>
      </c>
      <c r="I8" s="28">
        <v>9</v>
      </c>
      <c r="J8" s="28">
        <v>10</v>
      </c>
      <c r="K8" s="28">
        <v>11</v>
      </c>
      <c r="L8" s="28">
        <v>12</v>
      </c>
      <c r="M8" s="28">
        <v>13</v>
      </c>
      <c r="N8" s="28">
        <v>14</v>
      </c>
      <c r="O8" s="28">
        <v>15</v>
      </c>
      <c r="P8" s="28">
        <v>16</v>
      </c>
      <c r="Q8" s="28">
        <v>17</v>
      </c>
      <c r="R8" s="28">
        <v>18</v>
      </c>
      <c r="S8" s="28">
        <v>19</v>
      </c>
      <c r="T8" s="28">
        <v>20</v>
      </c>
      <c r="U8" s="28">
        <v>21</v>
      </c>
      <c r="V8" s="28">
        <v>22</v>
      </c>
      <c r="W8" s="28">
        <v>23</v>
      </c>
    </row>
    <row r="9" ht="21.75" customHeight="1" spans="1:23">
      <c r="A9" s="103" t="s">
        <v>291</v>
      </c>
      <c r="B9" s="103" t="s">
        <v>292</v>
      </c>
      <c r="C9" s="103" t="s">
        <v>293</v>
      </c>
      <c r="D9" s="103" t="s">
        <v>67</v>
      </c>
      <c r="E9" s="103" t="s">
        <v>118</v>
      </c>
      <c r="F9" s="103" t="s">
        <v>294</v>
      </c>
      <c r="G9" s="103" t="s">
        <v>295</v>
      </c>
      <c r="H9" s="103" t="s">
        <v>296</v>
      </c>
      <c r="I9" s="104">
        <v>1100000</v>
      </c>
      <c r="J9" s="104"/>
      <c r="K9" s="104"/>
      <c r="L9" s="104">
        <v>1100000</v>
      </c>
      <c r="M9" s="104"/>
      <c r="N9" s="104"/>
      <c r="O9" s="104"/>
      <c r="P9" s="104"/>
      <c r="Q9" s="104"/>
      <c r="R9" s="104"/>
      <c r="S9" s="104"/>
      <c r="T9" s="104"/>
      <c r="U9" s="104"/>
      <c r="V9" s="104"/>
      <c r="W9" s="104"/>
    </row>
    <row r="10" ht="21.75" customHeight="1" spans="1:23">
      <c r="A10" s="103" t="s">
        <v>291</v>
      </c>
      <c r="B10" s="103" t="s">
        <v>297</v>
      </c>
      <c r="C10" s="103" t="s">
        <v>298</v>
      </c>
      <c r="D10" s="103" t="s">
        <v>67</v>
      </c>
      <c r="E10" s="103" t="s">
        <v>118</v>
      </c>
      <c r="F10" s="103" t="s">
        <v>294</v>
      </c>
      <c r="G10" s="103" t="s">
        <v>295</v>
      </c>
      <c r="H10" s="103" t="s">
        <v>296</v>
      </c>
      <c r="I10" s="104">
        <v>400000</v>
      </c>
      <c r="J10" s="104"/>
      <c r="K10" s="104"/>
      <c r="L10" s="104">
        <v>400000</v>
      </c>
      <c r="M10" s="104"/>
      <c r="N10" s="104"/>
      <c r="O10" s="104"/>
      <c r="P10" s="104"/>
      <c r="Q10" s="104"/>
      <c r="R10" s="104"/>
      <c r="S10" s="104"/>
      <c r="T10" s="104"/>
      <c r="U10" s="104"/>
      <c r="V10" s="104"/>
      <c r="W10" s="104"/>
    </row>
    <row r="11" ht="21.75" customHeight="1" spans="1:23">
      <c r="A11" s="103" t="s">
        <v>291</v>
      </c>
      <c r="B11" s="103" t="s">
        <v>299</v>
      </c>
      <c r="C11" s="103" t="s">
        <v>300</v>
      </c>
      <c r="D11" s="103" t="s">
        <v>67</v>
      </c>
      <c r="E11" s="103" t="s">
        <v>120</v>
      </c>
      <c r="F11" s="103" t="s">
        <v>301</v>
      </c>
      <c r="G11" s="103" t="s">
        <v>244</v>
      </c>
      <c r="H11" s="103" t="s">
        <v>245</v>
      </c>
      <c r="I11" s="104">
        <v>30000</v>
      </c>
      <c r="J11" s="104"/>
      <c r="K11" s="104"/>
      <c r="L11" s="104">
        <v>30000</v>
      </c>
      <c r="M11" s="104"/>
      <c r="N11" s="104"/>
      <c r="O11" s="104"/>
      <c r="P11" s="104"/>
      <c r="Q11" s="104"/>
      <c r="R11" s="104"/>
      <c r="S11" s="104"/>
      <c r="T11" s="104"/>
      <c r="U11" s="104"/>
      <c r="V11" s="104"/>
      <c r="W11" s="104"/>
    </row>
    <row r="12" ht="21.75" customHeight="1" spans="1:23">
      <c r="A12" s="103" t="s">
        <v>291</v>
      </c>
      <c r="B12" s="103" t="s">
        <v>299</v>
      </c>
      <c r="C12" s="103" t="s">
        <v>300</v>
      </c>
      <c r="D12" s="103" t="s">
        <v>67</v>
      </c>
      <c r="E12" s="103" t="s">
        <v>120</v>
      </c>
      <c r="F12" s="103" t="s">
        <v>301</v>
      </c>
      <c r="G12" s="103" t="s">
        <v>246</v>
      </c>
      <c r="H12" s="103" t="s">
        <v>247</v>
      </c>
      <c r="I12" s="104">
        <v>14000</v>
      </c>
      <c r="J12" s="104"/>
      <c r="K12" s="104"/>
      <c r="L12" s="104">
        <v>14000</v>
      </c>
      <c r="M12" s="104"/>
      <c r="N12" s="104"/>
      <c r="O12" s="104"/>
      <c r="P12" s="104"/>
      <c r="Q12" s="104"/>
      <c r="R12" s="104"/>
      <c r="S12" s="104"/>
      <c r="T12" s="104"/>
      <c r="U12" s="104"/>
      <c r="V12" s="104"/>
      <c r="W12" s="104"/>
    </row>
    <row r="13" ht="21.75" customHeight="1" spans="1:23">
      <c r="A13" s="103" t="s">
        <v>291</v>
      </c>
      <c r="B13" s="103" t="s">
        <v>299</v>
      </c>
      <c r="C13" s="103" t="s">
        <v>300</v>
      </c>
      <c r="D13" s="103" t="s">
        <v>67</v>
      </c>
      <c r="E13" s="103" t="s">
        <v>120</v>
      </c>
      <c r="F13" s="103" t="s">
        <v>301</v>
      </c>
      <c r="G13" s="103" t="s">
        <v>248</v>
      </c>
      <c r="H13" s="103" t="s">
        <v>249</v>
      </c>
      <c r="I13" s="104">
        <v>20000</v>
      </c>
      <c r="J13" s="104"/>
      <c r="K13" s="104"/>
      <c r="L13" s="104">
        <v>20000</v>
      </c>
      <c r="M13" s="104"/>
      <c r="N13" s="104"/>
      <c r="O13" s="104"/>
      <c r="P13" s="104"/>
      <c r="Q13" s="104"/>
      <c r="R13" s="104"/>
      <c r="S13" s="104"/>
      <c r="T13" s="104"/>
      <c r="U13" s="104"/>
      <c r="V13" s="104"/>
      <c r="W13" s="104"/>
    </row>
    <row r="14" ht="21.75" customHeight="1" spans="1:23">
      <c r="A14" s="103" t="s">
        <v>291</v>
      </c>
      <c r="B14" s="103" t="s">
        <v>299</v>
      </c>
      <c r="C14" s="103" t="s">
        <v>300</v>
      </c>
      <c r="D14" s="103" t="s">
        <v>67</v>
      </c>
      <c r="E14" s="103" t="s">
        <v>120</v>
      </c>
      <c r="F14" s="103" t="s">
        <v>301</v>
      </c>
      <c r="G14" s="103" t="s">
        <v>302</v>
      </c>
      <c r="H14" s="103" t="s">
        <v>303</v>
      </c>
      <c r="I14" s="104">
        <v>10000</v>
      </c>
      <c r="J14" s="104"/>
      <c r="K14" s="104"/>
      <c r="L14" s="104">
        <v>10000</v>
      </c>
      <c r="M14" s="104"/>
      <c r="N14" s="104"/>
      <c r="O14" s="104"/>
      <c r="P14" s="104"/>
      <c r="Q14" s="104"/>
      <c r="R14" s="104"/>
      <c r="S14" s="104"/>
      <c r="T14" s="104"/>
      <c r="U14" s="104"/>
      <c r="V14" s="104"/>
      <c r="W14" s="104"/>
    </row>
    <row r="15" ht="21.75" customHeight="1" spans="1:23">
      <c r="A15" s="103" t="s">
        <v>291</v>
      </c>
      <c r="B15" s="103" t="s">
        <v>299</v>
      </c>
      <c r="C15" s="103" t="s">
        <v>300</v>
      </c>
      <c r="D15" s="103" t="s">
        <v>67</v>
      </c>
      <c r="E15" s="103" t="s">
        <v>120</v>
      </c>
      <c r="F15" s="103" t="s">
        <v>301</v>
      </c>
      <c r="G15" s="103" t="s">
        <v>304</v>
      </c>
      <c r="H15" s="103" t="s">
        <v>305</v>
      </c>
      <c r="I15" s="104">
        <v>60000</v>
      </c>
      <c r="J15" s="104"/>
      <c r="K15" s="104"/>
      <c r="L15" s="104">
        <v>60000</v>
      </c>
      <c r="M15" s="104"/>
      <c r="N15" s="104"/>
      <c r="O15" s="104"/>
      <c r="P15" s="104"/>
      <c r="Q15" s="104"/>
      <c r="R15" s="104"/>
      <c r="S15" s="104"/>
      <c r="T15" s="104"/>
      <c r="U15" s="104"/>
      <c r="V15" s="104"/>
      <c r="W15" s="104"/>
    </row>
    <row r="16" ht="21.75" customHeight="1" spans="1:23">
      <c r="A16" s="103" t="s">
        <v>291</v>
      </c>
      <c r="B16" s="103" t="s">
        <v>299</v>
      </c>
      <c r="C16" s="103" t="s">
        <v>300</v>
      </c>
      <c r="D16" s="103" t="s">
        <v>67</v>
      </c>
      <c r="E16" s="103" t="s">
        <v>120</v>
      </c>
      <c r="F16" s="103" t="s">
        <v>301</v>
      </c>
      <c r="G16" s="103" t="s">
        <v>295</v>
      </c>
      <c r="H16" s="103" t="s">
        <v>296</v>
      </c>
      <c r="I16" s="104">
        <v>100000</v>
      </c>
      <c r="J16" s="104"/>
      <c r="K16" s="104"/>
      <c r="L16" s="104">
        <v>100000</v>
      </c>
      <c r="M16" s="104"/>
      <c r="N16" s="104"/>
      <c r="O16" s="104"/>
      <c r="P16" s="104"/>
      <c r="Q16" s="104"/>
      <c r="R16" s="104"/>
      <c r="S16" s="104"/>
      <c r="T16" s="104"/>
      <c r="U16" s="104"/>
      <c r="V16" s="104"/>
      <c r="W16" s="104"/>
    </row>
    <row r="17" ht="21.75" customHeight="1" spans="1:23">
      <c r="A17" s="103" t="s">
        <v>291</v>
      </c>
      <c r="B17" s="103" t="s">
        <v>299</v>
      </c>
      <c r="C17" s="103" t="s">
        <v>300</v>
      </c>
      <c r="D17" s="103" t="s">
        <v>67</v>
      </c>
      <c r="E17" s="103" t="s">
        <v>120</v>
      </c>
      <c r="F17" s="103" t="s">
        <v>301</v>
      </c>
      <c r="G17" s="103" t="s">
        <v>306</v>
      </c>
      <c r="H17" s="103" t="s">
        <v>307</v>
      </c>
      <c r="I17" s="104">
        <v>10000</v>
      </c>
      <c r="J17" s="104"/>
      <c r="K17" s="104"/>
      <c r="L17" s="104">
        <v>10000</v>
      </c>
      <c r="M17" s="104"/>
      <c r="N17" s="104"/>
      <c r="O17" s="104"/>
      <c r="P17" s="104"/>
      <c r="Q17" s="104"/>
      <c r="R17" s="104"/>
      <c r="S17" s="104"/>
      <c r="T17" s="104"/>
      <c r="U17" s="104"/>
      <c r="V17" s="104"/>
      <c r="W17" s="104"/>
    </row>
    <row r="18" ht="21.75" customHeight="1" spans="1:23">
      <c r="A18" s="103" t="s">
        <v>291</v>
      </c>
      <c r="B18" s="103" t="s">
        <v>299</v>
      </c>
      <c r="C18" s="103" t="s">
        <v>300</v>
      </c>
      <c r="D18" s="103" t="s">
        <v>67</v>
      </c>
      <c r="E18" s="103" t="s">
        <v>120</v>
      </c>
      <c r="F18" s="103" t="s">
        <v>301</v>
      </c>
      <c r="G18" s="103" t="s">
        <v>308</v>
      </c>
      <c r="H18" s="103" t="s">
        <v>309</v>
      </c>
      <c r="I18" s="104">
        <v>56000</v>
      </c>
      <c r="J18" s="104"/>
      <c r="K18" s="104"/>
      <c r="L18" s="104">
        <v>56000</v>
      </c>
      <c r="M18" s="104"/>
      <c r="N18" s="104"/>
      <c r="O18" s="104"/>
      <c r="P18" s="104"/>
      <c r="Q18" s="104"/>
      <c r="R18" s="104"/>
      <c r="S18" s="104"/>
      <c r="T18" s="104"/>
      <c r="U18" s="104"/>
      <c r="V18" s="104"/>
      <c r="W18" s="104"/>
    </row>
    <row r="19" ht="21.75" customHeight="1" spans="1:23">
      <c r="A19" s="103" t="s">
        <v>291</v>
      </c>
      <c r="B19" s="103" t="s">
        <v>310</v>
      </c>
      <c r="C19" s="103" t="s">
        <v>311</v>
      </c>
      <c r="D19" s="103" t="s">
        <v>67</v>
      </c>
      <c r="E19" s="103" t="s">
        <v>116</v>
      </c>
      <c r="F19" s="103" t="s">
        <v>312</v>
      </c>
      <c r="G19" s="103" t="s">
        <v>295</v>
      </c>
      <c r="H19" s="103" t="s">
        <v>296</v>
      </c>
      <c r="I19" s="104">
        <v>500000</v>
      </c>
      <c r="J19" s="104"/>
      <c r="K19" s="104"/>
      <c r="L19" s="104">
        <v>500000</v>
      </c>
      <c r="M19" s="104"/>
      <c r="N19" s="104"/>
      <c r="O19" s="104"/>
      <c r="P19" s="104"/>
      <c r="Q19" s="104"/>
      <c r="R19" s="104"/>
      <c r="S19" s="104"/>
      <c r="T19" s="104"/>
      <c r="U19" s="104"/>
      <c r="V19" s="104"/>
      <c r="W19" s="104"/>
    </row>
    <row r="20" ht="21.75" customHeight="1" spans="1:23">
      <c r="A20" s="103" t="s">
        <v>291</v>
      </c>
      <c r="B20" s="103" t="s">
        <v>313</v>
      </c>
      <c r="C20" s="103" t="s">
        <v>314</v>
      </c>
      <c r="D20" s="103" t="s">
        <v>67</v>
      </c>
      <c r="E20" s="103" t="s">
        <v>116</v>
      </c>
      <c r="F20" s="103" t="s">
        <v>312</v>
      </c>
      <c r="G20" s="103" t="s">
        <v>315</v>
      </c>
      <c r="H20" s="103" t="s">
        <v>316</v>
      </c>
      <c r="I20" s="104">
        <v>20000000</v>
      </c>
      <c r="J20" s="104"/>
      <c r="K20" s="104"/>
      <c r="L20" s="104">
        <v>20000000</v>
      </c>
      <c r="M20" s="104"/>
      <c r="N20" s="104"/>
      <c r="O20" s="104"/>
      <c r="P20" s="104"/>
      <c r="Q20" s="104"/>
      <c r="R20" s="104"/>
      <c r="S20" s="104"/>
      <c r="T20" s="104"/>
      <c r="U20" s="104"/>
      <c r="V20" s="104"/>
      <c r="W20" s="104"/>
    </row>
    <row r="21" ht="21.75" customHeight="1" spans="1:23">
      <c r="A21" s="103" t="s">
        <v>291</v>
      </c>
      <c r="B21" s="103" t="s">
        <v>317</v>
      </c>
      <c r="C21" s="103" t="s">
        <v>318</v>
      </c>
      <c r="D21" s="103" t="s">
        <v>67</v>
      </c>
      <c r="E21" s="103" t="s">
        <v>114</v>
      </c>
      <c r="F21" s="103" t="s">
        <v>319</v>
      </c>
      <c r="G21" s="103" t="s">
        <v>320</v>
      </c>
      <c r="H21" s="103" t="s">
        <v>321</v>
      </c>
      <c r="I21" s="104">
        <v>50000000</v>
      </c>
      <c r="J21" s="104"/>
      <c r="K21" s="104"/>
      <c r="L21" s="104">
        <v>50000000</v>
      </c>
      <c r="M21" s="104"/>
      <c r="N21" s="104"/>
      <c r="O21" s="104"/>
      <c r="P21" s="104"/>
      <c r="Q21" s="104"/>
      <c r="R21" s="104"/>
      <c r="S21" s="104"/>
      <c r="T21" s="104"/>
      <c r="U21" s="104"/>
      <c r="V21" s="104"/>
      <c r="W21" s="104"/>
    </row>
    <row r="22" ht="18.75" customHeight="1" spans="1:23">
      <c r="A22" s="28" t="s">
        <v>190</v>
      </c>
      <c r="B22" s="28"/>
      <c r="C22" s="28"/>
      <c r="D22" s="28"/>
      <c r="E22" s="28"/>
      <c r="F22" s="28"/>
      <c r="G22" s="28"/>
      <c r="H22" s="28"/>
      <c r="I22" s="104">
        <v>72300000</v>
      </c>
      <c r="J22" s="104"/>
      <c r="K22" s="104"/>
      <c r="L22" s="104">
        <v>72300000</v>
      </c>
      <c r="M22" s="104"/>
      <c r="N22" s="104"/>
      <c r="O22" s="104"/>
      <c r="P22" s="104"/>
      <c r="Q22" s="104"/>
      <c r="R22" s="104"/>
      <c r="S22" s="104"/>
      <c r="T22" s="104"/>
      <c r="U22" s="104"/>
      <c r="V22" s="104"/>
      <c r="W22" s="104"/>
    </row>
  </sheetData>
  <mergeCells count="28">
    <mergeCell ref="A2:W2"/>
    <mergeCell ref="A3:H3"/>
    <mergeCell ref="J4:M4"/>
    <mergeCell ref="N4:P4"/>
    <mergeCell ref="R4:W4"/>
    <mergeCell ref="A22:H2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9"/>
  <sheetViews>
    <sheetView showZeros="0" workbookViewId="0">
      <selection activeCell="H21" sqref="H21"/>
    </sheetView>
  </sheetViews>
  <sheetFormatPr defaultColWidth="10.7083333333333" defaultRowHeight="12" customHeight="1"/>
  <cols>
    <col min="1" max="1" width="40" style="14" customWidth="1"/>
    <col min="2" max="2" width="33.85" style="14" customWidth="1"/>
    <col min="3" max="5" width="27.575" style="14" customWidth="1"/>
    <col min="6" max="6" width="13.1416666666667" style="14" customWidth="1"/>
    <col min="7" max="7" width="29.2833333333333" style="14" customWidth="1"/>
    <col min="8" max="8" width="18.1416666666667" style="14" customWidth="1"/>
    <col min="9" max="9" width="15.7083333333333" style="14" customWidth="1"/>
    <col min="10" max="10" width="22" style="14" customWidth="1"/>
    <col min="11" max="16384" width="10.7083333333333" style="14"/>
  </cols>
  <sheetData>
    <row r="1" ht="18" customHeight="1" spans="10:10">
      <c r="J1" s="85" t="s">
        <v>322</v>
      </c>
    </row>
    <row r="2" ht="39.75" customHeight="1" spans="1:10">
      <c r="A2" s="81" t="str">
        <f>"2025"&amp;"年项目支出绩效目标表（本次下达）"</f>
        <v>2025年项目支出绩效目标表（本次下达）</v>
      </c>
      <c r="B2" s="81"/>
      <c r="C2" s="81"/>
      <c r="D2" s="81"/>
      <c r="E2" s="81"/>
      <c r="F2" s="81"/>
      <c r="G2" s="81"/>
      <c r="H2" s="81"/>
      <c r="I2" s="81"/>
      <c r="J2" s="81"/>
    </row>
    <row r="3" ht="17.25" customHeight="1" spans="1:8">
      <c r="A3" s="82" t="str">
        <f>"单位名称："&amp;"富民县土地开发复垦收购储备交易中心"</f>
        <v>单位名称：富民县土地开发复垦收购储备交易中心</v>
      </c>
      <c r="B3" s="82"/>
      <c r="C3" s="82"/>
      <c r="D3" s="82"/>
      <c r="E3" s="82"/>
      <c r="F3" s="82"/>
      <c r="G3" s="82"/>
      <c r="H3" s="82"/>
    </row>
    <row r="4" ht="44.25" customHeight="1" spans="1:10">
      <c r="A4" s="28" t="s">
        <v>203</v>
      </c>
      <c r="B4" s="28" t="s">
        <v>323</v>
      </c>
      <c r="C4" s="101" t="s">
        <v>324</v>
      </c>
      <c r="D4" s="28" t="s">
        <v>325</v>
      </c>
      <c r="E4" s="28" t="s">
        <v>326</v>
      </c>
      <c r="F4" s="28" t="s">
        <v>327</v>
      </c>
      <c r="G4" s="28" t="s">
        <v>328</v>
      </c>
      <c r="H4" s="28" t="s">
        <v>329</v>
      </c>
      <c r="I4" s="28" t="s">
        <v>330</v>
      </c>
      <c r="J4" s="28" t="s">
        <v>331</v>
      </c>
    </row>
    <row r="5" ht="18.75" customHeight="1" spans="1:10">
      <c r="A5" s="28">
        <v>1</v>
      </c>
      <c r="B5" s="28">
        <v>2</v>
      </c>
      <c r="C5" s="28">
        <v>3</v>
      </c>
      <c r="D5" s="28">
        <v>4</v>
      </c>
      <c r="E5" s="28">
        <v>5</v>
      </c>
      <c r="F5" s="28">
        <v>6</v>
      </c>
      <c r="G5" s="28">
        <v>7</v>
      </c>
      <c r="H5" s="28">
        <v>8</v>
      </c>
      <c r="I5" s="28">
        <v>9</v>
      </c>
      <c r="J5" s="28">
        <v>10</v>
      </c>
    </row>
    <row r="6" ht="42" customHeight="1" outlineLevel="1" spans="1:10">
      <c r="A6" s="102" t="s">
        <v>332</v>
      </c>
      <c r="B6" s="102"/>
      <c r="C6" s="102"/>
      <c r="D6" s="102"/>
      <c r="E6" s="102"/>
      <c r="F6" s="102"/>
      <c r="G6" s="102"/>
      <c r="H6" s="102"/>
      <c r="I6" s="102"/>
      <c r="J6" s="102"/>
    </row>
    <row r="7" ht="42" customHeight="1" outlineLevel="1" spans="1:10">
      <c r="A7" s="102" t="s">
        <v>333</v>
      </c>
      <c r="B7" s="102" t="s">
        <v>334</v>
      </c>
      <c r="C7" s="102" t="s">
        <v>335</v>
      </c>
      <c r="D7" s="102" t="s">
        <v>336</v>
      </c>
      <c r="E7" s="102" t="s">
        <v>337</v>
      </c>
      <c r="F7" s="102" t="s">
        <v>338</v>
      </c>
      <c r="G7" s="102" t="s">
        <v>339</v>
      </c>
      <c r="H7" s="102" t="s">
        <v>340</v>
      </c>
      <c r="I7" s="102" t="s">
        <v>341</v>
      </c>
      <c r="J7" s="102" t="s">
        <v>342</v>
      </c>
    </row>
    <row r="8" ht="42" customHeight="1" outlineLevel="1" spans="1:10">
      <c r="A8" s="102" t="s">
        <v>343</v>
      </c>
      <c r="B8" s="102" t="s">
        <v>344</v>
      </c>
      <c r="C8" s="102" t="s">
        <v>335</v>
      </c>
      <c r="D8" s="102" t="s">
        <v>345</v>
      </c>
      <c r="E8" s="102" t="s">
        <v>346</v>
      </c>
      <c r="F8" s="102" t="s">
        <v>347</v>
      </c>
      <c r="G8" s="102" t="s">
        <v>348</v>
      </c>
      <c r="H8" s="102" t="s">
        <v>349</v>
      </c>
      <c r="I8" s="102" t="s">
        <v>341</v>
      </c>
      <c r="J8" s="102" t="s">
        <v>350</v>
      </c>
    </row>
    <row r="9" ht="42" customHeight="1" outlineLevel="1" spans="1:10">
      <c r="A9" s="102" t="s">
        <v>343</v>
      </c>
      <c r="B9" s="102" t="s">
        <v>344</v>
      </c>
      <c r="C9" s="102" t="s">
        <v>335</v>
      </c>
      <c r="D9" s="102" t="s">
        <v>345</v>
      </c>
      <c r="E9" s="102" t="s">
        <v>351</v>
      </c>
      <c r="F9" s="102" t="s">
        <v>338</v>
      </c>
      <c r="G9" s="102" t="s">
        <v>352</v>
      </c>
      <c r="H9" s="102" t="s">
        <v>349</v>
      </c>
      <c r="I9" s="102" t="s">
        <v>341</v>
      </c>
      <c r="J9" s="102" t="s">
        <v>350</v>
      </c>
    </row>
    <row r="10" ht="42" customHeight="1" outlineLevel="1" spans="1:10">
      <c r="A10" s="102" t="s">
        <v>343</v>
      </c>
      <c r="B10" s="102" t="s">
        <v>344</v>
      </c>
      <c r="C10" s="102" t="s">
        <v>335</v>
      </c>
      <c r="D10" s="102" t="s">
        <v>353</v>
      </c>
      <c r="E10" s="102" t="s">
        <v>354</v>
      </c>
      <c r="F10" s="102" t="s">
        <v>355</v>
      </c>
      <c r="G10" s="102" t="s">
        <v>356</v>
      </c>
      <c r="H10" s="102" t="s">
        <v>357</v>
      </c>
      <c r="I10" s="102" t="s">
        <v>341</v>
      </c>
      <c r="J10" s="102" t="s">
        <v>358</v>
      </c>
    </row>
    <row r="11" ht="42" customHeight="1" outlineLevel="1" spans="1:10">
      <c r="A11" s="102" t="s">
        <v>343</v>
      </c>
      <c r="B11" s="102" t="s">
        <v>344</v>
      </c>
      <c r="C11" s="102" t="s">
        <v>335</v>
      </c>
      <c r="D11" s="102" t="s">
        <v>359</v>
      </c>
      <c r="E11" s="102" t="s">
        <v>360</v>
      </c>
      <c r="F11" s="102" t="s">
        <v>355</v>
      </c>
      <c r="G11" s="102" t="s">
        <v>361</v>
      </c>
      <c r="H11" s="102" t="s">
        <v>349</v>
      </c>
      <c r="I11" s="102" t="s">
        <v>341</v>
      </c>
      <c r="J11" s="102" t="s">
        <v>362</v>
      </c>
    </row>
    <row r="12" ht="42" customHeight="1" outlineLevel="1" spans="1:10">
      <c r="A12" s="102" t="s">
        <v>343</v>
      </c>
      <c r="B12" s="102" t="s">
        <v>344</v>
      </c>
      <c r="C12" s="102" t="s">
        <v>363</v>
      </c>
      <c r="D12" s="102" t="s">
        <v>364</v>
      </c>
      <c r="E12" s="102" t="s">
        <v>365</v>
      </c>
      <c r="F12" s="102" t="s">
        <v>338</v>
      </c>
      <c r="G12" s="102" t="s">
        <v>366</v>
      </c>
      <c r="H12" s="102" t="s">
        <v>367</v>
      </c>
      <c r="I12" s="102" t="s">
        <v>341</v>
      </c>
      <c r="J12" s="102" t="s">
        <v>368</v>
      </c>
    </row>
    <row r="13" ht="42" customHeight="1" outlineLevel="1" spans="1:10">
      <c r="A13" s="102" t="s">
        <v>343</v>
      </c>
      <c r="B13" s="102" t="s">
        <v>344</v>
      </c>
      <c r="C13" s="102" t="s">
        <v>363</v>
      </c>
      <c r="D13" s="102" t="s">
        <v>369</v>
      </c>
      <c r="E13" s="102" t="s">
        <v>370</v>
      </c>
      <c r="F13" s="102" t="s">
        <v>338</v>
      </c>
      <c r="G13" s="102" t="s">
        <v>371</v>
      </c>
      <c r="H13" s="102" t="s">
        <v>349</v>
      </c>
      <c r="I13" s="102" t="s">
        <v>341</v>
      </c>
      <c r="J13" s="102" t="s">
        <v>372</v>
      </c>
    </row>
    <row r="14" ht="42" customHeight="1" outlineLevel="1" spans="1:10">
      <c r="A14" s="102" t="s">
        <v>343</v>
      </c>
      <c r="B14" s="102" t="s">
        <v>344</v>
      </c>
      <c r="C14" s="102" t="s">
        <v>373</v>
      </c>
      <c r="D14" s="102" t="s">
        <v>374</v>
      </c>
      <c r="E14" s="102" t="s">
        <v>375</v>
      </c>
      <c r="F14" s="102" t="s">
        <v>338</v>
      </c>
      <c r="G14" s="102" t="s">
        <v>376</v>
      </c>
      <c r="H14" s="102" t="s">
        <v>349</v>
      </c>
      <c r="I14" s="102" t="s">
        <v>377</v>
      </c>
      <c r="J14" s="102" t="s">
        <v>378</v>
      </c>
    </row>
    <row r="15" ht="42" customHeight="1" outlineLevel="1" spans="1:10">
      <c r="A15" s="102" t="s">
        <v>379</v>
      </c>
      <c r="B15" s="102" t="s">
        <v>380</v>
      </c>
      <c r="C15" s="102" t="s">
        <v>335</v>
      </c>
      <c r="D15" s="102" t="s">
        <v>336</v>
      </c>
      <c r="E15" s="102" t="s">
        <v>381</v>
      </c>
      <c r="F15" s="102" t="s">
        <v>347</v>
      </c>
      <c r="G15" s="102" t="s">
        <v>82</v>
      </c>
      <c r="H15" s="102" t="s">
        <v>349</v>
      </c>
      <c r="I15" s="102" t="s">
        <v>341</v>
      </c>
      <c r="J15" s="102" t="s">
        <v>382</v>
      </c>
    </row>
    <row r="16" ht="42" customHeight="1" outlineLevel="1" spans="1:10">
      <c r="A16" s="102" t="s">
        <v>383</v>
      </c>
      <c r="B16" s="102" t="s">
        <v>384</v>
      </c>
      <c r="C16" s="102" t="s">
        <v>335</v>
      </c>
      <c r="D16" s="102" t="s">
        <v>345</v>
      </c>
      <c r="E16" s="102" t="s">
        <v>385</v>
      </c>
      <c r="F16" s="102" t="s">
        <v>338</v>
      </c>
      <c r="G16" s="102" t="s">
        <v>386</v>
      </c>
      <c r="H16" s="102" t="s">
        <v>387</v>
      </c>
      <c r="I16" s="102" t="s">
        <v>377</v>
      </c>
      <c r="J16" s="102" t="s">
        <v>388</v>
      </c>
    </row>
    <row r="17" ht="42" customHeight="1" outlineLevel="1" spans="1:10">
      <c r="A17" s="102" t="s">
        <v>383</v>
      </c>
      <c r="B17" s="102" t="s">
        <v>384</v>
      </c>
      <c r="C17" s="102" t="s">
        <v>335</v>
      </c>
      <c r="D17" s="102" t="s">
        <v>353</v>
      </c>
      <c r="E17" s="102" t="s">
        <v>389</v>
      </c>
      <c r="F17" s="102" t="s">
        <v>355</v>
      </c>
      <c r="G17" s="102" t="s">
        <v>91</v>
      </c>
      <c r="H17" s="102" t="s">
        <v>390</v>
      </c>
      <c r="I17" s="102" t="s">
        <v>341</v>
      </c>
      <c r="J17" s="102" t="s">
        <v>391</v>
      </c>
    </row>
    <row r="18" ht="42" customHeight="1" outlineLevel="1" spans="1:10">
      <c r="A18" s="102" t="s">
        <v>383</v>
      </c>
      <c r="B18" s="102" t="s">
        <v>384</v>
      </c>
      <c r="C18" s="102" t="s">
        <v>335</v>
      </c>
      <c r="D18" s="102" t="s">
        <v>359</v>
      </c>
      <c r="E18" s="102" t="s">
        <v>360</v>
      </c>
      <c r="F18" s="102" t="s">
        <v>355</v>
      </c>
      <c r="G18" s="102" t="s">
        <v>392</v>
      </c>
      <c r="H18" s="102" t="s">
        <v>367</v>
      </c>
      <c r="I18" s="102" t="s">
        <v>341</v>
      </c>
      <c r="J18" s="102" t="s">
        <v>393</v>
      </c>
    </row>
    <row r="19" ht="42" customHeight="1" outlineLevel="1" spans="1:10">
      <c r="A19" s="102" t="s">
        <v>383</v>
      </c>
      <c r="B19" s="102" t="s">
        <v>384</v>
      </c>
      <c r="C19" s="102" t="s">
        <v>363</v>
      </c>
      <c r="D19" s="102" t="s">
        <v>369</v>
      </c>
      <c r="E19" s="102" t="s">
        <v>394</v>
      </c>
      <c r="F19" s="102" t="s">
        <v>347</v>
      </c>
      <c r="G19" s="102" t="s">
        <v>395</v>
      </c>
      <c r="H19" s="102" t="s">
        <v>387</v>
      </c>
      <c r="I19" s="102" t="s">
        <v>377</v>
      </c>
      <c r="J19" s="102" t="s">
        <v>396</v>
      </c>
    </row>
    <row r="20" ht="42" customHeight="1" outlineLevel="1" spans="1:10">
      <c r="A20" s="102" t="s">
        <v>383</v>
      </c>
      <c r="B20" s="102" t="s">
        <v>384</v>
      </c>
      <c r="C20" s="102" t="s">
        <v>373</v>
      </c>
      <c r="D20" s="102" t="s">
        <v>374</v>
      </c>
      <c r="E20" s="102" t="s">
        <v>397</v>
      </c>
      <c r="F20" s="102" t="s">
        <v>338</v>
      </c>
      <c r="G20" s="102" t="s">
        <v>376</v>
      </c>
      <c r="H20" s="102" t="s">
        <v>349</v>
      </c>
      <c r="I20" s="102" t="s">
        <v>377</v>
      </c>
      <c r="J20" s="102" t="s">
        <v>378</v>
      </c>
    </row>
    <row r="21" ht="42" customHeight="1" outlineLevel="1" spans="1:10">
      <c r="A21" s="102" t="s">
        <v>398</v>
      </c>
      <c r="B21" s="102" t="s">
        <v>399</v>
      </c>
      <c r="C21" s="102" t="s">
        <v>335</v>
      </c>
      <c r="D21" s="102" t="s">
        <v>336</v>
      </c>
      <c r="E21" s="102" t="s">
        <v>400</v>
      </c>
      <c r="F21" s="102" t="s">
        <v>338</v>
      </c>
      <c r="G21" s="102" t="s">
        <v>339</v>
      </c>
      <c r="H21" s="102" t="s">
        <v>340</v>
      </c>
      <c r="I21" s="102" t="s">
        <v>341</v>
      </c>
      <c r="J21" s="102" t="s">
        <v>401</v>
      </c>
    </row>
    <row r="22" ht="42" customHeight="1" outlineLevel="1" spans="1:10">
      <c r="A22" s="102" t="s">
        <v>402</v>
      </c>
      <c r="B22" s="102" t="s">
        <v>403</v>
      </c>
      <c r="C22" s="102" t="s">
        <v>335</v>
      </c>
      <c r="D22" s="102" t="s">
        <v>345</v>
      </c>
      <c r="E22" s="102" t="s">
        <v>404</v>
      </c>
      <c r="F22" s="102" t="s">
        <v>338</v>
      </c>
      <c r="G22" s="102" t="s">
        <v>348</v>
      </c>
      <c r="H22" s="102" t="s">
        <v>349</v>
      </c>
      <c r="I22" s="102" t="s">
        <v>341</v>
      </c>
      <c r="J22" s="102" t="s">
        <v>405</v>
      </c>
    </row>
    <row r="23" ht="42" customHeight="1" outlineLevel="1" spans="1:10">
      <c r="A23" s="102" t="s">
        <v>402</v>
      </c>
      <c r="B23" s="102" t="s">
        <v>403</v>
      </c>
      <c r="C23" s="102" t="s">
        <v>335</v>
      </c>
      <c r="D23" s="102" t="s">
        <v>353</v>
      </c>
      <c r="E23" s="102" t="s">
        <v>406</v>
      </c>
      <c r="F23" s="102" t="s">
        <v>355</v>
      </c>
      <c r="G23" s="102" t="s">
        <v>91</v>
      </c>
      <c r="H23" s="102" t="s">
        <v>390</v>
      </c>
      <c r="I23" s="102" t="s">
        <v>341</v>
      </c>
      <c r="J23" s="102" t="s">
        <v>407</v>
      </c>
    </row>
    <row r="24" ht="42" customHeight="1" outlineLevel="1" spans="1:10">
      <c r="A24" s="102" t="s">
        <v>402</v>
      </c>
      <c r="B24" s="102" t="s">
        <v>403</v>
      </c>
      <c r="C24" s="102" t="s">
        <v>335</v>
      </c>
      <c r="D24" s="102" t="s">
        <v>359</v>
      </c>
      <c r="E24" s="102" t="s">
        <v>360</v>
      </c>
      <c r="F24" s="102" t="s">
        <v>355</v>
      </c>
      <c r="G24" s="102" t="s">
        <v>408</v>
      </c>
      <c r="H24" s="102" t="s">
        <v>367</v>
      </c>
      <c r="I24" s="102" t="s">
        <v>341</v>
      </c>
      <c r="J24" s="102" t="s">
        <v>409</v>
      </c>
    </row>
    <row r="25" ht="42" customHeight="1" outlineLevel="1" spans="1:10">
      <c r="A25" s="102" t="s">
        <v>402</v>
      </c>
      <c r="B25" s="102" t="s">
        <v>403</v>
      </c>
      <c r="C25" s="102" t="s">
        <v>363</v>
      </c>
      <c r="D25" s="102" t="s">
        <v>364</v>
      </c>
      <c r="E25" s="102" t="s">
        <v>410</v>
      </c>
      <c r="F25" s="102" t="s">
        <v>338</v>
      </c>
      <c r="G25" s="102" t="s">
        <v>411</v>
      </c>
      <c r="H25" s="102" t="s">
        <v>367</v>
      </c>
      <c r="I25" s="102" t="s">
        <v>341</v>
      </c>
      <c r="J25" s="102" t="s">
        <v>412</v>
      </c>
    </row>
    <row r="26" ht="42" customHeight="1" outlineLevel="1" spans="1:10">
      <c r="A26" s="102" t="s">
        <v>402</v>
      </c>
      <c r="B26" s="102" t="s">
        <v>403</v>
      </c>
      <c r="C26" s="102" t="s">
        <v>363</v>
      </c>
      <c r="D26" s="102" t="s">
        <v>369</v>
      </c>
      <c r="E26" s="102" t="s">
        <v>370</v>
      </c>
      <c r="F26" s="102" t="s">
        <v>338</v>
      </c>
      <c r="G26" s="102" t="s">
        <v>371</v>
      </c>
      <c r="H26" s="102" t="s">
        <v>349</v>
      </c>
      <c r="I26" s="102" t="s">
        <v>341</v>
      </c>
      <c r="J26" s="102" t="s">
        <v>413</v>
      </c>
    </row>
    <row r="27" ht="42" customHeight="1" outlineLevel="1" spans="1:10">
      <c r="A27" s="102" t="s">
        <v>402</v>
      </c>
      <c r="B27" s="102" t="s">
        <v>403</v>
      </c>
      <c r="C27" s="102" t="s">
        <v>363</v>
      </c>
      <c r="D27" s="102" t="s">
        <v>414</v>
      </c>
      <c r="E27" s="102" t="s">
        <v>415</v>
      </c>
      <c r="F27" s="102" t="s">
        <v>338</v>
      </c>
      <c r="G27" s="102" t="s">
        <v>376</v>
      </c>
      <c r="H27" s="102" t="s">
        <v>349</v>
      </c>
      <c r="I27" s="102" t="s">
        <v>341</v>
      </c>
      <c r="J27" s="102" t="s">
        <v>416</v>
      </c>
    </row>
    <row r="28" ht="42" customHeight="1" outlineLevel="1" spans="1:10">
      <c r="A28" s="102" t="s">
        <v>402</v>
      </c>
      <c r="B28" s="102" t="s">
        <v>403</v>
      </c>
      <c r="C28" s="102" t="s">
        <v>373</v>
      </c>
      <c r="D28" s="102" t="s">
        <v>374</v>
      </c>
      <c r="E28" s="102" t="s">
        <v>375</v>
      </c>
      <c r="F28" s="102" t="s">
        <v>338</v>
      </c>
      <c r="G28" s="102" t="s">
        <v>376</v>
      </c>
      <c r="H28" s="102" t="s">
        <v>349</v>
      </c>
      <c r="I28" s="102" t="s">
        <v>377</v>
      </c>
      <c r="J28" s="102" t="s">
        <v>378</v>
      </c>
    </row>
    <row r="29" ht="42" customHeight="1" outlineLevel="1" spans="1:10">
      <c r="A29" s="102" t="s">
        <v>417</v>
      </c>
      <c r="B29" s="102" t="s">
        <v>418</v>
      </c>
      <c r="C29" s="102" t="s">
        <v>335</v>
      </c>
      <c r="D29" s="102" t="s">
        <v>336</v>
      </c>
      <c r="E29" s="102" t="s">
        <v>419</v>
      </c>
      <c r="F29" s="102" t="s">
        <v>338</v>
      </c>
      <c r="G29" s="102" t="s">
        <v>339</v>
      </c>
      <c r="H29" s="102" t="s">
        <v>340</v>
      </c>
      <c r="I29" s="102" t="s">
        <v>341</v>
      </c>
      <c r="J29" s="102" t="s">
        <v>420</v>
      </c>
    </row>
    <row r="30" ht="42" customHeight="1" outlineLevel="1" spans="1:10">
      <c r="A30" s="102" t="s">
        <v>421</v>
      </c>
      <c r="B30" s="102" t="s">
        <v>422</v>
      </c>
      <c r="C30" s="102" t="s">
        <v>335</v>
      </c>
      <c r="D30" s="102" t="s">
        <v>345</v>
      </c>
      <c r="E30" s="102" t="s">
        <v>346</v>
      </c>
      <c r="F30" s="102" t="s">
        <v>338</v>
      </c>
      <c r="G30" s="102" t="s">
        <v>352</v>
      </c>
      <c r="H30" s="102" t="s">
        <v>349</v>
      </c>
      <c r="I30" s="102" t="s">
        <v>341</v>
      </c>
      <c r="J30" s="102" t="s">
        <v>423</v>
      </c>
    </row>
    <row r="31" ht="42" customHeight="1" outlineLevel="1" spans="1:10">
      <c r="A31" s="102" t="s">
        <v>421</v>
      </c>
      <c r="B31" s="102" t="s">
        <v>422</v>
      </c>
      <c r="C31" s="102" t="s">
        <v>335</v>
      </c>
      <c r="D31" s="102" t="s">
        <v>353</v>
      </c>
      <c r="E31" s="102" t="s">
        <v>354</v>
      </c>
      <c r="F31" s="102" t="s">
        <v>355</v>
      </c>
      <c r="G31" s="102" t="s">
        <v>356</v>
      </c>
      <c r="H31" s="102" t="s">
        <v>357</v>
      </c>
      <c r="I31" s="102" t="s">
        <v>341</v>
      </c>
      <c r="J31" s="102" t="s">
        <v>358</v>
      </c>
    </row>
    <row r="32" ht="42" customHeight="1" outlineLevel="1" spans="1:10">
      <c r="A32" s="102" t="s">
        <v>421</v>
      </c>
      <c r="B32" s="102" t="s">
        <v>422</v>
      </c>
      <c r="C32" s="102" t="s">
        <v>335</v>
      </c>
      <c r="D32" s="102" t="s">
        <v>359</v>
      </c>
      <c r="E32" s="102" t="s">
        <v>360</v>
      </c>
      <c r="F32" s="102" t="s">
        <v>355</v>
      </c>
      <c r="G32" s="102" t="s">
        <v>356</v>
      </c>
      <c r="H32" s="102" t="s">
        <v>349</v>
      </c>
      <c r="I32" s="102" t="s">
        <v>341</v>
      </c>
      <c r="J32" s="102" t="s">
        <v>424</v>
      </c>
    </row>
    <row r="33" ht="42" customHeight="1" outlineLevel="1" spans="1:10">
      <c r="A33" s="102" t="s">
        <v>421</v>
      </c>
      <c r="B33" s="102" t="s">
        <v>422</v>
      </c>
      <c r="C33" s="102" t="s">
        <v>363</v>
      </c>
      <c r="D33" s="102" t="s">
        <v>369</v>
      </c>
      <c r="E33" s="102" t="s">
        <v>370</v>
      </c>
      <c r="F33" s="102" t="s">
        <v>338</v>
      </c>
      <c r="G33" s="102" t="s">
        <v>371</v>
      </c>
      <c r="H33" s="102" t="s">
        <v>349</v>
      </c>
      <c r="I33" s="102" t="s">
        <v>341</v>
      </c>
      <c r="J33" s="102" t="s">
        <v>425</v>
      </c>
    </row>
    <row r="34" ht="42" customHeight="1" outlineLevel="1" spans="1:10">
      <c r="A34" s="102" t="s">
        <v>421</v>
      </c>
      <c r="B34" s="102" t="s">
        <v>422</v>
      </c>
      <c r="C34" s="102" t="s">
        <v>363</v>
      </c>
      <c r="D34" s="102" t="s">
        <v>414</v>
      </c>
      <c r="E34" s="102" t="s">
        <v>365</v>
      </c>
      <c r="F34" s="102" t="s">
        <v>338</v>
      </c>
      <c r="G34" s="102" t="s">
        <v>426</v>
      </c>
      <c r="H34" s="102" t="s">
        <v>349</v>
      </c>
      <c r="I34" s="102" t="s">
        <v>341</v>
      </c>
      <c r="J34" s="102" t="s">
        <v>368</v>
      </c>
    </row>
    <row r="35" ht="42" customHeight="1" outlineLevel="1" spans="1:10">
      <c r="A35" s="102" t="s">
        <v>421</v>
      </c>
      <c r="B35" s="102" t="s">
        <v>422</v>
      </c>
      <c r="C35" s="102" t="s">
        <v>373</v>
      </c>
      <c r="D35" s="102" t="s">
        <v>374</v>
      </c>
      <c r="E35" s="102" t="s">
        <v>375</v>
      </c>
      <c r="F35" s="102" t="s">
        <v>338</v>
      </c>
      <c r="G35" s="102" t="s">
        <v>376</v>
      </c>
      <c r="H35" s="102" t="s">
        <v>349</v>
      </c>
      <c r="I35" s="102" t="s">
        <v>377</v>
      </c>
      <c r="J35" s="102" t="s">
        <v>378</v>
      </c>
    </row>
    <row r="36" ht="42" customHeight="1" outlineLevel="1" spans="1:10">
      <c r="A36" s="102" t="s">
        <v>427</v>
      </c>
      <c r="B36" s="102" t="s">
        <v>428</v>
      </c>
      <c r="C36" s="102" t="s">
        <v>335</v>
      </c>
      <c r="D36" s="102" t="s">
        <v>336</v>
      </c>
      <c r="E36" s="102" t="s">
        <v>400</v>
      </c>
      <c r="F36" s="102" t="s">
        <v>338</v>
      </c>
      <c r="G36" s="102" t="s">
        <v>429</v>
      </c>
      <c r="H36" s="102" t="s">
        <v>340</v>
      </c>
      <c r="I36" s="102" t="s">
        <v>341</v>
      </c>
      <c r="J36" s="102" t="s">
        <v>401</v>
      </c>
    </row>
    <row r="37" ht="42" customHeight="1" outlineLevel="1" spans="1:10">
      <c r="A37" s="102" t="s">
        <v>430</v>
      </c>
      <c r="B37" s="102" t="s">
        <v>431</v>
      </c>
      <c r="C37" s="102" t="s">
        <v>335</v>
      </c>
      <c r="D37" s="102" t="s">
        <v>345</v>
      </c>
      <c r="E37" s="102" t="s">
        <v>432</v>
      </c>
      <c r="F37" s="102" t="s">
        <v>347</v>
      </c>
      <c r="G37" s="102" t="s">
        <v>433</v>
      </c>
      <c r="H37" s="102" t="s">
        <v>387</v>
      </c>
      <c r="I37" s="102" t="s">
        <v>341</v>
      </c>
      <c r="J37" s="102" t="s">
        <v>434</v>
      </c>
    </row>
    <row r="38" ht="42" customHeight="1" outlineLevel="1" spans="1:10">
      <c r="A38" s="102" t="s">
        <v>430</v>
      </c>
      <c r="B38" s="102" t="s">
        <v>431</v>
      </c>
      <c r="C38" s="102" t="s">
        <v>335</v>
      </c>
      <c r="D38" s="102" t="s">
        <v>353</v>
      </c>
      <c r="E38" s="102" t="s">
        <v>406</v>
      </c>
      <c r="F38" s="102" t="s">
        <v>355</v>
      </c>
      <c r="G38" s="102" t="s">
        <v>91</v>
      </c>
      <c r="H38" s="102" t="s">
        <v>390</v>
      </c>
      <c r="I38" s="102" t="s">
        <v>341</v>
      </c>
      <c r="J38" s="102" t="s">
        <v>407</v>
      </c>
    </row>
    <row r="39" ht="42" customHeight="1" outlineLevel="1" spans="1:10">
      <c r="A39" s="102" t="s">
        <v>430</v>
      </c>
      <c r="B39" s="102" t="s">
        <v>431</v>
      </c>
      <c r="C39" s="102" t="s">
        <v>335</v>
      </c>
      <c r="D39" s="102" t="s">
        <v>359</v>
      </c>
      <c r="E39" s="102" t="s">
        <v>360</v>
      </c>
      <c r="F39" s="102" t="s">
        <v>355</v>
      </c>
      <c r="G39" s="102" t="s">
        <v>435</v>
      </c>
      <c r="H39" s="102" t="s">
        <v>367</v>
      </c>
      <c r="I39" s="102" t="s">
        <v>341</v>
      </c>
      <c r="J39" s="102" t="s">
        <v>436</v>
      </c>
    </row>
    <row r="40" ht="42" customHeight="1" outlineLevel="1" spans="1:10">
      <c r="A40" s="102" t="s">
        <v>430</v>
      </c>
      <c r="B40" s="102" t="s">
        <v>431</v>
      </c>
      <c r="C40" s="102" t="s">
        <v>363</v>
      </c>
      <c r="D40" s="102" t="s">
        <v>369</v>
      </c>
      <c r="E40" s="102" t="s">
        <v>370</v>
      </c>
      <c r="F40" s="102" t="s">
        <v>338</v>
      </c>
      <c r="G40" s="102" t="s">
        <v>371</v>
      </c>
      <c r="H40" s="102" t="s">
        <v>349</v>
      </c>
      <c r="I40" s="102" t="s">
        <v>341</v>
      </c>
      <c r="J40" s="102" t="s">
        <v>437</v>
      </c>
    </row>
    <row r="41" ht="42" customHeight="1" outlineLevel="1" spans="1:10">
      <c r="A41" s="102" t="s">
        <v>430</v>
      </c>
      <c r="B41" s="102" t="s">
        <v>431</v>
      </c>
      <c r="C41" s="102" t="s">
        <v>363</v>
      </c>
      <c r="D41" s="102" t="s">
        <v>414</v>
      </c>
      <c r="E41" s="102" t="s">
        <v>415</v>
      </c>
      <c r="F41" s="102" t="s">
        <v>338</v>
      </c>
      <c r="G41" s="102" t="s">
        <v>376</v>
      </c>
      <c r="H41" s="102" t="s">
        <v>349</v>
      </c>
      <c r="I41" s="102" t="s">
        <v>341</v>
      </c>
      <c r="J41" s="102" t="s">
        <v>416</v>
      </c>
    </row>
    <row r="42" ht="42" customHeight="1" outlineLevel="1" spans="1:10">
      <c r="A42" s="102" t="s">
        <v>430</v>
      </c>
      <c r="B42" s="102" t="s">
        <v>431</v>
      </c>
      <c r="C42" s="102" t="s">
        <v>373</v>
      </c>
      <c r="D42" s="102" t="s">
        <v>374</v>
      </c>
      <c r="E42" s="102" t="s">
        <v>375</v>
      </c>
      <c r="F42" s="102" t="s">
        <v>338</v>
      </c>
      <c r="G42" s="102" t="s">
        <v>376</v>
      </c>
      <c r="H42" s="102" t="s">
        <v>349</v>
      </c>
      <c r="I42" s="102" t="s">
        <v>377</v>
      </c>
      <c r="J42" s="102" t="s">
        <v>378</v>
      </c>
    </row>
    <row r="43" ht="42" customHeight="1" outlineLevel="1" spans="1:10">
      <c r="A43" s="102" t="s">
        <v>438</v>
      </c>
      <c r="B43" s="102" t="s">
        <v>439</v>
      </c>
      <c r="C43" s="102" t="s">
        <v>335</v>
      </c>
      <c r="D43" s="102" t="s">
        <v>336</v>
      </c>
      <c r="E43" s="102" t="s">
        <v>440</v>
      </c>
      <c r="F43" s="102" t="s">
        <v>338</v>
      </c>
      <c r="G43" s="102" t="s">
        <v>339</v>
      </c>
      <c r="H43" s="102" t="s">
        <v>340</v>
      </c>
      <c r="I43" s="102" t="s">
        <v>341</v>
      </c>
      <c r="J43" s="102" t="s">
        <v>441</v>
      </c>
    </row>
    <row r="44" ht="42" customHeight="1" outlineLevel="1" spans="1:10">
      <c r="A44" s="102" t="s">
        <v>442</v>
      </c>
      <c r="B44" s="102" t="s">
        <v>443</v>
      </c>
      <c r="C44" s="102" t="s">
        <v>335</v>
      </c>
      <c r="D44" s="102" t="s">
        <v>345</v>
      </c>
      <c r="E44" s="102" t="s">
        <v>444</v>
      </c>
      <c r="F44" s="102" t="s">
        <v>338</v>
      </c>
      <c r="G44" s="102" t="s">
        <v>87</v>
      </c>
      <c r="H44" s="102" t="s">
        <v>445</v>
      </c>
      <c r="I44" s="102" t="s">
        <v>341</v>
      </c>
      <c r="J44" s="102" t="s">
        <v>446</v>
      </c>
    </row>
    <row r="45" ht="42" customHeight="1" outlineLevel="1" spans="1:10">
      <c r="A45" s="102" t="s">
        <v>442</v>
      </c>
      <c r="B45" s="102" t="s">
        <v>443</v>
      </c>
      <c r="C45" s="102" t="s">
        <v>335</v>
      </c>
      <c r="D45" s="102" t="s">
        <v>353</v>
      </c>
      <c r="E45" s="102" t="s">
        <v>447</v>
      </c>
      <c r="F45" s="102" t="s">
        <v>355</v>
      </c>
      <c r="G45" s="102" t="s">
        <v>448</v>
      </c>
      <c r="H45" s="102" t="s">
        <v>390</v>
      </c>
      <c r="I45" s="102" t="s">
        <v>341</v>
      </c>
      <c r="J45" s="102" t="s">
        <v>449</v>
      </c>
    </row>
    <row r="46" ht="42" customHeight="1" outlineLevel="1" spans="1:10">
      <c r="A46" s="102" t="s">
        <v>442</v>
      </c>
      <c r="B46" s="102" t="s">
        <v>443</v>
      </c>
      <c r="C46" s="102" t="s">
        <v>335</v>
      </c>
      <c r="D46" s="102" t="s">
        <v>359</v>
      </c>
      <c r="E46" s="102" t="s">
        <v>360</v>
      </c>
      <c r="F46" s="102" t="s">
        <v>347</v>
      </c>
      <c r="G46" s="102" t="s">
        <v>450</v>
      </c>
      <c r="H46" s="102" t="s">
        <v>451</v>
      </c>
      <c r="I46" s="102" t="s">
        <v>341</v>
      </c>
      <c r="J46" s="102" t="s">
        <v>452</v>
      </c>
    </row>
    <row r="47" ht="42" customHeight="1" outlineLevel="1" spans="1:10">
      <c r="A47" s="102" t="s">
        <v>442</v>
      </c>
      <c r="B47" s="102" t="s">
        <v>443</v>
      </c>
      <c r="C47" s="102" t="s">
        <v>363</v>
      </c>
      <c r="D47" s="102" t="s">
        <v>364</v>
      </c>
      <c r="E47" s="102" t="s">
        <v>410</v>
      </c>
      <c r="F47" s="102" t="s">
        <v>338</v>
      </c>
      <c r="G47" s="102" t="s">
        <v>453</v>
      </c>
      <c r="H47" s="102" t="s">
        <v>367</v>
      </c>
      <c r="I47" s="102" t="s">
        <v>341</v>
      </c>
      <c r="J47" s="102" t="s">
        <v>454</v>
      </c>
    </row>
    <row r="48" ht="42" customHeight="1" outlineLevel="1" spans="1:10">
      <c r="A48" s="102" t="s">
        <v>442</v>
      </c>
      <c r="B48" s="102" t="s">
        <v>443</v>
      </c>
      <c r="C48" s="102" t="s">
        <v>363</v>
      </c>
      <c r="D48" s="102" t="s">
        <v>369</v>
      </c>
      <c r="E48" s="102" t="s">
        <v>455</v>
      </c>
      <c r="F48" s="102" t="s">
        <v>338</v>
      </c>
      <c r="G48" s="102" t="s">
        <v>371</v>
      </c>
      <c r="H48" s="102" t="s">
        <v>349</v>
      </c>
      <c r="I48" s="102" t="s">
        <v>341</v>
      </c>
      <c r="J48" s="102" t="s">
        <v>456</v>
      </c>
    </row>
    <row r="49" ht="42" customHeight="1" outlineLevel="1" spans="1:10">
      <c r="A49" s="102" t="s">
        <v>442</v>
      </c>
      <c r="B49" s="102" t="s">
        <v>443</v>
      </c>
      <c r="C49" s="102" t="s">
        <v>373</v>
      </c>
      <c r="D49" s="102" t="s">
        <v>374</v>
      </c>
      <c r="E49" s="102" t="s">
        <v>375</v>
      </c>
      <c r="F49" s="102" t="s">
        <v>338</v>
      </c>
      <c r="G49" s="102" t="s">
        <v>376</v>
      </c>
      <c r="H49" s="102" t="s">
        <v>349</v>
      </c>
      <c r="I49" s="102" t="s">
        <v>377</v>
      </c>
      <c r="J49" s="102" t="s">
        <v>378</v>
      </c>
    </row>
  </sheetData>
  <mergeCells count="14">
    <mergeCell ref="A2:J2"/>
    <mergeCell ref="A3:H3"/>
    <mergeCell ref="A7:A14"/>
    <mergeCell ref="A15:A20"/>
    <mergeCell ref="A21:A28"/>
    <mergeCell ref="A29:A35"/>
    <mergeCell ref="A36:A42"/>
    <mergeCell ref="A43:A49"/>
    <mergeCell ref="B7:B14"/>
    <mergeCell ref="B15:B20"/>
    <mergeCell ref="B21:B28"/>
    <mergeCell ref="B29:B35"/>
    <mergeCell ref="B36:B42"/>
    <mergeCell ref="B43:B49"/>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2025-02-12T07:22:00Z</dcterms:created>
  <dcterms:modified xsi:type="dcterms:W3CDTF">2025-02-14T08:02:31Z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692A8F6E913547BA803C3FB78155BCF9</vt:lpwstr>
  </property>
  <property fmtid="{D5CDD505-2E9C-101B-9397-08002B2CF9AE}" pid="3" name="KSOProductBuildVer">
    <vt:lpwstr>2052-11.8.6.11020</vt:lpwstr>
  </property>
</Properties>
</file>