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4" activeTab="19"/>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 sheetId="7" r:id="rId7"/>
    <sheet name="项目支出预算表" sheetId="8" r:id="rId8"/>
    <sheet name="项目支出绩效目标表（本级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上级补助项目支出预算表" sheetId="17" r:id="rId17"/>
    <sheet name="部门项目中期规划预算表" sheetId="18" r:id="rId18"/>
    <sheet name="部门整体支出绩效目标表" sheetId="19" r:id="rId19"/>
    <sheet name="部门单位基本信息表" sheetId="20" r:id="rId20"/>
  </sheets>
  <definedNames>
    <definedName name="_xlnm.Print_Titles" localSheetId="4">'一般公共预算支出预算表（按功能科目分类）'!$1:$5</definedName>
    <definedName name="_xlnm.Print_Titles" localSheetId="10">政府性基金预算支出预算表!$1:$6</definedName>
    <definedName name="_xlnm.Print_Titles" localSheetId="17">部门项目中期规划预算表!$A:$A,部门项目中期规划预算表!$1:$1</definedName>
    <definedName name="_xlnm.Print_Titles" localSheetId="18">部门整体支出绩效目标表!$A:$A,部门整体支出绩效目标表!$1:$1</definedName>
  </definedNames>
  <calcPr calcId="144525"/>
</workbook>
</file>

<file path=xl/sharedStrings.xml><?xml version="1.0" encoding="utf-8"?>
<sst xmlns="http://schemas.openxmlformats.org/spreadsheetml/2006/main" count="1417" uniqueCount="524">
  <si>
    <t>预算01-1表</t>
  </si>
  <si>
    <t>单位：元</t>
  </si>
  <si>
    <t>收　　　　　　　　入</t>
  </si>
  <si>
    <t>支　　　　　　　　出</t>
  </si>
  <si>
    <t>项      目</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</si>
  <si>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</si>
  <si>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</si>
  <si>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</si>
  <si>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</si>
  <si>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</si>
  <si>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</si>
  <si>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</si>
  <si>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</si>
  <si>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</si>
  <si>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</si>
  <si>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</si>
  <si>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（一）事业收入</t>
  </si>
  <si>
    <t xml:space="preserve"> 六、科学技术支出 </t>
  </si>
  <si>
    <t>（二）事业单位经营收入</t>
  </si>
  <si>
    <t xml:space="preserve"> 七、文化旅游体育与传媒支出</t>
  </si>
  <si>
    <t>（三）上级补助收入</t>
  </si>
  <si>
    <t xml:space="preserve"> 八、社会保障和就业支出</t>
  </si>
  <si>
    <t>（四）附属单位上缴收入</t>
  </si>
  <si>
    <t xml:space="preserve"> 九、卫生健康支出</t>
  </si>
  <si>
    <t>（五）其他收入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</si>
  <si>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</si>
  <si>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</si>
  <si>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</si>
  <si>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</si>
  <si>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</si>
  <si>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</si>
  <si>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</si>
  <si>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</si>
  <si>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</si>
  <si>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</si>
  <si>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</si>
  <si>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</si>
  <si>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</si>
  <si>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</si>
  <si>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</si>
  <si>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</si>
  <si>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</si>
  <si>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</si>
  <si>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</si>
  <si>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</si>
  <si>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</si>
  <si>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</si>
  <si>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</si>
  <si>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</si>
  <si>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</si>
  <si>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</si>
  <si>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</si>
  <si>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</si>
  <si>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</si>
  <si>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</si>
  <si>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</si>
  <si>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</si>
  <si>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</si>
  <si>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</si>
  <si>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</si>
  <si>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</si>
  <si>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</si>
  <si>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</si>
  <si>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</si>
  <si>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</si>
  <si>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</si>
  <si>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253</t>
  </si>
  <si>
    <t>中国共产党富民县纪律检查委员会</t>
  </si>
  <si>
    <t>253001</t>
  </si>
  <si>
    <t>预算01-3表</t>
  </si>
  <si>
    <t>科目编码</t>
  </si>
  <si>
    <t>科目名称</t>
  </si>
  <si>
    <t>基本支出</t>
  </si>
  <si>
    <t>项目支出</t>
  </si>
  <si>
    <t>财政专户管理的支出</t>
  </si>
  <si>
    <t>事业支出</t>
  </si>
  <si>
    <t>事业单位经营支出</t>
  </si>
  <si>
    <t>上级补助支出</t>
  </si>
  <si>
    <t>附属单位补助支出</t>
  </si>
  <si>
    <t>其他支出</t>
  </si>
  <si>
    <t>1</t>
  </si>
  <si>
    <t>2</t>
  </si>
  <si>
    <t>3</t>
  </si>
  <si>
    <t>5</t>
  </si>
  <si>
    <t>6</t>
  </si>
  <si>
    <t>7</t>
  </si>
  <si>
    <t>8</t>
  </si>
  <si>
    <t>9</t>
  </si>
  <si>
    <t>10</t>
  </si>
  <si>
    <t>11</t>
  </si>
  <si>
    <t>12</t>
  </si>
  <si>
    <t>13</t>
  </si>
  <si>
    <t>14</t>
  </si>
  <si>
    <t>201</t>
  </si>
  <si>
    <t>一般公共服务支出</t>
  </si>
  <si>
    <t>20111</t>
  </si>
  <si>
    <t>纪检监察事务</t>
  </si>
  <si>
    <t>2011101</t>
  </si>
  <si>
    <t>行政运行</t>
  </si>
  <si>
    <t>2011199</t>
  </si>
  <si>
    <t>其他纪检监察事务支出</t>
  </si>
  <si>
    <t>208</t>
  </si>
  <si>
    <t>社会保障和就业支出</t>
  </si>
  <si>
    <t>20805</t>
  </si>
  <si>
    <t>行政事业单位养老支出</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</si>
  <si>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</si>
  <si>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</si>
  <si>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</si>
  <si>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</si>
  <si>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</si>
  <si>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</si>
  <si>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</si>
  <si>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</si>
  <si>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</si>
  <si>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</si>
  <si>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</si>
  <si>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</si>
  <si>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</si>
  <si>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</si>
  <si>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</si>
  <si>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</si>
  <si>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</si>
  <si>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</si>
  <si>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</si>
  <si>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</si>
  <si>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</si>
  <si>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</si>
  <si>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</si>
  <si>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</si>
  <si>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</si>
  <si>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</si>
  <si>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</si>
  <si>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</si>
  <si>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</si>
  <si>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</si>
  <si>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</si>
  <si>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</si>
  <si>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</si>
  <si>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</si>
  <si>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</si>
  <si>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</si>
  <si>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</si>
  <si>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</si>
  <si>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</si>
  <si>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</si>
  <si>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</si>
  <si>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</si>
  <si>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</si>
  <si>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</si>
  <si>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</si>
  <si>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</si>
  <si>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</si>
  <si>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</si>
  <si>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</si>
  <si>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</si>
  <si>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</si>
  <si>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</si>
  <si>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</si>
  <si>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</si>
  <si>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</si>
  <si>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</si>
  <si>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</si>
  <si>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</si>
  <si>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（二十八）债务发现费用支出</t>
  </si>
  <si>
    <t>二、年终结转结余</t>
  </si>
  <si>
    <t>预算02-2表</t>
  </si>
  <si>
    <t>单位:元</t>
  </si>
  <si>
    <t>部门预算支出功能分类科目</t>
  </si>
  <si>
    <t>人员经费</t>
  </si>
  <si>
    <t>公用经费</t>
  </si>
  <si>
    <t>4</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</si>
  <si>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</si>
  <si>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</si>
  <si>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</si>
  <si>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</si>
  <si>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</si>
  <si>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</si>
  <si>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</si>
  <si>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</si>
  <si>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</si>
  <si>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</si>
  <si>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</si>
  <si>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</si>
  <si>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</si>
  <si>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</si>
  <si>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</si>
  <si>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</si>
  <si>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</si>
  <si>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</si>
  <si>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</si>
  <si>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</si>
  <si>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</si>
  <si>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</si>
  <si>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</si>
  <si>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</si>
  <si>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</si>
  <si>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</si>
  <si>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其中：转隶人员公用经费</t>
  </si>
  <si>
    <t>事业单位
经营收入</t>
  </si>
  <si>
    <t>530124210000000001805</t>
  </si>
  <si>
    <t>行政人员支出工资</t>
  </si>
  <si>
    <t>30101</t>
  </si>
  <si>
    <t>基本工资</t>
  </si>
  <si>
    <t>30103</t>
  </si>
  <si>
    <t>奖金</t>
  </si>
  <si>
    <t>530124210000000001808</t>
  </si>
  <si>
    <t>30113</t>
  </si>
  <si>
    <t>530124210000000001923</t>
  </si>
  <si>
    <t>公务用车运行维护费</t>
  </si>
  <si>
    <t>30231</t>
  </si>
  <si>
    <t>530124210000000001924</t>
  </si>
  <si>
    <t>30217</t>
  </si>
  <si>
    <t>530124221100000364480</t>
  </si>
  <si>
    <t>工会经费</t>
  </si>
  <si>
    <t>30228</t>
  </si>
  <si>
    <t>530124221100000364498</t>
  </si>
  <si>
    <t>事业人员支出工资</t>
  </si>
  <si>
    <t>530124231100001348939</t>
  </si>
  <si>
    <t>遗属生活补助</t>
  </si>
  <si>
    <t>30305</t>
  </si>
  <si>
    <t>生活补助</t>
  </si>
  <si>
    <t>530124231100001378727</t>
  </si>
  <si>
    <t>工伤保险支出</t>
  </si>
  <si>
    <t>30112</t>
  </si>
  <si>
    <t>其他社会保障缴费</t>
  </si>
  <si>
    <t>530124231100001378737</t>
  </si>
  <si>
    <t>公务员基础绩效奖</t>
  </si>
  <si>
    <t>530124231100001378739</t>
  </si>
  <si>
    <t>行政在职津贴补贴</t>
  </si>
  <si>
    <t>30102</t>
  </si>
  <si>
    <t>津贴补贴</t>
  </si>
  <si>
    <t>530124231100001378751</t>
  </si>
  <si>
    <t>失业保险支出</t>
  </si>
  <si>
    <t>530124231100001378755</t>
  </si>
  <si>
    <t>养老保险支出</t>
  </si>
  <si>
    <t>30108</t>
  </si>
  <si>
    <t>机关事业单位基本养老保险缴费</t>
  </si>
  <si>
    <t>530124231100001378778</t>
  </si>
  <si>
    <t>医疗保险支出</t>
  </si>
  <si>
    <t>30110</t>
  </si>
  <si>
    <t>职工基本医疗保险缴费</t>
  </si>
  <si>
    <t>30111</t>
  </si>
  <si>
    <t>公务员医疗补助缴费</t>
  </si>
  <si>
    <t>530124231100001378786</t>
  </si>
  <si>
    <t>公务交通补贴</t>
  </si>
  <si>
    <t>30239</t>
  </si>
  <si>
    <t>其他交通费用</t>
  </si>
  <si>
    <t>530124231100001378797</t>
  </si>
  <si>
    <t>公共交通专项经费</t>
  </si>
  <si>
    <t>530124241100002428538</t>
  </si>
  <si>
    <t>事业在职津贴补贴</t>
  </si>
  <si>
    <t>530124241100002448929</t>
  </si>
  <si>
    <t>事业绩效工资</t>
  </si>
  <si>
    <t>30107</t>
  </si>
  <si>
    <t>绩效工资</t>
  </si>
  <si>
    <t>530124241100002448930</t>
  </si>
  <si>
    <t>事业绩效奖励</t>
  </si>
  <si>
    <t>530124251100003854045</t>
  </si>
  <si>
    <t>残疾人就业保障金</t>
  </si>
  <si>
    <t>30299</t>
  </si>
  <si>
    <t>其他商品和服务支出</t>
  </si>
  <si>
    <t>530124251100003856605</t>
  </si>
  <si>
    <t>劳务派遣人员经费</t>
  </si>
  <si>
    <t>30226</t>
  </si>
  <si>
    <t>劳务费</t>
  </si>
  <si>
    <t>530124251100003864752</t>
  </si>
  <si>
    <t>一般公用经费</t>
  </si>
  <si>
    <t>30201</t>
  </si>
  <si>
    <t>办公费</t>
  </si>
  <si>
    <t>30204</t>
  </si>
  <si>
    <t>手续费</t>
  </si>
  <si>
    <t>30205</t>
  </si>
  <si>
    <t>水费</t>
  </si>
  <si>
    <t>30206</t>
  </si>
  <si>
    <t>电费</t>
  </si>
  <si>
    <t>30207</t>
  </si>
  <si>
    <t>邮电费</t>
  </si>
  <si>
    <t>30209</t>
  </si>
  <si>
    <t>物业管理费</t>
  </si>
  <si>
    <t>30213</t>
  </si>
  <si>
    <t>维修（护）费</t>
  </si>
  <si>
    <t>30227</t>
  </si>
  <si>
    <t>委托业务费</t>
  </si>
  <si>
    <t>预算05-1表</t>
  </si>
  <si>
    <t>项目分类</t>
  </si>
  <si>
    <t>项目单位</t>
  </si>
  <si>
    <t>经济科目编码</t>
  </si>
  <si>
    <t>经济科目名称</t>
  </si>
  <si>
    <t>本年拨款</t>
  </si>
  <si>
    <t>其中：本次下达</t>
  </si>
  <si>
    <t>事业发展类</t>
  </si>
  <si>
    <t>530124251100003866664</t>
  </si>
  <si>
    <t>县纪委会议费经费</t>
  </si>
  <si>
    <t>30215</t>
  </si>
  <si>
    <t>会议费</t>
  </si>
  <si>
    <t>530124251100003866669</t>
  </si>
  <si>
    <t>县纪委纪检专项经费</t>
  </si>
  <si>
    <t>30211</t>
  </si>
  <si>
    <t>差旅费</t>
  </si>
  <si>
    <t>30216</t>
  </si>
  <si>
    <t>培训费</t>
  </si>
  <si>
    <t>530124251100003866694</t>
  </si>
  <si>
    <t>县纪委系统运维经费</t>
  </si>
  <si>
    <t>530124251100003866709</t>
  </si>
  <si>
    <t>纪检监察电子政务外网数据专线运维经费</t>
  </si>
  <si>
    <t>530124251100003866714</t>
  </si>
  <si>
    <t>巡察专项经费</t>
  </si>
  <si>
    <t>530124251100003938968</t>
  </si>
  <si>
    <t>2024盘活结转结余昆财行〔2024〕41号看护辅警被装购置经费</t>
  </si>
  <si>
    <t>30224</t>
  </si>
  <si>
    <t>被装购置费</t>
  </si>
  <si>
    <t>530124251100003939200</t>
  </si>
  <si>
    <t>2024盘活结转结余昆财行〔2024〕246号补助基层纪检监察机关查办案件工作经费</t>
  </si>
  <si>
    <t>31002</t>
  </si>
  <si>
    <t>办公设备购置</t>
  </si>
  <si>
    <t>530124251100003939454</t>
  </si>
  <si>
    <t>2024盘活结转结余昆财行〔2024〕76号中央纪检监察转移支付及省级配套资金</t>
  </si>
  <si>
    <t>预算05-2表</t>
  </si>
  <si>
    <t>项目年度绩效目标</t>
  </si>
  <si>
    <t>一级指标</t>
  </si>
  <si>
    <t>二级指标</t>
  </si>
  <si>
    <t>三级指标</t>
  </si>
  <si>
    <t>指标性质</t>
  </si>
  <si>
    <t>指标值</t>
  </si>
  <si>
    <t>度量单位</t>
  </si>
  <si>
    <t>指标属性</t>
  </si>
  <si>
    <t>指标内容</t>
  </si>
  <si>
    <t>通过项目资金的使用，顺利保障富民县7个镇（街道）纪（工）委，富民县1个产业园区，富民县纪委监委6个派驻纪检监察组和办公室、信访室移动数据专线正常运转。2025年保障富民县7个镇（街道）纪（工）委，富民县1个产业园区，富民县纪委监委6个派驻纪检监察组和办公室、信访室移动数据专线运转率100%。</t>
  </si>
  <si>
    <t>产出指标</t>
  </si>
  <si>
    <t>数量指标</t>
  </si>
  <si>
    <t>移动数据专项正常运转率</t>
  </si>
  <si>
    <t>&gt;=</t>
  </si>
  <si>
    <t>90</t>
  </si>
  <si>
    <t>%</t>
  </si>
  <si>
    <t>定量指标</t>
  </si>
  <si>
    <t>富民县7个镇（街道）纪（工）委、富民县纪委监委８个派驻纪检监察组和办公室、信访室移动数据专线正常运转。</t>
  </si>
  <si>
    <t>效益指标</t>
  </si>
  <si>
    <t>社会效益</t>
  </si>
  <si>
    <t>营造风清气正的社会环境</t>
  </si>
  <si>
    <t>=</t>
  </si>
  <si>
    <t>影响程度不断提高</t>
  </si>
  <si>
    <t>定性指标</t>
  </si>
  <si>
    <t>满意度指标</t>
  </si>
  <si>
    <t>服务对象满意度</t>
  </si>
  <si>
    <t>发放调查问卷30份，社会公众满意度</t>
  </si>
  <si>
    <t>发放调查问卷30份，社会公众满意度要大于等于90%。</t>
  </si>
  <si>
    <t>根据《中国共产党巡视工作条例》《中共中央办公厅关于市县党委建立巡察制度的意见》《十四届富民县委巡察工作规划》全面贯彻巡视巡察工作方针，为推进全县巡察工作高质量发展，充分发挥政治巡察监督保障执行、促进完善发展作用。认真开展巡察工作，2025年度开展巡察次数大于等于3次。统筹规划十四届县委巡察工作，准确把握政治巡察内涵，坚持有形覆盖和有效覆盖相统一，统筹安排年度巡察工作计划。组建巡察组对党组织开展常规巡察，构建贯通联动监督网，积极构建巡察机构与纪检监察、组织、政法、审计、信访等部门的协调配合机制，常态化开展巡前情况通报、巡中会商研判、巡后整改评估。</t>
  </si>
  <si>
    <t>开展巡察轮次</t>
  </si>
  <si>
    <t>次</t>
  </si>
  <si>
    <t>开展巡察轮次3次及以上</t>
  </si>
  <si>
    <t>发现问题、形成震慑、推动改革、促进发展的影响程度较高</t>
  </si>
  <si>
    <t>进一步压实被巡察党组织巡察整改的主体责任</t>
  </si>
  <si>
    <t>发放社会公众满意度调查问卷30份</t>
  </si>
  <si>
    <t>根据纪检监察职能开展工作，坚定不移惩治腐败，富民县监察委员会负责对公职人员职务违法和职务犯罪进行调查，对违法的公职人员依法作出政务处分决定，对履行职责不力、失职失责的领导人员进行问责，对涉嫌职务犯罪的，将调查结果移送人民检察院依法审查、提起公诉，向检察对象所在单位提出检察建议。2025年度至少办理留置案件2件，认真开展问题线索处置工作，积极营造风清气正的社会环境。</t>
  </si>
  <si>
    <t>办理留置案件</t>
  </si>
  <si>
    <t>件</t>
  </si>
  <si>
    <t>办理2件及以上留置案件，营造风清气正社会环境。</t>
  </si>
  <si>
    <t>质量指标</t>
  </si>
  <si>
    <t>问题线索处置率</t>
  </si>
  <si>
    <t>及时处置问题线索，要让问题线索处置率达到90%以上。</t>
  </si>
  <si>
    <t>可持续影响</t>
  </si>
  <si>
    <t>对提升干部素质，增强监督执纪能力，打好履职尽责基础的影响程度</t>
  </si>
  <si>
    <t>不断提高</t>
  </si>
  <si>
    <t>能可持续的提升干部素质，增强监督执纪能力。</t>
  </si>
  <si>
    <t>以习近平新时代中国特色社会主义思想为指导，深入贯彻党的二十大精神及习近平总书记在二十届中央纪委三次全会上的重要讲话精神，坚定不移推进中国式现代化，完整、准确、全面贯彻新发展理念，加快构建新发展格局，坚持稳中求进、以进促稳、先立后破，切实发挥监督保障执行、促进完善发展作用，推动纪检监察工作高质量发展。</t>
  </si>
  <si>
    <t>查办案件2件</t>
  </si>
  <si>
    <t>办理留置案件2件及以上</t>
  </si>
  <si>
    <t>营造富民县平稳健康的经济环境、国泰民安的社会环境、风清气正的政治环境</t>
  </si>
  <si>
    <t>达标</t>
  </si>
  <si>
    <t>服务对象满意度达75%以上</t>
  </si>
  <si>
    <t>75</t>
  </si>
  <si>
    <t>履行纪检监察职能，召开县纪委全会纪检监察业务会议及其他会议，总结2024年工作，安排2025年任务，坚决贯彻落实党的二十大精神。通过项目资金的使用，履行纪检监察职能，顺利召开中国共产党富民县第十四届纪律检查委员会第五次全体会议、纪检监察业务会议及其他会议。年内召开会议次数大于等于2次（至少召开1次县纪委全会）</t>
  </si>
  <si>
    <t>会议次数</t>
  </si>
  <si>
    <t>2（至少召开1次县纪委全会）</t>
  </si>
  <si>
    <t>召开县纪委全会，总结2024年工作，安排2025年任务，坚决贯彻落实党的方针政策。</t>
  </si>
  <si>
    <t>通过召开会议，进行纪检监察工作宣传报道，让清廉富民的形象深入人心。</t>
  </si>
  <si>
    <t>要能有效明确纪检监察工作任务，增强监督执纪能力。</t>
  </si>
  <si>
    <t>2025年根据业务工作需要，维护好业务工作系统，保障系统稳定运行，确保数据安全可靠，提高纪检监察工作效率。为满足业务持续发展的需求，信息系统的运行需要进行维护和管理，及时处理潜在的问题和风险，确保单位业务不受影响。对系统性能进行监控，及时发现异常；对系统数据进行管理，保证数据可靠。</t>
  </si>
  <si>
    <t>维护系统</t>
  </si>
  <si>
    <t>个</t>
  </si>
  <si>
    <t>年内购置资产数量要达到计划的80%以上。</t>
  </si>
  <si>
    <t>信息数据安全率</t>
  </si>
  <si>
    <t>80</t>
  </si>
  <si>
    <t>购置的设备利用率要达到80%以上。</t>
  </si>
  <si>
    <t>提升信息化水平</t>
  </si>
  <si>
    <t>信息化水平不断提高</t>
  </si>
  <si>
    <t>保障系统良好运行，促进信息化在业务工作中的有效应用。</t>
  </si>
  <si>
    <t>发放调查问卷30份，使用对象满意度</t>
  </si>
  <si>
    <t>关于下达看护勤务辅警被装购置及磨憨－磨丁经济合作区纪检监察工委谈话室建设经费的通知</t>
  </si>
  <si>
    <t>看护勤务辅警被装购置及磨憨</t>
  </si>
  <si>
    <t>看护辅警勤务被装购置满足90%以上人员</t>
  </si>
  <si>
    <t>看护辅警勤务被装购置</t>
  </si>
  <si>
    <t>看护辅警勤务</t>
  </si>
  <si>
    <t>85</t>
  </si>
  <si>
    <t>85%受众满意</t>
  </si>
  <si>
    <t>未营造富民县平稳健康的经济环境、国泰民安的社会环境、风清气正的政治环境扣分</t>
  </si>
  <si>
    <t>70</t>
  </si>
  <si>
    <t>达到75%及以上得满分，70%-75%得90分，65%-70%得85分，60%-65%得80分，低于60%不得分</t>
  </si>
  <si>
    <t>无</t>
  </si>
  <si>
    <t>预算06表</t>
  </si>
  <si>
    <t>政府性基金预算支出预算表</t>
  </si>
  <si>
    <t>单位名称：全部</t>
  </si>
  <si>
    <t>本年政府性基金预算支出</t>
  </si>
  <si>
    <t>预算07表</t>
  </si>
  <si>
    <t>预算项目名称</t>
  </si>
  <si>
    <t>采购项目</t>
  </si>
  <si>
    <t>采购目录</t>
  </si>
  <si>
    <t>计量
单位</t>
  </si>
  <si>
    <t>数量</t>
  </si>
  <si>
    <t>面向中小企业预留资金</t>
  </si>
  <si>
    <t>单位自筹</t>
  </si>
  <si>
    <t>保险费</t>
  </si>
  <si>
    <t>机动车保险服务</t>
  </si>
  <si>
    <t>元</t>
  </si>
  <si>
    <t>预算08表</t>
  </si>
  <si>
    <t>政府购买服务项目</t>
  </si>
  <si>
    <t>政府购买服务指导性目录代码</t>
  </si>
  <si>
    <t>基本支出/项目支出</t>
  </si>
  <si>
    <t>所属服务类别</t>
  </si>
  <si>
    <t>所属服务领域</t>
  </si>
  <si>
    <t>购买内容简述</t>
  </si>
  <si>
    <t>政府性基金</t>
  </si>
  <si>
    <t>财政专户管理的收入</t>
  </si>
  <si>
    <t>预算09-1表</t>
  </si>
  <si>
    <t>单位名称（项目）</t>
  </si>
  <si>
    <t>地区</t>
  </si>
  <si>
    <t>磨憨经济合作区</t>
  </si>
  <si>
    <t>预算09-2表</t>
  </si>
  <si>
    <t>预算10表</t>
  </si>
  <si>
    <t>资产类别</t>
  </si>
  <si>
    <t>资产分类代码.名称</t>
  </si>
  <si>
    <t>资产名称</t>
  </si>
  <si>
    <t>计量单位</t>
  </si>
  <si>
    <t>财政部门批复数（元）</t>
  </si>
  <si>
    <t>单价</t>
  </si>
  <si>
    <t>金额</t>
  </si>
  <si>
    <t>11表</t>
  </si>
  <si>
    <t>上级补助</t>
  </si>
  <si>
    <t>预算12表</t>
  </si>
  <si>
    <t>项目级次</t>
  </si>
  <si>
    <t>313 事业发展类</t>
  </si>
  <si>
    <t>本级</t>
  </si>
  <si>
    <t/>
  </si>
  <si>
    <t>预算08-1表</t>
  </si>
  <si>
    <t>部门编码</t>
  </si>
  <si>
    <t>部门名称</t>
  </si>
  <si>
    <t>内容</t>
  </si>
  <si>
    <t>说明</t>
  </si>
  <si>
    <t>部门总体目标</t>
  </si>
  <si>
    <t>部门职责</t>
  </si>
  <si>
    <t>中国共产党富民县纪律检查委员会与富民县监察委员会合署办公，实行一套工作机构、两个机关名称，履行党的纪律检查和国家监察两项职责：
中国共产党富民县纪律检查委员会负责主管全县党的纪律检查工作，协助党的委员会推进全面从严治党、加强党风建设和组织协调反腐败工作。
富民县监察委员会负责对公职人员职务违法和职务犯罪进行调查，对违法的公职人员依法作出政务处分决定，对履行职责不力、失职失责的领导人员进行问责，对涉嫌职务犯罪的，将调查结果移送人民检察院依法审查、提起公诉，向检察对象所在单位提出检察建议。
同时，中共富民县委巡察工作领导小组办公室设在县纪委监委，主要承担县委巡察的综合协调、组织指导、制度建设、监督管理、服务保障等工作。</t>
  </si>
  <si>
    <t>根据三定方案归纳</t>
  </si>
  <si>
    <t>坚持以习近平新时代中国特色社会主义思想为指导，全面贯彻党的二十大精神，落实中央纪委和省、市纪委全会部署，更加深刻领悟“两个确立”的决定性意义，增强“四个意识”、坚定“四个自信”、做到“两个维护”，坚持“三个务必”深化党风廉政建设和反腐败斗争，不断深化“清廉富民”建设，努力取得“三不腐”一体推进的更多制度性成果和更大治理成效，更好发挥监督保障执行、促进完善发展作用，为全力推动富民县经济社会发展取得新突破作出新贡献。</t>
  </si>
  <si>
    <t>根据部门职责，中长期规划，各级党委，各级政府要求归纳</t>
  </si>
  <si>
    <t>部门年度目标</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</si>
  <si>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</si>
  <si>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</si>
  <si>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</si>
  <si>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</si>
  <si>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</si>
  <si>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</si>
  <si>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</si>
  <si>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</si>
  <si>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</si>
  <si>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保障机构正常运转</t>
  </si>
  <si>
    <t>职工工资福利待遇足额发放率达100%</t>
  </si>
  <si>
    <t>纪检监察工作</t>
  </si>
  <si>
    <t>1.开展纪检监察工作不少于1次。2.积极营造风清气正的社会环境。</t>
  </si>
  <si>
    <t>纪检监察会议工作</t>
  </si>
  <si>
    <t>召开县纪委全会1次。</t>
  </si>
  <si>
    <t>巡察工作</t>
  </si>
  <si>
    <t>开展巡察工作不少于1次。</t>
  </si>
  <si>
    <t>辅助人员工作</t>
  </si>
  <si>
    <t>建设一支人辅助人员队伍，协助开展纪检监察工作。</t>
  </si>
  <si>
    <t>三、部门整体支出绩效指标</t>
  </si>
  <si>
    <t>绩效指标</t>
  </si>
  <si>
    <t>评（扣）分标准</t>
  </si>
  <si>
    <t>绩效指标设定依据及指标值数据来源</t>
  </si>
  <si>
    <t xml:space="preserve">二级指标 </t>
  </si>
  <si>
    <t>足额发放职工工资福利待遇</t>
  </si>
  <si>
    <t>100</t>
  </si>
  <si>
    <t>低于100%，扣分</t>
  </si>
  <si>
    <t>单位年终总结</t>
  </si>
  <si>
    <t>开展纪检监察及巡察工作</t>
  </si>
  <si>
    <t>开展纪检监察工作不少于1次</t>
  </si>
  <si>
    <t>少于1次，扣分</t>
  </si>
  <si>
    <t>建设一支辅助人员队伍，协助开展纪检监察工作</t>
  </si>
  <si>
    <t>支</t>
  </si>
  <si>
    <t>未建设队伍，扣分</t>
  </si>
  <si>
    <t>召开县纪委全会</t>
  </si>
  <si>
    <t>低于1次，扣分</t>
  </si>
  <si>
    <t>召开县纪委全会1次</t>
  </si>
  <si>
    <t>未达标，扣分</t>
  </si>
  <si>
    <t>服务对象满意度高于70%</t>
  </si>
  <si>
    <t>低于70%，扣分</t>
  </si>
  <si>
    <t>预算14表</t>
  </si>
  <si>
    <t>2024年部门单位基本信息表</t>
  </si>
  <si>
    <t>单位：人、辆</t>
  </si>
  <si>
    <t>单位性质</t>
  </si>
  <si>
    <t>单位类别</t>
  </si>
  <si>
    <t>财政供给政策</t>
  </si>
  <si>
    <t>单位所在地</t>
  </si>
  <si>
    <t>编制人数</t>
  </si>
  <si>
    <t>实有人数</t>
  </si>
  <si>
    <t>离退休人数</t>
  </si>
  <si>
    <t>其他实有人数</t>
  </si>
  <si>
    <t>行政
（编制）</t>
  </si>
  <si>
    <t>工勤
（编制）</t>
  </si>
  <si>
    <t>纳入公务员管理（编制）</t>
  </si>
  <si>
    <t>全额补助
（编制）</t>
  </si>
  <si>
    <t>差额补助
（编制）</t>
  </si>
  <si>
    <t>自收自支
（编制）</t>
  </si>
  <si>
    <t>行政
（实有）</t>
  </si>
  <si>
    <t>工勤
（实有）</t>
  </si>
  <si>
    <t>纳入公务员管理（实有）</t>
  </si>
  <si>
    <t>全额补助
（实有）</t>
  </si>
  <si>
    <t>差额补助
（实有）</t>
  </si>
  <si>
    <t>自收自支
（实有）</t>
  </si>
  <si>
    <t>离休人数</t>
  </si>
  <si>
    <t>退休人数</t>
  </si>
  <si>
    <t>共产党机关</t>
  </si>
  <si>
    <t>行政单位</t>
  </si>
  <si>
    <t>全额</t>
  </si>
  <si>
    <t>富民县环城西路62号</t>
  </si>
</sst>
</file>

<file path=xl/styles.xml><?xml version="1.0" encoding="utf-8"?>
<styleSheet xmlns="http://schemas.openxmlformats.org/spreadsheetml/2006/main">
  <numFmts count="9">
    <numFmt numFmtId="176" formatCode="hh:mm:ss"/>
    <numFmt numFmtId="177" formatCode="yyyy\-mm\-dd"/>
    <numFmt numFmtId="44" formatCode="_ &quot;￥&quot;* #,##0.00_ ;_ &quot;￥&quot;* \-#,##0.00_ ;_ &quot;￥&quot;* &quot;-&quot;??_ ;_ @_ "/>
    <numFmt numFmtId="41" formatCode="_ * #,##0_ ;_ * \-#,##0_ ;_ * &quot;-&quot;_ ;_ @_ "/>
    <numFmt numFmtId="42" formatCode="_ &quot;￥&quot;* #,##0_ ;_ &quot;￥&quot;* \-#,##0_ ;_ &quot;￥&quot;* &quot;-&quot;_ ;_ @_ "/>
    <numFmt numFmtId="178" formatCode="yyyy\-mm\-dd\ hh:mm:ss"/>
    <numFmt numFmtId="179" formatCode="#,##0.00;\-#,##0.00;;@"/>
    <numFmt numFmtId="180" formatCode="#,##0;\-#,##0;;@"/>
    <numFmt numFmtId="43" formatCode="_ * #,##0.00_ ;_ * \-#,##0.00_ ;_ * &quot;-&quot;??_ ;_ @_ "/>
  </numFmts>
  <fonts count="40">
    <font>
      <sz val="11"/>
      <color theme="1"/>
      <name val="宋体"/>
      <charset val="134"/>
      <scheme val="minor"/>
    </font>
    <font>
      <sz val="11"/>
      <color rgb="FF000000"/>
      <name val="SimSun"/>
      <charset val="134"/>
    </font>
    <font>
      <b/>
      <sz val="19.5"/>
      <color rgb="FF000000"/>
      <name val="SimSun"/>
      <charset val="134"/>
    </font>
    <font>
      <sz val="11.25"/>
      <color rgb="FF000000"/>
      <name val="SimSun"/>
      <charset val="134"/>
    </font>
    <font>
      <sz val="9"/>
      <color theme="1"/>
      <name val="宋体"/>
      <charset val="134"/>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12"/>
      <color rgb="FF000000"/>
      <name val="宋体"/>
      <charset val="134"/>
    </font>
    <font>
      <b/>
      <sz val="23"/>
      <color rgb="FF000000"/>
      <name val="宋体"/>
      <charset val="134"/>
    </font>
    <font>
      <sz val="11.25"/>
      <color rgb="FF000000"/>
      <name val="宋体"/>
      <charset val="134"/>
    </font>
    <font>
      <sz val="9"/>
      <color rgb="FF000000"/>
      <name val="SimSun"/>
      <charset val="134"/>
    </font>
    <font>
      <sz val="10.5"/>
      <color rgb="FF000000"/>
      <name val="宋体"/>
      <charset val="134"/>
    </font>
    <font>
      <sz val="10.5"/>
      <color rgb="FF000000"/>
      <name val="SimSun"/>
      <charset val="134"/>
    </font>
    <font>
      <b/>
      <sz val="19.5"/>
      <color rgb="FF000000"/>
      <name val="宋体"/>
      <charset val="134"/>
    </font>
    <font>
      <b/>
      <sz val="11"/>
      <color rgb="FF000000"/>
      <name val="SimSun"/>
      <charset val="134"/>
    </font>
    <font>
      <b/>
      <sz val="10.5"/>
      <color rgb="FF000000"/>
      <name val="宋体"/>
      <charset val="134"/>
    </font>
    <font>
      <sz val="11"/>
      <color theme="1"/>
      <name val="宋体"/>
      <charset val="0"/>
      <scheme val="minor"/>
    </font>
    <font>
      <b/>
      <sz val="11"/>
      <color theme="3"/>
      <name val="宋体"/>
      <charset val="134"/>
      <scheme val="minor"/>
    </font>
    <font>
      <sz val="11"/>
      <color rgb="FF9C0006"/>
      <name val="宋体"/>
      <charset val="0"/>
      <scheme val="minor"/>
    </font>
    <font>
      <sz val="9"/>
      <name val="宋体"/>
      <charset val="134"/>
    </font>
    <font>
      <sz val="11"/>
      <color theme="0"/>
      <name val="宋体"/>
      <charset val="0"/>
      <scheme val="minor"/>
    </font>
    <font>
      <b/>
      <sz val="11"/>
      <color rgb="FF3F3F3F"/>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b/>
      <sz val="11"/>
      <color rgb="FFFFFFFF"/>
      <name val="宋体"/>
      <charset val="0"/>
      <scheme val="minor"/>
    </font>
    <font>
      <b/>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FFFCC"/>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7">
    <xf numFmtId="0" fontId="0" fillId="0" borderId="0">
      <alignment vertical="center"/>
    </xf>
    <xf numFmtId="42" fontId="0" fillId="0" borderId="0" applyFont="0" applyFill="0" applyBorder="0" applyAlignment="0" applyProtection="0">
      <alignment vertical="center"/>
    </xf>
    <xf numFmtId="0" fontId="20" fillId="21" borderId="0" applyNumberFormat="0" applyBorder="0" applyAlignment="0" applyProtection="0">
      <alignment vertical="center"/>
    </xf>
    <xf numFmtId="0" fontId="34" fillId="27"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8" fontId="23" fillId="0" borderId="1">
      <alignment horizontal="right" vertical="center"/>
    </xf>
    <xf numFmtId="0" fontId="20" fillId="7" borderId="0" applyNumberFormat="0" applyBorder="0" applyAlignment="0" applyProtection="0">
      <alignment vertical="center"/>
    </xf>
    <xf numFmtId="0" fontId="22" fillId="8" borderId="0" applyNumberFormat="0" applyBorder="0" applyAlignment="0" applyProtection="0">
      <alignment vertical="center"/>
    </xf>
    <xf numFmtId="43" fontId="0" fillId="0" borderId="0" applyFont="0" applyFill="0" applyBorder="0" applyAlignment="0" applyProtection="0">
      <alignment vertical="center"/>
    </xf>
    <xf numFmtId="0" fontId="24" fillId="26"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177" fontId="23" fillId="0" borderId="1">
      <alignment horizontal="right" vertical="center"/>
    </xf>
    <xf numFmtId="0" fontId="33" fillId="0" borderId="0" applyNumberFormat="0" applyFill="0" applyBorder="0" applyAlignment="0" applyProtection="0">
      <alignment vertical="center"/>
    </xf>
    <xf numFmtId="0" fontId="0" fillId="18" borderId="11" applyNumberFormat="0" applyFont="0" applyAlignment="0" applyProtection="0">
      <alignment vertical="center"/>
    </xf>
    <xf numFmtId="0" fontId="24" fillId="29" borderId="0" applyNumberFormat="0" applyBorder="0" applyAlignment="0" applyProtection="0">
      <alignment vertical="center"/>
    </xf>
    <xf numFmtId="0" fontId="21"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7" fillId="0" borderId="10" applyNumberFormat="0" applyFill="0" applyAlignment="0" applyProtection="0">
      <alignment vertical="center"/>
    </xf>
    <xf numFmtId="0" fontId="36" fillId="0" borderId="10" applyNumberFormat="0" applyFill="0" applyAlignment="0" applyProtection="0">
      <alignment vertical="center"/>
    </xf>
    <xf numFmtId="0" fontId="24" fillId="25" borderId="0" applyNumberFormat="0" applyBorder="0" applyAlignment="0" applyProtection="0">
      <alignment vertical="center"/>
    </xf>
    <xf numFmtId="0" fontId="21" fillId="0" borderId="12" applyNumberFormat="0" applyFill="0" applyAlignment="0" applyProtection="0">
      <alignment vertical="center"/>
    </xf>
    <xf numFmtId="0" fontId="24" fillId="24" borderId="0" applyNumberFormat="0" applyBorder="0" applyAlignment="0" applyProtection="0">
      <alignment vertical="center"/>
    </xf>
    <xf numFmtId="0" fontId="25" fillId="13" borderId="8" applyNumberFormat="0" applyAlignment="0" applyProtection="0">
      <alignment vertical="center"/>
    </xf>
    <xf numFmtId="0" fontId="26" fillId="13" borderId="9" applyNumberFormat="0" applyAlignment="0" applyProtection="0">
      <alignment vertical="center"/>
    </xf>
    <xf numFmtId="0" fontId="38" fillId="32" borderId="14" applyNumberFormat="0" applyAlignment="0" applyProtection="0">
      <alignment vertical="center"/>
    </xf>
    <xf numFmtId="0" fontId="20" fillId="20" borderId="0" applyNumberFormat="0" applyBorder="0" applyAlignment="0" applyProtection="0">
      <alignment vertical="center"/>
    </xf>
    <xf numFmtId="0" fontId="24" fillId="12" borderId="0" applyNumberFormat="0" applyBorder="0" applyAlignment="0" applyProtection="0">
      <alignment vertical="center"/>
    </xf>
    <xf numFmtId="0" fontId="35" fillId="0" borderId="13" applyNumberFormat="0" applyFill="0" applyAlignment="0" applyProtection="0">
      <alignment vertical="center"/>
    </xf>
    <xf numFmtId="0" fontId="39" fillId="0" borderId="15" applyNumberFormat="0" applyFill="0" applyAlignment="0" applyProtection="0">
      <alignment vertical="center"/>
    </xf>
    <xf numFmtId="0" fontId="28" fillId="19" borderId="0" applyNumberFormat="0" applyBorder="0" applyAlignment="0" applyProtection="0">
      <alignment vertical="center"/>
    </xf>
    <xf numFmtId="0" fontId="31" fillId="23" borderId="0" applyNumberFormat="0" applyBorder="0" applyAlignment="0" applyProtection="0">
      <alignment vertical="center"/>
    </xf>
    <xf numFmtId="10" fontId="23" fillId="0" borderId="1">
      <alignment horizontal="right" vertical="center"/>
    </xf>
    <xf numFmtId="0" fontId="20" fillId="17" borderId="0" applyNumberFormat="0" applyBorder="0" applyAlignment="0" applyProtection="0">
      <alignment vertical="center"/>
    </xf>
    <xf numFmtId="0" fontId="24" fillId="11" borderId="0" applyNumberFormat="0" applyBorder="0" applyAlignment="0" applyProtection="0">
      <alignment vertical="center"/>
    </xf>
    <xf numFmtId="0" fontId="20" fillId="16" borderId="0" applyNumberFormat="0" applyBorder="0" applyAlignment="0" applyProtection="0">
      <alignment vertical="center"/>
    </xf>
    <xf numFmtId="0" fontId="20" fillId="6" borderId="0" applyNumberFormat="0" applyBorder="0" applyAlignment="0" applyProtection="0">
      <alignment vertical="center"/>
    </xf>
    <xf numFmtId="0" fontId="20" fillId="15" borderId="0" applyNumberFormat="0" applyBorder="0" applyAlignment="0" applyProtection="0">
      <alignment vertical="center"/>
    </xf>
    <xf numFmtId="0" fontId="20" fillId="31" borderId="0" applyNumberFormat="0" applyBorder="0" applyAlignment="0" applyProtection="0">
      <alignment vertical="center"/>
    </xf>
    <xf numFmtId="0" fontId="24" fillId="34" borderId="0" applyNumberFormat="0" applyBorder="0" applyAlignment="0" applyProtection="0">
      <alignment vertical="center"/>
    </xf>
    <xf numFmtId="0" fontId="24" fillId="10" borderId="0" applyNumberFormat="0" applyBorder="0" applyAlignment="0" applyProtection="0">
      <alignment vertical="center"/>
    </xf>
    <xf numFmtId="0" fontId="20" fillId="14" borderId="0" applyNumberFormat="0" applyBorder="0" applyAlignment="0" applyProtection="0">
      <alignment vertical="center"/>
    </xf>
    <xf numFmtId="0" fontId="20" fillId="5" borderId="0" applyNumberFormat="0" applyBorder="0" applyAlignment="0" applyProtection="0">
      <alignment vertical="center"/>
    </xf>
    <xf numFmtId="0" fontId="24" fillId="9" borderId="0" applyNumberFormat="0" applyBorder="0" applyAlignment="0" applyProtection="0">
      <alignment vertical="center"/>
    </xf>
    <xf numFmtId="0" fontId="20" fillId="30" borderId="0" applyNumberFormat="0" applyBorder="0" applyAlignment="0" applyProtection="0">
      <alignment vertical="center"/>
    </xf>
    <xf numFmtId="0" fontId="24" fillId="28" borderId="0" applyNumberFormat="0" applyBorder="0" applyAlignment="0" applyProtection="0">
      <alignment vertical="center"/>
    </xf>
    <xf numFmtId="0" fontId="24" fillId="33" borderId="0" applyNumberFormat="0" applyBorder="0" applyAlignment="0" applyProtection="0">
      <alignment vertical="center"/>
    </xf>
    <xf numFmtId="0" fontId="20" fillId="4" borderId="0" applyNumberFormat="0" applyBorder="0" applyAlignment="0" applyProtection="0">
      <alignment vertical="center"/>
    </xf>
    <xf numFmtId="0" fontId="24" fillId="22" borderId="0" applyNumberFormat="0" applyBorder="0" applyAlignment="0" applyProtection="0">
      <alignment vertical="center"/>
    </xf>
    <xf numFmtId="179" fontId="23" fillId="0" borderId="1">
      <alignment horizontal="right" vertical="center"/>
    </xf>
    <xf numFmtId="49" fontId="23" fillId="0" borderId="1">
      <alignment horizontal="left" vertical="center" wrapText="1"/>
    </xf>
    <xf numFmtId="179" fontId="23" fillId="0" borderId="1">
      <alignment horizontal="right" vertical="center"/>
    </xf>
    <xf numFmtId="176" fontId="23" fillId="0" borderId="1">
      <alignment horizontal="right" vertical="center"/>
    </xf>
    <xf numFmtId="180" fontId="23" fillId="0" borderId="1">
      <alignment horizontal="right" vertical="center"/>
    </xf>
  </cellStyleXfs>
  <cellXfs count="99">
    <xf numFmtId="0" fontId="0" fillId="0" borderId="0" xfId="0" applyFont="1">
      <alignment vertical="center"/>
    </xf>
    <xf numFmtId="0" fontId="0" fillId="0" borderId="0" xfId="0" applyFont="1" applyAlignment="1">
      <alignment horizontal="center" vertical="center"/>
    </xf>
    <xf numFmtId="0" fontId="1" fillId="0" borderId="0" xfId="0" applyFont="1" applyAlignment="1">
      <alignment horizontal="right" vertical="center"/>
    </xf>
    <xf numFmtId="0" fontId="2" fillId="0" borderId="0" xfId="0" applyFont="1" applyAlignment="1">
      <alignment horizontal="center" vertical="center"/>
    </xf>
    <xf numFmtId="0" fontId="1" fillId="0" borderId="0" xfId="0" applyFont="1">
      <alignment vertical="center"/>
    </xf>
    <xf numFmtId="0" fontId="1" fillId="0" borderId="1" xfId="0" applyFont="1" applyBorder="1" applyAlignment="1">
      <alignment horizontal="center" vertical="center" wrapText="1"/>
    </xf>
    <xf numFmtId="49" fontId="3" fillId="0" borderId="1" xfId="53" applyNumberFormat="1" applyFont="1" applyBorder="1">
      <alignment horizontal="left" vertical="center" wrapText="1"/>
    </xf>
    <xf numFmtId="49" fontId="3" fillId="0" borderId="1" xfId="53" applyNumberFormat="1" applyFont="1" applyBorder="1" applyAlignment="1">
      <alignment horizontal="left" vertical="center" wrapText="1" indent="1"/>
    </xf>
    <xf numFmtId="180" fontId="4" fillId="0" borderId="1" xfId="56" applyNumberFormat="1" applyFont="1" applyBorder="1">
      <alignment horizontal="right" vertical="center"/>
    </xf>
    <xf numFmtId="0" fontId="4" fillId="0" borderId="1" xfId="56" applyNumberFormat="1" applyFont="1" applyBorder="1">
      <alignment horizontal="right" vertical="center"/>
    </xf>
    <xf numFmtId="0" fontId="0" fillId="0" borderId="0" xfId="0" applyFont="1" applyBorder="1" applyAlignment="1">
      <alignment horizontal="center" vertical="center"/>
    </xf>
    <xf numFmtId="0" fontId="5" fillId="2" borderId="0" xfId="0" applyFont="1" applyFill="1" applyBorder="1" applyAlignment="1">
      <alignment horizontal="center" vertical="center"/>
    </xf>
    <xf numFmtId="0" fontId="5" fillId="3" borderId="0" xfId="0" applyFont="1" applyFill="1" applyBorder="1" applyAlignment="1">
      <alignment horizontal="center" vertical="center"/>
    </xf>
    <xf numFmtId="0" fontId="6" fillId="2" borderId="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0" xfId="0" applyFont="1" applyFill="1" applyBorder="1" applyAlignment="1">
      <alignment horizontal="left" vertical="center"/>
    </xf>
    <xf numFmtId="0" fontId="7" fillId="2" borderId="1" xfId="0" applyFont="1" applyFill="1" applyBorder="1" applyAlignment="1">
      <alignment horizontal="center" vertical="center"/>
    </xf>
    <xf numFmtId="0" fontId="7"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7" fillId="2" borderId="2" xfId="0" applyFont="1" applyFill="1" applyBorder="1" applyAlignment="1">
      <alignment horizontal="center" vertical="center"/>
    </xf>
    <xf numFmtId="0" fontId="7" fillId="2" borderId="3" xfId="0" applyFont="1" applyFill="1" applyBorder="1" applyAlignment="1">
      <alignment horizontal="lef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xf>
    <xf numFmtId="49" fontId="9" fillId="0" borderId="1" xfId="0" applyNumberFormat="1" applyFont="1" applyBorder="1" applyAlignment="1">
      <alignment horizontal="center" vertical="center" wrapText="1"/>
    </xf>
    <xf numFmtId="49" fontId="6" fillId="0" borderId="1" xfId="0" applyNumberFormat="1" applyFont="1" applyBorder="1" applyAlignment="1">
      <alignment horizontal="left" vertical="center" wrapText="1"/>
    </xf>
    <xf numFmtId="0" fontId="9" fillId="0" borderId="1" xfId="0" applyFont="1" applyBorder="1" applyAlignment="1">
      <alignment horizontal="center" vertical="center" wrapText="1"/>
    </xf>
    <xf numFmtId="0" fontId="6" fillId="0" borderId="1" xfId="0" applyFont="1" applyBorder="1" applyAlignment="1">
      <alignment horizontal="left" vertical="center" wrapText="1"/>
    </xf>
    <xf numFmtId="0" fontId="10" fillId="0" borderId="1" xfId="0" applyFont="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2" borderId="1" xfId="0" applyFont="1" applyFill="1" applyBorder="1" applyAlignment="1">
      <alignment horizontal="left" vertical="center"/>
    </xf>
    <xf numFmtId="4" fontId="6" fillId="2" borderId="1" xfId="0" applyNumberFormat="1" applyFont="1" applyFill="1" applyBorder="1" applyAlignment="1" applyProtection="1">
      <alignment horizontal="right" vertical="center"/>
      <protection locked="0"/>
    </xf>
    <xf numFmtId="0" fontId="9" fillId="0" borderId="1" xfId="0" applyFont="1" applyBorder="1" applyAlignment="1"/>
    <xf numFmtId="4" fontId="6" fillId="0" borderId="1" xfId="0" applyNumberFormat="1" applyFont="1" applyBorder="1" applyAlignment="1">
      <alignment horizontal="right" vertical="center"/>
    </xf>
    <xf numFmtId="49" fontId="4" fillId="0" borderId="1" xfId="53" applyNumberFormat="1" applyFont="1" applyBorder="1">
      <alignment horizontal="left" vertical="center" wrapText="1"/>
    </xf>
    <xf numFmtId="0" fontId="10" fillId="0" borderId="1" xfId="0" applyFont="1" applyBorder="1" applyAlignment="1">
      <alignment horizontal="center" vertical="center"/>
    </xf>
    <xf numFmtId="49" fontId="11" fillId="0" borderId="1" xfId="0" applyNumberFormat="1" applyFont="1" applyBorder="1" applyAlignment="1">
      <alignment horizontal="center" vertical="center" wrapText="1"/>
    </xf>
    <xf numFmtId="49" fontId="11" fillId="0" borderId="1" xfId="0" applyNumberFormat="1" applyFont="1" applyBorder="1" applyAlignment="1" applyProtection="1">
      <alignment horizontal="center" vertical="center"/>
      <protection locked="0"/>
    </xf>
    <xf numFmtId="49" fontId="11" fillId="0" borderId="1" xfId="0" applyNumberFormat="1" applyFont="1" applyBorder="1" applyAlignment="1" applyProtection="1">
      <alignment horizontal="center" vertical="center" wrapText="1"/>
      <protection locked="0"/>
    </xf>
    <xf numFmtId="0" fontId="11" fillId="0" borderId="1" xfId="0" applyFont="1" applyBorder="1" applyAlignment="1">
      <alignment horizontal="center" vertical="center"/>
    </xf>
    <xf numFmtId="0" fontId="6" fillId="0" borderId="1" xfId="0" applyFont="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6" fillId="0" borderId="1" xfId="0" applyFont="1" applyBorder="1" applyAlignment="1">
      <alignment horizontal="center" vertical="center" wrapText="1"/>
    </xf>
    <xf numFmtId="0" fontId="6" fillId="2" borderId="0" xfId="0" applyFont="1" applyFill="1" applyBorder="1" applyAlignment="1">
      <alignment horizontal="right" vertical="center" wrapText="1"/>
    </xf>
    <xf numFmtId="0" fontId="9" fillId="0" borderId="4" xfId="0" applyFont="1" applyBorder="1" applyAlignment="1">
      <alignment horizontal="center" vertical="center"/>
    </xf>
    <xf numFmtId="0" fontId="9" fillId="2" borderId="1" xfId="0" applyFont="1" applyFill="1" applyBorder="1" applyAlignment="1">
      <alignment horizontal="center" vertical="center"/>
    </xf>
    <xf numFmtId="49" fontId="9" fillId="0" borderId="1" xfId="0" applyNumberFormat="1" applyFont="1" applyBorder="1" applyAlignment="1">
      <alignment vertical="center" wrapText="1"/>
    </xf>
    <xf numFmtId="0" fontId="9" fillId="0" borderId="1" xfId="0" applyFont="1" applyBorder="1" applyAlignment="1">
      <alignment vertical="center" wrapText="1"/>
    </xf>
    <xf numFmtId="49" fontId="11" fillId="0" borderId="1" xfId="0" applyNumberFormat="1" applyFont="1" applyBorder="1" applyAlignment="1">
      <alignment horizontal="center" vertical="center"/>
    </xf>
    <xf numFmtId="49" fontId="7" fillId="0" borderId="0" xfId="0" applyNumberFormat="1" applyFont="1" applyBorder="1" applyAlignment="1"/>
    <xf numFmtId="0" fontId="6" fillId="0" borderId="0" xfId="0" applyFont="1" applyBorder="1" applyAlignment="1" applyProtection="1">
      <alignment horizontal="right" vertical="center"/>
      <protection locked="0"/>
    </xf>
    <xf numFmtId="0" fontId="12" fillId="0" borderId="0" xfId="0" applyFont="1" applyBorder="1" applyAlignment="1">
      <alignment horizontal="center" vertical="center"/>
    </xf>
    <xf numFmtId="0" fontId="6" fillId="0" borderId="0" xfId="0" applyFont="1" applyBorder="1" applyAlignment="1" applyProtection="1">
      <alignment horizontal="left" vertical="center"/>
      <protection locked="0"/>
    </xf>
    <xf numFmtId="0" fontId="9" fillId="0" borderId="0" xfId="0" applyFont="1" applyBorder="1" applyAlignment="1">
      <alignment horizontal="left" vertical="center"/>
    </xf>
    <xf numFmtId="0" fontId="9" fillId="0" borderId="0" xfId="0" applyFont="1" applyBorder="1" applyAlignment="1"/>
    <xf numFmtId="0" fontId="6" fillId="0" borderId="0" xfId="0" applyFont="1" applyBorder="1" applyAlignment="1" applyProtection="1">
      <alignment horizontal="right"/>
      <protection locked="0"/>
    </xf>
    <xf numFmtId="0" fontId="9" fillId="0" borderId="5" xfId="0"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6" xfId="0" applyFont="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0" borderId="5" xfId="0" applyFont="1" applyBorder="1" applyAlignment="1">
      <alignment horizontal="center" vertical="center"/>
    </xf>
    <xf numFmtId="0" fontId="9" fillId="2" borderId="7" xfId="0" applyFont="1" applyFill="1" applyBorder="1" applyAlignment="1" applyProtection="1">
      <alignment horizontal="center" vertical="center" wrapText="1"/>
      <protection locked="0"/>
    </xf>
    <xf numFmtId="0" fontId="9" fillId="0" borderId="7" xfId="0" applyFont="1" applyBorder="1" applyAlignment="1">
      <alignment horizontal="center" vertical="center" wrapText="1"/>
    </xf>
    <xf numFmtId="0" fontId="9" fillId="0" borderId="7" xfId="0" applyFont="1" applyBorder="1" applyAlignment="1">
      <alignment horizontal="center" vertical="center"/>
    </xf>
    <xf numFmtId="0" fontId="7" fillId="0" borderId="1" xfId="0" applyFont="1" applyBorder="1" applyAlignment="1">
      <alignment horizontal="center" vertical="center"/>
    </xf>
    <xf numFmtId="0" fontId="6" fillId="0" borderId="1" xfId="0" applyFont="1" applyBorder="1" applyAlignment="1" applyProtection="1">
      <alignment horizontal="left" vertical="center"/>
      <protection locked="0"/>
    </xf>
    <xf numFmtId="4" fontId="6" fillId="0" borderId="1" xfId="0" applyNumberFormat="1" applyFont="1" applyBorder="1" applyAlignment="1" applyProtection="1">
      <alignment horizontal="right"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1" fillId="0" borderId="1" xfId="0" applyFont="1" applyBorder="1" applyAlignment="1">
      <alignment horizontal="center" vertical="center"/>
    </xf>
    <xf numFmtId="49" fontId="3" fillId="0" borderId="1" xfId="53" applyNumberFormat="1" applyFont="1" applyBorder="1" applyAlignment="1">
      <alignment horizontal="center" vertical="center" wrapText="1"/>
    </xf>
    <xf numFmtId="179" fontId="13" fillId="0" borderId="1" xfId="0" applyNumberFormat="1" applyFont="1" applyBorder="1" applyAlignment="1">
      <alignment horizontal="right" vertical="center"/>
    </xf>
    <xf numFmtId="49" fontId="13" fillId="0" borderId="1" xfId="53" applyNumberFormat="1" applyFont="1" applyBorder="1" applyAlignment="1">
      <alignment horizontal="center" vertical="center" wrapText="1"/>
    </xf>
    <xf numFmtId="49" fontId="13" fillId="0" borderId="1" xfId="53" applyNumberFormat="1" applyFont="1" applyBorder="1">
      <alignment horizontal="left" vertical="center" wrapText="1"/>
    </xf>
    <xf numFmtId="0" fontId="1" fillId="0" borderId="0" xfId="0" applyFont="1" applyAlignment="1">
      <alignment horizontal="left" vertical="center"/>
    </xf>
    <xf numFmtId="0" fontId="14" fillId="0" borderId="1" xfId="0" applyFont="1" applyBorder="1" applyAlignment="1" applyProtection="1">
      <alignment horizontal="center" vertical="center"/>
      <protection locked="0"/>
    </xf>
    <xf numFmtId="179" fontId="3" fillId="0" borderId="1" xfId="0" applyNumberFormat="1" applyFont="1" applyBorder="1" applyAlignment="1">
      <alignment horizontal="right" vertical="center"/>
    </xf>
    <xf numFmtId="0" fontId="0" fillId="0" borderId="1" xfId="0" applyFont="1" applyBorder="1">
      <alignment vertical="center"/>
    </xf>
    <xf numFmtId="179" fontId="3" fillId="0" borderId="1" xfId="54" applyNumberFormat="1" applyFont="1" applyBorder="1" applyAlignment="1">
      <alignment horizontal="left" vertical="center"/>
    </xf>
    <xf numFmtId="0" fontId="3" fillId="0" borderId="1" xfId="0" applyFont="1" applyBorder="1" applyAlignment="1">
      <alignment horizontal="center" vertical="center"/>
    </xf>
    <xf numFmtId="49" fontId="11" fillId="0" borderId="1" xfId="0" applyNumberFormat="1" applyFont="1" applyBorder="1" applyAlignment="1">
      <alignment horizontal="left" vertical="center" wrapText="1"/>
    </xf>
    <xf numFmtId="49" fontId="11" fillId="0" borderId="1" xfId="0" applyNumberFormat="1" applyFont="1" applyBorder="1" applyAlignment="1">
      <alignment horizontal="left" vertical="center" wrapText="1" indent="2"/>
    </xf>
    <xf numFmtId="49" fontId="15" fillId="0" borderId="1" xfId="53" applyNumberFormat="1" applyFont="1" applyBorder="1">
      <alignment horizontal="left" vertical="center" wrapText="1"/>
    </xf>
    <xf numFmtId="179" fontId="16" fillId="0" borderId="1" xfId="0" applyNumberFormat="1" applyFont="1" applyBorder="1" applyAlignment="1">
      <alignment horizontal="right" vertical="center"/>
    </xf>
    <xf numFmtId="49" fontId="15" fillId="0" borderId="1" xfId="0" applyNumberFormat="1" applyFont="1" applyBorder="1" applyAlignment="1">
      <alignment horizontal="left" vertical="center" wrapText="1"/>
    </xf>
    <xf numFmtId="179" fontId="15" fillId="0" borderId="1" xfId="0" applyNumberFormat="1" applyFont="1" applyBorder="1" applyAlignment="1">
      <alignment horizontal="right" vertical="center"/>
    </xf>
    <xf numFmtId="49" fontId="15" fillId="0" borderId="1" xfId="53" applyNumberFormat="1" applyFont="1" applyBorder="1" applyAlignment="1">
      <alignment horizontal="left" vertical="center" wrapText="1" indent="1"/>
    </xf>
    <xf numFmtId="49" fontId="15" fillId="0" borderId="1" xfId="53" applyNumberFormat="1" applyFont="1" applyBorder="1" applyAlignment="1">
      <alignment horizontal="left" vertical="center" wrapText="1" indent="2"/>
    </xf>
    <xf numFmtId="0" fontId="17" fillId="0" borderId="0" xfId="0" applyFont="1" applyAlignment="1" applyProtection="1">
      <alignment horizontal="center" vertical="center"/>
      <protection locked="0"/>
    </xf>
    <xf numFmtId="0" fontId="1" fillId="0" borderId="1" xfId="0" applyFont="1" applyBorder="1">
      <alignment vertical="center"/>
    </xf>
    <xf numFmtId="0" fontId="18" fillId="0" borderId="1" xfId="0" applyFont="1" applyBorder="1" applyAlignment="1">
      <alignment horizontal="center" vertical="center"/>
    </xf>
    <xf numFmtId="49" fontId="16" fillId="0" borderId="1" xfId="53" applyNumberFormat="1" applyFont="1" applyBorder="1">
      <alignment horizontal="left" vertical="center" wrapText="1"/>
    </xf>
    <xf numFmtId="49" fontId="16" fillId="0" borderId="1" xfId="53" applyNumberFormat="1" applyFont="1" applyBorder="1" applyAlignment="1">
      <alignment horizontal="left" vertical="center" wrapText="1" indent="1"/>
    </xf>
    <xf numFmtId="49" fontId="16" fillId="0" borderId="1" xfId="53" applyNumberFormat="1" applyFont="1" applyBorder="1" applyAlignment="1">
      <alignment horizontal="left" vertical="center" wrapText="1" indent="2"/>
    </xf>
    <xf numFmtId="0" fontId="15" fillId="0" borderId="0" xfId="0" applyFont="1" applyAlignment="1" applyProtection="1">
      <alignment horizontal="right" vertical="top"/>
      <protection locked="0"/>
    </xf>
    <xf numFmtId="179" fontId="19" fillId="0" borderId="1" xfId="0" applyNumberFormat="1" applyFont="1" applyBorder="1" applyAlignment="1">
      <alignment horizontal="right" vertical="center"/>
    </xf>
    <xf numFmtId="0" fontId="6" fillId="2" borderId="0" xfId="0" applyFont="1" applyFill="1" applyBorder="1" applyAlignment="1" quotePrefix="1">
      <alignment horizontal="right"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GridLines="0" showZeros="0" workbookViewId="0">
      <pane ySplit="1" topLeftCell="A8" activePane="bottomLeft" state="frozen"/>
      <selection/>
      <selection pane="bottomLeft" activeCell="F26" sqref="F26"/>
    </sheetView>
  </sheetViews>
  <sheetFormatPr defaultColWidth="10" defaultRowHeight="12.75" customHeight="1" outlineLevelCol="3"/>
  <cols>
    <col min="1" max="1" width="39.1333333333333" customWidth="1"/>
    <col min="2" max="2" width="40.5666666666667" customWidth="1"/>
    <col min="3" max="3" width="40.2833333333333" customWidth="1"/>
    <col min="4" max="4" width="39.9916666666667" customWidth="1"/>
  </cols>
  <sheetData>
    <row r="1" customHeight="1" spans="1:4">
      <c r="A1" s="1"/>
      <c r="B1" s="1"/>
      <c r="C1" s="1"/>
      <c r="D1" s="1"/>
    </row>
    <row r="2" ht="15" customHeight="1" spans="4:4">
      <c r="D2" s="97" t="s">
        <v>0</v>
      </c>
    </row>
    <row r="3" ht="41.25" customHeight="1" spans="1:4">
      <c r="A3" s="3" t="str">
        <f>"2025"&amp;"年财务收支预算总表"</f>
        <v>2025年财务收支预算总表</v>
      </c>
      <c r="B3" s="3"/>
      <c r="C3" s="3"/>
      <c r="D3" s="3"/>
    </row>
    <row r="4" ht="17.25" customHeight="1" spans="1:4">
      <c r="A4" s="4" t="str">
        <f>"单位名称："&amp;"中国共产党富民县纪律检查委员会"</f>
        <v>单位名称：中国共产党富民县纪律检查委员会</v>
      </c>
      <c r="B4" s="4"/>
      <c r="D4" s="2" t="s">
        <v>1</v>
      </c>
    </row>
    <row r="5" ht="23.25" customHeight="1" spans="1:4">
      <c r="A5" s="72" t="s">
        <v>2</v>
      </c>
      <c r="B5" s="72"/>
      <c r="C5" s="72" t="s">
        <v>3</v>
      </c>
      <c r="D5" s="72"/>
    </row>
    <row r="6" ht="24" customHeight="1" spans="1:4">
      <c r="A6" s="72" t="s">
        <v>4</v>
      </c>
      <c r="B6" s="72" t="str">
        <f t="shared" ref="B6:D6" si="0">"2025"&amp;"年预算数"</f>
        <v>2025年预算数</v>
      </c>
      <c r="C6" s="72" t="s">
        <v>5</v>
      </c>
      <c r="D6" s="72" t="str">
        <f t="shared" si="0"/>
        <v>2025年预算数</v>
      </c>
    </row>
    <row r="7" ht="17.25" customHeight="1" spans="1:4">
      <c r="A7" s="92" t="s">
        <v>6</v>
      </c>
      <c r="B7" s="88">
        <v>19812864.62</v>
      </c>
      <c r="C7" s="92" t="s">
        <v>7</v>
      </c>
      <c r="D7" s="88">
        <v>15428364.47</v>
      </c>
    </row>
    <row r="8" ht="17.25" customHeight="1" spans="1:4">
      <c r="A8" s="92" t="s">
        <v>8</v>
      </c>
      <c r="B8" s="88"/>
      <c r="C8" s="92" t="s">
        <v>9</v>
      </c>
      <c r="D8" s="88"/>
    </row>
    <row r="9" ht="17.25" customHeight="1" spans="1:4">
      <c r="A9" s="92" t="s">
        <v>10</v>
      </c>
      <c r="B9" s="88"/>
      <c r="C9" s="92" t="s">
        <v>11</v>
      </c>
      <c r="D9" s="88"/>
    </row>
    <row r="10" ht="17.25" customHeight="1" spans="1:4">
      <c r="A10" s="92" t="s">
        <v>12</v>
      </c>
      <c r="B10" s="88"/>
      <c r="C10" s="92" t="s">
        <v>13</v>
      </c>
      <c r="D10" s="88"/>
    </row>
    <row r="11" ht="17.25" customHeight="1" spans="1:4">
      <c r="A11" s="92" t="s">
        <v>14</v>
      </c>
      <c r="B11" s="88"/>
      <c r="C11" s="92" t="s">
        <v>15</v>
      </c>
      <c r="D11" s="88"/>
    </row>
    <row r="12" ht="17.25" customHeight="1" spans="1:4">
      <c r="A12" s="92" t="s">
        <v>16</v>
      </c>
      <c r="B12" s="88"/>
      <c r="C12" s="92" t="s">
        <v>17</v>
      </c>
      <c r="D12" s="88"/>
    </row>
    <row r="13" ht="17.25" customHeight="1" spans="1:4">
      <c r="A13" s="92" t="s">
        <v>18</v>
      </c>
      <c r="B13" s="88"/>
      <c r="C13" s="92" t="s">
        <v>19</v>
      </c>
      <c r="D13" s="88"/>
    </row>
    <row r="14" ht="17.25" customHeight="1" spans="1:4">
      <c r="A14" s="92" t="s">
        <v>20</v>
      </c>
      <c r="B14" s="88"/>
      <c r="C14" s="92" t="s">
        <v>21</v>
      </c>
      <c r="D14" s="88">
        <v>1584255.44</v>
      </c>
    </row>
    <row r="15" ht="17.25" customHeight="1" spans="1:4">
      <c r="A15" s="92" t="s">
        <v>22</v>
      </c>
      <c r="B15" s="88"/>
      <c r="C15" s="92" t="s">
        <v>23</v>
      </c>
      <c r="D15" s="88">
        <v>1418824.75</v>
      </c>
    </row>
    <row r="16" ht="17.25" customHeight="1" spans="1:4">
      <c r="A16" s="92" t="s">
        <v>24</v>
      </c>
      <c r="B16" s="88"/>
      <c r="C16" s="92" t="s">
        <v>25</v>
      </c>
      <c r="D16" s="88"/>
    </row>
    <row r="17" ht="17.25" customHeight="1" spans="1:4">
      <c r="A17" s="92"/>
      <c r="B17" s="88"/>
      <c r="C17" s="92" t="s">
        <v>26</v>
      </c>
      <c r="D17" s="88"/>
    </row>
    <row r="18" ht="17.25" customHeight="1" spans="1:4">
      <c r="A18" s="92"/>
      <c r="B18" s="88"/>
      <c r="C18" s="92" t="s">
        <v>27</v>
      </c>
      <c r="D18" s="88"/>
    </row>
    <row r="19" ht="17.25" customHeight="1" spans="1:4">
      <c r="A19" s="92"/>
      <c r="B19" s="88"/>
      <c r="C19" s="92" t="s">
        <v>28</v>
      </c>
      <c r="D19" s="88"/>
    </row>
    <row r="20" ht="17.25" customHeight="1" spans="1:4">
      <c r="A20" s="92"/>
      <c r="B20" s="88"/>
      <c r="C20" s="92" t="s">
        <v>29</v>
      </c>
      <c r="D20" s="88"/>
    </row>
    <row r="21" ht="17.25" customHeight="1" spans="1:4">
      <c r="A21" s="92"/>
      <c r="B21" s="88"/>
      <c r="C21" s="92" t="s">
        <v>30</v>
      </c>
      <c r="D21" s="88"/>
    </row>
    <row r="22" ht="17.25" customHeight="1" spans="1:4">
      <c r="A22" s="92"/>
      <c r="B22" s="88"/>
      <c r="C22" s="92" t="s">
        <v>31</v>
      </c>
      <c r="D22" s="88"/>
    </row>
    <row r="23" ht="17.25" customHeight="1" spans="1:4">
      <c r="A23" s="92"/>
      <c r="B23" s="88"/>
      <c r="C23" s="92" t="s">
        <v>32</v>
      </c>
      <c r="D23" s="88"/>
    </row>
    <row r="24" ht="17.25" customHeight="1" spans="1:4">
      <c r="A24" s="92"/>
      <c r="B24" s="88"/>
      <c r="C24" s="92" t="s">
        <v>33</v>
      </c>
      <c r="D24" s="88"/>
    </row>
    <row r="25" ht="17.25" customHeight="1" spans="1:4">
      <c r="A25" s="92"/>
      <c r="B25" s="88"/>
      <c r="C25" s="92" t="s">
        <v>34</v>
      </c>
      <c r="D25" s="88">
        <v>1381419.96</v>
      </c>
    </row>
    <row r="26" ht="17.25" customHeight="1" spans="1:4">
      <c r="A26" s="92"/>
      <c r="B26" s="88"/>
      <c r="C26" s="92" t="s">
        <v>35</v>
      </c>
      <c r="D26" s="88"/>
    </row>
    <row r="27" ht="17.25" customHeight="1" spans="1:4">
      <c r="A27" s="92"/>
      <c r="B27" s="88"/>
      <c r="C27" s="92" t="s">
        <v>36</v>
      </c>
      <c r="D27" s="88"/>
    </row>
    <row r="28" ht="17.25" customHeight="1" spans="1:4">
      <c r="A28" s="92"/>
      <c r="B28" s="88"/>
      <c r="C28" s="92" t="s">
        <v>37</v>
      </c>
      <c r="D28" s="88"/>
    </row>
    <row r="29" ht="16.5" customHeight="1" spans="1:4">
      <c r="A29" s="92"/>
      <c r="B29" s="88"/>
      <c r="C29" s="92" t="s">
        <v>38</v>
      </c>
      <c r="D29" s="88"/>
    </row>
    <row r="30" ht="16.5" customHeight="1" spans="1:4">
      <c r="A30" s="92"/>
      <c r="B30" s="88"/>
      <c r="C30" s="92" t="s">
        <v>39</v>
      </c>
      <c r="D30" s="88"/>
    </row>
    <row r="31" ht="17.25" customHeight="1" spans="1:4">
      <c r="A31" s="92"/>
      <c r="B31" s="88"/>
      <c r="C31" s="92" t="s">
        <v>40</v>
      </c>
      <c r="D31" s="88"/>
    </row>
    <row r="32" ht="17.25" customHeight="1" spans="1:4">
      <c r="A32" s="92"/>
      <c r="B32" s="88"/>
      <c r="C32" s="92" t="s">
        <v>41</v>
      </c>
      <c r="D32" s="88"/>
    </row>
    <row r="33" ht="17.25" customHeight="1" spans="1:4">
      <c r="A33" s="92"/>
      <c r="B33" s="88"/>
      <c r="C33" s="92" t="s">
        <v>42</v>
      </c>
      <c r="D33" s="88"/>
    </row>
    <row r="34" ht="17.25" customHeight="1" spans="1:4">
      <c r="A34" s="92"/>
      <c r="B34" s="88"/>
      <c r="C34" s="92" t="s">
        <v>43</v>
      </c>
      <c r="D34" s="88"/>
    </row>
    <row r="35" ht="16.5" customHeight="1" spans="1:4">
      <c r="A35" s="93" t="s">
        <v>44</v>
      </c>
      <c r="B35" s="98">
        <f>19812864.62-0</f>
        <v>19812864.62</v>
      </c>
      <c r="C35" s="93" t="s">
        <v>45</v>
      </c>
      <c r="D35" s="98">
        <v>19812864.62</v>
      </c>
    </row>
    <row r="36" ht="16.5" customHeight="1" spans="1:4">
      <c r="A36" s="92" t="s">
        <v>46</v>
      </c>
      <c r="B36" s="88"/>
      <c r="C36" s="92" t="s">
        <v>47</v>
      </c>
      <c r="D36" s="88"/>
    </row>
    <row r="37" ht="16.5" customHeight="1" spans="1:4">
      <c r="A37" s="93" t="s">
        <v>48</v>
      </c>
      <c r="B37" s="98">
        <v>19812864.62</v>
      </c>
      <c r="C37" s="93" t="s">
        <v>49</v>
      </c>
      <c r="D37" s="98">
        <v>19812864.62</v>
      </c>
    </row>
  </sheetData>
  <mergeCells count="4">
    <mergeCell ref="A3:D3"/>
    <mergeCell ref="A4:B4"/>
    <mergeCell ref="A5:B5"/>
    <mergeCell ref="C5:D5"/>
  </mergeCells>
  <printOptions horizontalCentered="1"/>
  <pageMargins left="0.67" right="0.67" top="0.5" bottom="0.5"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1"/>
  <sheetViews>
    <sheetView showGridLines="0" showZeros="0" workbookViewId="0">
      <pane ySplit="1" topLeftCell="A2" activePane="bottomLeft" state="frozen"/>
      <selection/>
      <selection pane="bottomLeft" activeCell="A1" sqref="A1"/>
    </sheetView>
  </sheetViews>
  <sheetFormatPr defaultColWidth="10" defaultRowHeight="12.75" customHeight="1"/>
  <cols>
    <col min="1" max="1" width="17.85" customWidth="1"/>
    <col min="2" max="2" width="40.85" customWidth="1"/>
    <col min="3" max="20" width="25.7083333333333" customWidth="1"/>
  </cols>
  <sheetData>
    <row r="1" customHeight="1" spans="1:20">
      <c r="A1" s="1"/>
      <c r="B1" s="1"/>
      <c r="C1" s="1"/>
      <c r="D1" s="1"/>
      <c r="E1" s="1"/>
      <c r="F1" s="1"/>
      <c r="G1" s="1"/>
      <c r="H1" s="1"/>
      <c r="I1" s="1"/>
      <c r="J1" s="1"/>
      <c r="K1" s="1"/>
      <c r="L1" s="1"/>
      <c r="M1" s="1"/>
      <c r="N1" s="1"/>
      <c r="O1" s="1"/>
      <c r="P1" s="1"/>
      <c r="Q1" s="1"/>
      <c r="R1" s="1"/>
      <c r="S1" s="1"/>
      <c r="T1" s="1"/>
    </row>
    <row r="2" ht="17.25" customHeight="1" spans="1:20">
      <c r="A2" s="2" t="s">
        <v>50</v>
      </c>
      <c r="B2" s="2"/>
      <c r="C2" s="2"/>
      <c r="D2" s="2"/>
      <c r="E2" s="2"/>
      <c r="F2" s="2"/>
      <c r="G2" s="2"/>
      <c r="H2" s="2"/>
      <c r="I2" s="2"/>
      <c r="J2" s="2"/>
      <c r="K2" s="2"/>
      <c r="L2" s="2"/>
      <c r="M2" s="2"/>
      <c r="N2" s="2"/>
      <c r="O2" s="2"/>
      <c r="P2" s="2"/>
      <c r="Q2" s="2"/>
      <c r="R2" s="2"/>
      <c r="S2" s="2"/>
      <c r="T2" s="2"/>
    </row>
    <row r="3" ht="41.25" customHeight="1" spans="1:20">
      <c r="A3" s="3" t="str">
        <f>"2025"&amp;"年部门收入预算表"</f>
        <v>2025年部门收入预算表</v>
      </c>
      <c r="B3" s="3"/>
      <c r="C3" s="3"/>
      <c r="D3" s="3"/>
      <c r="E3" s="3"/>
      <c r="F3" s="3"/>
      <c r="G3" s="3"/>
      <c r="H3" s="3"/>
      <c r="I3" s="3"/>
      <c r="J3" s="3"/>
      <c r="K3" s="3"/>
      <c r="L3" s="3"/>
      <c r="M3" s="3"/>
      <c r="N3" s="3"/>
      <c r="O3" s="3"/>
      <c r="P3" s="3"/>
      <c r="Q3" s="3"/>
      <c r="R3" s="3"/>
      <c r="S3" s="3"/>
      <c r="T3" s="3"/>
    </row>
    <row r="4" ht="17.25" customHeight="1" spans="1:20">
      <c r="A4" s="4" t="str">
        <f>"单位名称："&amp;"中国共产党富民县纪律检查委员会"</f>
        <v>单位名称：中国共产党富民县纪律检查委员会</v>
      </c>
      <c r="B4" s="4"/>
      <c r="C4" s="2" t="s">
        <v>1</v>
      </c>
      <c r="D4" s="2"/>
      <c r="E4" s="2"/>
      <c r="F4" s="2"/>
      <c r="G4" s="2"/>
      <c r="H4" s="2"/>
      <c r="I4" s="2"/>
      <c r="J4" s="2"/>
      <c r="K4" s="2"/>
      <c r="L4" s="2"/>
      <c r="M4" s="2"/>
      <c r="N4" s="2"/>
      <c r="O4" s="2"/>
      <c r="P4" s="2"/>
      <c r="Q4" s="2"/>
      <c r="R4" s="2"/>
      <c r="S4" s="2"/>
      <c r="T4" s="2"/>
    </row>
    <row r="5" ht="21.75" customHeight="1" spans="1:20">
      <c r="A5" s="72" t="s">
        <v>51</v>
      </c>
      <c r="B5" s="72" t="s">
        <v>52</v>
      </c>
      <c r="C5" s="72" t="s">
        <v>53</v>
      </c>
      <c r="D5" s="72" t="s">
        <v>54</v>
      </c>
      <c r="E5" s="72"/>
      <c r="F5" s="72"/>
      <c r="G5" s="72"/>
      <c r="H5" s="72"/>
      <c r="I5" s="72"/>
      <c r="J5" s="72"/>
      <c r="K5" s="72"/>
      <c r="L5" s="72"/>
      <c r="M5" s="72"/>
      <c r="N5" s="72"/>
      <c r="O5" s="72" t="s">
        <v>46</v>
      </c>
      <c r="P5" s="72"/>
      <c r="Q5" s="72"/>
      <c r="R5" s="72"/>
      <c r="S5" s="72"/>
      <c r="T5" s="72"/>
    </row>
    <row r="6" ht="27" customHeight="1" spans="1:20">
      <c r="A6" s="72"/>
      <c r="B6" s="72"/>
      <c r="C6" s="72"/>
      <c r="D6" s="72" t="s">
        <v>55</v>
      </c>
      <c r="E6" s="72" t="s">
        <v>56</v>
      </c>
      <c r="F6" s="72" t="s">
        <v>57</v>
      </c>
      <c r="G6" s="72" t="s">
        <v>58</v>
      </c>
      <c r="H6" s="72" t="s">
        <v>59</v>
      </c>
      <c r="I6" s="72" t="s">
        <v>60</v>
      </c>
      <c r="J6" s="72"/>
      <c r="K6" s="72"/>
      <c r="L6" s="72"/>
      <c r="M6" s="72"/>
      <c r="N6" s="72"/>
      <c r="O6" s="72" t="s">
        <v>55</v>
      </c>
      <c r="P6" s="72" t="s">
        <v>56</v>
      </c>
      <c r="Q6" s="72" t="s">
        <v>57</v>
      </c>
      <c r="R6" s="72" t="s">
        <v>58</v>
      </c>
      <c r="S6" s="72" t="s">
        <v>59</v>
      </c>
      <c r="T6" s="72" t="s">
        <v>60</v>
      </c>
    </row>
    <row r="7" ht="30" customHeight="1" spans="1:20">
      <c r="A7" s="72"/>
      <c r="B7" s="72"/>
      <c r="C7" s="72"/>
      <c r="D7" s="72"/>
      <c r="E7" s="72"/>
      <c r="F7" s="72"/>
      <c r="G7" s="72"/>
      <c r="H7" s="72"/>
      <c r="I7" s="72" t="s">
        <v>55</v>
      </c>
      <c r="J7" s="72" t="s">
        <v>61</v>
      </c>
      <c r="K7" s="72" t="s">
        <v>62</v>
      </c>
      <c r="L7" s="72" t="s">
        <v>63</v>
      </c>
      <c r="M7" s="72" t="s">
        <v>64</v>
      </c>
      <c r="N7" s="72" t="s">
        <v>65</v>
      </c>
      <c r="O7" s="72"/>
      <c r="P7" s="72"/>
      <c r="Q7" s="72"/>
      <c r="R7" s="72"/>
      <c r="S7" s="72"/>
      <c r="T7" s="72"/>
    </row>
    <row r="8" ht="15" customHeight="1" spans="1:20">
      <c r="A8" s="72">
        <v>1</v>
      </c>
      <c r="B8" s="72">
        <v>2</v>
      </c>
      <c r="C8" s="72">
        <v>3</v>
      </c>
      <c r="D8" s="72">
        <v>4</v>
      </c>
      <c r="E8" s="72">
        <v>5</v>
      </c>
      <c r="F8" s="72">
        <v>6</v>
      </c>
      <c r="G8" s="72">
        <v>7</v>
      </c>
      <c r="H8" s="72">
        <v>8</v>
      </c>
      <c r="I8" s="72">
        <v>9</v>
      </c>
      <c r="J8" s="72">
        <v>10</v>
      </c>
      <c r="K8" s="72">
        <v>11</v>
      </c>
      <c r="L8" s="72">
        <v>12</v>
      </c>
      <c r="M8" s="72">
        <v>13</v>
      </c>
      <c r="N8" s="72">
        <v>14</v>
      </c>
      <c r="O8" s="72">
        <v>15</v>
      </c>
      <c r="P8" s="72">
        <v>16</v>
      </c>
      <c r="Q8" s="72">
        <v>17</v>
      </c>
      <c r="R8" s="72">
        <v>18</v>
      </c>
      <c r="S8" s="72">
        <v>19</v>
      </c>
      <c r="T8" s="72">
        <v>20</v>
      </c>
    </row>
    <row r="9" ht="18" customHeight="1" spans="1:20">
      <c r="A9" s="85" t="s">
        <v>66</v>
      </c>
      <c r="B9" s="85" t="s">
        <v>67</v>
      </c>
      <c r="C9" s="88">
        <v>19812864.62</v>
      </c>
      <c r="D9" s="88">
        <v>19812864.62</v>
      </c>
      <c r="E9" s="88">
        <v>19812864.62</v>
      </c>
      <c r="F9" s="88"/>
      <c r="G9" s="88"/>
      <c r="H9" s="88"/>
      <c r="I9" s="88"/>
      <c r="J9" s="88"/>
      <c r="K9" s="88"/>
      <c r="L9" s="88"/>
      <c r="M9" s="88"/>
      <c r="N9" s="88"/>
      <c r="O9" s="88"/>
      <c r="P9" s="88"/>
      <c r="Q9" s="88"/>
      <c r="R9" s="88"/>
      <c r="S9" s="88"/>
      <c r="T9" s="88"/>
    </row>
    <row r="10" ht="18" customHeight="1" outlineLevel="1" spans="1:20">
      <c r="A10" s="89" t="s">
        <v>68</v>
      </c>
      <c r="B10" s="89" t="s">
        <v>67</v>
      </c>
      <c r="C10" s="88">
        <v>19812864.62</v>
      </c>
      <c r="D10" s="88">
        <v>19812864.62</v>
      </c>
      <c r="E10" s="88">
        <v>19812864.62</v>
      </c>
      <c r="F10" s="88"/>
      <c r="G10" s="88"/>
      <c r="H10" s="88"/>
      <c r="I10" s="88"/>
      <c r="J10" s="88"/>
      <c r="K10" s="88"/>
      <c r="L10" s="88"/>
      <c r="M10" s="88"/>
      <c r="N10" s="88"/>
      <c r="O10" s="88"/>
      <c r="P10" s="88"/>
      <c r="Q10" s="88"/>
      <c r="R10" s="88"/>
      <c r="S10" s="88"/>
      <c r="T10" s="88"/>
    </row>
    <row r="11" ht="18" customHeight="1" spans="1:20">
      <c r="A11" s="72" t="s">
        <v>53</v>
      </c>
      <c r="B11" s="72"/>
      <c r="C11" s="88">
        <v>19812864.62</v>
      </c>
      <c r="D11" s="88">
        <v>19812864.62</v>
      </c>
      <c r="E11" s="88">
        <v>19812864.62</v>
      </c>
      <c r="F11" s="88"/>
      <c r="G11" s="88"/>
      <c r="H11" s="88"/>
      <c r="I11" s="88"/>
      <c r="J11" s="88"/>
      <c r="K11" s="88"/>
      <c r="L11" s="88"/>
      <c r="M11" s="88"/>
      <c r="N11" s="88"/>
      <c r="O11" s="88"/>
      <c r="P11" s="88"/>
      <c r="Q11" s="88"/>
      <c r="R11" s="88"/>
      <c r="S11" s="88"/>
      <c r="T11" s="88"/>
    </row>
  </sheetData>
  <mergeCells count="22">
    <mergeCell ref="A2:T2"/>
    <mergeCell ref="A3:T3"/>
    <mergeCell ref="A4:B4"/>
    <mergeCell ref="C4:T4"/>
    <mergeCell ref="D5:N5"/>
    <mergeCell ref="O5:T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 ref="T6:T7"/>
  </mergeCells>
  <printOptions horizontalCentered="1"/>
  <pageMargins left="0.67" right="0.67" top="0.5" bottom="0.5"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26"/>
  <sheetViews>
    <sheetView showGridLines="0" showZeros="0" workbookViewId="0">
      <pane ySplit="1" topLeftCell="A5" activePane="bottomLeft" state="frozen"/>
      <selection/>
      <selection pane="bottomLeft" activeCell="C45" sqref="C45"/>
    </sheetView>
  </sheetViews>
  <sheetFormatPr defaultColWidth="10" defaultRowHeight="12.75" customHeight="1"/>
  <cols>
    <col min="1" max="1" width="16.7083333333333" customWidth="1"/>
    <col min="2" max="2" width="43.85" customWidth="1"/>
    <col min="3" max="7" width="28.7083333333333" customWidth="1"/>
    <col min="8" max="8" width="31.1416666666667" customWidth="1"/>
    <col min="9" max="10" width="28.575" customWidth="1"/>
    <col min="11" max="14" width="28.7083333333333" customWidth="1"/>
  </cols>
  <sheetData>
    <row r="1" customHeight="1" spans="1:14">
      <c r="A1" s="1"/>
      <c r="B1" s="1"/>
      <c r="C1" s="1"/>
      <c r="D1" s="1"/>
      <c r="E1" s="1"/>
      <c r="F1" s="1"/>
      <c r="G1" s="1"/>
      <c r="H1" s="1"/>
      <c r="I1" s="1"/>
      <c r="J1" s="1"/>
      <c r="K1" s="1"/>
      <c r="L1" s="1"/>
      <c r="M1" s="1"/>
      <c r="N1" s="1"/>
    </row>
    <row r="2" ht="17.25" customHeight="1" spans="1:1">
      <c r="A2" s="2" t="s">
        <v>69</v>
      </c>
    </row>
    <row r="3" ht="64" customHeight="1" spans="1:14">
      <c r="A3" s="3" t="str">
        <f>"2025"&amp;"年部门支出预算表"</f>
        <v>2025年部门支出预算表</v>
      </c>
      <c r="B3" s="3"/>
      <c r="C3" s="3"/>
      <c r="D3" s="3"/>
      <c r="E3" s="3"/>
      <c r="F3" s="3"/>
      <c r="G3" s="3"/>
      <c r="H3" s="3"/>
      <c r="I3" s="3"/>
      <c r="J3" s="3"/>
      <c r="K3" s="3"/>
      <c r="L3" s="3"/>
      <c r="M3" s="3"/>
      <c r="N3" s="3"/>
    </row>
    <row r="4" ht="17.25" customHeight="1" spans="1:14">
      <c r="A4" s="4" t="str">
        <f>"单位名称："&amp;"中国共产党富民县纪律检查委员会"</f>
        <v>单位名称：中国共产党富民县纪律检查委员会</v>
      </c>
      <c r="B4" s="4"/>
      <c r="C4" s="2" t="s">
        <v>1</v>
      </c>
      <c r="D4" s="2"/>
      <c r="E4" s="2"/>
      <c r="F4" s="2"/>
      <c r="G4" s="2"/>
      <c r="H4" s="2"/>
      <c r="I4" s="2"/>
      <c r="J4" s="2"/>
      <c r="K4" s="2"/>
      <c r="L4" s="2"/>
      <c r="M4" s="2"/>
      <c r="N4" s="2"/>
    </row>
    <row r="5" ht="27" customHeight="1" spans="1:14">
      <c r="A5" s="72" t="s">
        <v>70</v>
      </c>
      <c r="B5" s="72" t="s">
        <v>71</v>
      </c>
      <c r="C5" s="72" t="s">
        <v>53</v>
      </c>
      <c r="D5" s="72" t="s">
        <v>72</v>
      </c>
      <c r="E5" s="72" t="s">
        <v>73</v>
      </c>
      <c r="F5" s="72" t="s">
        <v>57</v>
      </c>
      <c r="G5" s="72" t="s">
        <v>58</v>
      </c>
      <c r="H5" s="72" t="s">
        <v>74</v>
      </c>
      <c r="I5" s="72" t="s">
        <v>60</v>
      </c>
      <c r="J5" s="72"/>
      <c r="K5" s="72"/>
      <c r="L5" s="72"/>
      <c r="M5" s="72"/>
      <c r="N5" s="72"/>
    </row>
    <row r="6" ht="42" customHeight="1" spans="1:14">
      <c r="A6" s="72"/>
      <c r="B6" s="72"/>
      <c r="C6" s="72"/>
      <c r="D6" s="72" t="s">
        <v>72</v>
      </c>
      <c r="E6" s="72" t="s">
        <v>73</v>
      </c>
      <c r="F6" s="72"/>
      <c r="G6" s="72"/>
      <c r="H6" s="72"/>
      <c r="I6" s="72" t="s">
        <v>55</v>
      </c>
      <c r="J6" s="72" t="s">
        <v>75</v>
      </c>
      <c r="K6" s="72" t="s">
        <v>76</v>
      </c>
      <c r="L6" s="72" t="s">
        <v>77</v>
      </c>
      <c r="M6" s="72" t="s">
        <v>78</v>
      </c>
      <c r="N6" s="72" t="s">
        <v>79</v>
      </c>
    </row>
    <row r="7" ht="18" customHeight="1" spans="1:14">
      <c r="A7" s="72" t="s">
        <v>80</v>
      </c>
      <c r="B7" s="72" t="s">
        <v>81</v>
      </c>
      <c r="C7" s="72" t="s">
        <v>82</v>
      </c>
      <c r="D7" s="72">
        <v>4</v>
      </c>
      <c r="E7" s="72" t="s">
        <v>83</v>
      </c>
      <c r="F7" s="72" t="s">
        <v>84</v>
      </c>
      <c r="G7" s="72" t="s">
        <v>85</v>
      </c>
      <c r="H7" s="72" t="s">
        <v>86</v>
      </c>
      <c r="I7" s="72" t="s">
        <v>87</v>
      </c>
      <c r="J7" s="72" t="s">
        <v>88</v>
      </c>
      <c r="K7" s="72" t="s">
        <v>89</v>
      </c>
      <c r="L7" s="72" t="s">
        <v>90</v>
      </c>
      <c r="M7" s="72" t="s">
        <v>91</v>
      </c>
      <c r="N7" s="72" t="s">
        <v>92</v>
      </c>
    </row>
    <row r="8" ht="21" customHeight="1" spans="1:14">
      <c r="A8" s="94" t="s">
        <v>93</v>
      </c>
      <c r="B8" s="94" t="s">
        <v>94</v>
      </c>
      <c r="C8" s="88">
        <v>15428364.47</v>
      </c>
      <c r="D8" s="88">
        <v>13652235.13</v>
      </c>
      <c r="E8" s="88">
        <v>1776129.34</v>
      </c>
      <c r="F8" s="88"/>
      <c r="G8" s="88"/>
      <c r="H8" s="88"/>
      <c r="I8" s="88"/>
      <c r="J8" s="88"/>
      <c r="K8" s="88"/>
      <c r="L8" s="88"/>
      <c r="M8" s="88"/>
      <c r="N8" s="88"/>
    </row>
    <row r="9" ht="21" customHeight="1" outlineLevel="1" spans="1:14">
      <c r="A9" s="95" t="s">
        <v>95</v>
      </c>
      <c r="B9" s="95" t="s">
        <v>96</v>
      </c>
      <c r="C9" s="88">
        <v>15428364.47</v>
      </c>
      <c r="D9" s="88">
        <v>13652235.13</v>
      </c>
      <c r="E9" s="88">
        <v>1776129.34</v>
      </c>
      <c r="F9" s="88"/>
      <c r="G9" s="88"/>
      <c r="H9" s="88"/>
      <c r="I9" s="88"/>
      <c r="J9" s="88"/>
      <c r="K9" s="88"/>
      <c r="L9" s="88"/>
      <c r="M9" s="88"/>
      <c r="N9" s="88"/>
    </row>
    <row r="10" ht="21" customHeight="1" outlineLevel="2" spans="1:14">
      <c r="A10" s="96" t="s">
        <v>97</v>
      </c>
      <c r="B10" s="96" t="s">
        <v>98</v>
      </c>
      <c r="C10" s="88">
        <v>13652235.13</v>
      </c>
      <c r="D10" s="88">
        <v>13652235.13</v>
      </c>
      <c r="E10" s="88"/>
      <c r="F10" s="88"/>
      <c r="G10" s="88"/>
      <c r="H10" s="88"/>
      <c r="I10" s="88"/>
      <c r="J10" s="88"/>
      <c r="K10" s="88"/>
      <c r="L10" s="88"/>
      <c r="M10" s="88"/>
      <c r="N10" s="88"/>
    </row>
    <row r="11" ht="21" customHeight="1" outlineLevel="2" spans="1:14">
      <c r="A11" s="96" t="s">
        <v>99</v>
      </c>
      <c r="B11" s="96" t="s">
        <v>100</v>
      </c>
      <c r="C11" s="88">
        <v>1776129.34</v>
      </c>
      <c r="D11" s="88"/>
      <c r="E11" s="88">
        <v>1776129.34</v>
      </c>
      <c r="F11" s="88"/>
      <c r="G11" s="88"/>
      <c r="H11" s="88"/>
      <c r="I11" s="88"/>
      <c r="J11" s="88"/>
      <c r="K11" s="88"/>
      <c r="L11" s="88"/>
      <c r="M11" s="88"/>
      <c r="N11" s="88"/>
    </row>
    <row r="12" ht="21" customHeight="1" spans="1:14">
      <c r="A12" s="94" t="s">
        <v>101</v>
      </c>
      <c r="B12" s="94" t="s">
        <v>102</v>
      </c>
      <c r="C12" s="88">
        <v>1584255.44</v>
      </c>
      <c r="D12" s="88">
        <v>1584255.44</v>
      </c>
      <c r="E12" s="88"/>
      <c r="F12" s="88"/>
      <c r="G12" s="88"/>
      <c r="H12" s="88"/>
      <c r="I12" s="88"/>
      <c r="J12" s="88"/>
      <c r="K12" s="88"/>
      <c r="L12" s="88"/>
      <c r="M12" s="88"/>
      <c r="N12" s="88"/>
    </row>
    <row r="13" ht="21" customHeight="1" outlineLevel="1" spans="1:14">
      <c r="A13" s="95" t="s">
        <v>103</v>
      </c>
      <c r="B13" s="95" t="s">
        <v>104</v>
      </c>
      <c r="C13" s="88">
        <v>1568733.44</v>
      </c>
      <c r="D13" s="88">
        <v>1568733.44</v>
      </c>
      <c r="E13" s="88"/>
      <c r="F13" s="88"/>
      <c r="G13" s="88"/>
      <c r="H13" s="88"/>
      <c r="I13" s="88"/>
      <c r="J13" s="88"/>
      <c r="K13" s="88"/>
      <c r="L13" s="88"/>
      <c r="M13" s="88"/>
      <c r="N13" s="88"/>
    </row>
    <row r="14" ht="21" customHeight="1" outlineLevel="2" spans="1:14">
      <c r="A14" s="96" t="s">
        <v>105</v>
      </c>
      <c r="B14" s="96" t="s">
        <v>106</v>
      </c>
      <c r="C14" s="88">
        <v>1568733.44</v>
      </c>
      <c r="D14" s="88">
        <v>1568733.44</v>
      </c>
      <c r="E14" s="88"/>
      <c r="F14" s="88"/>
      <c r="G14" s="88"/>
      <c r="H14" s="88"/>
      <c r="I14" s="88"/>
      <c r="J14" s="88"/>
      <c r="K14" s="88"/>
      <c r="L14" s="88"/>
      <c r="M14" s="88"/>
      <c r="N14" s="88"/>
    </row>
    <row r="15" ht="21" customHeight="1" outlineLevel="1" spans="1:14">
      <c r="A15" s="95" t="s">
        <v>107</v>
      </c>
      <c r="B15" s="95" t="s">
        <v>108</v>
      </c>
      <c r="C15" s="88">
        <v>15522</v>
      </c>
      <c r="D15" s="88">
        <v>15522</v>
      </c>
      <c r="E15" s="88"/>
      <c r="F15" s="88"/>
      <c r="G15" s="88"/>
      <c r="H15" s="88"/>
      <c r="I15" s="88"/>
      <c r="J15" s="88"/>
      <c r="K15" s="88"/>
      <c r="L15" s="88"/>
      <c r="M15" s="88"/>
      <c r="N15" s="88"/>
    </row>
    <row r="16" ht="21" customHeight="1" outlineLevel="2" spans="1:14">
      <c r="A16" s="96" t="s">
        <v>109</v>
      </c>
      <c r="B16" s="96" t="s">
        <v>110</v>
      </c>
      <c r="C16" s="88">
        <v>15522</v>
      </c>
      <c r="D16" s="88">
        <v>15522</v>
      </c>
      <c r="E16" s="88"/>
      <c r="F16" s="88"/>
      <c r="G16" s="88"/>
      <c r="H16" s="88"/>
      <c r="I16" s="88"/>
      <c r="J16" s="88"/>
      <c r="K16" s="88"/>
      <c r="L16" s="88"/>
      <c r="M16" s="88"/>
      <c r="N16" s="88"/>
    </row>
    <row r="17" ht="21" customHeight="1" spans="1:14">
      <c r="A17" s="94" t="s">
        <v>111</v>
      </c>
      <c r="B17" s="94" t="s">
        <v>112</v>
      </c>
      <c r="C17" s="88">
        <v>1418824.75</v>
      </c>
      <c r="D17" s="88">
        <v>1418824.75</v>
      </c>
      <c r="E17" s="88"/>
      <c r="F17" s="88"/>
      <c r="G17" s="88"/>
      <c r="H17" s="88"/>
      <c r="I17" s="88"/>
      <c r="J17" s="88"/>
      <c r="K17" s="88"/>
      <c r="L17" s="88"/>
      <c r="M17" s="88"/>
      <c r="N17" s="88"/>
    </row>
    <row r="18" ht="21" customHeight="1" outlineLevel="1" spans="1:14">
      <c r="A18" s="95" t="s">
        <v>113</v>
      </c>
      <c r="B18" s="95" t="s">
        <v>114</v>
      </c>
      <c r="C18" s="88">
        <v>1418824.75</v>
      </c>
      <c r="D18" s="88">
        <v>1418824.75</v>
      </c>
      <c r="E18" s="88"/>
      <c r="F18" s="88"/>
      <c r="G18" s="88"/>
      <c r="H18" s="88"/>
      <c r="I18" s="88"/>
      <c r="J18" s="88"/>
      <c r="K18" s="88"/>
      <c r="L18" s="88"/>
      <c r="M18" s="88"/>
      <c r="N18" s="88"/>
    </row>
    <row r="19" ht="21" customHeight="1" outlineLevel="2" spans="1:14">
      <c r="A19" s="96" t="s">
        <v>115</v>
      </c>
      <c r="B19" s="96" t="s">
        <v>116</v>
      </c>
      <c r="C19" s="88">
        <v>748905.62</v>
      </c>
      <c r="D19" s="88">
        <v>748905.62</v>
      </c>
      <c r="E19" s="88"/>
      <c r="F19" s="88"/>
      <c r="G19" s="88"/>
      <c r="H19" s="88"/>
      <c r="I19" s="88"/>
      <c r="J19" s="88"/>
      <c r="K19" s="88"/>
      <c r="L19" s="88"/>
      <c r="M19" s="88"/>
      <c r="N19" s="88"/>
    </row>
    <row r="20" ht="21" customHeight="1" outlineLevel="2" spans="1:14">
      <c r="A20" s="96" t="s">
        <v>117</v>
      </c>
      <c r="B20" s="96" t="s">
        <v>118</v>
      </c>
      <c r="C20" s="88">
        <v>25656.51</v>
      </c>
      <c r="D20" s="88">
        <v>25656.51</v>
      </c>
      <c r="E20" s="88"/>
      <c r="F20" s="88"/>
      <c r="G20" s="88"/>
      <c r="H20" s="88"/>
      <c r="I20" s="88"/>
      <c r="J20" s="88"/>
      <c r="K20" s="88"/>
      <c r="L20" s="88"/>
      <c r="M20" s="88"/>
      <c r="N20" s="88"/>
    </row>
    <row r="21" ht="21" customHeight="1" outlineLevel="2" spans="1:14">
      <c r="A21" s="96" t="s">
        <v>119</v>
      </c>
      <c r="B21" s="96" t="s">
        <v>120</v>
      </c>
      <c r="C21" s="88">
        <v>571853.45</v>
      </c>
      <c r="D21" s="88">
        <v>571853.45</v>
      </c>
      <c r="E21" s="88"/>
      <c r="F21" s="88"/>
      <c r="G21" s="88"/>
      <c r="H21" s="88"/>
      <c r="I21" s="88"/>
      <c r="J21" s="88"/>
      <c r="K21" s="88"/>
      <c r="L21" s="88"/>
      <c r="M21" s="88"/>
      <c r="N21" s="88"/>
    </row>
    <row r="22" ht="21" customHeight="1" outlineLevel="2" spans="1:14">
      <c r="A22" s="96" t="s">
        <v>121</v>
      </c>
      <c r="B22" s="96" t="s">
        <v>122</v>
      </c>
      <c r="C22" s="88">
        <v>72409.17</v>
      </c>
      <c r="D22" s="88">
        <v>72409.17</v>
      </c>
      <c r="E22" s="88"/>
      <c r="F22" s="88"/>
      <c r="G22" s="88"/>
      <c r="H22" s="88"/>
      <c r="I22" s="88"/>
      <c r="J22" s="88"/>
      <c r="K22" s="88"/>
      <c r="L22" s="88"/>
      <c r="M22" s="88"/>
      <c r="N22" s="88"/>
    </row>
    <row r="23" ht="21" customHeight="1" spans="1:14">
      <c r="A23" s="94" t="s">
        <v>123</v>
      </c>
      <c r="B23" s="94" t="s">
        <v>124</v>
      </c>
      <c r="C23" s="88">
        <v>1381419.96</v>
      </c>
      <c r="D23" s="88">
        <v>1381419.96</v>
      </c>
      <c r="E23" s="88"/>
      <c r="F23" s="88"/>
      <c r="G23" s="88"/>
      <c r="H23" s="88"/>
      <c r="I23" s="88"/>
      <c r="J23" s="88"/>
      <c r="K23" s="88"/>
      <c r="L23" s="88"/>
      <c r="M23" s="88"/>
      <c r="N23" s="88"/>
    </row>
    <row r="24" ht="21" customHeight="1" outlineLevel="1" spans="1:14">
      <c r="A24" s="95" t="s">
        <v>125</v>
      </c>
      <c r="B24" s="95" t="s">
        <v>126</v>
      </c>
      <c r="C24" s="88">
        <v>1381419.96</v>
      </c>
      <c r="D24" s="88">
        <v>1381419.96</v>
      </c>
      <c r="E24" s="88"/>
      <c r="F24" s="88"/>
      <c r="G24" s="88"/>
      <c r="H24" s="88"/>
      <c r="I24" s="88"/>
      <c r="J24" s="88"/>
      <c r="K24" s="88"/>
      <c r="L24" s="88"/>
      <c r="M24" s="88"/>
      <c r="N24" s="88"/>
    </row>
    <row r="25" ht="21" customHeight="1" outlineLevel="2" spans="1:14">
      <c r="A25" s="96" t="s">
        <v>127</v>
      </c>
      <c r="B25" s="96" t="s">
        <v>128</v>
      </c>
      <c r="C25" s="88">
        <v>1381419.96</v>
      </c>
      <c r="D25" s="88">
        <v>1381419.96</v>
      </c>
      <c r="E25" s="88"/>
      <c r="F25" s="88"/>
      <c r="G25" s="88"/>
      <c r="H25" s="88"/>
      <c r="I25" s="88"/>
      <c r="J25" s="88"/>
      <c r="K25" s="88"/>
      <c r="L25" s="88"/>
      <c r="M25" s="88"/>
      <c r="N25" s="88"/>
    </row>
    <row r="26" ht="21" customHeight="1" spans="1:14">
      <c r="A26" s="72" t="s">
        <v>53</v>
      </c>
      <c r="B26" s="72"/>
      <c r="C26" s="88">
        <v>19812864.62</v>
      </c>
      <c r="D26" s="88">
        <v>18036735.28</v>
      </c>
      <c r="E26" s="88">
        <v>1776129.34</v>
      </c>
      <c r="F26" s="88"/>
      <c r="G26" s="88"/>
      <c r="H26" s="88"/>
      <c r="I26" s="88"/>
      <c r="J26" s="88"/>
      <c r="K26" s="88"/>
      <c r="L26" s="88"/>
      <c r="M26" s="88"/>
      <c r="N26" s="88"/>
    </row>
  </sheetData>
  <mergeCells count="14">
    <mergeCell ref="A2:N2"/>
    <mergeCell ref="A3:N3"/>
    <mergeCell ref="A4:B4"/>
    <mergeCell ref="C4:N4"/>
    <mergeCell ref="I5:N5"/>
    <mergeCell ref="A26:B26"/>
    <mergeCell ref="A5:A6"/>
    <mergeCell ref="B5:B6"/>
    <mergeCell ref="C5:C6"/>
    <mergeCell ref="D5:D6"/>
    <mergeCell ref="E5:E6"/>
    <mergeCell ref="F5:F6"/>
    <mergeCell ref="G5:G6"/>
    <mergeCell ref="H5:H6"/>
  </mergeCells>
  <printOptions horizontalCentered="1"/>
  <pageMargins left="0.67" right="0.67" top="0.5" bottom="0.5"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GridLines="0" showZeros="0" workbookViewId="0">
      <pane ySplit="1" topLeftCell="A5" activePane="bottomLeft" state="frozen"/>
      <selection/>
      <selection pane="bottomLeft" activeCell="A1" sqref="A1"/>
    </sheetView>
  </sheetViews>
  <sheetFormatPr defaultColWidth="10" defaultRowHeight="12.75" customHeight="1" outlineLevelCol="3"/>
  <cols>
    <col min="1" max="4" width="41.575" customWidth="1"/>
  </cols>
  <sheetData>
    <row r="1" customHeight="1" spans="1:4">
      <c r="A1" s="1"/>
      <c r="B1" s="1"/>
      <c r="C1" s="1"/>
      <c r="D1" s="1"/>
    </row>
    <row r="2" ht="15" customHeight="1" spans="1:4">
      <c r="A2" s="4"/>
      <c r="B2" s="4"/>
      <c r="C2" s="4"/>
      <c r="D2" s="2" t="s">
        <v>129</v>
      </c>
    </row>
    <row r="3" ht="41.25" customHeight="1" spans="1:4">
      <c r="A3" s="91" t="str">
        <f>"2025"&amp;"年财政拨款收支预算总表"</f>
        <v>2025年财政拨款收支预算总表</v>
      </c>
      <c r="B3" s="91"/>
      <c r="C3" s="91"/>
      <c r="D3" s="91"/>
    </row>
    <row r="4" ht="17.25" customHeight="1" spans="1:4">
      <c r="A4" s="4" t="str">
        <f>"单位名称："&amp;"中国共产党富民县纪律检查委员会"</f>
        <v>单位名称：中国共产党富民县纪律检查委员会</v>
      </c>
      <c r="B4" s="4"/>
      <c r="C4" s="4"/>
      <c r="D4" s="2" t="s">
        <v>1</v>
      </c>
    </row>
    <row r="5" ht="17.25" customHeight="1" spans="1:4">
      <c r="A5" s="72" t="s">
        <v>2</v>
      </c>
      <c r="B5" s="72"/>
      <c r="C5" s="72" t="s">
        <v>3</v>
      </c>
      <c r="D5" s="72"/>
    </row>
    <row r="6" ht="18.75" customHeight="1" spans="1:4">
      <c r="A6" s="72" t="s">
        <v>4</v>
      </c>
      <c r="B6" s="72" t="str">
        <f t="shared" ref="B6:D6" si="0">"2025"&amp;"年预算数"</f>
        <v>2025年预算数</v>
      </c>
      <c r="C6" s="72" t="s">
        <v>5</v>
      </c>
      <c r="D6" s="72" t="str">
        <f t="shared" si="0"/>
        <v>2025年预算数</v>
      </c>
    </row>
    <row r="7" ht="16.5" customHeight="1" spans="1:4">
      <c r="A7" s="92" t="s">
        <v>130</v>
      </c>
      <c r="B7" s="88">
        <v>19812864.62</v>
      </c>
      <c r="C7" s="92" t="s">
        <v>131</v>
      </c>
      <c r="D7" s="86">
        <v>19812864.62</v>
      </c>
    </row>
    <row r="8" ht="16.5" customHeight="1" spans="1:4">
      <c r="A8" s="92" t="s">
        <v>132</v>
      </c>
      <c r="B8" s="88">
        <v>19812864.62</v>
      </c>
      <c r="C8" s="92" t="s">
        <v>133</v>
      </c>
      <c r="D8" s="86">
        <v>15428364.47</v>
      </c>
    </row>
    <row r="9" ht="16.5" customHeight="1" spans="1:4">
      <c r="A9" s="92" t="s">
        <v>134</v>
      </c>
      <c r="B9" s="88"/>
      <c r="C9" s="92" t="s">
        <v>135</v>
      </c>
      <c r="D9" s="86"/>
    </row>
    <row r="10" ht="16.5" customHeight="1" spans="1:4">
      <c r="A10" s="92" t="s">
        <v>136</v>
      </c>
      <c r="B10" s="88"/>
      <c r="C10" s="92" t="s">
        <v>137</v>
      </c>
      <c r="D10" s="86"/>
    </row>
    <row r="11" ht="16.5" customHeight="1" spans="1:4">
      <c r="A11" s="92" t="s">
        <v>138</v>
      </c>
      <c r="B11" s="88"/>
      <c r="C11" s="92" t="s">
        <v>139</v>
      </c>
      <c r="D11" s="86"/>
    </row>
    <row r="12" ht="16.5" customHeight="1" spans="1:4">
      <c r="A12" s="92" t="s">
        <v>132</v>
      </c>
      <c r="B12" s="88"/>
      <c r="C12" s="92" t="s">
        <v>140</v>
      </c>
      <c r="D12" s="86"/>
    </row>
    <row r="13" ht="16.5" customHeight="1" spans="1:4">
      <c r="A13" s="92" t="s">
        <v>134</v>
      </c>
      <c r="B13" s="88"/>
      <c r="C13" s="92" t="s">
        <v>141</v>
      </c>
      <c r="D13" s="86"/>
    </row>
    <row r="14" ht="16.5" customHeight="1" spans="1:4">
      <c r="A14" s="92" t="s">
        <v>136</v>
      </c>
      <c r="B14" s="88"/>
      <c r="C14" s="92" t="s">
        <v>142</v>
      </c>
      <c r="D14" s="86"/>
    </row>
    <row r="15" ht="16.5" customHeight="1" spans="1:4">
      <c r="A15" s="80"/>
      <c r="B15" s="80"/>
      <c r="C15" s="92" t="s">
        <v>143</v>
      </c>
      <c r="D15" s="86">
        <v>1584255.44</v>
      </c>
    </row>
    <row r="16" ht="16.5" customHeight="1" spans="1:4">
      <c r="A16" s="80"/>
      <c r="B16" s="80"/>
      <c r="C16" s="92" t="s">
        <v>144</v>
      </c>
      <c r="D16" s="86">
        <v>1418824.75</v>
      </c>
    </row>
    <row r="17" ht="16.5" customHeight="1" spans="1:4">
      <c r="A17" s="80"/>
      <c r="B17" s="80"/>
      <c r="C17" s="92" t="s">
        <v>145</v>
      </c>
      <c r="D17" s="86"/>
    </row>
    <row r="18" ht="16.5" customHeight="1" spans="1:4">
      <c r="A18" s="80"/>
      <c r="B18" s="80"/>
      <c r="C18" s="92" t="s">
        <v>146</v>
      </c>
      <c r="D18" s="86"/>
    </row>
    <row r="19" ht="16.5" customHeight="1" spans="1:4">
      <c r="A19" s="80"/>
      <c r="B19" s="80"/>
      <c r="C19" s="92" t="s">
        <v>147</v>
      </c>
      <c r="D19" s="86"/>
    </row>
    <row r="20" ht="16.5" customHeight="1" spans="1:4">
      <c r="A20" s="80"/>
      <c r="B20" s="80"/>
      <c r="C20" s="92" t="s">
        <v>148</v>
      </c>
      <c r="D20" s="86"/>
    </row>
    <row r="21" ht="16.5" customHeight="1" spans="1:4">
      <c r="A21" s="80"/>
      <c r="B21" s="80"/>
      <c r="C21" s="92" t="s">
        <v>149</v>
      </c>
      <c r="D21" s="86"/>
    </row>
    <row r="22" ht="16.5" customHeight="1" spans="1:4">
      <c r="A22" s="80"/>
      <c r="B22" s="80"/>
      <c r="C22" s="92" t="s">
        <v>150</v>
      </c>
      <c r="D22" s="86"/>
    </row>
    <row r="23" ht="16.5" customHeight="1" spans="1:4">
      <c r="A23" s="80"/>
      <c r="B23" s="80"/>
      <c r="C23" s="92" t="s">
        <v>151</v>
      </c>
      <c r="D23" s="86"/>
    </row>
    <row r="24" ht="16.5" customHeight="1" spans="1:4">
      <c r="A24" s="80"/>
      <c r="B24" s="80"/>
      <c r="C24" s="92" t="s">
        <v>152</v>
      </c>
      <c r="D24" s="86"/>
    </row>
    <row r="25" ht="16.5" customHeight="1" spans="1:4">
      <c r="A25" s="80"/>
      <c r="B25" s="80"/>
      <c r="C25" s="92" t="s">
        <v>153</v>
      </c>
      <c r="D25" s="86"/>
    </row>
    <row r="26" ht="16.5" customHeight="1" spans="1:4">
      <c r="A26" s="80"/>
      <c r="B26" s="80"/>
      <c r="C26" s="92" t="s">
        <v>154</v>
      </c>
      <c r="D26" s="86">
        <v>1381419.96</v>
      </c>
    </row>
    <row r="27" ht="16.5" customHeight="1" spans="1:4">
      <c r="A27" s="80"/>
      <c r="B27" s="80"/>
      <c r="C27" s="92" t="s">
        <v>155</v>
      </c>
      <c r="D27" s="86"/>
    </row>
    <row r="28" ht="16.5" customHeight="1" spans="1:4">
      <c r="A28" s="80"/>
      <c r="B28" s="80"/>
      <c r="C28" s="92" t="s">
        <v>156</v>
      </c>
      <c r="D28" s="86"/>
    </row>
    <row r="29" ht="16.5" customHeight="1" spans="1:4">
      <c r="A29" s="80"/>
      <c r="B29" s="80"/>
      <c r="C29" s="92" t="s">
        <v>157</v>
      </c>
      <c r="D29" s="86"/>
    </row>
    <row r="30" ht="16.5" customHeight="1" spans="1:4">
      <c r="A30" s="80"/>
      <c r="B30" s="80"/>
      <c r="C30" s="92" t="s">
        <v>158</v>
      </c>
      <c r="D30" s="86"/>
    </row>
    <row r="31" ht="16.5" customHeight="1" spans="1:4">
      <c r="A31" s="80"/>
      <c r="B31" s="80"/>
      <c r="C31" s="92" t="s">
        <v>159</v>
      </c>
      <c r="D31" s="86"/>
    </row>
    <row r="32" ht="16.5" customHeight="1" spans="1:4">
      <c r="A32" s="80"/>
      <c r="B32" s="80"/>
      <c r="C32" s="92" t="s">
        <v>160</v>
      </c>
      <c r="D32" s="86"/>
    </row>
    <row r="33" ht="15" customHeight="1" spans="1:4">
      <c r="A33" s="80"/>
      <c r="B33" s="80"/>
      <c r="C33" s="92" t="s">
        <v>161</v>
      </c>
      <c r="D33" s="86"/>
    </row>
    <row r="34" ht="16.5" customHeight="1" spans="1:4">
      <c r="A34" s="80"/>
      <c r="B34" s="80"/>
      <c r="C34" s="92" t="s">
        <v>162</v>
      </c>
      <c r="D34" s="86"/>
    </row>
    <row r="35" ht="18" customHeight="1" spans="1:4">
      <c r="A35" s="80"/>
      <c r="B35" s="80"/>
      <c r="C35" s="92" t="s">
        <v>163</v>
      </c>
      <c r="D35" s="86"/>
    </row>
    <row r="36" ht="16.5" customHeight="1" spans="1:4">
      <c r="A36" s="80"/>
      <c r="B36" s="80"/>
      <c r="C36" s="92" t="s">
        <v>164</v>
      </c>
      <c r="D36" s="86"/>
    </row>
    <row r="37" ht="15" customHeight="1" spans="1:4">
      <c r="A37" s="93" t="s">
        <v>48</v>
      </c>
      <c r="B37" s="88">
        <f>19812864.62+0</f>
        <v>19812864.62</v>
      </c>
      <c r="C37" s="93" t="s">
        <v>49</v>
      </c>
      <c r="D37" s="86">
        <v>19812864.62</v>
      </c>
    </row>
  </sheetData>
  <mergeCells count="4">
    <mergeCell ref="A3:D3"/>
    <mergeCell ref="A4:B4"/>
    <mergeCell ref="A5:B5"/>
    <mergeCell ref="C5:D5"/>
  </mergeCells>
  <printOptions horizontalCentered="1"/>
  <pageMargins left="0.67" right="0.67" top="0.5" bottom="0.5"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showZeros="0" workbookViewId="0">
      <pane ySplit="1" topLeftCell="A2" activePane="bottomLeft" state="frozen"/>
      <selection/>
      <selection pane="bottomLeft" activeCell="A1" sqref="A1"/>
    </sheetView>
  </sheetViews>
  <sheetFormatPr defaultColWidth="10.7083333333333" defaultRowHeight="14.25" customHeight="1" outlineLevelCol="6"/>
  <cols>
    <col min="1" max="1" width="23.575" customWidth="1"/>
    <col min="2" max="2" width="51.2833333333333" customWidth="1"/>
    <col min="3" max="7" width="28.1416666666667" customWidth="1"/>
  </cols>
  <sheetData>
    <row r="1" customHeight="1" spans="1:7">
      <c r="A1" s="1"/>
      <c r="B1" s="1"/>
      <c r="C1" s="1"/>
      <c r="D1" s="1"/>
      <c r="E1" s="1"/>
      <c r="F1" s="1"/>
      <c r="G1" s="1"/>
    </row>
    <row r="2" customHeight="1" spans="7:7">
      <c r="G2" s="2" t="s">
        <v>165</v>
      </c>
    </row>
    <row r="3" ht="41.25" customHeight="1" spans="1:7">
      <c r="A3" s="3" t="str">
        <f>"2025"&amp;"年一般公共预算支出预算表（按功能科目分类）"</f>
        <v>2025年一般公共预算支出预算表（按功能科目分类）</v>
      </c>
      <c r="B3" s="3"/>
      <c r="C3" s="3"/>
      <c r="D3" s="3"/>
      <c r="E3" s="3"/>
      <c r="F3" s="3"/>
      <c r="G3" s="3"/>
    </row>
    <row r="4" ht="18" customHeight="1" spans="1:7">
      <c r="A4" s="4" t="str">
        <f>"单位名称："&amp;"中国共产党富民县纪律检查委员会"</f>
        <v>单位名称：中国共产党富民县纪律检查委员会</v>
      </c>
      <c r="B4" s="4"/>
      <c r="C4" s="4"/>
      <c r="D4" s="4"/>
      <c r="E4" s="4"/>
      <c r="G4" s="2" t="s">
        <v>166</v>
      </c>
    </row>
    <row r="5" ht="20.25" customHeight="1" spans="1:7">
      <c r="A5" s="72" t="s">
        <v>167</v>
      </c>
      <c r="B5" s="72"/>
      <c r="C5" s="72" t="s">
        <v>53</v>
      </c>
      <c r="D5" s="72" t="s">
        <v>72</v>
      </c>
      <c r="E5" s="72"/>
      <c r="F5" s="72"/>
      <c r="G5" s="72" t="s">
        <v>73</v>
      </c>
    </row>
    <row r="6" ht="20.25" customHeight="1" spans="1:7">
      <c r="A6" s="72" t="s">
        <v>70</v>
      </c>
      <c r="B6" s="72" t="s">
        <v>71</v>
      </c>
      <c r="C6" s="72"/>
      <c r="D6" s="72" t="s">
        <v>55</v>
      </c>
      <c r="E6" s="72" t="s">
        <v>168</v>
      </c>
      <c r="F6" s="72" t="s">
        <v>169</v>
      </c>
      <c r="G6" s="72"/>
    </row>
    <row r="7" ht="15" customHeight="1" spans="1:7">
      <c r="A7" s="72" t="s">
        <v>80</v>
      </c>
      <c r="B7" s="72" t="s">
        <v>81</v>
      </c>
      <c r="C7" s="72" t="s">
        <v>82</v>
      </c>
      <c r="D7" s="72" t="s">
        <v>170</v>
      </c>
      <c r="E7" s="72" t="s">
        <v>83</v>
      </c>
      <c r="F7" s="72" t="s">
        <v>84</v>
      </c>
      <c r="G7" s="72" t="s">
        <v>85</v>
      </c>
    </row>
    <row r="8" ht="18" customHeight="1" spans="1:7">
      <c r="A8" s="85" t="s">
        <v>93</v>
      </c>
      <c r="B8" s="85" t="s">
        <v>94</v>
      </c>
      <c r="C8" s="86">
        <v>15428364.47</v>
      </c>
      <c r="D8" s="86">
        <v>13652235.13</v>
      </c>
      <c r="E8" s="86">
        <v>10759404.96</v>
      </c>
      <c r="F8" s="86">
        <v>2892830.17</v>
      </c>
      <c r="G8" s="86">
        <v>1776129.34</v>
      </c>
    </row>
    <row r="9" ht="18" customHeight="1" outlineLevel="1" spans="1:7">
      <c r="A9" s="89" t="s">
        <v>95</v>
      </c>
      <c r="B9" s="89" t="s">
        <v>96</v>
      </c>
      <c r="C9" s="86">
        <v>15428364.47</v>
      </c>
      <c r="D9" s="86">
        <v>13652235.13</v>
      </c>
      <c r="E9" s="86">
        <v>10759404.96</v>
      </c>
      <c r="F9" s="86">
        <v>2892830.17</v>
      </c>
      <c r="G9" s="86">
        <v>1776129.34</v>
      </c>
    </row>
    <row r="10" ht="18" customHeight="1" outlineLevel="2" spans="1:7">
      <c r="A10" s="90" t="s">
        <v>97</v>
      </c>
      <c r="B10" s="90" t="s">
        <v>98</v>
      </c>
      <c r="C10" s="86">
        <v>13652235.13</v>
      </c>
      <c r="D10" s="86">
        <v>13652235.13</v>
      </c>
      <c r="E10" s="86">
        <v>10759404.96</v>
      </c>
      <c r="F10" s="86">
        <v>2892830.17</v>
      </c>
      <c r="G10" s="86"/>
    </row>
    <row r="11" ht="18" customHeight="1" outlineLevel="2" spans="1:7">
      <c r="A11" s="90" t="s">
        <v>99</v>
      </c>
      <c r="B11" s="90" t="s">
        <v>100</v>
      </c>
      <c r="C11" s="86">
        <v>1776129.34</v>
      </c>
      <c r="D11" s="86"/>
      <c r="E11" s="86"/>
      <c r="F11" s="86"/>
      <c r="G11" s="86">
        <v>1776129.34</v>
      </c>
    </row>
    <row r="12" ht="18" customHeight="1" spans="1:7">
      <c r="A12" s="85" t="s">
        <v>101</v>
      </c>
      <c r="B12" s="85" t="s">
        <v>102</v>
      </c>
      <c r="C12" s="86">
        <v>1584255.44</v>
      </c>
      <c r="D12" s="86">
        <v>1584255.44</v>
      </c>
      <c r="E12" s="86">
        <v>1584255.44</v>
      </c>
      <c r="F12" s="86"/>
      <c r="G12" s="86"/>
    </row>
    <row r="13" ht="18" customHeight="1" outlineLevel="1" spans="1:7">
      <c r="A13" s="89" t="s">
        <v>103</v>
      </c>
      <c r="B13" s="89" t="s">
        <v>104</v>
      </c>
      <c r="C13" s="86">
        <v>1568733.44</v>
      </c>
      <c r="D13" s="86">
        <v>1568733.44</v>
      </c>
      <c r="E13" s="86">
        <v>1568733.44</v>
      </c>
      <c r="F13" s="86"/>
      <c r="G13" s="86"/>
    </row>
    <row r="14" ht="18" customHeight="1" outlineLevel="2" spans="1:7">
      <c r="A14" s="90" t="s">
        <v>105</v>
      </c>
      <c r="B14" s="90" t="s">
        <v>106</v>
      </c>
      <c r="C14" s="86">
        <v>1568733.44</v>
      </c>
      <c r="D14" s="86">
        <v>1568733.44</v>
      </c>
      <c r="E14" s="86">
        <v>1568733.44</v>
      </c>
      <c r="F14" s="86"/>
      <c r="G14" s="86"/>
    </row>
    <row r="15" ht="18" customHeight="1" outlineLevel="1" spans="1:7">
      <c r="A15" s="89" t="s">
        <v>107</v>
      </c>
      <c r="B15" s="89" t="s">
        <v>108</v>
      </c>
      <c r="C15" s="86">
        <v>15522</v>
      </c>
      <c r="D15" s="86">
        <v>15522</v>
      </c>
      <c r="E15" s="86">
        <v>15522</v>
      </c>
      <c r="F15" s="86"/>
      <c r="G15" s="86"/>
    </row>
    <row r="16" ht="18" customHeight="1" outlineLevel="2" spans="1:7">
      <c r="A16" s="90" t="s">
        <v>109</v>
      </c>
      <c r="B16" s="90" t="s">
        <v>110</v>
      </c>
      <c r="C16" s="86">
        <v>15522</v>
      </c>
      <c r="D16" s="86">
        <v>15522</v>
      </c>
      <c r="E16" s="86">
        <v>15522</v>
      </c>
      <c r="F16" s="86"/>
      <c r="G16" s="86"/>
    </row>
    <row r="17" ht="18" customHeight="1" spans="1:7">
      <c r="A17" s="85" t="s">
        <v>111</v>
      </c>
      <c r="B17" s="85" t="s">
        <v>112</v>
      </c>
      <c r="C17" s="86">
        <v>1418824.75</v>
      </c>
      <c r="D17" s="86">
        <v>1418824.75</v>
      </c>
      <c r="E17" s="86">
        <v>1418824.75</v>
      </c>
      <c r="F17" s="86"/>
      <c r="G17" s="86"/>
    </row>
    <row r="18" ht="18" customHeight="1" outlineLevel="1" spans="1:7">
      <c r="A18" s="89" t="s">
        <v>113</v>
      </c>
      <c r="B18" s="89" t="s">
        <v>114</v>
      </c>
      <c r="C18" s="86">
        <v>1418824.75</v>
      </c>
      <c r="D18" s="86">
        <v>1418824.75</v>
      </c>
      <c r="E18" s="86">
        <v>1418824.75</v>
      </c>
      <c r="F18" s="86"/>
      <c r="G18" s="86"/>
    </row>
    <row r="19" ht="18" customHeight="1" outlineLevel="2" spans="1:7">
      <c r="A19" s="90" t="s">
        <v>115</v>
      </c>
      <c r="B19" s="90" t="s">
        <v>116</v>
      </c>
      <c r="C19" s="86">
        <v>748905.62</v>
      </c>
      <c r="D19" s="86">
        <v>748905.62</v>
      </c>
      <c r="E19" s="86">
        <v>748905.62</v>
      </c>
      <c r="F19" s="86"/>
      <c r="G19" s="86"/>
    </row>
    <row r="20" ht="18" customHeight="1" outlineLevel="2" spans="1:7">
      <c r="A20" s="90" t="s">
        <v>117</v>
      </c>
      <c r="B20" s="90" t="s">
        <v>118</v>
      </c>
      <c r="C20" s="86">
        <v>25656.51</v>
      </c>
      <c r="D20" s="86">
        <v>25656.51</v>
      </c>
      <c r="E20" s="86">
        <v>25656.51</v>
      </c>
      <c r="F20" s="86"/>
      <c r="G20" s="86"/>
    </row>
    <row r="21" ht="18" customHeight="1" outlineLevel="2" spans="1:7">
      <c r="A21" s="90" t="s">
        <v>119</v>
      </c>
      <c r="B21" s="90" t="s">
        <v>120</v>
      </c>
      <c r="C21" s="86">
        <v>571853.45</v>
      </c>
      <c r="D21" s="86">
        <v>571853.45</v>
      </c>
      <c r="E21" s="86">
        <v>571853.45</v>
      </c>
      <c r="F21" s="86"/>
      <c r="G21" s="86"/>
    </row>
    <row r="22" ht="18" customHeight="1" outlineLevel="2" spans="1:7">
      <c r="A22" s="90" t="s">
        <v>121</v>
      </c>
      <c r="B22" s="90" t="s">
        <v>122</v>
      </c>
      <c r="C22" s="86">
        <v>72409.17</v>
      </c>
      <c r="D22" s="86">
        <v>72409.17</v>
      </c>
      <c r="E22" s="86">
        <v>72409.17</v>
      </c>
      <c r="F22" s="86"/>
      <c r="G22" s="86"/>
    </row>
    <row r="23" ht="18" customHeight="1" spans="1:7">
      <c r="A23" s="85" t="s">
        <v>123</v>
      </c>
      <c r="B23" s="85" t="s">
        <v>124</v>
      </c>
      <c r="C23" s="86">
        <v>1381419.96</v>
      </c>
      <c r="D23" s="86">
        <v>1381419.96</v>
      </c>
      <c r="E23" s="86">
        <v>1381419.96</v>
      </c>
      <c r="F23" s="86"/>
      <c r="G23" s="86"/>
    </row>
    <row r="24" ht="18" customHeight="1" outlineLevel="1" spans="1:7">
      <c r="A24" s="89" t="s">
        <v>125</v>
      </c>
      <c r="B24" s="89" t="s">
        <v>126</v>
      </c>
      <c r="C24" s="86">
        <v>1381419.96</v>
      </c>
      <c r="D24" s="86">
        <v>1381419.96</v>
      </c>
      <c r="E24" s="86">
        <v>1381419.96</v>
      </c>
      <c r="F24" s="86"/>
      <c r="G24" s="86"/>
    </row>
    <row r="25" ht="18" customHeight="1" outlineLevel="2" spans="1:7">
      <c r="A25" s="90" t="s">
        <v>127</v>
      </c>
      <c r="B25" s="90" t="s">
        <v>128</v>
      </c>
      <c r="C25" s="86">
        <v>1381419.96</v>
      </c>
      <c r="D25" s="86">
        <v>1381419.96</v>
      </c>
      <c r="E25" s="86">
        <v>1381419.96</v>
      </c>
      <c r="F25" s="86"/>
      <c r="G25" s="86"/>
    </row>
    <row r="26" ht="18" customHeight="1" spans="1:7">
      <c r="A26" s="72" t="s">
        <v>171</v>
      </c>
      <c r="B26" s="72" t="s">
        <v>171</v>
      </c>
      <c r="C26" s="86">
        <v>19812864.62</v>
      </c>
      <c r="D26" s="86">
        <v>18036735.28</v>
      </c>
      <c r="E26" s="86">
        <v>15143905.11</v>
      </c>
      <c r="F26" s="86">
        <v>2892830.17</v>
      </c>
      <c r="G26" s="86">
        <v>1776129.34</v>
      </c>
    </row>
  </sheetData>
  <mergeCells count="7">
    <mergeCell ref="A3:G3"/>
    <mergeCell ref="A4:E4"/>
    <mergeCell ref="A5:B5"/>
    <mergeCell ref="D5:F5"/>
    <mergeCell ref="A26:B26"/>
    <mergeCell ref="C5:C6"/>
    <mergeCell ref="G5:G6"/>
  </mergeCells>
  <printOptions horizontalCentered="1"/>
  <pageMargins left="0.26" right="0.26" top="0.39" bottom="0.39" header="0.33" footer="0.33"/>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8"/>
  <sheetViews>
    <sheetView showZeros="0" workbookViewId="0">
      <pane ySplit="1" topLeftCell="A2" activePane="bottomLeft" state="frozen"/>
      <selection/>
      <selection pane="bottomLeft" activeCell="A1" sqref="A1"/>
    </sheetView>
  </sheetViews>
  <sheetFormatPr defaultColWidth="12.1416666666667" defaultRowHeight="14.25" customHeight="1" outlineLevelRow="7" outlineLevelCol="5"/>
  <cols>
    <col min="1" max="6" width="32.85" customWidth="1"/>
  </cols>
  <sheetData>
    <row r="1" customHeight="1" spans="1:6">
      <c r="A1" s="1"/>
      <c r="B1" s="1"/>
      <c r="C1" s="1"/>
      <c r="D1" s="1"/>
      <c r="E1" s="1"/>
      <c r="F1" s="1"/>
    </row>
    <row r="2" customHeight="1" spans="6:6">
      <c r="F2" s="2" t="s">
        <v>172</v>
      </c>
    </row>
    <row r="3" ht="41.25" customHeight="1" spans="1:6">
      <c r="A3" s="3" t="str">
        <f>"2025"&amp;"年一般公共预算“三公”经费支出预算表"</f>
        <v>2025年一般公共预算“三公”经费支出预算表</v>
      </c>
      <c r="B3" s="3"/>
      <c r="C3" s="3"/>
      <c r="D3" s="3"/>
      <c r="E3" s="3"/>
      <c r="F3" s="3"/>
    </row>
    <row r="4" ht="21.9" customHeight="1" spans="1:6">
      <c r="A4" s="77" t="str">
        <f>"单位名称："&amp;"中国共产党富民县纪律检查委员会"</f>
        <v>单位名称：中国共产党富民县纪律检查委员会</v>
      </c>
      <c r="B4" s="77"/>
      <c r="C4" s="2" t="s">
        <v>1</v>
      </c>
      <c r="D4" s="2"/>
      <c r="E4" s="2"/>
      <c r="F4" s="2"/>
    </row>
    <row r="5" ht="27" customHeight="1" spans="1:6">
      <c r="A5" s="72" t="s">
        <v>173</v>
      </c>
      <c r="B5" s="72" t="s">
        <v>174</v>
      </c>
      <c r="C5" s="72" t="s">
        <v>175</v>
      </c>
      <c r="D5" s="72"/>
      <c r="E5" s="72"/>
      <c r="F5" s="72" t="s">
        <v>176</v>
      </c>
    </row>
    <row r="6" ht="28.5" customHeight="1" spans="1:6">
      <c r="A6" s="72"/>
      <c r="B6" s="72"/>
      <c r="C6" s="72" t="s">
        <v>55</v>
      </c>
      <c r="D6" s="72" t="s">
        <v>177</v>
      </c>
      <c r="E6" s="72" t="s">
        <v>178</v>
      </c>
      <c r="F6" s="72"/>
    </row>
    <row r="7" ht="17.25" customHeight="1" spans="1:6">
      <c r="A7" s="72" t="s">
        <v>80</v>
      </c>
      <c r="B7" s="72" t="s">
        <v>81</v>
      </c>
      <c r="C7" s="72" t="s">
        <v>82</v>
      </c>
      <c r="D7" s="72" t="s">
        <v>170</v>
      </c>
      <c r="E7" s="72" t="s">
        <v>83</v>
      </c>
      <c r="F7" s="72" t="s">
        <v>84</v>
      </c>
    </row>
    <row r="8" ht="17.25" customHeight="1" spans="1:6">
      <c r="A8" s="88">
        <v>72100</v>
      </c>
      <c r="B8" s="88"/>
      <c r="C8" s="88">
        <v>54000</v>
      </c>
      <c r="D8" s="88"/>
      <c r="E8" s="88">
        <v>54000</v>
      </c>
      <c r="F8" s="88">
        <v>18100</v>
      </c>
    </row>
  </sheetData>
  <mergeCells count="7">
    <mergeCell ref="A3:F3"/>
    <mergeCell ref="A4:B4"/>
    <mergeCell ref="C4:F4"/>
    <mergeCell ref="C5:E5"/>
    <mergeCell ref="A5:A6"/>
    <mergeCell ref="B5:B6"/>
    <mergeCell ref="F5:F6"/>
  </mergeCells>
  <pageMargins left="0.47" right="0.47" top="0.5" bottom="0.5" header="0.19" footer="0.19"/>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53"/>
  <sheetViews>
    <sheetView showZeros="0" topLeftCell="B1" workbookViewId="0">
      <pane ySplit="1" topLeftCell="A32" activePane="bottomLeft" state="frozen"/>
      <selection/>
      <selection pane="bottomLeft" activeCell="I40" sqref="I40:I52"/>
    </sheetView>
  </sheetViews>
  <sheetFormatPr defaultColWidth="10.7083333333333" defaultRowHeight="14.25" customHeight="1"/>
  <cols>
    <col min="1" max="2" width="38.2833333333333" customWidth="1"/>
    <col min="3" max="3" width="24.1416666666667" customWidth="1"/>
    <col min="4" max="4" width="36.575" customWidth="1"/>
    <col min="5" max="5" width="11.85" customWidth="1"/>
    <col min="6" max="6" width="20.575" customWidth="1"/>
    <col min="7" max="7" width="12" customWidth="1"/>
    <col min="8" max="8" width="26.85" customWidth="1"/>
    <col min="9" max="25" width="21.85" customWidth="1"/>
  </cols>
  <sheetData>
    <row r="1" customHeight="1" spans="1:25">
      <c r="A1" s="1"/>
      <c r="B1" s="1"/>
      <c r="C1" s="1"/>
      <c r="D1" s="1"/>
      <c r="E1" s="1"/>
      <c r="F1" s="1"/>
      <c r="G1" s="1"/>
      <c r="H1" s="1"/>
      <c r="I1" s="1"/>
      <c r="J1" s="1"/>
      <c r="K1" s="1"/>
      <c r="L1" s="1"/>
      <c r="M1" s="1"/>
      <c r="N1" s="1"/>
      <c r="O1" s="1"/>
      <c r="P1" s="1"/>
      <c r="Q1" s="1"/>
      <c r="R1" s="1"/>
      <c r="S1" s="1"/>
      <c r="T1" s="1"/>
      <c r="U1" s="1"/>
      <c r="V1" s="1"/>
      <c r="W1" s="1"/>
      <c r="X1" s="1"/>
      <c r="Y1" s="1"/>
    </row>
    <row r="2" ht="13.5" customHeight="1" spans="25:25">
      <c r="Y2" s="2" t="s">
        <v>179</v>
      </c>
    </row>
    <row r="3" ht="45.75" customHeight="1" spans="1:25">
      <c r="A3" s="3" t="str">
        <f>"2025"&amp;"年部门基本支出预算表"</f>
        <v>2025年部门基本支出预算表</v>
      </c>
      <c r="B3" s="3"/>
      <c r="C3" s="3"/>
      <c r="D3" s="3"/>
      <c r="E3" s="3"/>
      <c r="F3" s="3"/>
      <c r="G3" s="3"/>
      <c r="H3" s="3"/>
      <c r="I3" s="3"/>
      <c r="J3" s="3"/>
      <c r="K3" s="3"/>
      <c r="L3" s="3"/>
      <c r="M3" s="3"/>
      <c r="N3" s="3"/>
      <c r="O3" s="3"/>
      <c r="P3" s="3"/>
      <c r="Q3" s="3"/>
      <c r="R3" s="3"/>
      <c r="S3" s="3"/>
      <c r="T3" s="3"/>
      <c r="U3" s="3"/>
      <c r="V3" s="3"/>
      <c r="W3" s="3"/>
      <c r="X3" s="3"/>
      <c r="Y3" s="3"/>
    </row>
    <row r="4" ht="18.75" customHeight="1" spans="1:25">
      <c r="A4" s="4" t="str">
        <f>"单位名称："&amp;"中国共产党富民县纪律检查委员会"</f>
        <v>单位名称：中国共产党富民县纪律检查委员会</v>
      </c>
      <c r="B4" s="4"/>
      <c r="C4" s="4"/>
      <c r="D4" s="4"/>
      <c r="E4" s="4"/>
      <c r="F4" s="4"/>
      <c r="G4" s="4"/>
      <c r="H4" s="4"/>
      <c r="Y4" s="2" t="s">
        <v>1</v>
      </c>
    </row>
    <row r="5" ht="18" customHeight="1" spans="1:25">
      <c r="A5" s="72" t="s">
        <v>180</v>
      </c>
      <c r="B5" s="72" t="s">
        <v>181</v>
      </c>
      <c r="C5" s="72" t="s">
        <v>182</v>
      </c>
      <c r="D5" s="72" t="s">
        <v>183</v>
      </c>
      <c r="E5" s="5" t="s">
        <v>184</v>
      </c>
      <c r="F5" s="72" t="s">
        <v>185</v>
      </c>
      <c r="G5" s="5" t="s">
        <v>186</v>
      </c>
      <c r="H5" s="72" t="s">
        <v>187</v>
      </c>
      <c r="I5" s="72" t="s">
        <v>188</v>
      </c>
      <c r="J5" s="72" t="s">
        <v>188</v>
      </c>
      <c r="K5" s="72"/>
      <c r="L5" s="72"/>
      <c r="M5" s="72"/>
      <c r="N5" s="72"/>
      <c r="O5" s="72"/>
      <c r="P5" s="72"/>
      <c r="Q5" s="72"/>
      <c r="R5" s="72"/>
      <c r="S5" s="72" t="s">
        <v>59</v>
      </c>
      <c r="T5" s="72" t="s">
        <v>60</v>
      </c>
      <c r="U5" s="72"/>
      <c r="V5" s="72"/>
      <c r="W5" s="72"/>
      <c r="X5" s="72"/>
      <c r="Y5" s="72"/>
    </row>
    <row r="6" ht="18" customHeight="1" spans="1:25">
      <c r="A6" s="72"/>
      <c r="B6" s="72"/>
      <c r="C6" s="72"/>
      <c r="D6" s="72"/>
      <c r="E6" s="5"/>
      <c r="F6" s="72"/>
      <c r="G6" s="5"/>
      <c r="H6" s="72"/>
      <c r="I6" s="72" t="s">
        <v>189</v>
      </c>
      <c r="J6" s="72" t="s">
        <v>56</v>
      </c>
      <c r="K6" s="72"/>
      <c r="L6" s="72"/>
      <c r="M6" s="72"/>
      <c r="N6" s="72"/>
      <c r="O6" s="72"/>
      <c r="P6" s="72" t="s">
        <v>190</v>
      </c>
      <c r="Q6" s="72"/>
      <c r="R6" s="72"/>
      <c r="S6" s="72" t="s">
        <v>59</v>
      </c>
      <c r="T6" s="72" t="s">
        <v>60</v>
      </c>
      <c r="U6" s="72" t="s">
        <v>61</v>
      </c>
      <c r="V6" s="72" t="s">
        <v>60</v>
      </c>
      <c r="W6" s="72" t="s">
        <v>63</v>
      </c>
      <c r="X6" s="72" t="s">
        <v>64</v>
      </c>
      <c r="Y6" s="72" t="s">
        <v>65</v>
      </c>
    </row>
    <row r="7" ht="19.5" customHeight="1" spans="1:25">
      <c r="A7" s="72"/>
      <c r="B7" s="72"/>
      <c r="C7" s="72"/>
      <c r="D7" s="72"/>
      <c r="E7" s="5"/>
      <c r="F7" s="72"/>
      <c r="G7" s="5"/>
      <c r="H7" s="72"/>
      <c r="I7" s="72"/>
      <c r="J7" s="72" t="s">
        <v>191</v>
      </c>
      <c r="K7" s="72" t="s">
        <v>192</v>
      </c>
      <c r="L7" s="72" t="s">
        <v>193</v>
      </c>
      <c r="M7" s="72" t="s">
        <v>194</v>
      </c>
      <c r="N7" s="72" t="s">
        <v>195</v>
      </c>
      <c r="O7" s="72" t="s">
        <v>196</v>
      </c>
      <c r="P7" s="72" t="s">
        <v>56</v>
      </c>
      <c r="Q7" s="72" t="s">
        <v>57</v>
      </c>
      <c r="R7" s="72" t="s">
        <v>58</v>
      </c>
      <c r="S7" s="72"/>
      <c r="T7" s="72" t="s">
        <v>55</v>
      </c>
      <c r="U7" s="72" t="s">
        <v>61</v>
      </c>
      <c r="V7" s="72" t="s">
        <v>62</v>
      </c>
      <c r="W7" s="72" t="s">
        <v>63</v>
      </c>
      <c r="X7" s="72" t="s">
        <v>64</v>
      </c>
      <c r="Y7" s="72" t="s">
        <v>65</v>
      </c>
    </row>
    <row r="8" ht="37.5" customHeight="1" spans="1:25">
      <c r="A8" s="72"/>
      <c r="B8" s="72"/>
      <c r="C8" s="72"/>
      <c r="D8" s="72"/>
      <c r="E8" s="5"/>
      <c r="F8" s="72"/>
      <c r="G8" s="5"/>
      <c r="H8" s="72"/>
      <c r="I8" s="72"/>
      <c r="J8" s="72" t="s">
        <v>55</v>
      </c>
      <c r="K8" s="72" t="s">
        <v>197</v>
      </c>
      <c r="L8" s="72" t="s">
        <v>192</v>
      </c>
      <c r="M8" s="72" t="s">
        <v>194</v>
      </c>
      <c r="N8" s="72" t="s">
        <v>195</v>
      </c>
      <c r="O8" s="72" t="s">
        <v>196</v>
      </c>
      <c r="P8" s="72" t="s">
        <v>194</v>
      </c>
      <c r="Q8" s="72" t="s">
        <v>195</v>
      </c>
      <c r="R8" s="72" t="s">
        <v>196</v>
      </c>
      <c r="S8" s="72" t="s">
        <v>59</v>
      </c>
      <c r="T8" s="72" t="s">
        <v>55</v>
      </c>
      <c r="U8" s="72" t="s">
        <v>61</v>
      </c>
      <c r="V8" s="72" t="s">
        <v>198</v>
      </c>
      <c r="W8" s="72" t="s">
        <v>63</v>
      </c>
      <c r="X8" s="72" t="s">
        <v>64</v>
      </c>
      <c r="Y8" s="72" t="s">
        <v>65</v>
      </c>
    </row>
    <row r="9" ht="22.65" customHeight="1" spans="1:25">
      <c r="A9" s="72">
        <v>1</v>
      </c>
      <c r="B9" s="72">
        <v>2</v>
      </c>
      <c r="C9" s="72">
        <v>3</v>
      </c>
      <c r="D9" s="72">
        <v>4</v>
      </c>
      <c r="E9" s="72">
        <v>5</v>
      </c>
      <c r="F9" s="72">
        <v>6</v>
      </c>
      <c r="G9" s="72">
        <v>7</v>
      </c>
      <c r="H9" s="72">
        <v>8</v>
      </c>
      <c r="I9" s="72">
        <v>9</v>
      </c>
      <c r="J9" s="72">
        <v>10</v>
      </c>
      <c r="K9" s="72">
        <v>11</v>
      </c>
      <c r="L9" s="72">
        <v>12</v>
      </c>
      <c r="M9" s="72">
        <v>13</v>
      </c>
      <c r="N9" s="72">
        <v>14</v>
      </c>
      <c r="O9" s="72">
        <v>15</v>
      </c>
      <c r="P9" s="72">
        <v>16</v>
      </c>
      <c r="Q9" s="72">
        <v>17</v>
      </c>
      <c r="R9" s="72">
        <v>18</v>
      </c>
      <c r="S9" s="72">
        <v>19</v>
      </c>
      <c r="T9" s="72">
        <v>20</v>
      </c>
      <c r="U9" s="72">
        <v>21</v>
      </c>
      <c r="V9" s="72">
        <v>22</v>
      </c>
      <c r="W9" s="72">
        <v>23</v>
      </c>
      <c r="X9" s="72">
        <v>24</v>
      </c>
      <c r="Y9" s="72">
        <v>25</v>
      </c>
    </row>
    <row r="10" ht="23.4" customHeight="1" spans="1:25">
      <c r="A10" s="87" t="s">
        <v>67</v>
      </c>
      <c r="B10" s="87" t="s">
        <v>67</v>
      </c>
      <c r="C10" s="87" t="s">
        <v>199</v>
      </c>
      <c r="D10" s="87" t="s">
        <v>200</v>
      </c>
      <c r="E10" s="87" t="s">
        <v>97</v>
      </c>
      <c r="F10" s="87" t="s">
        <v>98</v>
      </c>
      <c r="G10" s="87" t="s">
        <v>201</v>
      </c>
      <c r="H10" s="87" t="s">
        <v>202</v>
      </c>
      <c r="I10" s="86">
        <v>3461448</v>
      </c>
      <c r="J10" s="86">
        <v>3461448</v>
      </c>
      <c r="K10" s="86"/>
      <c r="L10" s="86"/>
      <c r="M10" s="86"/>
      <c r="N10" s="86">
        <v>3461448</v>
      </c>
      <c r="O10" s="86"/>
      <c r="P10" s="86"/>
      <c r="Q10" s="86"/>
      <c r="R10" s="86"/>
      <c r="S10" s="86"/>
      <c r="T10" s="86"/>
      <c r="U10" s="86"/>
      <c r="V10" s="86"/>
      <c r="W10" s="86"/>
      <c r="X10" s="86"/>
      <c r="Y10" s="86"/>
    </row>
    <row r="11" ht="23.4" customHeight="1" spans="1:25">
      <c r="A11" s="87" t="s">
        <v>67</v>
      </c>
      <c r="B11" s="87" t="s">
        <v>67</v>
      </c>
      <c r="C11" s="87" t="s">
        <v>199</v>
      </c>
      <c r="D11" s="87" t="s">
        <v>200</v>
      </c>
      <c r="E11" s="87" t="s">
        <v>97</v>
      </c>
      <c r="F11" s="87" t="s">
        <v>98</v>
      </c>
      <c r="G11" s="87" t="s">
        <v>203</v>
      </c>
      <c r="H11" s="87" t="s">
        <v>204</v>
      </c>
      <c r="I11" s="86">
        <v>288454</v>
      </c>
      <c r="J11" s="86">
        <v>288454</v>
      </c>
      <c r="K11" s="36"/>
      <c r="L11" s="36"/>
      <c r="M11" s="36"/>
      <c r="N11" s="86">
        <v>288454</v>
      </c>
      <c r="O11" s="36"/>
      <c r="P11" s="86"/>
      <c r="Q11" s="86"/>
      <c r="R11" s="86"/>
      <c r="S11" s="86"/>
      <c r="T11" s="86"/>
      <c r="U11" s="86"/>
      <c r="V11" s="86"/>
      <c r="W11" s="86"/>
      <c r="X11" s="86"/>
      <c r="Y11" s="86"/>
    </row>
    <row r="12" ht="23.4" customHeight="1" spans="1:25">
      <c r="A12" s="87" t="s">
        <v>67</v>
      </c>
      <c r="B12" s="87" t="s">
        <v>67</v>
      </c>
      <c r="C12" s="87" t="s">
        <v>205</v>
      </c>
      <c r="D12" s="87" t="s">
        <v>128</v>
      </c>
      <c r="E12" s="87" t="s">
        <v>127</v>
      </c>
      <c r="F12" s="87" t="s">
        <v>128</v>
      </c>
      <c r="G12" s="87" t="s">
        <v>206</v>
      </c>
      <c r="H12" s="87" t="s">
        <v>128</v>
      </c>
      <c r="I12" s="86">
        <v>1381419.96</v>
      </c>
      <c r="J12" s="86">
        <v>1381419.96</v>
      </c>
      <c r="K12" s="36"/>
      <c r="L12" s="36"/>
      <c r="M12" s="36"/>
      <c r="N12" s="86">
        <v>1381419.96</v>
      </c>
      <c r="O12" s="36"/>
      <c r="P12" s="86"/>
      <c r="Q12" s="86"/>
      <c r="R12" s="86"/>
      <c r="S12" s="86"/>
      <c r="T12" s="86"/>
      <c r="U12" s="86"/>
      <c r="V12" s="86"/>
      <c r="W12" s="86"/>
      <c r="X12" s="86"/>
      <c r="Y12" s="86"/>
    </row>
    <row r="13" ht="23.4" customHeight="1" spans="1:25">
      <c r="A13" s="87" t="s">
        <v>67</v>
      </c>
      <c r="B13" s="87" t="s">
        <v>67</v>
      </c>
      <c r="C13" s="87" t="s">
        <v>207</v>
      </c>
      <c r="D13" s="87" t="s">
        <v>208</v>
      </c>
      <c r="E13" s="87" t="s">
        <v>97</v>
      </c>
      <c r="F13" s="87" t="s">
        <v>98</v>
      </c>
      <c r="G13" s="87" t="s">
        <v>209</v>
      </c>
      <c r="H13" s="87" t="s">
        <v>208</v>
      </c>
      <c r="I13" s="86">
        <v>54000</v>
      </c>
      <c r="J13" s="86">
        <v>54000</v>
      </c>
      <c r="K13" s="36"/>
      <c r="L13" s="36"/>
      <c r="M13" s="36"/>
      <c r="N13" s="86">
        <v>54000</v>
      </c>
      <c r="O13" s="36"/>
      <c r="P13" s="86"/>
      <c r="Q13" s="86"/>
      <c r="R13" s="86"/>
      <c r="S13" s="86"/>
      <c r="T13" s="86"/>
      <c r="U13" s="86"/>
      <c r="V13" s="86"/>
      <c r="W13" s="86"/>
      <c r="X13" s="86"/>
      <c r="Y13" s="86"/>
    </row>
    <row r="14" ht="23.4" customHeight="1" spans="1:25">
      <c r="A14" s="87" t="s">
        <v>67</v>
      </c>
      <c r="B14" s="87" t="s">
        <v>67</v>
      </c>
      <c r="C14" s="87" t="s">
        <v>210</v>
      </c>
      <c r="D14" s="87" t="s">
        <v>176</v>
      </c>
      <c r="E14" s="87" t="s">
        <v>97</v>
      </c>
      <c r="F14" s="87" t="s">
        <v>98</v>
      </c>
      <c r="G14" s="87" t="s">
        <v>211</v>
      </c>
      <c r="H14" s="87" t="s">
        <v>176</v>
      </c>
      <c r="I14" s="86">
        <v>18100</v>
      </c>
      <c r="J14" s="86">
        <v>18100</v>
      </c>
      <c r="K14" s="36"/>
      <c r="L14" s="36"/>
      <c r="M14" s="36"/>
      <c r="N14" s="86">
        <v>18100</v>
      </c>
      <c r="O14" s="36"/>
      <c r="P14" s="86"/>
      <c r="Q14" s="86"/>
      <c r="R14" s="86"/>
      <c r="S14" s="86"/>
      <c r="T14" s="86"/>
      <c r="U14" s="86"/>
      <c r="V14" s="86"/>
      <c r="W14" s="86"/>
      <c r="X14" s="86"/>
      <c r="Y14" s="86"/>
    </row>
    <row r="15" ht="23.4" customHeight="1" spans="1:25">
      <c r="A15" s="87" t="s">
        <v>67</v>
      </c>
      <c r="B15" s="87" t="s">
        <v>67</v>
      </c>
      <c r="C15" s="87" t="s">
        <v>212</v>
      </c>
      <c r="D15" s="87" t="s">
        <v>213</v>
      </c>
      <c r="E15" s="87" t="s">
        <v>97</v>
      </c>
      <c r="F15" s="87" t="s">
        <v>98</v>
      </c>
      <c r="G15" s="87" t="s">
        <v>214</v>
      </c>
      <c r="H15" s="87" t="s">
        <v>213</v>
      </c>
      <c r="I15" s="86">
        <v>179400</v>
      </c>
      <c r="J15" s="86">
        <v>179400</v>
      </c>
      <c r="K15" s="36"/>
      <c r="L15" s="36"/>
      <c r="M15" s="36"/>
      <c r="N15" s="86">
        <v>179400</v>
      </c>
      <c r="O15" s="36"/>
      <c r="P15" s="86"/>
      <c r="Q15" s="86"/>
      <c r="R15" s="86"/>
      <c r="S15" s="86"/>
      <c r="T15" s="86"/>
      <c r="U15" s="86"/>
      <c r="V15" s="86"/>
      <c r="W15" s="86"/>
      <c r="X15" s="86"/>
      <c r="Y15" s="86"/>
    </row>
    <row r="16" ht="23.4" customHeight="1" spans="1:25">
      <c r="A16" s="87" t="s">
        <v>67</v>
      </c>
      <c r="B16" s="87" t="s">
        <v>67</v>
      </c>
      <c r="C16" s="87" t="s">
        <v>212</v>
      </c>
      <c r="D16" s="87" t="s">
        <v>213</v>
      </c>
      <c r="E16" s="87" t="s">
        <v>97</v>
      </c>
      <c r="F16" s="87" t="s">
        <v>98</v>
      </c>
      <c r="G16" s="87" t="s">
        <v>214</v>
      </c>
      <c r="H16" s="87" t="s">
        <v>213</v>
      </c>
      <c r="I16" s="86">
        <v>9200</v>
      </c>
      <c r="J16" s="86">
        <v>9200</v>
      </c>
      <c r="K16" s="36"/>
      <c r="L16" s="36"/>
      <c r="M16" s="36"/>
      <c r="N16" s="86">
        <v>9200</v>
      </c>
      <c r="O16" s="36"/>
      <c r="P16" s="86"/>
      <c r="Q16" s="86"/>
      <c r="R16" s="86"/>
      <c r="S16" s="86"/>
      <c r="T16" s="86"/>
      <c r="U16" s="86"/>
      <c r="V16" s="86"/>
      <c r="W16" s="86"/>
      <c r="X16" s="86"/>
      <c r="Y16" s="86"/>
    </row>
    <row r="17" ht="23.4" customHeight="1" spans="1:25">
      <c r="A17" s="87" t="s">
        <v>67</v>
      </c>
      <c r="B17" s="87" t="s">
        <v>67</v>
      </c>
      <c r="C17" s="87" t="s">
        <v>215</v>
      </c>
      <c r="D17" s="87" t="s">
        <v>216</v>
      </c>
      <c r="E17" s="87" t="s">
        <v>97</v>
      </c>
      <c r="F17" s="87" t="s">
        <v>98</v>
      </c>
      <c r="G17" s="87" t="s">
        <v>201</v>
      </c>
      <c r="H17" s="87" t="s">
        <v>202</v>
      </c>
      <c r="I17" s="86">
        <v>123960</v>
      </c>
      <c r="J17" s="86">
        <v>123960</v>
      </c>
      <c r="K17" s="36"/>
      <c r="L17" s="36"/>
      <c r="M17" s="36"/>
      <c r="N17" s="86">
        <v>123960</v>
      </c>
      <c r="O17" s="36"/>
      <c r="P17" s="86"/>
      <c r="Q17" s="86"/>
      <c r="R17" s="86"/>
      <c r="S17" s="86"/>
      <c r="T17" s="86"/>
      <c r="U17" s="86"/>
      <c r="V17" s="86"/>
      <c r="W17" s="86"/>
      <c r="X17" s="86"/>
      <c r="Y17" s="86"/>
    </row>
    <row r="18" ht="23.4" customHeight="1" spans="1:25">
      <c r="A18" s="87" t="s">
        <v>67</v>
      </c>
      <c r="B18" s="87" t="s">
        <v>67</v>
      </c>
      <c r="C18" s="87" t="s">
        <v>215</v>
      </c>
      <c r="D18" s="87" t="s">
        <v>216</v>
      </c>
      <c r="E18" s="87" t="s">
        <v>97</v>
      </c>
      <c r="F18" s="87" t="s">
        <v>98</v>
      </c>
      <c r="G18" s="87" t="s">
        <v>203</v>
      </c>
      <c r="H18" s="87" t="s">
        <v>204</v>
      </c>
      <c r="I18" s="86">
        <v>10330</v>
      </c>
      <c r="J18" s="86">
        <v>10330</v>
      </c>
      <c r="K18" s="36"/>
      <c r="L18" s="36"/>
      <c r="M18" s="36"/>
      <c r="N18" s="86">
        <v>10330</v>
      </c>
      <c r="O18" s="36"/>
      <c r="P18" s="86"/>
      <c r="Q18" s="86"/>
      <c r="R18" s="86"/>
      <c r="S18" s="86"/>
      <c r="T18" s="86"/>
      <c r="U18" s="86"/>
      <c r="V18" s="86"/>
      <c r="W18" s="86"/>
      <c r="X18" s="86"/>
      <c r="Y18" s="86"/>
    </row>
    <row r="19" ht="23.4" customHeight="1" spans="1:25">
      <c r="A19" s="87" t="s">
        <v>67</v>
      </c>
      <c r="B19" s="87" t="s">
        <v>67</v>
      </c>
      <c r="C19" s="87" t="s">
        <v>217</v>
      </c>
      <c r="D19" s="87" t="s">
        <v>218</v>
      </c>
      <c r="E19" s="87" t="s">
        <v>109</v>
      </c>
      <c r="F19" s="87" t="s">
        <v>110</v>
      </c>
      <c r="G19" s="87" t="s">
        <v>219</v>
      </c>
      <c r="H19" s="87" t="s">
        <v>220</v>
      </c>
      <c r="I19" s="86">
        <v>15522</v>
      </c>
      <c r="J19" s="86">
        <v>15522</v>
      </c>
      <c r="K19" s="36"/>
      <c r="L19" s="36"/>
      <c r="M19" s="36"/>
      <c r="N19" s="86">
        <v>15522</v>
      </c>
      <c r="O19" s="36"/>
      <c r="P19" s="86"/>
      <c r="Q19" s="86"/>
      <c r="R19" s="86"/>
      <c r="S19" s="86"/>
      <c r="T19" s="86"/>
      <c r="U19" s="86"/>
      <c r="V19" s="86"/>
      <c r="W19" s="86"/>
      <c r="X19" s="86"/>
      <c r="Y19" s="86"/>
    </row>
    <row r="20" ht="23.4" customHeight="1" spans="1:25">
      <c r="A20" s="87" t="s">
        <v>67</v>
      </c>
      <c r="B20" s="87" t="s">
        <v>67</v>
      </c>
      <c r="C20" s="87" t="s">
        <v>221</v>
      </c>
      <c r="D20" s="87" t="s">
        <v>222</v>
      </c>
      <c r="E20" s="87" t="s">
        <v>121</v>
      </c>
      <c r="F20" s="87" t="s">
        <v>122</v>
      </c>
      <c r="G20" s="87" t="s">
        <v>223</v>
      </c>
      <c r="H20" s="87" t="s">
        <v>224</v>
      </c>
      <c r="I20" s="86">
        <v>19609.17</v>
      </c>
      <c r="J20" s="86">
        <v>19609.17</v>
      </c>
      <c r="K20" s="36"/>
      <c r="L20" s="36"/>
      <c r="M20" s="36"/>
      <c r="N20" s="86">
        <v>19609.17</v>
      </c>
      <c r="O20" s="36"/>
      <c r="P20" s="86"/>
      <c r="Q20" s="86"/>
      <c r="R20" s="86"/>
      <c r="S20" s="86"/>
      <c r="T20" s="86"/>
      <c r="U20" s="86"/>
      <c r="V20" s="86"/>
      <c r="W20" s="86"/>
      <c r="X20" s="86"/>
      <c r="Y20" s="86"/>
    </row>
    <row r="21" ht="23.4" customHeight="1" spans="1:25">
      <c r="A21" s="87" t="s">
        <v>67</v>
      </c>
      <c r="B21" s="87" t="s">
        <v>67</v>
      </c>
      <c r="C21" s="87" t="s">
        <v>225</v>
      </c>
      <c r="D21" s="87" t="s">
        <v>226</v>
      </c>
      <c r="E21" s="87" t="s">
        <v>97</v>
      </c>
      <c r="F21" s="87" t="s">
        <v>98</v>
      </c>
      <c r="G21" s="87" t="s">
        <v>203</v>
      </c>
      <c r="H21" s="87" t="s">
        <v>204</v>
      </c>
      <c r="I21" s="86">
        <v>1276560</v>
      </c>
      <c r="J21" s="86">
        <v>1276560</v>
      </c>
      <c r="K21" s="36"/>
      <c r="L21" s="36"/>
      <c r="M21" s="36"/>
      <c r="N21" s="86">
        <v>1276560</v>
      </c>
      <c r="O21" s="36"/>
      <c r="P21" s="86"/>
      <c r="Q21" s="86"/>
      <c r="R21" s="86"/>
      <c r="S21" s="86"/>
      <c r="T21" s="86"/>
      <c r="U21" s="86"/>
      <c r="V21" s="86"/>
      <c r="W21" s="86"/>
      <c r="X21" s="86"/>
      <c r="Y21" s="86"/>
    </row>
    <row r="22" ht="23.4" customHeight="1" spans="1:25">
      <c r="A22" s="87" t="s">
        <v>67</v>
      </c>
      <c r="B22" s="87" t="s">
        <v>67</v>
      </c>
      <c r="C22" s="87" t="s">
        <v>227</v>
      </c>
      <c r="D22" s="87" t="s">
        <v>228</v>
      </c>
      <c r="E22" s="87" t="s">
        <v>97</v>
      </c>
      <c r="F22" s="87" t="s">
        <v>98</v>
      </c>
      <c r="G22" s="87" t="s">
        <v>229</v>
      </c>
      <c r="H22" s="87" t="s">
        <v>230</v>
      </c>
      <c r="I22" s="86">
        <v>5370756</v>
      </c>
      <c r="J22" s="86">
        <v>5370756</v>
      </c>
      <c r="K22" s="36"/>
      <c r="L22" s="36"/>
      <c r="M22" s="36"/>
      <c r="N22" s="86">
        <v>5370756</v>
      </c>
      <c r="O22" s="36"/>
      <c r="P22" s="86"/>
      <c r="Q22" s="86"/>
      <c r="R22" s="86"/>
      <c r="S22" s="86"/>
      <c r="T22" s="86"/>
      <c r="U22" s="86"/>
      <c r="V22" s="86"/>
      <c r="W22" s="86"/>
      <c r="X22" s="86"/>
      <c r="Y22" s="86"/>
    </row>
    <row r="23" ht="23.4" customHeight="1" spans="1:25">
      <c r="A23" s="87" t="s">
        <v>67</v>
      </c>
      <c r="B23" s="87" t="s">
        <v>67</v>
      </c>
      <c r="C23" s="87" t="s">
        <v>231</v>
      </c>
      <c r="D23" s="87" t="s">
        <v>232</v>
      </c>
      <c r="E23" s="87" t="s">
        <v>97</v>
      </c>
      <c r="F23" s="87" t="s">
        <v>98</v>
      </c>
      <c r="G23" s="87" t="s">
        <v>223</v>
      </c>
      <c r="H23" s="87" t="s">
        <v>224</v>
      </c>
      <c r="I23" s="86">
        <v>3820.96</v>
      </c>
      <c r="J23" s="86">
        <v>3820.96</v>
      </c>
      <c r="K23" s="36"/>
      <c r="L23" s="36"/>
      <c r="M23" s="36"/>
      <c r="N23" s="86">
        <v>3820.96</v>
      </c>
      <c r="O23" s="36"/>
      <c r="P23" s="86"/>
      <c r="Q23" s="86"/>
      <c r="R23" s="86"/>
      <c r="S23" s="86"/>
      <c r="T23" s="86"/>
      <c r="U23" s="86"/>
      <c r="V23" s="86"/>
      <c r="W23" s="86"/>
      <c r="X23" s="86"/>
      <c r="Y23" s="86"/>
    </row>
    <row r="24" ht="23.4" customHeight="1" spans="1:25">
      <c r="A24" s="87" t="s">
        <v>67</v>
      </c>
      <c r="B24" s="87" t="s">
        <v>67</v>
      </c>
      <c r="C24" s="87" t="s">
        <v>233</v>
      </c>
      <c r="D24" s="87" t="s">
        <v>234</v>
      </c>
      <c r="E24" s="87" t="s">
        <v>105</v>
      </c>
      <c r="F24" s="87" t="s">
        <v>106</v>
      </c>
      <c r="G24" s="87" t="s">
        <v>235</v>
      </c>
      <c r="H24" s="87" t="s">
        <v>236</v>
      </c>
      <c r="I24" s="86">
        <v>1568733.44</v>
      </c>
      <c r="J24" s="86">
        <v>1568733.44</v>
      </c>
      <c r="K24" s="36"/>
      <c r="L24" s="36"/>
      <c r="M24" s="36"/>
      <c r="N24" s="86">
        <v>1568733.44</v>
      </c>
      <c r="O24" s="36"/>
      <c r="P24" s="86"/>
      <c r="Q24" s="86"/>
      <c r="R24" s="86"/>
      <c r="S24" s="86"/>
      <c r="T24" s="86"/>
      <c r="U24" s="86"/>
      <c r="V24" s="86"/>
      <c r="W24" s="86"/>
      <c r="X24" s="86"/>
      <c r="Y24" s="86"/>
    </row>
    <row r="25" ht="23.4" customHeight="1" spans="1:25">
      <c r="A25" s="87" t="s">
        <v>67</v>
      </c>
      <c r="B25" s="87" t="s">
        <v>67</v>
      </c>
      <c r="C25" s="87" t="s">
        <v>237</v>
      </c>
      <c r="D25" s="87" t="s">
        <v>238</v>
      </c>
      <c r="E25" s="87" t="s">
        <v>115</v>
      </c>
      <c r="F25" s="87" t="s">
        <v>116</v>
      </c>
      <c r="G25" s="87" t="s">
        <v>239</v>
      </c>
      <c r="H25" s="87" t="s">
        <v>240</v>
      </c>
      <c r="I25" s="86">
        <v>748905.62</v>
      </c>
      <c r="J25" s="86">
        <v>748905.62</v>
      </c>
      <c r="K25" s="36"/>
      <c r="L25" s="36"/>
      <c r="M25" s="36"/>
      <c r="N25" s="86">
        <v>748905.62</v>
      </c>
      <c r="O25" s="36"/>
      <c r="P25" s="86"/>
      <c r="Q25" s="86"/>
      <c r="R25" s="86"/>
      <c r="S25" s="86"/>
      <c r="T25" s="86"/>
      <c r="U25" s="86"/>
      <c r="V25" s="86"/>
      <c r="W25" s="86"/>
      <c r="X25" s="86"/>
      <c r="Y25" s="86"/>
    </row>
    <row r="26" ht="23.4" customHeight="1" spans="1:25">
      <c r="A26" s="87" t="s">
        <v>67</v>
      </c>
      <c r="B26" s="87" t="s">
        <v>67</v>
      </c>
      <c r="C26" s="87" t="s">
        <v>237</v>
      </c>
      <c r="D26" s="87" t="s">
        <v>238</v>
      </c>
      <c r="E26" s="87" t="s">
        <v>117</v>
      </c>
      <c r="F26" s="87" t="s">
        <v>118</v>
      </c>
      <c r="G26" s="87" t="s">
        <v>239</v>
      </c>
      <c r="H26" s="87" t="s">
        <v>240</v>
      </c>
      <c r="I26" s="86">
        <v>25656.51</v>
      </c>
      <c r="J26" s="86">
        <v>25656.51</v>
      </c>
      <c r="K26" s="36"/>
      <c r="L26" s="36"/>
      <c r="M26" s="36"/>
      <c r="N26" s="86">
        <v>25656.51</v>
      </c>
      <c r="O26" s="36"/>
      <c r="P26" s="86"/>
      <c r="Q26" s="86"/>
      <c r="R26" s="86"/>
      <c r="S26" s="86"/>
      <c r="T26" s="86"/>
      <c r="U26" s="86"/>
      <c r="V26" s="86"/>
      <c r="W26" s="86"/>
      <c r="X26" s="86"/>
      <c r="Y26" s="86"/>
    </row>
    <row r="27" ht="23.4" customHeight="1" spans="1:25">
      <c r="A27" s="87" t="s">
        <v>67</v>
      </c>
      <c r="B27" s="87" t="s">
        <v>67</v>
      </c>
      <c r="C27" s="87" t="s">
        <v>237</v>
      </c>
      <c r="D27" s="87" t="s">
        <v>238</v>
      </c>
      <c r="E27" s="87" t="s">
        <v>119</v>
      </c>
      <c r="F27" s="87" t="s">
        <v>120</v>
      </c>
      <c r="G27" s="87" t="s">
        <v>241</v>
      </c>
      <c r="H27" s="87" t="s">
        <v>242</v>
      </c>
      <c r="I27" s="86">
        <v>490229.2</v>
      </c>
      <c r="J27" s="86">
        <v>490229.2</v>
      </c>
      <c r="K27" s="36"/>
      <c r="L27" s="36"/>
      <c r="M27" s="36"/>
      <c r="N27" s="86">
        <v>490229.2</v>
      </c>
      <c r="O27" s="36"/>
      <c r="P27" s="86"/>
      <c r="Q27" s="86"/>
      <c r="R27" s="86"/>
      <c r="S27" s="86"/>
      <c r="T27" s="86"/>
      <c r="U27" s="86"/>
      <c r="V27" s="86"/>
      <c r="W27" s="86"/>
      <c r="X27" s="86"/>
      <c r="Y27" s="86"/>
    </row>
    <row r="28" ht="23.4" customHeight="1" spans="1:25">
      <c r="A28" s="87" t="s">
        <v>67</v>
      </c>
      <c r="B28" s="87" t="s">
        <v>67</v>
      </c>
      <c r="C28" s="87" t="s">
        <v>237</v>
      </c>
      <c r="D28" s="87" t="s">
        <v>238</v>
      </c>
      <c r="E28" s="87" t="s">
        <v>119</v>
      </c>
      <c r="F28" s="87" t="s">
        <v>120</v>
      </c>
      <c r="G28" s="87" t="s">
        <v>241</v>
      </c>
      <c r="H28" s="87" t="s">
        <v>242</v>
      </c>
      <c r="I28" s="86">
        <v>81624.25</v>
      </c>
      <c r="J28" s="86">
        <v>81624.25</v>
      </c>
      <c r="K28" s="36"/>
      <c r="L28" s="36"/>
      <c r="M28" s="36"/>
      <c r="N28" s="86">
        <v>81624.25</v>
      </c>
      <c r="O28" s="36"/>
      <c r="P28" s="86"/>
      <c r="Q28" s="86"/>
      <c r="R28" s="86"/>
      <c r="S28" s="86"/>
      <c r="T28" s="86"/>
      <c r="U28" s="86"/>
      <c r="V28" s="86"/>
      <c r="W28" s="86"/>
      <c r="X28" s="86"/>
      <c r="Y28" s="86"/>
    </row>
    <row r="29" ht="23.4" customHeight="1" spans="1:25">
      <c r="A29" s="87" t="s">
        <v>67</v>
      </c>
      <c r="B29" s="87" t="s">
        <v>67</v>
      </c>
      <c r="C29" s="87" t="s">
        <v>237</v>
      </c>
      <c r="D29" s="87" t="s">
        <v>238</v>
      </c>
      <c r="E29" s="87" t="s">
        <v>121</v>
      </c>
      <c r="F29" s="87" t="s">
        <v>122</v>
      </c>
      <c r="G29" s="87" t="s">
        <v>223</v>
      </c>
      <c r="H29" s="87" t="s">
        <v>224</v>
      </c>
      <c r="I29" s="86">
        <v>43296</v>
      </c>
      <c r="J29" s="86">
        <v>43296</v>
      </c>
      <c r="K29" s="36"/>
      <c r="L29" s="36"/>
      <c r="M29" s="36"/>
      <c r="N29" s="86">
        <v>43296</v>
      </c>
      <c r="O29" s="36"/>
      <c r="P29" s="86"/>
      <c r="Q29" s="86"/>
      <c r="R29" s="86"/>
      <c r="S29" s="86"/>
      <c r="T29" s="86"/>
      <c r="U29" s="86"/>
      <c r="V29" s="86"/>
      <c r="W29" s="86"/>
      <c r="X29" s="86"/>
      <c r="Y29" s="86"/>
    </row>
    <row r="30" ht="23.4" customHeight="1" spans="1:25">
      <c r="A30" s="87" t="s">
        <v>67</v>
      </c>
      <c r="B30" s="87" t="s">
        <v>67</v>
      </c>
      <c r="C30" s="87" t="s">
        <v>237</v>
      </c>
      <c r="D30" s="87" t="s">
        <v>238</v>
      </c>
      <c r="E30" s="87" t="s">
        <v>121</v>
      </c>
      <c r="F30" s="87" t="s">
        <v>122</v>
      </c>
      <c r="G30" s="87" t="s">
        <v>223</v>
      </c>
      <c r="H30" s="87" t="s">
        <v>224</v>
      </c>
      <c r="I30" s="86">
        <v>9504</v>
      </c>
      <c r="J30" s="86">
        <v>9504</v>
      </c>
      <c r="K30" s="36"/>
      <c r="L30" s="36"/>
      <c r="M30" s="36"/>
      <c r="N30" s="86">
        <v>9504</v>
      </c>
      <c r="O30" s="36"/>
      <c r="P30" s="86"/>
      <c r="Q30" s="86"/>
      <c r="R30" s="86"/>
      <c r="S30" s="86"/>
      <c r="T30" s="86"/>
      <c r="U30" s="86"/>
      <c r="V30" s="86"/>
      <c r="W30" s="86"/>
      <c r="X30" s="86"/>
      <c r="Y30" s="86"/>
    </row>
    <row r="31" ht="23.4" customHeight="1" spans="1:25">
      <c r="A31" s="87" t="s">
        <v>67</v>
      </c>
      <c r="B31" s="87" t="s">
        <v>67</v>
      </c>
      <c r="C31" s="87" t="s">
        <v>243</v>
      </c>
      <c r="D31" s="87" t="s">
        <v>244</v>
      </c>
      <c r="E31" s="87" t="s">
        <v>97</v>
      </c>
      <c r="F31" s="87" t="s">
        <v>98</v>
      </c>
      <c r="G31" s="87" t="s">
        <v>245</v>
      </c>
      <c r="H31" s="87" t="s">
        <v>246</v>
      </c>
      <c r="I31" s="86">
        <v>737400</v>
      </c>
      <c r="J31" s="86">
        <v>737400</v>
      </c>
      <c r="K31" s="36"/>
      <c r="L31" s="36"/>
      <c r="M31" s="36"/>
      <c r="N31" s="86">
        <v>737400</v>
      </c>
      <c r="O31" s="36"/>
      <c r="P31" s="86"/>
      <c r="Q31" s="86"/>
      <c r="R31" s="86"/>
      <c r="S31" s="86"/>
      <c r="T31" s="86"/>
      <c r="U31" s="86"/>
      <c r="V31" s="86"/>
      <c r="W31" s="86"/>
      <c r="X31" s="86"/>
      <c r="Y31" s="86"/>
    </row>
    <row r="32" ht="23.4" customHeight="1" spans="1:25">
      <c r="A32" s="87" t="s">
        <v>67</v>
      </c>
      <c r="B32" s="87" t="s">
        <v>67</v>
      </c>
      <c r="C32" s="87" t="s">
        <v>247</v>
      </c>
      <c r="D32" s="87" t="s">
        <v>248</v>
      </c>
      <c r="E32" s="87" t="s">
        <v>97</v>
      </c>
      <c r="F32" s="87" t="s">
        <v>98</v>
      </c>
      <c r="G32" s="87" t="s">
        <v>245</v>
      </c>
      <c r="H32" s="87" t="s">
        <v>246</v>
      </c>
      <c r="I32" s="86">
        <v>73740</v>
      </c>
      <c r="J32" s="86">
        <v>73740</v>
      </c>
      <c r="K32" s="36"/>
      <c r="L32" s="36"/>
      <c r="M32" s="36"/>
      <c r="N32" s="86">
        <v>73740</v>
      </c>
      <c r="O32" s="36"/>
      <c r="P32" s="86"/>
      <c r="Q32" s="86"/>
      <c r="R32" s="86"/>
      <c r="S32" s="86"/>
      <c r="T32" s="86"/>
      <c r="U32" s="86"/>
      <c r="V32" s="86"/>
      <c r="W32" s="86"/>
      <c r="X32" s="86"/>
      <c r="Y32" s="86"/>
    </row>
    <row r="33" ht="23.4" customHeight="1" spans="1:25">
      <c r="A33" s="87" t="s">
        <v>67</v>
      </c>
      <c r="B33" s="87" t="s">
        <v>67</v>
      </c>
      <c r="C33" s="87" t="s">
        <v>249</v>
      </c>
      <c r="D33" s="87" t="s">
        <v>250</v>
      </c>
      <c r="E33" s="87" t="s">
        <v>97</v>
      </c>
      <c r="F33" s="87" t="s">
        <v>98</v>
      </c>
      <c r="G33" s="87" t="s">
        <v>229</v>
      </c>
      <c r="H33" s="87" t="s">
        <v>230</v>
      </c>
      <c r="I33" s="86">
        <v>11220</v>
      </c>
      <c r="J33" s="86">
        <v>11220</v>
      </c>
      <c r="K33" s="36"/>
      <c r="L33" s="36"/>
      <c r="M33" s="36"/>
      <c r="N33" s="86">
        <v>11220</v>
      </c>
      <c r="O33" s="36"/>
      <c r="P33" s="86"/>
      <c r="Q33" s="86"/>
      <c r="R33" s="86"/>
      <c r="S33" s="86"/>
      <c r="T33" s="86"/>
      <c r="U33" s="86"/>
      <c r="V33" s="86"/>
      <c r="W33" s="86"/>
      <c r="X33" s="86"/>
      <c r="Y33" s="86"/>
    </row>
    <row r="34" ht="23.4" customHeight="1" spans="1:25">
      <c r="A34" s="87" t="s">
        <v>67</v>
      </c>
      <c r="B34" s="87" t="s">
        <v>67</v>
      </c>
      <c r="C34" s="87" t="s">
        <v>251</v>
      </c>
      <c r="D34" s="87" t="s">
        <v>252</v>
      </c>
      <c r="E34" s="87" t="s">
        <v>97</v>
      </c>
      <c r="F34" s="87" t="s">
        <v>98</v>
      </c>
      <c r="G34" s="87" t="s">
        <v>253</v>
      </c>
      <c r="H34" s="87" t="s">
        <v>254</v>
      </c>
      <c r="I34" s="86">
        <v>34320</v>
      </c>
      <c r="J34" s="86">
        <v>34320</v>
      </c>
      <c r="K34" s="36"/>
      <c r="L34" s="36"/>
      <c r="M34" s="36"/>
      <c r="N34" s="86">
        <v>34320</v>
      </c>
      <c r="O34" s="36"/>
      <c r="P34" s="86"/>
      <c r="Q34" s="86"/>
      <c r="R34" s="86"/>
      <c r="S34" s="86"/>
      <c r="T34" s="86"/>
      <c r="U34" s="86"/>
      <c r="V34" s="86"/>
      <c r="W34" s="86"/>
      <c r="X34" s="86"/>
      <c r="Y34" s="86"/>
    </row>
    <row r="35" ht="23.4" customHeight="1" spans="1:25">
      <c r="A35" s="87" t="s">
        <v>67</v>
      </c>
      <c r="B35" s="87" t="s">
        <v>67</v>
      </c>
      <c r="C35" s="87" t="s">
        <v>251</v>
      </c>
      <c r="D35" s="87" t="s">
        <v>252</v>
      </c>
      <c r="E35" s="87" t="s">
        <v>97</v>
      </c>
      <c r="F35" s="87" t="s">
        <v>98</v>
      </c>
      <c r="G35" s="87" t="s">
        <v>253</v>
      </c>
      <c r="H35" s="87" t="s">
        <v>254</v>
      </c>
      <c r="I35" s="86">
        <v>69840</v>
      </c>
      <c r="J35" s="86">
        <v>69840</v>
      </c>
      <c r="K35" s="36"/>
      <c r="L35" s="36"/>
      <c r="M35" s="36"/>
      <c r="N35" s="86">
        <v>69840</v>
      </c>
      <c r="O35" s="36"/>
      <c r="P35" s="86"/>
      <c r="Q35" s="86"/>
      <c r="R35" s="86"/>
      <c r="S35" s="86"/>
      <c r="T35" s="86"/>
      <c r="U35" s="86"/>
      <c r="V35" s="86"/>
      <c r="W35" s="86"/>
      <c r="X35" s="86"/>
      <c r="Y35" s="86"/>
    </row>
    <row r="36" ht="23.4" customHeight="1" spans="1:25">
      <c r="A36" s="87" t="s">
        <v>67</v>
      </c>
      <c r="B36" s="87" t="s">
        <v>67</v>
      </c>
      <c r="C36" s="87" t="s">
        <v>251</v>
      </c>
      <c r="D36" s="87" t="s">
        <v>252</v>
      </c>
      <c r="E36" s="87" t="s">
        <v>97</v>
      </c>
      <c r="F36" s="87" t="s">
        <v>98</v>
      </c>
      <c r="G36" s="87" t="s">
        <v>253</v>
      </c>
      <c r="H36" s="87" t="s">
        <v>254</v>
      </c>
      <c r="I36" s="86">
        <v>75096</v>
      </c>
      <c r="J36" s="86">
        <v>75096</v>
      </c>
      <c r="K36" s="36"/>
      <c r="L36" s="36"/>
      <c r="M36" s="36"/>
      <c r="N36" s="86">
        <v>75096</v>
      </c>
      <c r="O36" s="36"/>
      <c r="P36" s="86"/>
      <c r="Q36" s="86"/>
      <c r="R36" s="86"/>
      <c r="S36" s="86"/>
      <c r="T36" s="86"/>
      <c r="U36" s="86"/>
      <c r="V36" s="86"/>
      <c r="W36" s="86"/>
      <c r="X36" s="86"/>
      <c r="Y36" s="86"/>
    </row>
    <row r="37" ht="23.4" customHeight="1" spans="1:25">
      <c r="A37" s="87" t="s">
        <v>67</v>
      </c>
      <c r="B37" s="87" t="s">
        <v>67</v>
      </c>
      <c r="C37" s="87" t="s">
        <v>255</v>
      </c>
      <c r="D37" s="87" t="s">
        <v>256</v>
      </c>
      <c r="E37" s="87" t="s">
        <v>97</v>
      </c>
      <c r="F37" s="87" t="s">
        <v>98</v>
      </c>
      <c r="G37" s="87" t="s">
        <v>253</v>
      </c>
      <c r="H37" s="87" t="s">
        <v>254</v>
      </c>
      <c r="I37" s="86">
        <v>33600</v>
      </c>
      <c r="J37" s="86">
        <v>33600</v>
      </c>
      <c r="K37" s="36"/>
      <c r="L37" s="36"/>
      <c r="M37" s="36"/>
      <c r="N37" s="86">
        <v>33600</v>
      </c>
      <c r="O37" s="36"/>
      <c r="P37" s="86"/>
      <c r="Q37" s="86"/>
      <c r="R37" s="86"/>
      <c r="S37" s="86"/>
      <c r="T37" s="86"/>
      <c r="U37" s="86"/>
      <c r="V37" s="86"/>
      <c r="W37" s="86"/>
      <c r="X37" s="86"/>
      <c r="Y37" s="86"/>
    </row>
    <row r="38" ht="23.4" customHeight="1" spans="1:25">
      <c r="A38" s="87" t="s">
        <v>67</v>
      </c>
      <c r="B38" s="87" t="s">
        <v>67</v>
      </c>
      <c r="C38" s="87" t="s">
        <v>257</v>
      </c>
      <c r="D38" s="87" t="s">
        <v>258</v>
      </c>
      <c r="E38" s="87" t="s">
        <v>97</v>
      </c>
      <c r="F38" s="87" t="s">
        <v>98</v>
      </c>
      <c r="G38" s="87" t="s">
        <v>259</v>
      </c>
      <c r="H38" s="87" t="s">
        <v>260</v>
      </c>
      <c r="I38" s="86">
        <v>131090.17</v>
      </c>
      <c r="J38" s="86">
        <v>131090.17</v>
      </c>
      <c r="K38" s="36"/>
      <c r="L38" s="36"/>
      <c r="M38" s="36"/>
      <c r="N38" s="86">
        <v>131090.17</v>
      </c>
      <c r="O38" s="36"/>
      <c r="P38" s="86"/>
      <c r="Q38" s="86"/>
      <c r="R38" s="86"/>
      <c r="S38" s="86"/>
      <c r="T38" s="86"/>
      <c r="U38" s="86"/>
      <c r="V38" s="86"/>
      <c r="W38" s="86"/>
      <c r="X38" s="86"/>
      <c r="Y38" s="86"/>
    </row>
    <row r="39" ht="23.4" customHeight="1" spans="1:25">
      <c r="A39" s="87" t="s">
        <v>67</v>
      </c>
      <c r="B39" s="87" t="s">
        <v>67</v>
      </c>
      <c r="C39" s="87" t="s">
        <v>261</v>
      </c>
      <c r="D39" s="87" t="s">
        <v>262</v>
      </c>
      <c r="E39" s="87" t="s">
        <v>97</v>
      </c>
      <c r="F39" s="87" t="s">
        <v>98</v>
      </c>
      <c r="G39" s="87" t="s">
        <v>263</v>
      </c>
      <c r="H39" s="87" t="s">
        <v>264</v>
      </c>
      <c r="I39" s="86">
        <v>450000</v>
      </c>
      <c r="J39" s="86">
        <v>450000</v>
      </c>
      <c r="K39" s="36"/>
      <c r="L39" s="36"/>
      <c r="M39" s="36"/>
      <c r="N39" s="86">
        <v>450000</v>
      </c>
      <c r="O39" s="36"/>
      <c r="P39" s="86"/>
      <c r="Q39" s="86"/>
      <c r="R39" s="86"/>
      <c r="S39" s="86"/>
      <c r="T39" s="86"/>
      <c r="U39" s="86"/>
      <c r="V39" s="86"/>
      <c r="W39" s="86"/>
      <c r="X39" s="86"/>
      <c r="Y39" s="86"/>
    </row>
    <row r="40" ht="23.4" customHeight="1" spans="1:25">
      <c r="A40" s="87" t="s">
        <v>67</v>
      </c>
      <c r="B40" s="87" t="s">
        <v>67</v>
      </c>
      <c r="C40" s="87" t="s">
        <v>265</v>
      </c>
      <c r="D40" s="87" t="s">
        <v>266</v>
      </c>
      <c r="E40" s="87" t="s">
        <v>97</v>
      </c>
      <c r="F40" s="87" t="s">
        <v>98</v>
      </c>
      <c r="G40" s="87" t="s">
        <v>267</v>
      </c>
      <c r="H40" s="87" t="s">
        <v>268</v>
      </c>
      <c r="I40" s="86">
        <v>30656.4</v>
      </c>
      <c r="J40" s="86">
        <v>30656.4</v>
      </c>
      <c r="K40" s="36"/>
      <c r="L40" s="36"/>
      <c r="M40" s="36"/>
      <c r="N40" s="86">
        <v>30656.4</v>
      </c>
      <c r="O40" s="36"/>
      <c r="P40" s="86"/>
      <c r="Q40" s="86"/>
      <c r="R40" s="86"/>
      <c r="S40" s="86"/>
      <c r="T40" s="86"/>
      <c r="U40" s="86"/>
      <c r="V40" s="86"/>
      <c r="W40" s="86"/>
      <c r="X40" s="86"/>
      <c r="Y40" s="86"/>
    </row>
    <row r="41" ht="23.4" customHeight="1" spans="1:25">
      <c r="A41" s="87" t="s">
        <v>67</v>
      </c>
      <c r="B41" s="87" t="s">
        <v>67</v>
      </c>
      <c r="C41" s="87" t="s">
        <v>265</v>
      </c>
      <c r="D41" s="87" t="s">
        <v>266</v>
      </c>
      <c r="E41" s="87" t="s">
        <v>97</v>
      </c>
      <c r="F41" s="87" t="s">
        <v>98</v>
      </c>
      <c r="G41" s="87" t="s">
        <v>267</v>
      </c>
      <c r="H41" s="87" t="s">
        <v>268</v>
      </c>
      <c r="I41" s="86">
        <v>64000</v>
      </c>
      <c r="J41" s="86">
        <v>64000</v>
      </c>
      <c r="K41" s="36"/>
      <c r="L41" s="36"/>
      <c r="M41" s="36"/>
      <c r="N41" s="86">
        <v>64000</v>
      </c>
      <c r="O41" s="36"/>
      <c r="P41" s="86"/>
      <c r="Q41" s="86"/>
      <c r="R41" s="86"/>
      <c r="S41" s="86"/>
      <c r="T41" s="86"/>
      <c r="U41" s="86"/>
      <c r="V41" s="86"/>
      <c r="W41" s="86"/>
      <c r="X41" s="86"/>
      <c r="Y41" s="86"/>
    </row>
    <row r="42" ht="23.4" customHeight="1" spans="1:25">
      <c r="A42" s="87" t="s">
        <v>67</v>
      </c>
      <c r="B42" s="87" t="s">
        <v>67</v>
      </c>
      <c r="C42" s="87" t="s">
        <v>265</v>
      </c>
      <c r="D42" s="87" t="s">
        <v>266</v>
      </c>
      <c r="E42" s="87" t="s">
        <v>97</v>
      </c>
      <c r="F42" s="87" t="s">
        <v>98</v>
      </c>
      <c r="G42" s="87" t="s">
        <v>267</v>
      </c>
      <c r="H42" s="87" t="s">
        <v>268</v>
      </c>
      <c r="I42" s="86">
        <v>24000</v>
      </c>
      <c r="J42" s="86">
        <v>24000</v>
      </c>
      <c r="K42" s="36"/>
      <c r="L42" s="36"/>
      <c r="M42" s="36"/>
      <c r="N42" s="86">
        <v>24000</v>
      </c>
      <c r="O42" s="36"/>
      <c r="P42" s="86"/>
      <c r="Q42" s="86"/>
      <c r="R42" s="86"/>
      <c r="S42" s="86"/>
      <c r="T42" s="86"/>
      <c r="U42" s="86"/>
      <c r="V42" s="86"/>
      <c r="W42" s="86"/>
      <c r="X42" s="86"/>
      <c r="Y42" s="86"/>
    </row>
    <row r="43" ht="23.4" customHeight="1" spans="1:25">
      <c r="A43" s="87" t="s">
        <v>67</v>
      </c>
      <c r="B43" s="87" t="s">
        <v>67</v>
      </c>
      <c r="C43" s="87" t="s">
        <v>265</v>
      </c>
      <c r="D43" s="87" t="s">
        <v>266</v>
      </c>
      <c r="E43" s="87" t="s">
        <v>97</v>
      </c>
      <c r="F43" s="87" t="s">
        <v>98</v>
      </c>
      <c r="G43" s="87" t="s">
        <v>269</v>
      </c>
      <c r="H43" s="87" t="s">
        <v>270</v>
      </c>
      <c r="I43" s="86">
        <v>150</v>
      </c>
      <c r="J43" s="86">
        <v>150</v>
      </c>
      <c r="K43" s="36"/>
      <c r="L43" s="36"/>
      <c r="M43" s="36"/>
      <c r="N43" s="86">
        <v>150</v>
      </c>
      <c r="O43" s="36"/>
      <c r="P43" s="86"/>
      <c r="Q43" s="86"/>
      <c r="R43" s="86"/>
      <c r="S43" s="86"/>
      <c r="T43" s="86"/>
      <c r="U43" s="86"/>
      <c r="V43" s="86"/>
      <c r="W43" s="86"/>
      <c r="X43" s="86"/>
      <c r="Y43" s="86"/>
    </row>
    <row r="44" ht="23.4" customHeight="1" spans="1:25">
      <c r="A44" s="87" t="s">
        <v>67</v>
      </c>
      <c r="B44" s="87" t="s">
        <v>67</v>
      </c>
      <c r="C44" s="87" t="s">
        <v>265</v>
      </c>
      <c r="D44" s="87" t="s">
        <v>266</v>
      </c>
      <c r="E44" s="87" t="s">
        <v>97</v>
      </c>
      <c r="F44" s="87" t="s">
        <v>98</v>
      </c>
      <c r="G44" s="87" t="s">
        <v>271</v>
      </c>
      <c r="H44" s="87" t="s">
        <v>272</v>
      </c>
      <c r="I44" s="86">
        <v>18000</v>
      </c>
      <c r="J44" s="86">
        <v>18000</v>
      </c>
      <c r="K44" s="36"/>
      <c r="L44" s="36"/>
      <c r="M44" s="36"/>
      <c r="N44" s="86">
        <v>18000</v>
      </c>
      <c r="O44" s="36"/>
      <c r="P44" s="86"/>
      <c r="Q44" s="86"/>
      <c r="R44" s="86"/>
      <c r="S44" s="86"/>
      <c r="T44" s="86"/>
      <c r="U44" s="86"/>
      <c r="V44" s="86"/>
      <c r="W44" s="86"/>
      <c r="X44" s="86"/>
      <c r="Y44" s="86"/>
    </row>
    <row r="45" ht="23.4" customHeight="1" spans="1:25">
      <c r="A45" s="87" t="s">
        <v>67</v>
      </c>
      <c r="B45" s="87" t="s">
        <v>67</v>
      </c>
      <c r="C45" s="87" t="s">
        <v>265</v>
      </c>
      <c r="D45" s="87" t="s">
        <v>266</v>
      </c>
      <c r="E45" s="87" t="s">
        <v>97</v>
      </c>
      <c r="F45" s="87" t="s">
        <v>98</v>
      </c>
      <c r="G45" s="87" t="s">
        <v>273</v>
      </c>
      <c r="H45" s="87" t="s">
        <v>274</v>
      </c>
      <c r="I45" s="86">
        <v>48000</v>
      </c>
      <c r="J45" s="86">
        <v>48000</v>
      </c>
      <c r="K45" s="36"/>
      <c r="L45" s="36"/>
      <c r="M45" s="36"/>
      <c r="N45" s="86">
        <v>48000</v>
      </c>
      <c r="O45" s="36"/>
      <c r="P45" s="86"/>
      <c r="Q45" s="86"/>
      <c r="R45" s="86"/>
      <c r="S45" s="86"/>
      <c r="T45" s="86"/>
      <c r="U45" s="86"/>
      <c r="V45" s="86"/>
      <c r="W45" s="86"/>
      <c r="X45" s="86"/>
      <c r="Y45" s="86"/>
    </row>
    <row r="46" ht="23.4" customHeight="1" spans="1:25">
      <c r="A46" s="87" t="s">
        <v>67</v>
      </c>
      <c r="B46" s="87" t="s">
        <v>67</v>
      </c>
      <c r="C46" s="87" t="s">
        <v>265</v>
      </c>
      <c r="D46" s="87" t="s">
        <v>266</v>
      </c>
      <c r="E46" s="87" t="s">
        <v>97</v>
      </c>
      <c r="F46" s="87" t="s">
        <v>98</v>
      </c>
      <c r="G46" s="87" t="s">
        <v>275</v>
      </c>
      <c r="H46" s="87" t="s">
        <v>276</v>
      </c>
      <c r="I46" s="86">
        <v>20000</v>
      </c>
      <c r="J46" s="86">
        <v>20000</v>
      </c>
      <c r="K46" s="36"/>
      <c r="L46" s="36"/>
      <c r="M46" s="36"/>
      <c r="N46" s="86">
        <v>20000</v>
      </c>
      <c r="O46" s="36"/>
      <c r="P46" s="86"/>
      <c r="Q46" s="86"/>
      <c r="R46" s="86"/>
      <c r="S46" s="86"/>
      <c r="T46" s="86"/>
      <c r="U46" s="86"/>
      <c r="V46" s="86"/>
      <c r="W46" s="86"/>
      <c r="X46" s="86"/>
      <c r="Y46" s="86"/>
    </row>
    <row r="47" ht="23.4" customHeight="1" spans="1:25">
      <c r="A47" s="87" t="s">
        <v>67</v>
      </c>
      <c r="B47" s="87" t="s">
        <v>67</v>
      </c>
      <c r="C47" s="87" t="s">
        <v>265</v>
      </c>
      <c r="D47" s="87" t="s">
        <v>266</v>
      </c>
      <c r="E47" s="87" t="s">
        <v>97</v>
      </c>
      <c r="F47" s="87" t="s">
        <v>98</v>
      </c>
      <c r="G47" s="87" t="s">
        <v>277</v>
      </c>
      <c r="H47" s="87" t="s">
        <v>278</v>
      </c>
      <c r="I47" s="86">
        <v>266585.6</v>
      </c>
      <c r="J47" s="86">
        <v>266585.6</v>
      </c>
      <c r="K47" s="36"/>
      <c r="L47" s="36"/>
      <c r="M47" s="36"/>
      <c r="N47" s="86">
        <v>266585.6</v>
      </c>
      <c r="O47" s="36"/>
      <c r="P47" s="86"/>
      <c r="Q47" s="86"/>
      <c r="R47" s="86"/>
      <c r="S47" s="86"/>
      <c r="T47" s="86"/>
      <c r="U47" s="86"/>
      <c r="V47" s="86"/>
      <c r="W47" s="86"/>
      <c r="X47" s="86"/>
      <c r="Y47" s="86"/>
    </row>
    <row r="48" ht="23.4" customHeight="1" spans="1:25">
      <c r="A48" s="87" t="s">
        <v>67</v>
      </c>
      <c r="B48" s="87" t="s">
        <v>67</v>
      </c>
      <c r="C48" s="87" t="s">
        <v>265</v>
      </c>
      <c r="D48" s="87" t="s">
        <v>266</v>
      </c>
      <c r="E48" s="87" t="s">
        <v>97</v>
      </c>
      <c r="F48" s="87" t="s">
        <v>98</v>
      </c>
      <c r="G48" s="87" t="s">
        <v>279</v>
      </c>
      <c r="H48" s="87" t="s">
        <v>280</v>
      </c>
      <c r="I48" s="86">
        <v>40000</v>
      </c>
      <c r="J48" s="86">
        <v>40000</v>
      </c>
      <c r="K48" s="36"/>
      <c r="L48" s="36"/>
      <c r="M48" s="36"/>
      <c r="N48" s="86">
        <v>40000</v>
      </c>
      <c r="O48" s="36"/>
      <c r="P48" s="86"/>
      <c r="Q48" s="86"/>
      <c r="R48" s="86"/>
      <c r="S48" s="86"/>
      <c r="T48" s="86"/>
      <c r="U48" s="86"/>
      <c r="V48" s="86"/>
      <c r="W48" s="86"/>
      <c r="X48" s="86"/>
      <c r="Y48" s="86"/>
    </row>
    <row r="49" ht="23.4" customHeight="1" spans="1:25">
      <c r="A49" s="87" t="s">
        <v>67</v>
      </c>
      <c r="B49" s="87" t="s">
        <v>67</v>
      </c>
      <c r="C49" s="87" t="s">
        <v>265</v>
      </c>
      <c r="D49" s="87" t="s">
        <v>266</v>
      </c>
      <c r="E49" s="87" t="s">
        <v>97</v>
      </c>
      <c r="F49" s="87" t="s">
        <v>98</v>
      </c>
      <c r="G49" s="87" t="s">
        <v>263</v>
      </c>
      <c r="H49" s="87" t="s">
        <v>264</v>
      </c>
      <c r="I49" s="86">
        <v>387200</v>
      </c>
      <c r="J49" s="86">
        <v>387200</v>
      </c>
      <c r="K49" s="36"/>
      <c r="L49" s="36"/>
      <c r="M49" s="36"/>
      <c r="N49" s="86">
        <v>387200</v>
      </c>
      <c r="O49" s="36"/>
      <c r="P49" s="86"/>
      <c r="Q49" s="86"/>
      <c r="R49" s="86"/>
      <c r="S49" s="86"/>
      <c r="T49" s="86"/>
      <c r="U49" s="86"/>
      <c r="V49" s="86"/>
      <c r="W49" s="86"/>
      <c r="X49" s="86"/>
      <c r="Y49" s="86"/>
    </row>
    <row r="50" ht="23.4" customHeight="1" spans="1:25">
      <c r="A50" s="87" t="s">
        <v>67</v>
      </c>
      <c r="B50" s="87" t="s">
        <v>67</v>
      </c>
      <c r="C50" s="87" t="s">
        <v>265</v>
      </c>
      <c r="D50" s="87" t="s">
        <v>266</v>
      </c>
      <c r="E50" s="87" t="s">
        <v>97</v>
      </c>
      <c r="F50" s="87" t="s">
        <v>98</v>
      </c>
      <c r="G50" s="87" t="s">
        <v>281</v>
      </c>
      <c r="H50" s="87" t="s">
        <v>282</v>
      </c>
      <c r="I50" s="86">
        <v>67200</v>
      </c>
      <c r="J50" s="86">
        <v>67200</v>
      </c>
      <c r="K50" s="36"/>
      <c r="L50" s="36"/>
      <c r="M50" s="36"/>
      <c r="N50" s="86">
        <v>67200</v>
      </c>
      <c r="O50" s="36"/>
      <c r="P50" s="86"/>
      <c r="Q50" s="86"/>
      <c r="R50" s="86"/>
      <c r="S50" s="86"/>
      <c r="T50" s="86"/>
      <c r="U50" s="86"/>
      <c r="V50" s="86"/>
      <c r="W50" s="86"/>
      <c r="X50" s="86"/>
      <c r="Y50" s="86"/>
    </row>
    <row r="51" ht="23.4" customHeight="1" spans="1:25">
      <c r="A51" s="87" t="s">
        <v>67</v>
      </c>
      <c r="B51" s="87" t="s">
        <v>67</v>
      </c>
      <c r="C51" s="87" t="s">
        <v>265</v>
      </c>
      <c r="D51" s="87" t="s">
        <v>266</v>
      </c>
      <c r="E51" s="87" t="s">
        <v>97</v>
      </c>
      <c r="F51" s="87" t="s">
        <v>98</v>
      </c>
      <c r="G51" s="87" t="s">
        <v>245</v>
      </c>
      <c r="H51" s="87" t="s">
        <v>246</v>
      </c>
      <c r="I51" s="86">
        <v>36908</v>
      </c>
      <c r="J51" s="86">
        <v>36908</v>
      </c>
      <c r="K51" s="36"/>
      <c r="L51" s="36"/>
      <c r="M51" s="36"/>
      <c r="N51" s="86">
        <v>36908</v>
      </c>
      <c r="O51" s="36"/>
      <c r="P51" s="86"/>
      <c r="Q51" s="86"/>
      <c r="R51" s="86"/>
      <c r="S51" s="86"/>
      <c r="T51" s="86"/>
      <c r="U51" s="86"/>
      <c r="V51" s="86"/>
      <c r="W51" s="86"/>
      <c r="X51" s="86"/>
      <c r="Y51" s="86"/>
    </row>
    <row r="52" ht="23.4" customHeight="1" spans="1:25">
      <c r="A52" s="87" t="s">
        <v>67</v>
      </c>
      <c r="B52" s="87" t="s">
        <v>67</v>
      </c>
      <c r="C52" s="87" t="s">
        <v>265</v>
      </c>
      <c r="D52" s="87" t="s">
        <v>266</v>
      </c>
      <c r="E52" s="87" t="s">
        <v>97</v>
      </c>
      <c r="F52" s="87" t="s">
        <v>98</v>
      </c>
      <c r="G52" s="87" t="s">
        <v>259</v>
      </c>
      <c r="H52" s="87" t="s">
        <v>260</v>
      </c>
      <c r="I52" s="86">
        <v>237200</v>
      </c>
      <c r="J52" s="86">
        <v>237200</v>
      </c>
      <c r="K52" s="36"/>
      <c r="L52" s="36"/>
      <c r="M52" s="36"/>
      <c r="N52" s="86">
        <v>237200</v>
      </c>
      <c r="O52" s="36"/>
      <c r="P52" s="86"/>
      <c r="Q52" s="86"/>
      <c r="R52" s="86"/>
      <c r="S52" s="86"/>
      <c r="T52" s="86"/>
      <c r="U52" s="86"/>
      <c r="V52" s="86"/>
      <c r="W52" s="86"/>
      <c r="X52" s="86"/>
      <c r="Y52" s="86"/>
    </row>
    <row r="53" ht="22.65" customHeight="1" spans="1:25">
      <c r="A53" s="72" t="s">
        <v>171</v>
      </c>
      <c r="B53" s="72"/>
      <c r="C53" s="72"/>
      <c r="D53" s="72"/>
      <c r="E53" s="72"/>
      <c r="F53" s="72"/>
      <c r="G53" s="72"/>
      <c r="H53" s="72"/>
      <c r="I53" s="86">
        <v>18036735.28</v>
      </c>
      <c r="J53" s="86">
        <v>18036735.28</v>
      </c>
      <c r="K53" s="86"/>
      <c r="L53" s="86"/>
      <c r="M53" s="86"/>
      <c r="N53" s="86">
        <v>18036735.28</v>
      </c>
      <c r="O53" s="86"/>
      <c r="P53" s="86"/>
      <c r="Q53" s="86"/>
      <c r="R53" s="86"/>
      <c r="S53" s="86"/>
      <c r="T53" s="86"/>
      <c r="U53" s="86"/>
      <c r="V53" s="86"/>
      <c r="W53" s="86"/>
      <c r="X53" s="86"/>
      <c r="Y53" s="86"/>
    </row>
  </sheetData>
  <mergeCells count="31">
    <mergeCell ref="A3:Y3"/>
    <mergeCell ref="A4:H4"/>
    <mergeCell ref="I5:Y5"/>
    <mergeCell ref="J6:O6"/>
    <mergeCell ref="P6:R6"/>
    <mergeCell ref="T6:Y6"/>
    <mergeCell ref="J7:K7"/>
    <mergeCell ref="A53:H53"/>
    <mergeCell ref="A5:A8"/>
    <mergeCell ref="B5:B8"/>
    <mergeCell ref="C5:C8"/>
    <mergeCell ref="D5:D8"/>
    <mergeCell ref="E5:E8"/>
    <mergeCell ref="F5:F8"/>
    <mergeCell ref="G5:G8"/>
    <mergeCell ref="H5:H8"/>
    <mergeCell ref="I6:I8"/>
    <mergeCell ref="L7:L8"/>
    <mergeCell ref="M7:M8"/>
    <mergeCell ref="N7:N8"/>
    <mergeCell ref="O7:O8"/>
    <mergeCell ref="P7:P8"/>
    <mergeCell ref="Q7:Q8"/>
    <mergeCell ref="R7:R8"/>
    <mergeCell ref="S6:S8"/>
    <mergeCell ref="T7:T8"/>
    <mergeCell ref="U7:U8"/>
    <mergeCell ref="V7:V8"/>
    <mergeCell ref="W7:W8"/>
    <mergeCell ref="X7:X8"/>
    <mergeCell ref="Y7:Y8"/>
  </mergeCells>
  <printOptions horizontalCentered="1"/>
  <pageMargins left="0.26" right="0.26" top="0.39" bottom="0.39" header="0.33" footer="0.3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6"/>
  <sheetViews>
    <sheetView showZeros="0" workbookViewId="0">
      <pane ySplit="1" topLeftCell="A5" activePane="bottomLeft" state="frozen"/>
      <selection/>
      <selection pane="bottomLeft" activeCell="A1" sqref="A1"/>
    </sheetView>
  </sheetViews>
  <sheetFormatPr defaultColWidth="10.7083333333333" defaultRowHeight="14.25" customHeight="1"/>
  <cols>
    <col min="1" max="1" width="12" customWidth="1"/>
    <col min="2" max="2" width="15.7083333333333" customWidth="1"/>
    <col min="3" max="3" width="66.75" customWidth="1"/>
    <col min="4" max="4" width="27.85" customWidth="1"/>
    <col min="5" max="5" width="13" customWidth="1"/>
    <col min="6" max="6" width="20.7083333333333" customWidth="1"/>
    <col min="7" max="7" width="11.575" customWidth="1"/>
    <col min="8" max="8" width="20.7083333333333" customWidth="1"/>
    <col min="9" max="13" width="23.2833333333333" customWidth="1"/>
    <col min="14" max="14" width="14.2833333333333" customWidth="1"/>
    <col min="15" max="15" width="14.85" customWidth="1"/>
    <col min="16" max="16" width="13" customWidth="1"/>
    <col min="17" max="21" width="23.1416666666667" customWidth="1"/>
    <col min="22" max="22" width="23.2833333333333" customWidth="1"/>
    <col min="23" max="23" width="23.1416666666667"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3:23">
      <c r="W2" s="2" t="s">
        <v>283</v>
      </c>
    </row>
    <row r="3" ht="46.5" customHeight="1" spans="1:23">
      <c r="A3" s="3" t="str">
        <f>"2025"&amp;"年部门项目支出预算表"</f>
        <v>2025年部门项目支出预算表</v>
      </c>
      <c r="B3" s="3"/>
      <c r="C3" s="3"/>
      <c r="D3" s="3"/>
      <c r="E3" s="3"/>
      <c r="F3" s="3"/>
      <c r="G3" s="3"/>
      <c r="H3" s="3"/>
      <c r="I3" s="3"/>
      <c r="J3" s="3"/>
      <c r="K3" s="3"/>
      <c r="L3" s="3"/>
      <c r="M3" s="3"/>
      <c r="N3" s="3"/>
      <c r="O3" s="3"/>
      <c r="P3" s="3"/>
      <c r="Q3" s="3"/>
      <c r="R3" s="3"/>
      <c r="S3" s="3"/>
      <c r="T3" s="3"/>
      <c r="U3" s="3"/>
      <c r="V3" s="3"/>
      <c r="W3" s="3"/>
    </row>
    <row r="4" ht="17.4" customHeight="1" spans="1:23">
      <c r="A4" s="4" t="str">
        <f>"单位名称："&amp;"中国共产党富民县纪律检查委员会"</f>
        <v>单位名称：中国共产党富民县纪律检查委员会</v>
      </c>
      <c r="B4" s="4"/>
      <c r="C4" s="4"/>
      <c r="D4" s="4"/>
      <c r="E4" s="4"/>
      <c r="F4" s="4"/>
      <c r="G4" s="4"/>
      <c r="H4" s="4"/>
      <c r="W4" s="2" t="s">
        <v>1</v>
      </c>
    </row>
    <row r="5" ht="21.75" customHeight="1" spans="1:23">
      <c r="A5" s="72" t="s">
        <v>284</v>
      </c>
      <c r="B5" s="72" t="s">
        <v>182</v>
      </c>
      <c r="C5" s="72" t="s">
        <v>183</v>
      </c>
      <c r="D5" s="72" t="s">
        <v>285</v>
      </c>
      <c r="E5" s="72" t="s">
        <v>184</v>
      </c>
      <c r="F5" s="72" t="s">
        <v>185</v>
      </c>
      <c r="G5" s="72" t="s">
        <v>286</v>
      </c>
      <c r="H5" s="72" t="s">
        <v>287</v>
      </c>
      <c r="I5" s="72" t="s">
        <v>53</v>
      </c>
      <c r="J5" s="72" t="s">
        <v>288</v>
      </c>
      <c r="K5" s="72"/>
      <c r="L5" s="72"/>
      <c r="M5" s="72"/>
      <c r="N5" s="72" t="s">
        <v>190</v>
      </c>
      <c r="O5" s="72"/>
      <c r="P5" s="72"/>
      <c r="Q5" s="72" t="s">
        <v>59</v>
      </c>
      <c r="R5" s="72" t="s">
        <v>60</v>
      </c>
      <c r="S5" s="72"/>
      <c r="T5" s="72"/>
      <c r="U5" s="72"/>
      <c r="V5" s="72"/>
      <c r="W5" s="72"/>
    </row>
    <row r="6" ht="21.75" customHeight="1" spans="1:23">
      <c r="A6" s="72"/>
      <c r="B6" s="72"/>
      <c r="C6" s="72"/>
      <c r="D6" s="72"/>
      <c r="E6" s="72"/>
      <c r="F6" s="72"/>
      <c r="G6" s="72"/>
      <c r="H6" s="72"/>
      <c r="I6" s="72"/>
      <c r="J6" s="72" t="s">
        <v>56</v>
      </c>
      <c r="K6" s="72"/>
      <c r="L6" s="72" t="s">
        <v>57</v>
      </c>
      <c r="M6" s="72" t="s">
        <v>58</v>
      </c>
      <c r="N6" s="72" t="s">
        <v>56</v>
      </c>
      <c r="O6" s="72" t="s">
        <v>57</v>
      </c>
      <c r="P6" s="72" t="s">
        <v>58</v>
      </c>
      <c r="Q6" s="72"/>
      <c r="R6" s="72" t="s">
        <v>55</v>
      </c>
      <c r="S6" s="72" t="s">
        <v>61</v>
      </c>
      <c r="T6" s="72" t="s">
        <v>62</v>
      </c>
      <c r="U6" s="72" t="s">
        <v>63</v>
      </c>
      <c r="V6" s="72" t="s">
        <v>64</v>
      </c>
      <c r="W6" s="72" t="s">
        <v>65</v>
      </c>
    </row>
    <row r="7" ht="21" customHeight="1" spans="1:23">
      <c r="A7" s="72"/>
      <c r="B7" s="72"/>
      <c r="C7" s="72"/>
      <c r="D7" s="72"/>
      <c r="E7" s="72"/>
      <c r="F7" s="72"/>
      <c r="G7" s="72"/>
      <c r="H7" s="72"/>
      <c r="I7" s="72"/>
      <c r="J7" s="72" t="s">
        <v>55</v>
      </c>
      <c r="K7" s="72"/>
      <c r="L7" s="72"/>
      <c r="M7" s="72"/>
      <c r="N7" s="72"/>
      <c r="O7" s="72"/>
      <c r="P7" s="72"/>
      <c r="Q7" s="72"/>
      <c r="R7" s="72"/>
      <c r="S7" s="72"/>
      <c r="T7" s="72"/>
      <c r="U7" s="72"/>
      <c r="V7" s="72"/>
      <c r="W7" s="72"/>
    </row>
    <row r="8" ht="39.75" customHeight="1" spans="1:23">
      <c r="A8" s="72"/>
      <c r="B8" s="72"/>
      <c r="C8" s="72"/>
      <c r="D8" s="72"/>
      <c r="E8" s="72"/>
      <c r="F8" s="72"/>
      <c r="G8" s="72"/>
      <c r="H8" s="72"/>
      <c r="I8" s="72"/>
      <c r="J8" s="72" t="s">
        <v>55</v>
      </c>
      <c r="K8" s="72" t="s">
        <v>289</v>
      </c>
      <c r="L8" s="72"/>
      <c r="M8" s="72"/>
      <c r="N8" s="72"/>
      <c r="O8" s="72"/>
      <c r="P8" s="72"/>
      <c r="Q8" s="72"/>
      <c r="R8" s="72"/>
      <c r="S8" s="72"/>
      <c r="T8" s="72"/>
      <c r="U8" s="72"/>
      <c r="V8" s="72"/>
      <c r="W8" s="72"/>
    </row>
    <row r="9" ht="15" customHeight="1" spans="1:23">
      <c r="A9" s="72">
        <v>1</v>
      </c>
      <c r="B9" s="72">
        <v>2</v>
      </c>
      <c r="C9" s="72">
        <v>3</v>
      </c>
      <c r="D9" s="72">
        <v>4</v>
      </c>
      <c r="E9" s="72">
        <v>5</v>
      </c>
      <c r="F9" s="72">
        <v>6</v>
      </c>
      <c r="G9" s="72">
        <v>7</v>
      </c>
      <c r="H9" s="72">
        <v>8</v>
      </c>
      <c r="I9" s="72">
        <v>9</v>
      </c>
      <c r="J9" s="72">
        <v>10</v>
      </c>
      <c r="K9" s="72">
        <v>11</v>
      </c>
      <c r="L9" s="72">
        <v>12</v>
      </c>
      <c r="M9" s="72">
        <v>13</v>
      </c>
      <c r="N9" s="72">
        <v>14</v>
      </c>
      <c r="O9" s="72">
        <v>15</v>
      </c>
      <c r="P9" s="72">
        <v>16</v>
      </c>
      <c r="Q9" s="72">
        <v>17</v>
      </c>
      <c r="R9" s="72">
        <v>18</v>
      </c>
      <c r="S9" s="72">
        <v>19</v>
      </c>
      <c r="T9" s="72">
        <v>20</v>
      </c>
      <c r="U9" s="72">
        <v>21</v>
      </c>
      <c r="V9" s="72">
        <v>22</v>
      </c>
      <c r="W9" s="72">
        <v>23</v>
      </c>
    </row>
    <row r="10" ht="21.75" customHeight="1" spans="1:23">
      <c r="A10" s="85" t="s">
        <v>290</v>
      </c>
      <c r="B10" s="85" t="s">
        <v>291</v>
      </c>
      <c r="C10" s="85" t="s">
        <v>292</v>
      </c>
      <c r="D10" s="85" t="s">
        <v>67</v>
      </c>
      <c r="E10" s="85" t="s">
        <v>99</v>
      </c>
      <c r="F10" s="85" t="s">
        <v>100</v>
      </c>
      <c r="G10" s="85" t="s">
        <v>293</v>
      </c>
      <c r="H10" s="85" t="s">
        <v>294</v>
      </c>
      <c r="I10" s="86">
        <v>100000</v>
      </c>
      <c r="J10" s="86">
        <v>100000</v>
      </c>
      <c r="K10" s="86">
        <v>100000</v>
      </c>
      <c r="L10" s="86"/>
      <c r="M10" s="86"/>
      <c r="N10" s="86"/>
      <c r="O10" s="86"/>
      <c r="P10" s="86"/>
      <c r="Q10" s="86"/>
      <c r="R10" s="86"/>
      <c r="S10" s="86"/>
      <c r="T10" s="86"/>
      <c r="U10" s="86"/>
      <c r="V10" s="86"/>
      <c r="W10" s="86"/>
    </row>
    <row r="11" ht="21.75" customHeight="1" spans="1:23">
      <c r="A11" s="85" t="s">
        <v>290</v>
      </c>
      <c r="B11" s="85" t="s">
        <v>295</v>
      </c>
      <c r="C11" s="85" t="s">
        <v>296</v>
      </c>
      <c r="D11" s="85" t="s">
        <v>67</v>
      </c>
      <c r="E11" s="85" t="s">
        <v>99</v>
      </c>
      <c r="F11" s="85" t="s">
        <v>100</v>
      </c>
      <c r="G11" s="85" t="s">
        <v>297</v>
      </c>
      <c r="H11" s="85" t="s">
        <v>298</v>
      </c>
      <c r="I11" s="86">
        <v>300000</v>
      </c>
      <c r="J11" s="86">
        <v>300000</v>
      </c>
      <c r="K11" s="86">
        <v>300000</v>
      </c>
      <c r="L11" s="86"/>
      <c r="M11" s="86"/>
      <c r="N11" s="86"/>
      <c r="O11" s="86"/>
      <c r="P11" s="86"/>
      <c r="Q11" s="86"/>
      <c r="R11" s="86"/>
      <c r="S11" s="86"/>
      <c r="T11" s="86"/>
      <c r="U11" s="86"/>
      <c r="V11" s="86"/>
      <c r="W11" s="86"/>
    </row>
    <row r="12" ht="21.75" customHeight="1" spans="1:23">
      <c r="A12" s="85" t="s">
        <v>290</v>
      </c>
      <c r="B12" s="85" t="s">
        <v>295</v>
      </c>
      <c r="C12" s="85" t="s">
        <v>296</v>
      </c>
      <c r="D12" s="85" t="s">
        <v>67</v>
      </c>
      <c r="E12" s="85" t="s">
        <v>99</v>
      </c>
      <c r="F12" s="85" t="s">
        <v>100</v>
      </c>
      <c r="G12" s="85" t="s">
        <v>299</v>
      </c>
      <c r="H12" s="85" t="s">
        <v>300</v>
      </c>
      <c r="I12" s="86">
        <v>90000</v>
      </c>
      <c r="J12" s="86">
        <v>90000</v>
      </c>
      <c r="K12" s="86">
        <v>90000</v>
      </c>
      <c r="L12" s="86"/>
      <c r="M12" s="86"/>
      <c r="N12" s="86"/>
      <c r="O12" s="86"/>
      <c r="P12" s="86"/>
      <c r="Q12" s="86"/>
      <c r="R12" s="86"/>
      <c r="S12" s="86"/>
      <c r="T12" s="86"/>
      <c r="U12" s="86"/>
      <c r="V12" s="86"/>
      <c r="W12" s="86"/>
    </row>
    <row r="13" ht="21.75" customHeight="1" spans="1:23">
      <c r="A13" s="85" t="s">
        <v>290</v>
      </c>
      <c r="B13" s="85" t="s">
        <v>301</v>
      </c>
      <c r="C13" s="85" t="s">
        <v>302</v>
      </c>
      <c r="D13" s="85" t="s">
        <v>67</v>
      </c>
      <c r="E13" s="85" t="s">
        <v>99</v>
      </c>
      <c r="F13" s="85" t="s">
        <v>100</v>
      </c>
      <c r="G13" s="85" t="s">
        <v>279</v>
      </c>
      <c r="H13" s="85" t="s">
        <v>280</v>
      </c>
      <c r="I13" s="86">
        <v>47800</v>
      </c>
      <c r="J13" s="86">
        <v>47800</v>
      </c>
      <c r="K13" s="86">
        <v>47800</v>
      </c>
      <c r="L13" s="86"/>
      <c r="M13" s="86"/>
      <c r="N13" s="86"/>
      <c r="O13" s="86"/>
      <c r="P13" s="86"/>
      <c r="Q13" s="86"/>
      <c r="R13" s="86"/>
      <c r="S13" s="86"/>
      <c r="T13" s="86"/>
      <c r="U13" s="86"/>
      <c r="V13" s="86"/>
      <c r="W13" s="86"/>
    </row>
    <row r="14" ht="21.75" customHeight="1" spans="1:23">
      <c r="A14" s="85" t="s">
        <v>290</v>
      </c>
      <c r="B14" s="85" t="s">
        <v>303</v>
      </c>
      <c r="C14" s="85" t="s">
        <v>304</v>
      </c>
      <c r="D14" s="85" t="s">
        <v>67</v>
      </c>
      <c r="E14" s="85" t="s">
        <v>99</v>
      </c>
      <c r="F14" s="85" t="s">
        <v>100</v>
      </c>
      <c r="G14" s="85" t="s">
        <v>279</v>
      </c>
      <c r="H14" s="85" t="s">
        <v>280</v>
      </c>
      <c r="I14" s="86">
        <v>62400</v>
      </c>
      <c r="J14" s="86">
        <v>62400</v>
      </c>
      <c r="K14" s="86">
        <v>62400</v>
      </c>
      <c r="L14" s="86"/>
      <c r="M14" s="86"/>
      <c r="N14" s="86"/>
      <c r="O14" s="86"/>
      <c r="P14" s="86"/>
      <c r="Q14" s="86"/>
      <c r="R14" s="86"/>
      <c r="S14" s="86"/>
      <c r="T14" s="86"/>
      <c r="U14" s="86"/>
      <c r="V14" s="86"/>
      <c r="W14" s="86"/>
    </row>
    <row r="15" ht="21.75" customHeight="1" spans="1:23">
      <c r="A15" s="85" t="s">
        <v>290</v>
      </c>
      <c r="B15" s="85" t="s">
        <v>305</v>
      </c>
      <c r="C15" s="85" t="s">
        <v>306</v>
      </c>
      <c r="D15" s="85" t="s">
        <v>67</v>
      </c>
      <c r="E15" s="85" t="s">
        <v>99</v>
      </c>
      <c r="F15" s="85" t="s">
        <v>100</v>
      </c>
      <c r="G15" s="85" t="s">
        <v>267</v>
      </c>
      <c r="H15" s="85" t="s">
        <v>268</v>
      </c>
      <c r="I15" s="86">
        <v>45500</v>
      </c>
      <c r="J15" s="86">
        <v>45500</v>
      </c>
      <c r="K15" s="86">
        <v>45500</v>
      </c>
      <c r="L15" s="86"/>
      <c r="M15" s="86"/>
      <c r="N15" s="86"/>
      <c r="O15" s="86"/>
      <c r="P15" s="86"/>
      <c r="Q15" s="86"/>
      <c r="R15" s="86"/>
      <c r="S15" s="86"/>
      <c r="T15" s="86"/>
      <c r="U15" s="86"/>
      <c r="V15" s="86"/>
      <c r="W15" s="86"/>
    </row>
    <row r="16" ht="21.75" customHeight="1" spans="1:23">
      <c r="A16" s="85" t="s">
        <v>290</v>
      </c>
      <c r="B16" s="85" t="s">
        <v>305</v>
      </c>
      <c r="C16" s="85" t="s">
        <v>306</v>
      </c>
      <c r="D16" s="85" t="s">
        <v>67</v>
      </c>
      <c r="E16" s="85" t="s">
        <v>99</v>
      </c>
      <c r="F16" s="85" t="s">
        <v>100</v>
      </c>
      <c r="G16" s="85" t="s">
        <v>297</v>
      </c>
      <c r="H16" s="85" t="s">
        <v>298</v>
      </c>
      <c r="I16" s="86">
        <v>85000</v>
      </c>
      <c r="J16" s="86">
        <v>85000</v>
      </c>
      <c r="K16" s="86">
        <v>85000</v>
      </c>
      <c r="L16" s="86"/>
      <c r="M16" s="86"/>
      <c r="N16" s="86"/>
      <c r="O16" s="86"/>
      <c r="P16" s="86"/>
      <c r="Q16" s="86"/>
      <c r="R16" s="86"/>
      <c r="S16" s="86"/>
      <c r="T16" s="86"/>
      <c r="U16" s="86"/>
      <c r="V16" s="86"/>
      <c r="W16" s="86"/>
    </row>
    <row r="17" ht="21.75" customHeight="1" spans="1:23">
      <c r="A17" s="85" t="s">
        <v>290</v>
      </c>
      <c r="B17" s="85" t="s">
        <v>305</v>
      </c>
      <c r="C17" s="85" t="s">
        <v>306</v>
      </c>
      <c r="D17" s="85" t="s">
        <v>67</v>
      </c>
      <c r="E17" s="85" t="s">
        <v>99</v>
      </c>
      <c r="F17" s="85" t="s">
        <v>100</v>
      </c>
      <c r="G17" s="85" t="s">
        <v>279</v>
      </c>
      <c r="H17" s="85" t="s">
        <v>280</v>
      </c>
      <c r="I17" s="86">
        <v>16000</v>
      </c>
      <c r="J17" s="86">
        <v>16000</v>
      </c>
      <c r="K17" s="86">
        <v>16000</v>
      </c>
      <c r="L17" s="86"/>
      <c r="M17" s="86"/>
      <c r="N17" s="86"/>
      <c r="O17" s="86"/>
      <c r="P17" s="86"/>
      <c r="Q17" s="86"/>
      <c r="R17" s="86"/>
      <c r="S17" s="86"/>
      <c r="T17" s="86"/>
      <c r="U17" s="86"/>
      <c r="V17" s="86"/>
      <c r="W17" s="86"/>
    </row>
    <row r="18" ht="21.75" customHeight="1" spans="1:23">
      <c r="A18" s="85" t="s">
        <v>290</v>
      </c>
      <c r="B18" s="85" t="s">
        <v>305</v>
      </c>
      <c r="C18" s="85" t="s">
        <v>306</v>
      </c>
      <c r="D18" s="85" t="s">
        <v>67</v>
      </c>
      <c r="E18" s="85" t="s">
        <v>99</v>
      </c>
      <c r="F18" s="85" t="s">
        <v>100</v>
      </c>
      <c r="G18" s="85" t="s">
        <v>299</v>
      </c>
      <c r="H18" s="85" t="s">
        <v>300</v>
      </c>
      <c r="I18" s="86">
        <v>53500</v>
      </c>
      <c r="J18" s="86">
        <v>53500</v>
      </c>
      <c r="K18" s="86">
        <v>53500</v>
      </c>
      <c r="L18" s="86"/>
      <c r="M18" s="86"/>
      <c r="N18" s="86"/>
      <c r="O18" s="86"/>
      <c r="P18" s="86"/>
      <c r="Q18" s="86"/>
      <c r="R18" s="86"/>
      <c r="S18" s="86"/>
      <c r="T18" s="86"/>
      <c r="U18" s="86"/>
      <c r="V18" s="86"/>
      <c r="W18" s="86"/>
    </row>
    <row r="19" ht="21.75" customHeight="1" spans="1:23">
      <c r="A19" s="85" t="s">
        <v>290</v>
      </c>
      <c r="B19" s="85" t="s">
        <v>307</v>
      </c>
      <c r="C19" s="85" t="s">
        <v>308</v>
      </c>
      <c r="D19" s="85" t="s">
        <v>67</v>
      </c>
      <c r="E19" s="85" t="s">
        <v>99</v>
      </c>
      <c r="F19" s="85" t="s">
        <v>100</v>
      </c>
      <c r="G19" s="85" t="s">
        <v>309</v>
      </c>
      <c r="H19" s="85" t="s">
        <v>310</v>
      </c>
      <c r="I19" s="86">
        <v>36000</v>
      </c>
      <c r="J19" s="86">
        <v>36000</v>
      </c>
      <c r="K19" s="86">
        <v>36000</v>
      </c>
      <c r="L19" s="86"/>
      <c r="M19" s="86"/>
      <c r="N19" s="86"/>
      <c r="O19" s="86"/>
      <c r="P19" s="86"/>
      <c r="Q19" s="86"/>
      <c r="R19" s="86"/>
      <c r="S19" s="86"/>
      <c r="T19" s="86"/>
      <c r="U19" s="86"/>
      <c r="V19" s="86"/>
      <c r="W19" s="86"/>
    </row>
    <row r="20" ht="21.75" customHeight="1" spans="1:23">
      <c r="A20" s="85" t="s">
        <v>290</v>
      </c>
      <c r="B20" s="85" t="s">
        <v>311</v>
      </c>
      <c r="C20" s="85" t="s">
        <v>312</v>
      </c>
      <c r="D20" s="85" t="s">
        <v>67</v>
      </c>
      <c r="E20" s="85" t="s">
        <v>99</v>
      </c>
      <c r="F20" s="85" t="s">
        <v>100</v>
      </c>
      <c r="G20" s="85" t="s">
        <v>279</v>
      </c>
      <c r="H20" s="85" t="s">
        <v>280</v>
      </c>
      <c r="I20" s="86">
        <v>40000</v>
      </c>
      <c r="J20" s="86">
        <v>40000</v>
      </c>
      <c r="K20" s="86">
        <v>40000</v>
      </c>
      <c r="L20" s="86"/>
      <c r="M20" s="86"/>
      <c r="N20" s="86"/>
      <c r="O20" s="86"/>
      <c r="P20" s="86"/>
      <c r="Q20" s="86"/>
      <c r="R20" s="86"/>
      <c r="S20" s="86"/>
      <c r="T20" s="86"/>
      <c r="U20" s="86"/>
      <c r="V20" s="86"/>
      <c r="W20" s="86"/>
    </row>
    <row r="21" ht="21.75" customHeight="1" spans="1:23">
      <c r="A21" s="85" t="s">
        <v>290</v>
      </c>
      <c r="B21" s="85" t="s">
        <v>311</v>
      </c>
      <c r="C21" s="85" t="s">
        <v>312</v>
      </c>
      <c r="D21" s="85" t="s">
        <v>67</v>
      </c>
      <c r="E21" s="85" t="s">
        <v>99</v>
      </c>
      <c r="F21" s="85" t="s">
        <v>100</v>
      </c>
      <c r="G21" s="85" t="s">
        <v>281</v>
      </c>
      <c r="H21" s="85" t="s">
        <v>282</v>
      </c>
      <c r="I21" s="86">
        <v>600000</v>
      </c>
      <c r="J21" s="86">
        <v>600000</v>
      </c>
      <c r="K21" s="86">
        <v>600000</v>
      </c>
      <c r="L21" s="86"/>
      <c r="M21" s="86"/>
      <c r="N21" s="86"/>
      <c r="O21" s="86"/>
      <c r="P21" s="86"/>
      <c r="Q21" s="86"/>
      <c r="R21" s="86"/>
      <c r="S21" s="86"/>
      <c r="T21" s="86"/>
      <c r="U21" s="86"/>
      <c r="V21" s="86"/>
      <c r="W21" s="86"/>
    </row>
    <row r="22" ht="21.75" customHeight="1" spans="1:23">
      <c r="A22" s="85" t="s">
        <v>290</v>
      </c>
      <c r="B22" s="85" t="s">
        <v>311</v>
      </c>
      <c r="C22" s="85" t="s">
        <v>312</v>
      </c>
      <c r="D22" s="85" t="s">
        <v>67</v>
      </c>
      <c r="E22" s="85" t="s">
        <v>99</v>
      </c>
      <c r="F22" s="85" t="s">
        <v>100</v>
      </c>
      <c r="G22" s="85" t="s">
        <v>259</v>
      </c>
      <c r="H22" s="85" t="s">
        <v>260</v>
      </c>
      <c r="I22" s="86">
        <v>30000</v>
      </c>
      <c r="J22" s="86">
        <v>30000</v>
      </c>
      <c r="K22" s="86">
        <v>30000</v>
      </c>
      <c r="L22" s="86"/>
      <c r="M22" s="86"/>
      <c r="N22" s="86"/>
      <c r="O22" s="86"/>
      <c r="P22" s="86"/>
      <c r="Q22" s="86"/>
      <c r="R22" s="86"/>
      <c r="S22" s="86"/>
      <c r="T22" s="86"/>
      <c r="U22" s="86"/>
      <c r="V22" s="86"/>
      <c r="W22" s="86"/>
    </row>
    <row r="23" ht="21.75" customHeight="1" spans="1:23">
      <c r="A23" s="85" t="s">
        <v>290</v>
      </c>
      <c r="B23" s="85" t="s">
        <v>311</v>
      </c>
      <c r="C23" s="85" t="s">
        <v>312</v>
      </c>
      <c r="D23" s="85" t="s">
        <v>67</v>
      </c>
      <c r="E23" s="85" t="s">
        <v>99</v>
      </c>
      <c r="F23" s="85" t="s">
        <v>100</v>
      </c>
      <c r="G23" s="85" t="s">
        <v>313</v>
      </c>
      <c r="H23" s="85" t="s">
        <v>314</v>
      </c>
      <c r="I23" s="86">
        <v>130000</v>
      </c>
      <c r="J23" s="86">
        <v>130000</v>
      </c>
      <c r="K23" s="86">
        <v>130000</v>
      </c>
      <c r="L23" s="86"/>
      <c r="M23" s="86"/>
      <c r="N23" s="86"/>
      <c r="O23" s="86"/>
      <c r="P23" s="86"/>
      <c r="Q23" s="86"/>
      <c r="R23" s="86"/>
      <c r="S23" s="86"/>
      <c r="T23" s="86"/>
      <c r="U23" s="86"/>
      <c r="V23" s="86"/>
      <c r="W23" s="86"/>
    </row>
    <row r="24" ht="21.75" customHeight="1" spans="1:23">
      <c r="A24" s="85" t="s">
        <v>290</v>
      </c>
      <c r="B24" s="85" t="s">
        <v>315</v>
      </c>
      <c r="C24" s="85" t="s">
        <v>316</v>
      </c>
      <c r="D24" s="85" t="s">
        <v>67</v>
      </c>
      <c r="E24" s="85" t="s">
        <v>99</v>
      </c>
      <c r="F24" s="85" t="s">
        <v>100</v>
      </c>
      <c r="G24" s="85" t="s">
        <v>279</v>
      </c>
      <c r="H24" s="85" t="s">
        <v>280</v>
      </c>
      <c r="I24" s="86">
        <v>26610</v>
      </c>
      <c r="J24" s="86">
        <v>26610</v>
      </c>
      <c r="K24" s="86">
        <v>26610</v>
      </c>
      <c r="L24" s="86"/>
      <c r="M24" s="86"/>
      <c r="N24" s="86"/>
      <c r="O24" s="86"/>
      <c r="P24" s="86"/>
      <c r="Q24" s="86"/>
      <c r="R24" s="86"/>
      <c r="S24" s="86"/>
      <c r="T24" s="86"/>
      <c r="U24" s="86"/>
      <c r="V24" s="86"/>
      <c r="W24" s="86"/>
    </row>
    <row r="25" ht="21.75" customHeight="1" spans="1:23">
      <c r="A25" s="85" t="s">
        <v>290</v>
      </c>
      <c r="B25" s="85" t="s">
        <v>315</v>
      </c>
      <c r="C25" s="85" t="s">
        <v>316</v>
      </c>
      <c r="D25" s="85" t="s">
        <v>67</v>
      </c>
      <c r="E25" s="85" t="s">
        <v>99</v>
      </c>
      <c r="F25" s="85" t="s">
        <v>100</v>
      </c>
      <c r="G25" s="85" t="s">
        <v>281</v>
      </c>
      <c r="H25" s="85" t="s">
        <v>282</v>
      </c>
      <c r="I25" s="86">
        <v>113319.34</v>
      </c>
      <c r="J25" s="86">
        <v>113319.34</v>
      </c>
      <c r="K25" s="86">
        <v>113319.34</v>
      </c>
      <c r="L25" s="86"/>
      <c r="M25" s="86"/>
      <c r="N25" s="86"/>
      <c r="O25" s="86"/>
      <c r="P25" s="86"/>
      <c r="Q25" s="86"/>
      <c r="R25" s="86"/>
      <c r="S25" s="86"/>
      <c r="T25" s="86"/>
      <c r="U25" s="86"/>
      <c r="V25" s="86"/>
      <c r="W25" s="86"/>
    </row>
    <row r="26" ht="18.75" customHeight="1" spans="1:23">
      <c r="A26" s="72" t="s">
        <v>171</v>
      </c>
      <c r="B26" s="72"/>
      <c r="C26" s="72"/>
      <c r="D26" s="72"/>
      <c r="E26" s="72"/>
      <c r="F26" s="72"/>
      <c r="G26" s="72"/>
      <c r="H26" s="72"/>
      <c r="I26" s="86">
        <v>1776129.34</v>
      </c>
      <c r="J26" s="86">
        <v>1776129.34</v>
      </c>
      <c r="K26" s="86">
        <v>1776129.34</v>
      </c>
      <c r="L26" s="86"/>
      <c r="M26" s="86"/>
      <c r="N26" s="86"/>
      <c r="O26" s="86"/>
      <c r="P26" s="86"/>
      <c r="Q26" s="86"/>
      <c r="R26" s="86"/>
      <c r="S26" s="86"/>
      <c r="T26" s="86"/>
      <c r="U26" s="86"/>
      <c r="V26" s="86"/>
      <c r="W26" s="86"/>
    </row>
  </sheetData>
  <mergeCells count="28">
    <mergeCell ref="A3:W3"/>
    <mergeCell ref="A4:H4"/>
    <mergeCell ref="J5:M5"/>
    <mergeCell ref="N5:P5"/>
    <mergeCell ref="R5:W5"/>
    <mergeCell ref="A26:H26"/>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26" right="0.26" top="0.39" bottom="0.39" header="0.33" footer="0.33"/>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34"/>
  <sheetViews>
    <sheetView showZeros="0" workbookViewId="0">
      <pane ySplit="1" topLeftCell="A23" activePane="bottomLeft" state="frozen"/>
      <selection/>
      <selection pane="bottomLeft" activeCell="A1" sqref="A1"/>
    </sheetView>
  </sheetViews>
  <sheetFormatPr defaultColWidth="10.7083333333333" defaultRowHeight="12" customHeight="1"/>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customHeight="1" spans="1:10">
      <c r="A1" s="1"/>
      <c r="B1" s="1"/>
      <c r="C1" s="1"/>
      <c r="D1" s="1"/>
      <c r="E1" s="1"/>
      <c r="F1" s="1"/>
      <c r="G1" s="1"/>
      <c r="H1" s="1"/>
      <c r="I1" s="1"/>
      <c r="J1" s="1"/>
    </row>
    <row r="2" ht="18" customHeight="1" spans="10:10">
      <c r="J2" s="2" t="s">
        <v>317</v>
      </c>
    </row>
    <row r="3" ht="39.75" customHeight="1" spans="1:10">
      <c r="A3" s="3" t="str">
        <f>"2025"&amp;"年项目支出绩效目标表（本次下达）"</f>
        <v>2025年项目支出绩效目标表（本次下达）</v>
      </c>
      <c r="B3" s="3"/>
      <c r="C3" s="3"/>
      <c r="D3" s="3"/>
      <c r="E3" s="3"/>
      <c r="F3" s="3"/>
      <c r="G3" s="3"/>
      <c r="H3" s="3"/>
      <c r="I3" s="3"/>
      <c r="J3" s="3"/>
    </row>
    <row r="4" ht="17.25" customHeight="1" spans="1:8">
      <c r="A4" s="4" t="str">
        <f>"单位名称："&amp;"中国共产党富民县纪律检查委员会"</f>
        <v>单位名称：中国共产党富民县纪律检查委员会</v>
      </c>
      <c r="B4" s="4"/>
      <c r="C4" s="4"/>
      <c r="D4" s="4"/>
      <c r="E4" s="4"/>
      <c r="F4" s="4"/>
      <c r="G4" s="4"/>
      <c r="H4" s="4"/>
    </row>
    <row r="5" ht="44.25" customHeight="1" spans="1:10">
      <c r="A5" s="72" t="s">
        <v>183</v>
      </c>
      <c r="B5" s="72" t="s">
        <v>318</v>
      </c>
      <c r="C5" s="82" t="s">
        <v>319</v>
      </c>
      <c r="D5" s="72" t="s">
        <v>320</v>
      </c>
      <c r="E5" s="72" t="s">
        <v>321</v>
      </c>
      <c r="F5" s="72" t="s">
        <v>322</v>
      </c>
      <c r="G5" s="72" t="s">
        <v>323</v>
      </c>
      <c r="H5" s="72" t="s">
        <v>324</v>
      </c>
      <c r="I5" s="72" t="s">
        <v>325</v>
      </c>
      <c r="J5" s="72" t="s">
        <v>326</v>
      </c>
    </row>
    <row r="6" ht="18.75" customHeight="1" spans="1:10">
      <c r="A6" s="72">
        <v>1</v>
      </c>
      <c r="B6" s="72">
        <v>2</v>
      </c>
      <c r="C6" s="72">
        <v>3</v>
      </c>
      <c r="D6" s="72">
        <v>4</v>
      </c>
      <c r="E6" s="72">
        <v>5</v>
      </c>
      <c r="F6" s="72">
        <v>6</v>
      </c>
      <c r="G6" s="72">
        <v>7</v>
      </c>
      <c r="H6" s="72">
        <v>8</v>
      </c>
      <c r="I6" s="72">
        <v>9</v>
      </c>
      <c r="J6" s="72">
        <v>10</v>
      </c>
    </row>
    <row r="7" ht="42" customHeight="1" spans="1:10">
      <c r="A7" s="83" t="s">
        <v>67</v>
      </c>
      <c r="B7" s="83"/>
      <c r="C7" s="83"/>
      <c r="D7" s="83"/>
      <c r="E7" s="83"/>
      <c r="F7" s="83"/>
      <c r="G7" s="83"/>
      <c r="H7" s="83"/>
      <c r="I7" s="83"/>
      <c r="J7" s="83"/>
    </row>
    <row r="8" ht="42" customHeight="1" outlineLevel="1" spans="1:10">
      <c r="A8" s="84" t="s">
        <v>67</v>
      </c>
      <c r="B8" s="83"/>
      <c r="C8" s="83"/>
      <c r="D8" s="83"/>
      <c r="E8" s="83"/>
      <c r="F8" s="83"/>
      <c r="G8" s="83"/>
      <c r="H8" s="83"/>
      <c r="I8" s="83"/>
      <c r="J8" s="83"/>
    </row>
    <row r="9" ht="42" customHeight="1" outlineLevel="2" spans="1:10">
      <c r="A9" s="83" t="s">
        <v>304</v>
      </c>
      <c r="B9" s="83" t="s">
        <v>327</v>
      </c>
      <c r="C9" s="83" t="s">
        <v>328</v>
      </c>
      <c r="D9" s="83" t="s">
        <v>329</v>
      </c>
      <c r="E9" s="83" t="s">
        <v>330</v>
      </c>
      <c r="F9" s="83" t="s">
        <v>331</v>
      </c>
      <c r="G9" s="83" t="s">
        <v>332</v>
      </c>
      <c r="H9" s="83" t="s">
        <v>333</v>
      </c>
      <c r="I9" s="83" t="s">
        <v>334</v>
      </c>
      <c r="J9" s="83" t="s">
        <v>335</v>
      </c>
    </row>
    <row r="10" ht="42" customHeight="1" outlineLevel="2" spans="1:10">
      <c r="A10" s="83" t="s">
        <v>304</v>
      </c>
      <c r="B10" s="83" t="s">
        <v>327</v>
      </c>
      <c r="C10" s="83" t="s">
        <v>336</v>
      </c>
      <c r="D10" s="83" t="s">
        <v>337</v>
      </c>
      <c r="E10" s="83" t="s">
        <v>338</v>
      </c>
      <c r="F10" s="83" t="s">
        <v>339</v>
      </c>
      <c r="G10" s="83" t="s">
        <v>340</v>
      </c>
      <c r="H10" s="83"/>
      <c r="I10" s="83" t="s">
        <v>341</v>
      </c>
      <c r="J10" s="83" t="s">
        <v>338</v>
      </c>
    </row>
    <row r="11" ht="42" customHeight="1" outlineLevel="2" spans="1:10">
      <c r="A11" s="83" t="s">
        <v>304</v>
      </c>
      <c r="B11" s="83" t="s">
        <v>327</v>
      </c>
      <c r="C11" s="83" t="s">
        <v>342</v>
      </c>
      <c r="D11" s="83" t="s">
        <v>343</v>
      </c>
      <c r="E11" s="83" t="s">
        <v>344</v>
      </c>
      <c r="F11" s="83" t="s">
        <v>331</v>
      </c>
      <c r="G11" s="83" t="s">
        <v>332</v>
      </c>
      <c r="H11" s="83" t="s">
        <v>333</v>
      </c>
      <c r="I11" s="83" t="s">
        <v>334</v>
      </c>
      <c r="J11" s="83" t="s">
        <v>345</v>
      </c>
    </row>
    <row r="12" ht="42" customHeight="1" outlineLevel="2" spans="1:10">
      <c r="A12" s="83" t="s">
        <v>306</v>
      </c>
      <c r="B12" s="83" t="s">
        <v>346</v>
      </c>
      <c r="C12" s="83" t="s">
        <v>328</v>
      </c>
      <c r="D12" s="83" t="s">
        <v>329</v>
      </c>
      <c r="E12" s="83" t="s">
        <v>347</v>
      </c>
      <c r="F12" s="83" t="s">
        <v>331</v>
      </c>
      <c r="G12" s="83" t="s">
        <v>82</v>
      </c>
      <c r="H12" s="83" t="s">
        <v>348</v>
      </c>
      <c r="I12" s="83" t="s">
        <v>334</v>
      </c>
      <c r="J12" s="83" t="s">
        <v>349</v>
      </c>
    </row>
    <row r="13" ht="42" customHeight="1" outlineLevel="2" spans="1:10">
      <c r="A13" s="83" t="s">
        <v>306</v>
      </c>
      <c r="B13" s="83" t="s">
        <v>346</v>
      </c>
      <c r="C13" s="83" t="s">
        <v>336</v>
      </c>
      <c r="D13" s="83" t="s">
        <v>337</v>
      </c>
      <c r="E13" s="83" t="s">
        <v>350</v>
      </c>
      <c r="F13" s="83" t="s">
        <v>339</v>
      </c>
      <c r="G13" s="83" t="s">
        <v>340</v>
      </c>
      <c r="H13" s="83"/>
      <c r="I13" s="83" t="s">
        <v>341</v>
      </c>
      <c r="J13" s="83" t="s">
        <v>351</v>
      </c>
    </row>
    <row r="14" ht="42" customHeight="1" outlineLevel="2" spans="1:10">
      <c r="A14" s="83" t="s">
        <v>306</v>
      </c>
      <c r="B14" s="83" t="s">
        <v>346</v>
      </c>
      <c r="C14" s="83" t="s">
        <v>342</v>
      </c>
      <c r="D14" s="83" t="s">
        <v>343</v>
      </c>
      <c r="E14" s="83" t="s">
        <v>352</v>
      </c>
      <c r="F14" s="83" t="s">
        <v>331</v>
      </c>
      <c r="G14" s="83" t="s">
        <v>332</v>
      </c>
      <c r="H14" s="83" t="s">
        <v>333</v>
      </c>
      <c r="I14" s="83" t="s">
        <v>341</v>
      </c>
      <c r="J14" s="83" t="s">
        <v>345</v>
      </c>
    </row>
    <row r="15" ht="42" customHeight="1" outlineLevel="2" spans="1:10">
      <c r="A15" s="83" t="s">
        <v>296</v>
      </c>
      <c r="B15" s="83" t="s">
        <v>353</v>
      </c>
      <c r="C15" s="83" t="s">
        <v>328</v>
      </c>
      <c r="D15" s="83" t="s">
        <v>329</v>
      </c>
      <c r="E15" s="83" t="s">
        <v>354</v>
      </c>
      <c r="F15" s="83" t="s">
        <v>331</v>
      </c>
      <c r="G15" s="83" t="s">
        <v>81</v>
      </c>
      <c r="H15" s="83" t="s">
        <v>355</v>
      </c>
      <c r="I15" s="83" t="s">
        <v>334</v>
      </c>
      <c r="J15" s="83" t="s">
        <v>356</v>
      </c>
    </row>
    <row r="16" ht="42" customHeight="1" outlineLevel="2" spans="1:10">
      <c r="A16" s="83" t="s">
        <v>296</v>
      </c>
      <c r="B16" s="83" t="s">
        <v>353</v>
      </c>
      <c r="C16" s="83" t="s">
        <v>328</v>
      </c>
      <c r="D16" s="83" t="s">
        <v>357</v>
      </c>
      <c r="E16" s="83" t="s">
        <v>358</v>
      </c>
      <c r="F16" s="83" t="s">
        <v>331</v>
      </c>
      <c r="G16" s="83" t="s">
        <v>332</v>
      </c>
      <c r="H16" s="83" t="s">
        <v>333</v>
      </c>
      <c r="I16" s="83" t="s">
        <v>334</v>
      </c>
      <c r="J16" s="83" t="s">
        <v>359</v>
      </c>
    </row>
    <row r="17" ht="42" customHeight="1" outlineLevel="2" spans="1:10">
      <c r="A17" s="83" t="s">
        <v>296</v>
      </c>
      <c r="B17" s="83" t="s">
        <v>353</v>
      </c>
      <c r="C17" s="83" t="s">
        <v>336</v>
      </c>
      <c r="D17" s="83" t="s">
        <v>360</v>
      </c>
      <c r="E17" s="83" t="s">
        <v>361</v>
      </c>
      <c r="F17" s="83" t="s">
        <v>339</v>
      </c>
      <c r="G17" s="83" t="s">
        <v>362</v>
      </c>
      <c r="H17" s="83"/>
      <c r="I17" s="83" t="s">
        <v>341</v>
      </c>
      <c r="J17" s="83" t="s">
        <v>363</v>
      </c>
    </row>
    <row r="18" ht="42" customHeight="1" outlineLevel="2" spans="1:10">
      <c r="A18" s="83" t="s">
        <v>296</v>
      </c>
      <c r="B18" s="83" t="s">
        <v>353</v>
      </c>
      <c r="C18" s="83" t="s">
        <v>342</v>
      </c>
      <c r="D18" s="83" t="s">
        <v>343</v>
      </c>
      <c r="E18" s="83" t="s">
        <v>344</v>
      </c>
      <c r="F18" s="83" t="s">
        <v>331</v>
      </c>
      <c r="G18" s="83" t="s">
        <v>332</v>
      </c>
      <c r="H18" s="83" t="s">
        <v>333</v>
      </c>
      <c r="I18" s="83" t="s">
        <v>334</v>
      </c>
      <c r="J18" s="83" t="s">
        <v>345</v>
      </c>
    </row>
    <row r="19" ht="42" customHeight="1" outlineLevel="2" spans="1:10">
      <c r="A19" s="83" t="s">
        <v>316</v>
      </c>
      <c r="B19" s="83" t="s">
        <v>364</v>
      </c>
      <c r="C19" s="83" t="s">
        <v>328</v>
      </c>
      <c r="D19" s="83" t="s">
        <v>329</v>
      </c>
      <c r="E19" s="83" t="s">
        <v>365</v>
      </c>
      <c r="F19" s="83" t="s">
        <v>339</v>
      </c>
      <c r="G19" s="83" t="s">
        <v>81</v>
      </c>
      <c r="H19" s="83" t="s">
        <v>355</v>
      </c>
      <c r="I19" s="83" t="s">
        <v>334</v>
      </c>
      <c r="J19" s="83" t="s">
        <v>366</v>
      </c>
    </row>
    <row r="20" ht="42" customHeight="1" outlineLevel="2" spans="1:10">
      <c r="A20" s="83" t="s">
        <v>316</v>
      </c>
      <c r="B20" s="83" t="s">
        <v>364</v>
      </c>
      <c r="C20" s="83" t="s">
        <v>336</v>
      </c>
      <c r="D20" s="83" t="s">
        <v>337</v>
      </c>
      <c r="E20" s="83" t="s">
        <v>367</v>
      </c>
      <c r="F20" s="83" t="s">
        <v>331</v>
      </c>
      <c r="G20" s="83" t="s">
        <v>367</v>
      </c>
      <c r="H20" s="83" t="s">
        <v>368</v>
      </c>
      <c r="I20" s="83" t="s">
        <v>341</v>
      </c>
      <c r="J20" s="83" t="s">
        <v>367</v>
      </c>
    </row>
    <row r="21" ht="42" customHeight="1" outlineLevel="2" spans="1:10">
      <c r="A21" s="83" t="s">
        <v>316</v>
      </c>
      <c r="B21" s="83" t="s">
        <v>364</v>
      </c>
      <c r="C21" s="83" t="s">
        <v>342</v>
      </c>
      <c r="D21" s="83" t="s">
        <v>343</v>
      </c>
      <c r="E21" s="83" t="s">
        <v>369</v>
      </c>
      <c r="F21" s="83" t="s">
        <v>331</v>
      </c>
      <c r="G21" s="83" t="s">
        <v>370</v>
      </c>
      <c r="H21" s="83" t="s">
        <v>333</v>
      </c>
      <c r="I21" s="83" t="s">
        <v>334</v>
      </c>
      <c r="J21" s="83" t="s">
        <v>369</v>
      </c>
    </row>
    <row r="22" ht="42" customHeight="1" outlineLevel="2" spans="1:10">
      <c r="A22" s="83" t="s">
        <v>292</v>
      </c>
      <c r="B22" s="83" t="s">
        <v>371</v>
      </c>
      <c r="C22" s="83" t="s">
        <v>328</v>
      </c>
      <c r="D22" s="83" t="s">
        <v>329</v>
      </c>
      <c r="E22" s="83" t="s">
        <v>372</v>
      </c>
      <c r="F22" s="83" t="s">
        <v>331</v>
      </c>
      <c r="G22" s="83" t="s">
        <v>373</v>
      </c>
      <c r="H22" s="83" t="s">
        <v>348</v>
      </c>
      <c r="I22" s="83" t="s">
        <v>334</v>
      </c>
      <c r="J22" s="83" t="s">
        <v>374</v>
      </c>
    </row>
    <row r="23" ht="42" customHeight="1" outlineLevel="2" spans="1:10">
      <c r="A23" s="83" t="s">
        <v>292</v>
      </c>
      <c r="B23" s="83" t="s">
        <v>371</v>
      </c>
      <c r="C23" s="83" t="s">
        <v>336</v>
      </c>
      <c r="D23" s="83" t="s">
        <v>337</v>
      </c>
      <c r="E23" s="83" t="s">
        <v>375</v>
      </c>
      <c r="F23" s="83" t="s">
        <v>339</v>
      </c>
      <c r="G23" s="83" t="s">
        <v>340</v>
      </c>
      <c r="H23" s="83"/>
      <c r="I23" s="83" t="s">
        <v>341</v>
      </c>
      <c r="J23" s="83" t="s">
        <v>376</v>
      </c>
    </row>
    <row r="24" ht="42" customHeight="1" outlineLevel="2" spans="1:10">
      <c r="A24" s="83" t="s">
        <v>292</v>
      </c>
      <c r="B24" s="83" t="s">
        <v>371</v>
      </c>
      <c r="C24" s="83" t="s">
        <v>342</v>
      </c>
      <c r="D24" s="83" t="s">
        <v>343</v>
      </c>
      <c r="E24" s="83" t="s">
        <v>344</v>
      </c>
      <c r="F24" s="83" t="s">
        <v>331</v>
      </c>
      <c r="G24" s="83" t="s">
        <v>332</v>
      </c>
      <c r="H24" s="83" t="s">
        <v>333</v>
      </c>
      <c r="I24" s="83" t="s">
        <v>341</v>
      </c>
      <c r="J24" s="83" t="s">
        <v>345</v>
      </c>
    </row>
    <row r="25" ht="42" customHeight="1" outlineLevel="2" spans="1:10">
      <c r="A25" s="83" t="s">
        <v>302</v>
      </c>
      <c r="B25" s="83" t="s">
        <v>377</v>
      </c>
      <c r="C25" s="83" t="s">
        <v>328</v>
      </c>
      <c r="D25" s="83" t="s">
        <v>329</v>
      </c>
      <c r="E25" s="83" t="s">
        <v>378</v>
      </c>
      <c r="F25" s="83" t="s">
        <v>331</v>
      </c>
      <c r="G25" s="83" t="s">
        <v>81</v>
      </c>
      <c r="H25" s="83" t="s">
        <v>379</v>
      </c>
      <c r="I25" s="83" t="s">
        <v>334</v>
      </c>
      <c r="J25" s="83" t="s">
        <v>380</v>
      </c>
    </row>
    <row r="26" ht="42" customHeight="1" outlineLevel="2" spans="1:10">
      <c r="A26" s="83" t="s">
        <v>302</v>
      </c>
      <c r="B26" s="83" t="s">
        <v>377</v>
      </c>
      <c r="C26" s="83" t="s">
        <v>328</v>
      </c>
      <c r="D26" s="83" t="s">
        <v>357</v>
      </c>
      <c r="E26" s="83" t="s">
        <v>381</v>
      </c>
      <c r="F26" s="83" t="s">
        <v>331</v>
      </c>
      <c r="G26" s="83" t="s">
        <v>382</v>
      </c>
      <c r="H26" s="83" t="s">
        <v>333</v>
      </c>
      <c r="I26" s="83" t="s">
        <v>334</v>
      </c>
      <c r="J26" s="83" t="s">
        <v>383</v>
      </c>
    </row>
    <row r="27" ht="42" customHeight="1" outlineLevel="2" spans="1:10">
      <c r="A27" s="83" t="s">
        <v>302</v>
      </c>
      <c r="B27" s="83" t="s">
        <v>377</v>
      </c>
      <c r="C27" s="83" t="s">
        <v>336</v>
      </c>
      <c r="D27" s="83" t="s">
        <v>337</v>
      </c>
      <c r="E27" s="83" t="s">
        <v>384</v>
      </c>
      <c r="F27" s="83" t="s">
        <v>339</v>
      </c>
      <c r="G27" s="83" t="s">
        <v>385</v>
      </c>
      <c r="H27" s="83"/>
      <c r="I27" s="83" t="s">
        <v>341</v>
      </c>
      <c r="J27" s="83" t="s">
        <v>386</v>
      </c>
    </row>
    <row r="28" ht="42" customHeight="1" outlineLevel="2" spans="1:10">
      <c r="A28" s="83" t="s">
        <v>302</v>
      </c>
      <c r="B28" s="83" t="s">
        <v>377</v>
      </c>
      <c r="C28" s="83" t="s">
        <v>342</v>
      </c>
      <c r="D28" s="83" t="s">
        <v>343</v>
      </c>
      <c r="E28" s="83" t="s">
        <v>387</v>
      </c>
      <c r="F28" s="83" t="s">
        <v>331</v>
      </c>
      <c r="G28" s="83" t="s">
        <v>332</v>
      </c>
      <c r="H28" s="83" t="s">
        <v>333</v>
      </c>
      <c r="I28" s="83" t="s">
        <v>341</v>
      </c>
      <c r="J28" s="83" t="s">
        <v>345</v>
      </c>
    </row>
    <row r="29" ht="42" customHeight="1" outlineLevel="2" spans="1:10">
      <c r="A29" s="83" t="s">
        <v>308</v>
      </c>
      <c r="B29" s="83" t="s">
        <v>388</v>
      </c>
      <c r="C29" s="83" t="s">
        <v>328</v>
      </c>
      <c r="D29" s="83" t="s">
        <v>329</v>
      </c>
      <c r="E29" s="83" t="s">
        <v>389</v>
      </c>
      <c r="F29" s="83" t="s">
        <v>331</v>
      </c>
      <c r="G29" s="83" t="s">
        <v>332</v>
      </c>
      <c r="H29" s="83" t="s">
        <v>333</v>
      </c>
      <c r="I29" s="83" t="s">
        <v>334</v>
      </c>
      <c r="J29" s="83" t="s">
        <v>390</v>
      </c>
    </row>
    <row r="30" ht="42" customHeight="1" outlineLevel="2" spans="1:10">
      <c r="A30" s="83" t="s">
        <v>308</v>
      </c>
      <c r="B30" s="83" t="s">
        <v>388</v>
      </c>
      <c r="C30" s="83" t="s">
        <v>336</v>
      </c>
      <c r="D30" s="83" t="s">
        <v>337</v>
      </c>
      <c r="E30" s="83" t="s">
        <v>391</v>
      </c>
      <c r="F30" s="83" t="s">
        <v>331</v>
      </c>
      <c r="G30" s="83" t="s">
        <v>332</v>
      </c>
      <c r="H30" s="83" t="s">
        <v>333</v>
      </c>
      <c r="I30" s="83" t="s">
        <v>334</v>
      </c>
      <c r="J30" s="83" t="s">
        <v>392</v>
      </c>
    </row>
    <row r="31" ht="42" customHeight="1" outlineLevel="2" spans="1:10">
      <c r="A31" s="83" t="s">
        <v>308</v>
      </c>
      <c r="B31" s="83" t="s">
        <v>388</v>
      </c>
      <c r="C31" s="83" t="s">
        <v>342</v>
      </c>
      <c r="D31" s="83" t="s">
        <v>343</v>
      </c>
      <c r="E31" s="83" t="s">
        <v>392</v>
      </c>
      <c r="F31" s="83" t="s">
        <v>331</v>
      </c>
      <c r="G31" s="83" t="s">
        <v>393</v>
      </c>
      <c r="H31" s="83" t="s">
        <v>333</v>
      </c>
      <c r="I31" s="83" t="s">
        <v>334</v>
      </c>
      <c r="J31" s="83" t="s">
        <v>394</v>
      </c>
    </row>
    <row r="32" ht="42" customHeight="1" outlineLevel="2" spans="1:10">
      <c r="A32" s="83" t="s">
        <v>312</v>
      </c>
      <c r="B32" s="83" t="s">
        <v>364</v>
      </c>
      <c r="C32" s="83" t="s">
        <v>328</v>
      </c>
      <c r="D32" s="83" t="s">
        <v>329</v>
      </c>
      <c r="E32" s="83" t="s">
        <v>365</v>
      </c>
      <c r="F32" s="83" t="s">
        <v>331</v>
      </c>
      <c r="G32" s="83" t="s">
        <v>81</v>
      </c>
      <c r="H32" s="83" t="s">
        <v>355</v>
      </c>
      <c r="I32" s="83" t="s">
        <v>334</v>
      </c>
      <c r="J32" s="83" t="s">
        <v>366</v>
      </c>
    </row>
    <row r="33" ht="42" customHeight="1" outlineLevel="2" spans="1:10">
      <c r="A33" s="83" t="s">
        <v>312</v>
      </c>
      <c r="B33" s="83" t="s">
        <v>364</v>
      </c>
      <c r="C33" s="83" t="s">
        <v>336</v>
      </c>
      <c r="D33" s="83" t="s">
        <v>337</v>
      </c>
      <c r="E33" s="83" t="s">
        <v>367</v>
      </c>
      <c r="F33" s="83" t="s">
        <v>339</v>
      </c>
      <c r="G33" s="83" t="s">
        <v>367</v>
      </c>
      <c r="H33" s="83" t="s">
        <v>368</v>
      </c>
      <c r="I33" s="83" t="s">
        <v>341</v>
      </c>
      <c r="J33" s="83" t="s">
        <v>395</v>
      </c>
    </row>
    <row r="34" ht="42" customHeight="1" outlineLevel="2" spans="1:10">
      <c r="A34" s="83" t="s">
        <v>312</v>
      </c>
      <c r="B34" s="83" t="s">
        <v>364</v>
      </c>
      <c r="C34" s="83" t="s">
        <v>342</v>
      </c>
      <c r="D34" s="83" t="s">
        <v>343</v>
      </c>
      <c r="E34" s="83" t="s">
        <v>369</v>
      </c>
      <c r="F34" s="83" t="s">
        <v>331</v>
      </c>
      <c r="G34" s="83" t="s">
        <v>396</v>
      </c>
      <c r="H34" s="83" t="s">
        <v>333</v>
      </c>
      <c r="I34" s="83" t="s">
        <v>334</v>
      </c>
      <c r="J34" s="83" t="s">
        <v>397</v>
      </c>
    </row>
  </sheetData>
  <mergeCells count="18">
    <mergeCell ref="A3:J3"/>
    <mergeCell ref="A4:H4"/>
    <mergeCell ref="A9:A11"/>
    <mergeCell ref="A12:A14"/>
    <mergeCell ref="A15:A18"/>
    <mergeCell ref="A19:A21"/>
    <mergeCell ref="A22:A24"/>
    <mergeCell ref="A25:A28"/>
    <mergeCell ref="A29:A31"/>
    <mergeCell ref="A32:A34"/>
    <mergeCell ref="B9:B11"/>
    <mergeCell ref="B12:B14"/>
    <mergeCell ref="B15:B18"/>
    <mergeCell ref="B19:B21"/>
    <mergeCell ref="B22:B24"/>
    <mergeCell ref="B25:B28"/>
    <mergeCell ref="B29:B31"/>
    <mergeCell ref="B32:B34"/>
  </mergeCells>
  <printOptions horizontalCentered="1"/>
  <pageMargins left="0.67" right="0.67" top="0.5" bottom="0.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
  <sheetViews>
    <sheetView showZeros="0" workbookViewId="0">
      <pane ySplit="1" topLeftCell="A2" activePane="bottomLeft" state="frozen"/>
      <selection/>
      <selection pane="bottomLeft" activeCell="A7" sqref="A7"/>
    </sheetView>
  </sheetViews>
  <sheetFormatPr defaultColWidth="10.7083333333333" defaultRowHeight="12" customHeight="1" outlineLevelRow="6"/>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customHeight="1" spans="1:10">
      <c r="A1" s="1"/>
      <c r="B1" s="1"/>
      <c r="C1" s="1"/>
      <c r="D1" s="1"/>
      <c r="E1" s="1"/>
      <c r="F1" s="1"/>
      <c r="G1" s="1"/>
      <c r="H1" s="1"/>
      <c r="I1" s="1"/>
      <c r="J1" s="1"/>
    </row>
    <row r="2" ht="18" customHeight="1" spans="10:10">
      <c r="J2" s="2" t="s">
        <v>317</v>
      </c>
    </row>
    <row r="3" ht="39.75" customHeight="1" spans="1:10">
      <c r="A3" s="3" t="str">
        <f>"2025"&amp;"年项目支出绩效目标表（另文下达）"</f>
        <v>2025年项目支出绩效目标表（另文下达）</v>
      </c>
      <c r="B3" s="3"/>
      <c r="C3" s="3"/>
      <c r="D3" s="3"/>
      <c r="E3" s="3"/>
      <c r="F3" s="3"/>
      <c r="G3" s="3"/>
      <c r="H3" s="3"/>
      <c r="I3" s="3"/>
      <c r="J3" s="3"/>
    </row>
    <row r="4" ht="17.25" customHeight="1" spans="1:8">
      <c r="A4" s="4" t="str">
        <f>"单位名称："&amp;"中国共产党富民县纪律检查委员会"</f>
        <v>单位名称：中国共产党富民县纪律检查委员会</v>
      </c>
      <c r="B4" s="4"/>
      <c r="C4" s="4"/>
      <c r="D4" s="4"/>
      <c r="E4" s="4"/>
      <c r="F4" s="4"/>
      <c r="G4" s="4"/>
      <c r="H4" s="4"/>
    </row>
    <row r="5" ht="44.25" customHeight="1" spans="1:10">
      <c r="A5" s="72" t="s">
        <v>183</v>
      </c>
      <c r="B5" s="72" t="s">
        <v>318</v>
      </c>
      <c r="C5" s="82" t="s">
        <v>319</v>
      </c>
      <c r="D5" s="72" t="s">
        <v>320</v>
      </c>
      <c r="E5" s="72" t="s">
        <v>321</v>
      </c>
      <c r="F5" s="72" t="s">
        <v>322</v>
      </c>
      <c r="G5" s="72" t="s">
        <v>323</v>
      </c>
      <c r="H5" s="72" t="s">
        <v>324</v>
      </c>
      <c r="I5" s="72" t="s">
        <v>325</v>
      </c>
      <c r="J5" s="72" t="s">
        <v>326</v>
      </c>
    </row>
    <row r="6" ht="18.75" customHeight="1" spans="1:10">
      <c r="A6" s="72">
        <v>1</v>
      </c>
      <c r="B6" s="72">
        <v>2</v>
      </c>
      <c r="C6" s="72">
        <v>3</v>
      </c>
      <c r="D6" s="72">
        <v>4</v>
      </c>
      <c r="E6" s="72">
        <v>5</v>
      </c>
      <c r="F6" s="72">
        <v>6</v>
      </c>
      <c r="G6" s="72">
        <v>7</v>
      </c>
      <c r="H6" s="72">
        <v>8</v>
      </c>
      <c r="I6" s="72">
        <v>9</v>
      </c>
      <c r="J6" s="72">
        <v>10</v>
      </c>
    </row>
    <row r="7" ht="18.75" customHeight="1" spans="1:10">
      <c r="A7" s="72" t="s">
        <v>398</v>
      </c>
      <c r="B7" s="72"/>
      <c r="C7" s="72"/>
      <c r="D7" s="72"/>
      <c r="E7" s="72"/>
      <c r="F7" s="72"/>
      <c r="G7" s="72"/>
      <c r="H7" s="72"/>
      <c r="I7" s="72"/>
      <c r="J7" s="72"/>
    </row>
  </sheetData>
  <mergeCells count="2">
    <mergeCell ref="A3:J3"/>
    <mergeCell ref="A4:H4"/>
  </mergeCells>
  <printOptions horizontalCentered="1"/>
  <pageMargins left="0.67" right="0.67" top="0.5" bottom="0.5" header="0" footer="0"/>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topLeftCell="B1" workbookViewId="0">
      <pane ySplit="1" topLeftCell="A2" activePane="bottomLeft" state="frozen"/>
      <selection/>
      <selection pane="bottomLeft" activeCell="B8" sqref="B8"/>
    </sheetView>
  </sheetViews>
  <sheetFormatPr defaultColWidth="10.7083333333333" defaultRowHeight="14.25" customHeight="1" outlineLevelCol="5"/>
  <cols>
    <col min="1" max="1" width="37.575" customWidth="1"/>
    <col min="2" max="2" width="24.1416666666667" customWidth="1"/>
    <col min="3" max="3" width="37.575" customWidth="1"/>
    <col min="4" max="4" width="32.2833333333333" customWidth="1"/>
    <col min="5" max="6" width="42.85" customWidth="1"/>
  </cols>
  <sheetData>
    <row r="1" customHeight="1" spans="1:6">
      <c r="A1" s="1"/>
      <c r="B1" s="1"/>
      <c r="C1" s="1"/>
      <c r="D1" s="1"/>
      <c r="E1" s="1"/>
      <c r="F1" s="1"/>
    </row>
    <row r="2" ht="12" customHeight="1" spans="1:6">
      <c r="A2">
        <v>1</v>
      </c>
      <c r="B2">
        <v>0</v>
      </c>
      <c r="C2">
        <v>1</v>
      </c>
      <c r="F2" s="2" t="s">
        <v>399</v>
      </c>
    </row>
    <row r="3" ht="42" customHeight="1" spans="1:6">
      <c r="A3" s="3" t="str">
        <f>"2025"&amp;"年政府性基金预算支出预算表"</f>
        <v>2025年政府性基金预算支出预算表</v>
      </c>
      <c r="B3" s="3" t="s">
        <v>400</v>
      </c>
      <c r="C3" s="3"/>
      <c r="D3" s="3"/>
      <c r="E3" s="3"/>
      <c r="F3" s="3"/>
    </row>
    <row r="4" ht="13.5" customHeight="1" spans="1:6">
      <c r="A4" s="4" t="str">
        <f>"单位名称："&amp;"中国共产党富民县纪律检查委员会"</f>
        <v>单位名称：中国共产党富民县纪律检查委员会</v>
      </c>
      <c r="B4" s="4" t="s">
        <v>401</v>
      </c>
      <c r="C4" s="4"/>
      <c r="F4" s="2" t="s">
        <v>166</v>
      </c>
    </row>
    <row r="5" ht="19.5" customHeight="1" spans="1:6">
      <c r="A5" s="72" t="s">
        <v>181</v>
      </c>
      <c r="B5" s="72" t="s">
        <v>70</v>
      </c>
      <c r="C5" s="72" t="s">
        <v>71</v>
      </c>
      <c r="D5" s="72" t="s">
        <v>402</v>
      </c>
      <c r="E5" s="72"/>
      <c r="F5" s="72"/>
    </row>
    <row r="6" ht="18.75" customHeight="1" spans="1:6">
      <c r="A6" s="72"/>
      <c r="B6" s="72"/>
      <c r="C6" s="72"/>
      <c r="D6" s="72" t="s">
        <v>53</v>
      </c>
      <c r="E6" s="72" t="s">
        <v>72</v>
      </c>
      <c r="F6" s="72" t="s">
        <v>73</v>
      </c>
    </row>
    <row r="7" ht="18.75" customHeight="1" spans="1:6">
      <c r="A7" s="72">
        <v>1</v>
      </c>
      <c r="B7" s="72" t="s">
        <v>81</v>
      </c>
      <c r="C7" s="72">
        <v>3</v>
      </c>
      <c r="D7" s="72">
        <v>4</v>
      </c>
      <c r="E7" s="72">
        <v>5</v>
      </c>
      <c r="F7" s="72">
        <v>6</v>
      </c>
    </row>
    <row r="8" ht="21" customHeight="1" spans="1:6">
      <c r="A8" s="6"/>
      <c r="B8" s="73" t="s">
        <v>398</v>
      </c>
      <c r="C8" s="6"/>
      <c r="D8" s="79"/>
      <c r="E8" s="79"/>
      <c r="F8" s="79"/>
    </row>
    <row r="9" ht="21" customHeight="1" spans="1:6">
      <c r="A9" s="6"/>
      <c r="B9" s="6"/>
      <c r="C9" s="6"/>
      <c r="D9" s="79"/>
      <c r="E9" s="79"/>
      <c r="F9" s="79"/>
    </row>
    <row r="10" ht="18.75" customHeight="1" spans="1:6">
      <c r="A10" s="72" t="s">
        <v>171</v>
      </c>
      <c r="B10" s="72" t="s">
        <v>171</v>
      </c>
      <c r="C10" s="72" t="s">
        <v>171</v>
      </c>
      <c r="D10" s="79"/>
      <c r="E10" s="79"/>
      <c r="F10" s="79"/>
    </row>
  </sheetData>
  <mergeCells count="7">
    <mergeCell ref="A3:F3"/>
    <mergeCell ref="A4:C4"/>
    <mergeCell ref="D5:F5"/>
    <mergeCell ref="A10:C10"/>
    <mergeCell ref="A5:A6"/>
    <mergeCell ref="B5:B6"/>
    <mergeCell ref="C5:C6"/>
  </mergeCells>
  <printOptions horizontalCentered="1"/>
  <pageMargins left="0.26" right="0.26" top="0.39" bottom="0.39" header="0.33" footer="0.33"/>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zoomScale="80" zoomScaleNormal="80" workbookViewId="0">
      <pane ySplit="1" topLeftCell="A2" activePane="bottomLeft" state="frozen"/>
      <selection/>
      <selection pane="bottomLeft" activeCell="A1" sqref="A1"/>
    </sheetView>
  </sheetViews>
  <sheetFormatPr defaultColWidth="10.7083333333333" defaultRowHeight="14.25" customHeight="1"/>
  <cols>
    <col min="1" max="2" width="38" customWidth="1"/>
    <col min="3" max="3" width="48" customWidth="1"/>
    <col min="4" max="4" width="25.2833333333333" customWidth="1"/>
    <col min="5" max="5" width="41.1416666666667" customWidth="1"/>
    <col min="6" max="6" width="9" customWidth="1"/>
    <col min="7" max="7" width="13" customWidth="1"/>
    <col min="8" max="8" width="15.575" customWidth="1"/>
    <col min="9" max="18" width="23.2833333333333" customWidth="1"/>
    <col min="19" max="19" width="23.1416666666667" customWidth="1"/>
  </cols>
  <sheetData>
    <row r="1" customHeight="1" spans="1:19">
      <c r="A1" s="1"/>
      <c r="B1" s="1"/>
      <c r="C1" s="1"/>
      <c r="D1" s="1"/>
      <c r="E1" s="1"/>
      <c r="F1" s="1"/>
      <c r="G1" s="1"/>
      <c r="H1" s="1"/>
      <c r="I1" s="1"/>
      <c r="J1" s="1"/>
      <c r="K1" s="1"/>
      <c r="L1" s="1"/>
      <c r="M1" s="1"/>
      <c r="N1" s="1"/>
      <c r="O1" s="1"/>
      <c r="P1" s="1"/>
      <c r="Q1" s="1"/>
      <c r="R1" s="1"/>
      <c r="S1" s="1"/>
    </row>
    <row r="2" ht="15.75" customHeight="1" spans="19:19">
      <c r="S2" s="2" t="s">
        <v>403</v>
      </c>
    </row>
    <row r="3" ht="41.25" customHeight="1" spans="1:19">
      <c r="A3" s="3" t="str">
        <f>"2025"&amp;"年部门政府采购预算表"</f>
        <v>2025年部门政府采购预算表</v>
      </c>
      <c r="B3" s="3"/>
      <c r="C3" s="3"/>
      <c r="D3" s="3"/>
      <c r="E3" s="3"/>
      <c r="F3" s="3"/>
      <c r="G3" s="3"/>
      <c r="H3" s="3"/>
      <c r="I3" s="3"/>
      <c r="J3" s="3"/>
      <c r="K3" s="3"/>
      <c r="L3" s="3"/>
      <c r="M3" s="3"/>
      <c r="N3" s="3"/>
      <c r="O3" s="3"/>
      <c r="P3" s="3"/>
      <c r="Q3" s="3"/>
      <c r="R3" s="3"/>
      <c r="S3" s="3"/>
    </row>
    <row r="4" ht="18.75" customHeight="1" spans="1:19">
      <c r="A4" t="str">
        <f>"单位名称："&amp;"中国共产党富民县纪律检查委员会"</f>
        <v>单位名称：中国共产党富民县纪律检查委员会</v>
      </c>
      <c r="S4" s="2" t="s">
        <v>1</v>
      </c>
    </row>
    <row r="5" ht="15.75" customHeight="1" spans="1:19">
      <c r="A5" s="72" t="s">
        <v>180</v>
      </c>
      <c r="B5" s="72" t="s">
        <v>181</v>
      </c>
      <c r="C5" s="72" t="s">
        <v>404</v>
      </c>
      <c r="D5" s="72" t="s">
        <v>405</v>
      </c>
      <c r="E5" s="72" t="s">
        <v>406</v>
      </c>
      <c r="F5" s="5" t="s">
        <v>407</v>
      </c>
      <c r="G5" s="72" t="s">
        <v>408</v>
      </c>
      <c r="H5" s="5" t="s">
        <v>409</v>
      </c>
      <c r="I5" s="72" t="s">
        <v>188</v>
      </c>
      <c r="J5" s="72"/>
      <c r="K5" s="72"/>
      <c r="L5" s="72"/>
      <c r="M5" s="72"/>
      <c r="N5" s="72"/>
      <c r="O5" s="72"/>
      <c r="P5" s="72"/>
      <c r="Q5" s="72"/>
      <c r="R5" s="72"/>
      <c r="S5" s="72"/>
    </row>
    <row r="6" ht="17.25" customHeight="1" spans="1:19">
      <c r="A6" s="72"/>
      <c r="B6" s="72"/>
      <c r="C6" s="72"/>
      <c r="D6" s="72"/>
      <c r="E6" s="72"/>
      <c r="F6" s="5"/>
      <c r="G6" s="72"/>
      <c r="H6" s="5"/>
      <c r="I6" s="72" t="s">
        <v>53</v>
      </c>
      <c r="J6" s="72" t="s">
        <v>56</v>
      </c>
      <c r="K6" s="72" t="s">
        <v>57</v>
      </c>
      <c r="L6" s="72" t="s">
        <v>58</v>
      </c>
      <c r="M6" s="72" t="s">
        <v>59</v>
      </c>
      <c r="N6" s="72" t="s">
        <v>410</v>
      </c>
      <c r="O6" s="72"/>
      <c r="P6" s="72"/>
      <c r="Q6" s="72"/>
      <c r="R6" s="72"/>
      <c r="S6" s="72"/>
    </row>
    <row r="7" ht="54" customHeight="1" spans="1:19">
      <c r="A7" s="72"/>
      <c r="B7" s="72"/>
      <c r="C7" s="72"/>
      <c r="D7" s="72"/>
      <c r="E7" s="72"/>
      <c r="F7" s="5"/>
      <c r="G7" s="72"/>
      <c r="H7" s="5"/>
      <c r="I7" s="72"/>
      <c r="J7" s="72" t="s">
        <v>55</v>
      </c>
      <c r="K7" s="72"/>
      <c r="L7" s="72"/>
      <c r="M7" s="72"/>
      <c r="N7" s="72" t="s">
        <v>55</v>
      </c>
      <c r="O7" s="72" t="s">
        <v>61</v>
      </c>
      <c r="P7" s="72" t="s">
        <v>63</v>
      </c>
      <c r="Q7" s="72" t="s">
        <v>62</v>
      </c>
      <c r="R7" s="72" t="s">
        <v>64</v>
      </c>
      <c r="S7" s="72" t="s">
        <v>65</v>
      </c>
    </row>
    <row r="8" ht="18" customHeight="1" spans="1:19">
      <c r="A8" s="72">
        <v>1</v>
      </c>
      <c r="B8" s="72" t="s">
        <v>81</v>
      </c>
      <c r="C8" s="72" t="s">
        <v>82</v>
      </c>
      <c r="D8" s="72">
        <v>4</v>
      </c>
      <c r="E8" s="72">
        <v>5</v>
      </c>
      <c r="F8" s="72">
        <v>6</v>
      </c>
      <c r="G8" s="72">
        <v>7</v>
      </c>
      <c r="H8" s="72">
        <v>8</v>
      </c>
      <c r="I8" s="72">
        <v>9</v>
      </c>
      <c r="J8" s="72">
        <v>10</v>
      </c>
      <c r="K8" s="72">
        <v>11</v>
      </c>
      <c r="L8" s="72">
        <v>12</v>
      </c>
      <c r="M8" s="72">
        <v>13</v>
      </c>
      <c r="N8" s="72">
        <v>14</v>
      </c>
      <c r="O8" s="72">
        <v>15</v>
      </c>
      <c r="P8" s="72">
        <v>16</v>
      </c>
      <c r="Q8" s="72">
        <v>17</v>
      </c>
      <c r="R8" s="72">
        <v>18</v>
      </c>
      <c r="S8" s="72">
        <v>19</v>
      </c>
    </row>
    <row r="9" ht="21" customHeight="1" spans="1:19">
      <c r="A9" s="6" t="s">
        <v>67</v>
      </c>
      <c r="B9" s="6" t="s">
        <v>67</v>
      </c>
      <c r="C9" s="6" t="s">
        <v>208</v>
      </c>
      <c r="D9" s="6" t="s">
        <v>411</v>
      </c>
      <c r="E9" s="6" t="s">
        <v>412</v>
      </c>
      <c r="F9" s="6" t="s">
        <v>413</v>
      </c>
      <c r="G9" s="81"/>
      <c r="H9" s="74"/>
      <c r="I9" s="74">
        <v>11000</v>
      </c>
      <c r="J9" s="74">
        <v>11000</v>
      </c>
      <c r="K9" s="74"/>
      <c r="L9" s="74"/>
      <c r="M9" s="74"/>
      <c r="N9" s="74"/>
      <c r="O9" s="74"/>
      <c r="P9" s="74"/>
      <c r="Q9" s="74"/>
      <c r="R9" s="74"/>
      <c r="S9" s="74"/>
    </row>
    <row r="10" ht="21" customHeight="1" spans="1:19">
      <c r="A10" s="72" t="s">
        <v>171</v>
      </c>
      <c r="B10" s="72"/>
      <c r="C10" s="72"/>
      <c r="D10" s="72"/>
      <c r="E10" s="72"/>
      <c r="F10" s="72"/>
      <c r="G10" s="72"/>
      <c r="H10" s="74"/>
      <c r="I10" s="74">
        <v>11000</v>
      </c>
      <c r="J10" s="74">
        <v>11000</v>
      </c>
      <c r="K10" s="74"/>
      <c r="L10" s="74"/>
      <c r="M10" s="74"/>
      <c r="N10" s="74"/>
      <c r="O10" s="74"/>
      <c r="P10" s="74"/>
      <c r="Q10" s="74"/>
      <c r="R10" s="74"/>
      <c r="S10" s="74"/>
    </row>
  </sheetData>
  <mergeCells count="18">
    <mergeCell ref="A3:S3"/>
    <mergeCell ref="A4:H4"/>
    <mergeCell ref="I5:S5"/>
    <mergeCell ref="N6:S6"/>
    <mergeCell ref="A10:G10"/>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67" right="0.67" top="0.5" bottom="0.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showZeros="0" workbookViewId="0">
      <pane ySplit="1" topLeftCell="A2" activePane="bottomLeft" state="frozen"/>
      <selection/>
      <selection pane="bottomLeft" activeCell="A9" sqref="A9"/>
    </sheetView>
  </sheetViews>
  <sheetFormatPr defaultColWidth="10.7083333333333" defaultRowHeight="14.25" customHeight="1"/>
  <cols>
    <col min="1" max="5" width="45.7083333333333" customWidth="1"/>
    <col min="6" max="6" width="32.1416666666667" customWidth="1"/>
    <col min="7" max="7" width="33.2833333333333" customWidth="1"/>
    <col min="8" max="8" width="32.85" customWidth="1"/>
    <col min="9" max="9" width="45.7083333333333" customWidth="1"/>
    <col min="10" max="18" width="23.85" customWidth="1"/>
    <col min="19" max="20" width="23.708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20:20">
      <c r="T2" s="2" t="s">
        <v>414</v>
      </c>
    </row>
    <row r="3" ht="41.25" customHeight="1" spans="1:20">
      <c r="A3" s="3" t="str">
        <f>"2025"&amp;"年政府购买服务预算表"</f>
        <v>2025年政府购买服务预算表</v>
      </c>
      <c r="B3" s="3"/>
      <c r="C3" s="3"/>
      <c r="D3" s="3"/>
      <c r="E3" s="3"/>
      <c r="F3" s="3"/>
      <c r="G3" s="3"/>
      <c r="H3" s="3"/>
      <c r="I3" s="3"/>
      <c r="J3" s="3"/>
      <c r="K3" s="3"/>
      <c r="L3" s="3"/>
      <c r="M3" s="3"/>
      <c r="N3" s="3"/>
      <c r="O3" s="3"/>
      <c r="P3" s="3"/>
      <c r="Q3" s="3"/>
      <c r="R3" s="3"/>
      <c r="S3" s="3"/>
      <c r="T3" s="3"/>
    </row>
    <row r="4" ht="22.5" customHeight="1" spans="1:20">
      <c r="A4" t="str">
        <f>"单位名称："&amp;"中国共产党富民县纪律检查委员会"</f>
        <v>单位名称：中国共产党富民县纪律检查委员会</v>
      </c>
      <c r="T4" s="2" t="s">
        <v>1</v>
      </c>
    </row>
    <row r="5" ht="24" customHeight="1" spans="1:20">
      <c r="A5" s="72" t="s">
        <v>180</v>
      </c>
      <c r="B5" s="72" t="s">
        <v>181</v>
      </c>
      <c r="C5" s="72" t="s">
        <v>183</v>
      </c>
      <c r="D5" s="72" t="s">
        <v>415</v>
      </c>
      <c r="E5" s="72" t="s">
        <v>416</v>
      </c>
      <c r="F5" s="72" t="s">
        <v>417</v>
      </c>
      <c r="G5" s="72" t="s">
        <v>418</v>
      </c>
      <c r="H5" s="72" t="s">
        <v>419</v>
      </c>
      <c r="I5" s="72" t="s">
        <v>420</v>
      </c>
      <c r="J5" s="72" t="s">
        <v>188</v>
      </c>
      <c r="K5" s="72"/>
      <c r="L5" s="72"/>
      <c r="M5" s="72"/>
      <c r="N5" s="72"/>
      <c r="O5" s="72"/>
      <c r="P5" s="72"/>
      <c r="Q5" s="72"/>
      <c r="R5" s="72"/>
      <c r="S5" s="72"/>
      <c r="T5" s="72"/>
    </row>
    <row r="6" ht="24" customHeight="1" spans="1:20">
      <c r="A6" s="72"/>
      <c r="B6" s="72"/>
      <c r="C6" s="72"/>
      <c r="D6" s="72"/>
      <c r="E6" s="72"/>
      <c r="F6" s="72"/>
      <c r="G6" s="72"/>
      <c r="H6" s="72"/>
      <c r="I6" s="72"/>
      <c r="J6" s="72" t="s">
        <v>53</v>
      </c>
      <c r="K6" s="72" t="s">
        <v>56</v>
      </c>
      <c r="L6" s="72" t="s">
        <v>421</v>
      </c>
      <c r="M6" s="72" t="s">
        <v>58</v>
      </c>
      <c r="N6" s="72" t="s">
        <v>422</v>
      </c>
      <c r="O6" s="72" t="s">
        <v>410</v>
      </c>
      <c r="P6" s="72"/>
      <c r="Q6" s="72"/>
      <c r="R6" s="72"/>
      <c r="S6" s="72"/>
      <c r="T6" s="72"/>
    </row>
    <row r="7" ht="54" customHeight="1" spans="1:20">
      <c r="A7" s="72"/>
      <c r="B7" s="72"/>
      <c r="C7" s="72"/>
      <c r="D7" s="72"/>
      <c r="E7" s="72"/>
      <c r="F7" s="72"/>
      <c r="G7" s="72"/>
      <c r="H7" s="72"/>
      <c r="I7" s="72"/>
      <c r="J7" s="72"/>
      <c r="K7" s="72" t="s">
        <v>55</v>
      </c>
      <c r="L7" s="72"/>
      <c r="M7" s="72"/>
      <c r="N7" s="72"/>
      <c r="O7" s="72" t="s">
        <v>55</v>
      </c>
      <c r="P7" s="72" t="s">
        <v>61</v>
      </c>
      <c r="Q7" s="72" t="s">
        <v>63</v>
      </c>
      <c r="R7" s="72" t="s">
        <v>62</v>
      </c>
      <c r="S7" s="72" t="s">
        <v>64</v>
      </c>
      <c r="T7" s="72" t="s">
        <v>65</v>
      </c>
    </row>
    <row r="8" ht="17.25" customHeight="1" spans="1:20">
      <c r="A8" s="72">
        <v>1</v>
      </c>
      <c r="B8" s="72">
        <v>2</v>
      </c>
      <c r="C8" s="72">
        <v>3</v>
      </c>
      <c r="D8" s="72">
        <v>4</v>
      </c>
      <c r="E8" s="72">
        <v>5</v>
      </c>
      <c r="F8" s="72">
        <v>6</v>
      </c>
      <c r="G8" s="72">
        <v>7</v>
      </c>
      <c r="H8" s="72">
        <v>8</v>
      </c>
      <c r="I8" s="72">
        <v>9</v>
      </c>
      <c r="J8" s="72">
        <v>10</v>
      </c>
      <c r="K8" s="72">
        <v>11</v>
      </c>
      <c r="L8" s="72">
        <v>12</v>
      </c>
      <c r="M8" s="72">
        <v>13</v>
      </c>
      <c r="N8" s="72">
        <v>14</v>
      </c>
      <c r="O8" s="72">
        <v>15</v>
      </c>
      <c r="P8" s="72">
        <v>16</v>
      </c>
      <c r="Q8" s="72">
        <v>17</v>
      </c>
      <c r="R8" s="72">
        <v>18</v>
      </c>
      <c r="S8" s="72">
        <v>19</v>
      </c>
      <c r="T8" s="72">
        <v>20</v>
      </c>
    </row>
    <row r="9" ht="21" customHeight="1" spans="1:20">
      <c r="A9" s="75" t="s">
        <v>398</v>
      </c>
      <c r="B9" s="76"/>
      <c r="C9" s="76"/>
      <c r="D9" s="76"/>
      <c r="E9" s="76"/>
      <c r="F9" s="76"/>
      <c r="G9" s="76"/>
      <c r="H9" s="76"/>
      <c r="I9" s="76"/>
      <c r="J9" s="74"/>
      <c r="K9" s="74"/>
      <c r="L9" s="74"/>
      <c r="M9" s="74"/>
      <c r="N9" s="74"/>
      <c r="O9" s="74"/>
      <c r="P9" s="74"/>
      <c r="Q9" s="74"/>
      <c r="R9" s="74"/>
      <c r="S9" s="74"/>
      <c r="T9" s="74"/>
    </row>
    <row r="10" ht="21" customHeight="1" spans="1:20">
      <c r="A10" s="72" t="s">
        <v>171</v>
      </c>
      <c r="B10" s="72"/>
      <c r="C10" s="72"/>
      <c r="D10" s="72"/>
      <c r="E10" s="72"/>
      <c r="F10" s="72"/>
      <c r="G10" s="72"/>
      <c r="H10" s="72"/>
      <c r="I10" s="72"/>
      <c r="J10" s="74"/>
      <c r="K10" s="74"/>
      <c r="L10" s="74"/>
      <c r="M10" s="74"/>
      <c r="N10" s="74"/>
      <c r="O10" s="74"/>
      <c r="P10" s="74"/>
      <c r="Q10" s="74"/>
      <c r="R10" s="74"/>
      <c r="S10" s="74"/>
      <c r="T10" s="74"/>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67" right="0.67" top="0.5" bottom="0.5" header="0" footer="0"/>
  <pageSetup paperSize="9" scale="6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9"/>
  <sheetViews>
    <sheetView showZeros="0" workbookViewId="0">
      <pane ySplit="1" topLeftCell="A2" activePane="bottomLeft" state="frozen"/>
      <selection/>
      <selection pane="bottomLeft" activeCell="A8" sqref="A8"/>
    </sheetView>
  </sheetViews>
  <sheetFormatPr defaultColWidth="10.7083333333333" defaultRowHeight="14.25" customHeight="1" outlineLevelCol="4"/>
  <cols>
    <col min="1" max="1" width="44" customWidth="1"/>
    <col min="2" max="5" width="23.2833333333333" customWidth="1"/>
  </cols>
  <sheetData>
    <row r="1" customHeight="1" spans="1:5">
      <c r="A1" s="1"/>
      <c r="B1" s="1"/>
      <c r="C1" s="1"/>
      <c r="D1" s="1"/>
      <c r="E1" s="1"/>
    </row>
    <row r="2" ht="17.25" customHeight="1" spans="5:5">
      <c r="E2" s="2" t="s">
        <v>423</v>
      </c>
    </row>
    <row r="3" ht="41.25" customHeight="1" spans="1:5">
      <c r="A3" s="3" t="str">
        <f>"2025"&amp;"年对下转移支付预算表"</f>
        <v>2025年对下转移支付预算表</v>
      </c>
      <c r="B3" s="3"/>
      <c r="C3" s="3"/>
      <c r="D3" s="3"/>
      <c r="E3" s="3"/>
    </row>
    <row r="4" ht="18" customHeight="1" spans="1:5">
      <c r="A4" t="str">
        <f>"单位名称："&amp;"中国共产党富民县纪律检查委员会"</f>
        <v>单位名称：中国共产党富民县纪律检查委员会</v>
      </c>
      <c r="E4" s="2" t="s">
        <v>1</v>
      </c>
    </row>
    <row r="5" ht="19.5" customHeight="1" spans="1:5">
      <c r="A5" s="72" t="s">
        <v>424</v>
      </c>
      <c r="B5" s="72" t="s">
        <v>188</v>
      </c>
      <c r="C5" s="72"/>
      <c r="D5" s="72"/>
      <c r="E5" s="72" t="s">
        <v>425</v>
      </c>
    </row>
    <row r="6" ht="40.5" customHeight="1" spans="1:5">
      <c r="A6" s="72"/>
      <c r="B6" s="72" t="s">
        <v>53</v>
      </c>
      <c r="C6" s="72" t="s">
        <v>56</v>
      </c>
      <c r="D6" s="72" t="s">
        <v>421</v>
      </c>
      <c r="E6" s="72" t="s">
        <v>426</v>
      </c>
    </row>
    <row r="7" ht="19.5" customHeight="1" spans="1:5">
      <c r="A7" s="72">
        <v>1</v>
      </c>
      <c r="B7" s="72">
        <v>2</v>
      </c>
      <c r="C7" s="72">
        <v>3</v>
      </c>
      <c r="D7" s="72">
        <v>4</v>
      </c>
      <c r="E7" s="72">
        <v>5</v>
      </c>
    </row>
    <row r="8" ht="19.5" customHeight="1" spans="1:5">
      <c r="A8" s="73" t="s">
        <v>398</v>
      </c>
      <c r="B8" s="79"/>
      <c r="C8" s="79"/>
      <c r="D8" s="79"/>
      <c r="E8" s="80"/>
    </row>
    <row r="9" ht="19.5" customHeight="1" spans="1:5">
      <c r="A9" s="6"/>
      <c r="B9" s="79"/>
      <c r="C9" s="79"/>
      <c r="D9" s="79"/>
      <c r="E9" s="80"/>
    </row>
  </sheetData>
  <mergeCells count="5">
    <mergeCell ref="A3:E3"/>
    <mergeCell ref="A4:D4"/>
    <mergeCell ref="B5:D5"/>
    <mergeCell ref="A5:A6"/>
    <mergeCell ref="E5:E6"/>
  </mergeCells>
  <printOptions horizontalCentered="1"/>
  <pageMargins left="0.67" right="0.67" top="0.5" bottom="0.5"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pane ySplit="1" topLeftCell="A2" activePane="bottomLeft" state="frozen"/>
      <selection/>
      <selection pane="bottomLeft" activeCell="A7" sqref="A7"/>
    </sheetView>
  </sheetViews>
  <sheetFormatPr defaultColWidth="10.7083333333333" defaultRowHeight="12" customHeight="1" outlineLevelRow="7"/>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customHeight="1" spans="1:10">
      <c r="A1" s="1"/>
      <c r="B1" s="1"/>
      <c r="C1" s="1"/>
      <c r="D1" s="1"/>
      <c r="E1" s="1"/>
      <c r="F1" s="1"/>
      <c r="G1" s="1"/>
      <c r="H1" s="1"/>
      <c r="I1" s="1"/>
      <c r="J1" s="1"/>
    </row>
    <row r="2" ht="16.5" customHeight="1" spans="1:10">
      <c r="A2" s="1"/>
      <c r="B2" s="1"/>
      <c r="C2" s="1"/>
      <c r="D2" s="1"/>
      <c r="E2" s="1"/>
      <c r="F2" s="1"/>
      <c r="G2" s="1"/>
      <c r="H2" s="1"/>
      <c r="I2" s="1"/>
      <c r="J2" s="2" t="s">
        <v>427</v>
      </c>
    </row>
    <row r="3" ht="41.25" customHeight="1" spans="1:10">
      <c r="A3" s="3" t="str">
        <f>"2025"&amp;"年对下转移支付绩效目标表"</f>
        <v>2025年对下转移支付绩效目标表</v>
      </c>
      <c r="B3" s="3"/>
      <c r="C3" s="3"/>
      <c r="D3" s="3"/>
      <c r="E3" s="3"/>
      <c r="F3" s="3"/>
      <c r="G3" s="3"/>
      <c r="H3" s="3"/>
      <c r="I3" s="3"/>
      <c r="J3" s="3"/>
    </row>
    <row r="4" ht="17.25" customHeight="1" spans="1:10">
      <c r="A4" s="77" t="str">
        <f>"单位名称："&amp;"中国共产党富民县纪律检查委员会"</f>
        <v>单位名称：中国共产党富民县纪律检查委员会</v>
      </c>
      <c r="B4" s="77"/>
      <c r="C4" s="77"/>
      <c r="D4" s="77"/>
      <c r="E4" s="77"/>
      <c r="F4" s="77"/>
      <c r="G4" s="77"/>
      <c r="H4" s="77"/>
      <c r="I4" s="1"/>
      <c r="J4" s="1"/>
    </row>
    <row r="5" ht="44.25" customHeight="1" spans="1:10">
      <c r="A5" s="78" t="s">
        <v>424</v>
      </c>
      <c r="B5" s="78" t="s">
        <v>318</v>
      </c>
      <c r="C5" s="78" t="s">
        <v>319</v>
      </c>
      <c r="D5" s="78" t="s">
        <v>320</v>
      </c>
      <c r="E5" s="78" t="s">
        <v>321</v>
      </c>
      <c r="F5" s="78" t="s">
        <v>322</v>
      </c>
      <c r="G5" s="78" t="s">
        <v>323</v>
      </c>
      <c r="H5" s="78" t="s">
        <v>324</v>
      </c>
      <c r="I5" s="78" t="s">
        <v>325</v>
      </c>
      <c r="J5" s="78" t="s">
        <v>326</v>
      </c>
    </row>
    <row r="6" ht="14.25" customHeight="1" spans="1:10">
      <c r="A6" s="78">
        <v>1</v>
      </c>
      <c r="B6" s="78">
        <v>2</v>
      </c>
      <c r="C6" s="78">
        <v>3</v>
      </c>
      <c r="D6" s="78">
        <v>4</v>
      </c>
      <c r="E6" s="78">
        <v>5</v>
      </c>
      <c r="F6" s="78">
        <v>6</v>
      </c>
      <c r="G6" s="78">
        <v>7</v>
      </c>
      <c r="H6" s="78">
        <v>8</v>
      </c>
      <c r="I6" s="78">
        <v>9</v>
      </c>
      <c r="J6" s="78">
        <v>10</v>
      </c>
    </row>
    <row r="7" ht="42" customHeight="1" spans="1:10">
      <c r="A7" s="73" t="s">
        <v>398</v>
      </c>
      <c r="B7" s="6"/>
      <c r="C7" s="6"/>
      <c r="D7" s="6"/>
      <c r="E7" s="6"/>
      <c r="F7" s="6"/>
      <c r="G7" s="6"/>
      <c r="H7" s="6"/>
      <c r="I7" s="6"/>
      <c r="J7" s="6"/>
    </row>
    <row r="8" ht="42.75" customHeight="1" spans="1:10">
      <c r="A8" s="6"/>
      <c r="B8" s="6"/>
      <c r="C8" s="6"/>
      <c r="D8" s="6"/>
      <c r="E8" s="6"/>
      <c r="F8" s="6"/>
      <c r="G8" s="6"/>
      <c r="H8" s="6"/>
      <c r="I8" s="6"/>
      <c r="J8" s="6"/>
    </row>
  </sheetData>
  <mergeCells count="2">
    <mergeCell ref="A3:J3"/>
    <mergeCell ref="A4:H4"/>
  </mergeCells>
  <printOptions horizontalCentered="1"/>
  <pageMargins left="0.67" right="0.67" top="0.5" bottom="0.5" header="0" footer="0"/>
  <pageSetup paperSize="9" scale="6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9"/>
  <sheetViews>
    <sheetView showZeros="0" workbookViewId="0">
      <pane ySplit="1" topLeftCell="A2" activePane="bottomLeft" state="frozen"/>
      <selection/>
      <selection pane="bottomLeft" activeCell="A8" sqref="A8"/>
    </sheetView>
  </sheetViews>
  <sheetFormatPr defaultColWidth="12.1416666666667" defaultRowHeight="14.25" customHeight="1"/>
  <cols>
    <col min="1" max="3" width="39.2833333333333" customWidth="1"/>
    <col min="4" max="4" width="53.1416666666667" customWidth="1"/>
    <col min="5" max="5" width="32.1416666666667" customWidth="1"/>
    <col min="6" max="6" width="25.2833333333333" customWidth="1"/>
    <col min="7" max="9" width="30.7083333333333" customWidth="1"/>
  </cols>
  <sheetData>
    <row r="1" customHeight="1" spans="1:9">
      <c r="A1" s="1"/>
      <c r="B1" s="1"/>
      <c r="C1" s="1"/>
      <c r="D1" s="1"/>
      <c r="E1" s="1"/>
      <c r="F1" s="1"/>
      <c r="G1" s="1"/>
      <c r="H1" s="1"/>
      <c r="I1" s="1"/>
    </row>
    <row r="2" customHeight="1" spans="9:9">
      <c r="I2" s="2" t="s">
        <v>428</v>
      </c>
    </row>
    <row r="3" ht="41.25" customHeight="1" spans="1:9">
      <c r="A3" s="3" t="str">
        <f>"2025"&amp;"年新增资产配置表"</f>
        <v>2025年新增资产配置表</v>
      </c>
      <c r="B3" s="3"/>
      <c r="C3" s="3"/>
      <c r="D3" s="3"/>
      <c r="E3" s="3"/>
      <c r="F3" s="3"/>
      <c r="G3" s="3"/>
      <c r="H3" s="3"/>
      <c r="I3" s="3"/>
    </row>
    <row r="4" customHeight="1" spans="1:9">
      <c r="A4" s="4" t="str">
        <f>"单位名称："&amp;"中国共产党富民县纪律检查委员会"</f>
        <v>单位名称：中国共产党富民县纪律检查委员会</v>
      </c>
      <c r="B4" s="4"/>
      <c r="C4" s="4"/>
      <c r="E4" s="2" t="s">
        <v>1</v>
      </c>
      <c r="F4" s="2"/>
      <c r="G4" s="2"/>
      <c r="H4" s="2"/>
      <c r="I4" s="2"/>
    </row>
    <row r="5" ht="28.5" customHeight="1" spans="1:9">
      <c r="A5" s="72" t="s">
        <v>180</v>
      </c>
      <c r="B5" s="72" t="s">
        <v>181</v>
      </c>
      <c r="C5" s="72" t="s">
        <v>429</v>
      </c>
      <c r="D5" s="72" t="s">
        <v>430</v>
      </c>
      <c r="E5" s="72" t="s">
        <v>431</v>
      </c>
      <c r="F5" s="72" t="s">
        <v>432</v>
      </c>
      <c r="G5" s="72" t="s">
        <v>433</v>
      </c>
      <c r="H5" s="72"/>
      <c r="I5" s="72"/>
    </row>
    <row r="6" ht="21" customHeight="1" spans="1:9">
      <c r="A6" s="72"/>
      <c r="B6" s="72"/>
      <c r="C6" s="72"/>
      <c r="D6" s="72"/>
      <c r="E6" s="72"/>
      <c r="F6" s="72"/>
      <c r="G6" s="72" t="s">
        <v>408</v>
      </c>
      <c r="H6" s="72" t="s">
        <v>434</v>
      </c>
      <c r="I6" s="72" t="s">
        <v>435</v>
      </c>
    </row>
    <row r="7" ht="17.25" customHeight="1" spans="1:9">
      <c r="A7" s="72" t="s">
        <v>80</v>
      </c>
      <c r="B7" s="72" t="s">
        <v>81</v>
      </c>
      <c r="C7" s="72" t="s">
        <v>82</v>
      </c>
      <c r="D7" s="72" t="s">
        <v>170</v>
      </c>
      <c r="E7" s="72" t="s">
        <v>83</v>
      </c>
      <c r="F7" s="72" t="s">
        <v>84</v>
      </c>
      <c r="G7" s="72" t="s">
        <v>85</v>
      </c>
      <c r="H7" s="72" t="s">
        <v>86</v>
      </c>
      <c r="I7" s="72">
        <v>9</v>
      </c>
    </row>
    <row r="8" ht="19.5" customHeight="1" spans="1:9">
      <c r="A8" s="75" t="s">
        <v>398</v>
      </c>
      <c r="B8" s="76"/>
      <c r="C8" s="76"/>
      <c r="D8" s="76"/>
      <c r="E8" s="76"/>
      <c r="F8" s="76"/>
      <c r="G8" s="74"/>
      <c r="H8" s="74"/>
      <c r="I8" s="74"/>
    </row>
    <row r="9" ht="19.5" customHeight="1" spans="1:9">
      <c r="A9" s="72" t="s">
        <v>53</v>
      </c>
      <c r="B9" s="72"/>
      <c r="C9" s="72"/>
      <c r="D9" s="72"/>
      <c r="E9" s="72"/>
      <c r="F9" s="72"/>
      <c r="G9" s="74"/>
      <c r="H9" s="74"/>
      <c r="I9" s="74"/>
    </row>
  </sheetData>
  <mergeCells count="11">
    <mergeCell ref="A3:I3"/>
    <mergeCell ref="A4:C4"/>
    <mergeCell ref="E4:I4"/>
    <mergeCell ref="G5:I5"/>
    <mergeCell ref="A9:F9"/>
    <mergeCell ref="A5:A6"/>
    <mergeCell ref="B5:B6"/>
    <mergeCell ref="C5:C6"/>
    <mergeCell ref="D5:D6"/>
    <mergeCell ref="E5:E6"/>
    <mergeCell ref="F5:F6"/>
  </mergeCells>
  <pageMargins left="0.47" right="0.47" top="0.5" bottom="0.5" header="0.19" footer="0.19"/>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pane ySplit="1" topLeftCell="A2" activePane="bottomLeft" state="frozen"/>
      <selection/>
      <selection pane="bottomLeft" activeCell="C17" sqref="C17"/>
    </sheetView>
  </sheetViews>
  <sheetFormatPr defaultColWidth="10.7083333333333" defaultRowHeight="14.25" customHeight="1"/>
  <cols>
    <col min="1" max="1" width="12" customWidth="1"/>
    <col min="2" max="3" width="27.85" customWidth="1"/>
    <col min="4" max="4" width="13" customWidth="1"/>
    <col min="5" max="5" width="20.7083333333333" customWidth="1"/>
    <col min="6" max="6" width="11.575" customWidth="1"/>
    <col min="7" max="7" width="20.7083333333333" customWidth="1"/>
    <col min="8" max="11" width="27" customWidth="1"/>
  </cols>
  <sheetData>
    <row r="1" customHeight="1" spans="1:11">
      <c r="A1" s="1"/>
      <c r="B1" s="1"/>
      <c r="C1" s="1"/>
      <c r="D1" s="1"/>
      <c r="E1" s="1"/>
      <c r="F1" s="1"/>
      <c r="G1" s="1"/>
      <c r="H1" s="1"/>
      <c r="I1" s="1"/>
      <c r="J1" s="1"/>
      <c r="K1" s="1"/>
    </row>
    <row r="2" customHeight="1" spans="11:11">
      <c r="K2" s="2" t="s">
        <v>436</v>
      </c>
    </row>
    <row r="3" ht="41.25" customHeight="1" spans="1:11">
      <c r="A3" s="3" t="str">
        <f>"2025"&amp;"年上级补助项目支出预算表"</f>
        <v>2025年上级补助项目支出预算表</v>
      </c>
      <c r="B3" s="3"/>
      <c r="C3" s="3"/>
      <c r="D3" s="3"/>
      <c r="E3" s="3"/>
      <c r="F3" s="3"/>
      <c r="G3" s="3"/>
      <c r="H3" s="3"/>
      <c r="I3" s="3"/>
      <c r="J3" s="3"/>
      <c r="K3" s="3"/>
    </row>
    <row r="4" ht="13.5" customHeight="1" spans="1:11">
      <c r="A4" s="4" t="str">
        <f>"单位名称："&amp;"中国共产党富民县纪律检查委员会"</f>
        <v>单位名称：中国共产党富民县纪律检查委员会</v>
      </c>
      <c r="B4" s="4"/>
      <c r="C4" s="4"/>
      <c r="D4" s="4"/>
      <c r="E4" s="4"/>
      <c r="F4" s="4"/>
      <c r="G4" s="4"/>
      <c r="K4" s="2" t="s">
        <v>1</v>
      </c>
    </row>
    <row r="5" ht="21.75" customHeight="1" spans="1:11">
      <c r="A5" s="72" t="s">
        <v>284</v>
      </c>
      <c r="B5" s="72" t="s">
        <v>183</v>
      </c>
      <c r="C5" s="72" t="s">
        <v>285</v>
      </c>
      <c r="D5" s="5" t="s">
        <v>184</v>
      </c>
      <c r="E5" s="72" t="s">
        <v>185</v>
      </c>
      <c r="F5" s="5" t="s">
        <v>286</v>
      </c>
      <c r="G5" s="72" t="s">
        <v>287</v>
      </c>
      <c r="H5" s="72" t="s">
        <v>53</v>
      </c>
      <c r="I5" s="72" t="s">
        <v>437</v>
      </c>
      <c r="J5" s="72"/>
      <c r="K5" s="72"/>
    </row>
    <row r="6" ht="21.75" customHeight="1" spans="1:11">
      <c r="A6" s="72"/>
      <c r="B6" s="72"/>
      <c r="C6" s="72"/>
      <c r="D6" s="5"/>
      <c r="E6" s="72"/>
      <c r="F6" s="5"/>
      <c r="G6" s="72"/>
      <c r="H6" s="72"/>
      <c r="I6" s="72" t="s">
        <v>56</v>
      </c>
      <c r="J6" s="72" t="s">
        <v>57</v>
      </c>
      <c r="K6" s="72" t="s">
        <v>58</v>
      </c>
    </row>
    <row r="7" ht="40.5" customHeight="1" spans="1:11">
      <c r="A7" s="72"/>
      <c r="B7" s="72"/>
      <c r="C7" s="72"/>
      <c r="D7" s="5"/>
      <c r="E7" s="72"/>
      <c r="F7" s="5"/>
      <c r="G7" s="72"/>
      <c r="H7" s="72"/>
      <c r="I7" s="72" t="s">
        <v>55</v>
      </c>
      <c r="J7" s="72"/>
      <c r="K7" s="72"/>
    </row>
    <row r="8" ht="15" customHeight="1" spans="1:11">
      <c r="A8" s="72">
        <v>1</v>
      </c>
      <c r="B8" s="72">
        <v>2</v>
      </c>
      <c r="C8" s="72">
        <v>3</v>
      </c>
      <c r="D8" s="72">
        <v>4</v>
      </c>
      <c r="E8" s="72">
        <v>5</v>
      </c>
      <c r="F8" s="72">
        <v>6</v>
      </c>
      <c r="G8" s="72">
        <v>7</v>
      </c>
      <c r="H8" s="72">
        <v>8</v>
      </c>
      <c r="I8" s="72">
        <v>9</v>
      </c>
      <c r="J8" s="72">
        <v>10</v>
      </c>
      <c r="K8" s="72">
        <v>11</v>
      </c>
    </row>
    <row r="9" ht="18.75" customHeight="1" spans="1:11">
      <c r="A9" s="73" t="s">
        <v>398</v>
      </c>
      <c r="B9" s="6"/>
      <c r="C9" s="6"/>
      <c r="D9" s="6"/>
      <c r="E9" s="6"/>
      <c r="F9" s="6"/>
      <c r="G9" s="6"/>
      <c r="H9" s="74"/>
      <c r="I9" s="74"/>
      <c r="J9" s="74"/>
      <c r="K9" s="74"/>
    </row>
    <row r="10" ht="18.75" customHeight="1" spans="1:11">
      <c r="A10" s="6"/>
      <c r="B10" s="6"/>
      <c r="C10" s="6"/>
      <c r="D10" s="6"/>
      <c r="E10" s="6"/>
      <c r="F10" s="6"/>
      <c r="G10" s="6"/>
      <c r="H10" s="74"/>
      <c r="I10" s="74"/>
      <c r="J10" s="74"/>
      <c r="K10" s="74"/>
    </row>
    <row r="11" ht="18.75" customHeight="1" spans="1:11">
      <c r="A11" s="72" t="s">
        <v>171</v>
      </c>
      <c r="B11" s="72"/>
      <c r="C11" s="72"/>
      <c r="D11" s="72"/>
      <c r="E11" s="72"/>
      <c r="F11" s="72"/>
      <c r="G11" s="72"/>
      <c r="H11" s="74"/>
      <c r="I11" s="74"/>
      <c r="J11" s="74"/>
      <c r="K11" s="74"/>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26" right="0.26" top="0.39" bottom="0.39" header="0.33" footer="0.33"/>
  <pageSetup paperSize="9" scale="57"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8"/>
  <sheetViews>
    <sheetView showZeros="0" workbookViewId="0">
      <pane ySplit="1" topLeftCell="A2" activePane="bottomLeft" state="frozen"/>
      <selection/>
      <selection pane="bottomLeft" activeCell="A1" sqref="A1"/>
    </sheetView>
  </sheetViews>
  <sheetFormatPr defaultColWidth="9.14166666666667" defaultRowHeight="14.25" customHeight="1" outlineLevelCol="6"/>
  <cols>
    <col min="1" max="1" width="35.2833333333333" customWidth="1"/>
    <col min="2" max="4" width="28" customWidth="1"/>
    <col min="5" max="7" width="23.85" customWidth="1"/>
  </cols>
  <sheetData>
    <row r="1" customHeight="1" spans="1:7">
      <c r="A1" s="10"/>
      <c r="B1" s="10"/>
      <c r="C1" s="10"/>
      <c r="D1" s="10"/>
      <c r="E1" s="10"/>
      <c r="F1" s="10"/>
      <c r="G1" s="10"/>
    </row>
    <row r="2" ht="13.5" customHeight="1" spans="4:7">
      <c r="D2" s="51"/>
      <c r="G2" s="52" t="s">
        <v>438</v>
      </c>
    </row>
    <row r="3" ht="41.25" customHeight="1" spans="1:7">
      <c r="A3" s="53" t="str">
        <f>"2025"&amp;"年部门项目中期规划预算表"</f>
        <v>2025年部门项目中期规划预算表</v>
      </c>
      <c r="B3" s="53"/>
      <c r="C3" s="53"/>
      <c r="D3" s="53"/>
      <c r="E3" s="53"/>
      <c r="F3" s="53"/>
      <c r="G3" s="53"/>
    </row>
    <row r="4" ht="13.5" customHeight="1" spans="1:7">
      <c r="A4" s="54" t="str">
        <f>"单位名称："&amp;"中国共产党富民县纪律检查委员会"</f>
        <v>单位名称：中国共产党富民县纪律检查委员会</v>
      </c>
      <c r="B4" s="55"/>
      <c r="C4" s="55"/>
      <c r="D4" s="55"/>
      <c r="E4" s="56"/>
      <c r="F4" s="56"/>
      <c r="G4" s="57" t="s">
        <v>1</v>
      </c>
    </row>
    <row r="5" ht="21.75" customHeight="1" spans="1:7">
      <c r="A5" s="58" t="s">
        <v>285</v>
      </c>
      <c r="B5" s="58" t="s">
        <v>284</v>
      </c>
      <c r="C5" s="58" t="s">
        <v>183</v>
      </c>
      <c r="D5" s="59" t="s">
        <v>439</v>
      </c>
      <c r="E5" s="22" t="s">
        <v>56</v>
      </c>
      <c r="F5" s="23"/>
      <c r="G5" s="46"/>
    </row>
    <row r="6" ht="21.75" customHeight="1" spans="1:7">
      <c r="A6" s="60"/>
      <c r="B6" s="60"/>
      <c r="C6" s="60"/>
      <c r="D6" s="61"/>
      <c r="E6" s="62" t="str">
        <f>"2025"&amp;"年"</f>
        <v>2025年</v>
      </c>
      <c r="F6" s="59" t="str">
        <f>("2025"+1)&amp;"年"</f>
        <v>2026年</v>
      </c>
      <c r="G6" s="59" t="str">
        <f>("2025"+2)&amp;"年"</f>
        <v>2027年</v>
      </c>
    </row>
    <row r="7" ht="40.5" customHeight="1" spans="1:7">
      <c r="A7" s="63"/>
      <c r="B7" s="63"/>
      <c r="C7" s="63"/>
      <c r="D7" s="64"/>
      <c r="E7" s="65"/>
      <c r="F7" s="64" t="s">
        <v>55</v>
      </c>
      <c r="G7" s="64"/>
    </row>
    <row r="8" ht="15" customHeight="1" spans="1:7">
      <c r="A8" s="66">
        <v>1</v>
      </c>
      <c r="B8" s="66">
        <v>2</v>
      </c>
      <c r="C8" s="66">
        <v>3</v>
      </c>
      <c r="D8" s="66">
        <v>4</v>
      </c>
      <c r="E8" s="66">
        <v>5</v>
      </c>
      <c r="F8" s="66">
        <v>6</v>
      </c>
      <c r="G8" s="66">
        <v>7</v>
      </c>
    </row>
    <row r="9" ht="17.25" customHeight="1" spans="1:7">
      <c r="A9" s="43" t="s">
        <v>67</v>
      </c>
      <c r="B9" s="67"/>
      <c r="C9" s="67"/>
      <c r="D9" s="43"/>
      <c r="E9" s="68">
        <v>1776129.34</v>
      </c>
      <c r="F9" s="68"/>
      <c r="G9" s="68"/>
    </row>
    <row r="10" ht="18.75" customHeight="1" spans="1:7">
      <c r="A10" s="43"/>
      <c r="B10" s="43" t="s">
        <v>440</v>
      </c>
      <c r="C10" s="43" t="s">
        <v>292</v>
      </c>
      <c r="D10" s="43" t="s">
        <v>441</v>
      </c>
      <c r="E10" s="68">
        <v>100000</v>
      </c>
      <c r="F10" s="68"/>
      <c r="G10" s="68"/>
    </row>
    <row r="11" ht="18.75" customHeight="1" spans="1:7">
      <c r="A11" s="36"/>
      <c r="B11" s="43" t="s">
        <v>440</v>
      </c>
      <c r="C11" s="43" t="s">
        <v>296</v>
      </c>
      <c r="D11" s="43" t="s">
        <v>441</v>
      </c>
      <c r="E11" s="68">
        <v>390000</v>
      </c>
      <c r="F11" s="68"/>
      <c r="G11" s="68"/>
    </row>
    <row r="12" ht="18.75" customHeight="1" spans="1:7">
      <c r="A12" s="36"/>
      <c r="B12" s="43" t="s">
        <v>440</v>
      </c>
      <c r="C12" s="43" t="s">
        <v>302</v>
      </c>
      <c r="D12" s="43" t="s">
        <v>441</v>
      </c>
      <c r="E12" s="68">
        <v>47800</v>
      </c>
      <c r="F12" s="68"/>
      <c r="G12" s="68"/>
    </row>
    <row r="13" ht="18.75" customHeight="1" spans="1:7">
      <c r="A13" s="36"/>
      <c r="B13" s="43" t="s">
        <v>440</v>
      </c>
      <c r="C13" s="43" t="s">
        <v>304</v>
      </c>
      <c r="D13" s="43" t="s">
        <v>441</v>
      </c>
      <c r="E13" s="68">
        <v>62400</v>
      </c>
      <c r="F13" s="68"/>
      <c r="G13" s="68"/>
    </row>
    <row r="14" ht="18.75" customHeight="1" spans="1:7">
      <c r="A14" s="36"/>
      <c r="B14" s="43" t="s">
        <v>440</v>
      </c>
      <c r="C14" s="43" t="s">
        <v>306</v>
      </c>
      <c r="D14" s="43" t="s">
        <v>441</v>
      </c>
      <c r="E14" s="68">
        <v>200000</v>
      </c>
      <c r="F14" s="68"/>
      <c r="G14" s="68"/>
    </row>
    <row r="15" ht="18.75" customHeight="1" spans="1:7">
      <c r="A15" s="36"/>
      <c r="B15" s="43" t="s">
        <v>440</v>
      </c>
      <c r="C15" s="43" t="s">
        <v>308</v>
      </c>
      <c r="D15" s="43" t="s">
        <v>441</v>
      </c>
      <c r="E15" s="68">
        <v>36000</v>
      </c>
      <c r="F15" s="68"/>
      <c r="G15" s="68"/>
    </row>
    <row r="16" ht="18.75" customHeight="1" spans="1:7">
      <c r="A16" s="36"/>
      <c r="B16" s="43" t="s">
        <v>440</v>
      </c>
      <c r="C16" s="43" t="s">
        <v>312</v>
      </c>
      <c r="D16" s="43" t="s">
        <v>441</v>
      </c>
      <c r="E16" s="68">
        <v>800000</v>
      </c>
      <c r="F16" s="68"/>
      <c r="G16" s="68"/>
    </row>
    <row r="17" ht="18.75" customHeight="1" spans="1:7">
      <c r="A17" s="36"/>
      <c r="B17" s="43" t="s">
        <v>440</v>
      </c>
      <c r="C17" s="43" t="s">
        <v>316</v>
      </c>
      <c r="D17" s="43" t="s">
        <v>441</v>
      </c>
      <c r="E17" s="68">
        <v>139929.34</v>
      </c>
      <c r="F17" s="68"/>
      <c r="G17" s="68"/>
    </row>
    <row r="18" ht="18.75" customHeight="1" spans="1:7">
      <c r="A18" s="69" t="s">
        <v>53</v>
      </c>
      <c r="B18" s="70" t="s">
        <v>442</v>
      </c>
      <c r="C18" s="70"/>
      <c r="D18" s="71"/>
      <c r="E18" s="68">
        <v>1776129.34</v>
      </c>
      <c r="F18" s="68"/>
      <c r="G18" s="68"/>
    </row>
  </sheetData>
  <mergeCells count="11">
    <mergeCell ref="A3:G3"/>
    <mergeCell ref="A4:D4"/>
    <mergeCell ref="E5:G5"/>
    <mergeCell ref="A18:D18"/>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3"/>
  <sheetViews>
    <sheetView showZeros="0" workbookViewId="0">
      <pane ySplit="1" topLeftCell="A20" activePane="bottomLeft" state="frozen"/>
      <selection/>
      <selection pane="bottomLeft" activeCell="C7" sqref="C7:I7"/>
    </sheetView>
  </sheetViews>
  <sheetFormatPr defaultColWidth="8.575" defaultRowHeight="14.25" customHeight="1"/>
  <cols>
    <col min="1" max="1" width="18.1416666666667" customWidth="1"/>
    <col min="2" max="2" width="23.425" customWidth="1"/>
    <col min="3" max="3" width="21.85" customWidth="1"/>
    <col min="4" max="4" width="15.575" customWidth="1"/>
    <col min="5" max="5" width="31.575" customWidth="1"/>
    <col min="6" max="6" width="15.425" customWidth="1"/>
    <col min="7" max="7" width="16.425" customWidth="1"/>
    <col min="8" max="8" width="29.575" customWidth="1"/>
    <col min="9" max="9" width="30.575" customWidth="1"/>
    <col min="10" max="10" width="23.85" customWidth="1"/>
  </cols>
  <sheetData>
    <row r="1" customHeight="1" spans="1:10">
      <c r="A1" s="10"/>
      <c r="B1" s="10"/>
      <c r="C1" s="10"/>
      <c r="D1" s="10"/>
      <c r="E1" s="10"/>
      <c r="F1" s="10"/>
      <c r="G1" s="10"/>
      <c r="H1" s="10"/>
      <c r="I1" s="10"/>
      <c r="J1" s="10"/>
    </row>
    <row r="2" customHeight="1" spans="1:10">
      <c r="A2" s="11"/>
      <c r="B2" s="11"/>
      <c r="C2" s="11"/>
      <c r="D2" s="11"/>
      <c r="E2" s="11"/>
      <c r="F2" s="11"/>
      <c r="G2" s="11"/>
      <c r="H2" s="11"/>
      <c r="I2" s="11"/>
      <c r="J2" s="45" t="s">
        <v>443</v>
      </c>
    </row>
    <row r="3" ht="41.25" customHeight="1" spans="1:10">
      <c r="A3" s="11" t="str">
        <f>"2025"&amp;"年部门整体支出绩效目标表"</f>
        <v>2025年部门整体支出绩效目标表</v>
      </c>
      <c r="B3" s="12"/>
      <c r="C3" s="12"/>
      <c r="D3" s="12"/>
      <c r="E3" s="12"/>
      <c r="F3" s="12"/>
      <c r="G3" s="12"/>
      <c r="H3" s="12"/>
      <c r="I3" s="12"/>
      <c r="J3" s="12"/>
    </row>
    <row r="4" ht="17.25" customHeight="1" spans="1:10">
      <c r="A4" s="13" t="str">
        <f>"单位名称："&amp;"中国共产党富民县纪律检查委员会"</f>
        <v>单位名称：中国共产党富民县纪律检查委员会</v>
      </c>
      <c r="B4" s="13"/>
      <c r="C4" s="14"/>
      <c r="D4" s="15"/>
      <c r="E4" s="15"/>
      <c r="F4" s="15"/>
      <c r="G4" s="15"/>
      <c r="H4" s="15"/>
      <c r="I4" s="15"/>
      <c r="J4" s="99" t="s">
        <v>1</v>
      </c>
    </row>
    <row r="5" ht="30" customHeight="1" spans="1:10">
      <c r="A5" s="16" t="s">
        <v>444</v>
      </c>
      <c r="B5" s="17">
        <v>253</v>
      </c>
      <c r="C5" s="18"/>
      <c r="D5" s="18"/>
      <c r="E5" s="19"/>
      <c r="F5" s="20" t="s">
        <v>445</v>
      </c>
      <c r="G5" s="19"/>
      <c r="H5" s="21" t="s">
        <v>67</v>
      </c>
      <c r="I5" s="18"/>
      <c r="J5" s="19"/>
    </row>
    <row r="6" ht="32.25" customHeight="1" spans="1:10">
      <c r="A6" s="22" t="s">
        <v>446</v>
      </c>
      <c r="B6" s="23"/>
      <c r="C6" s="23"/>
      <c r="D6" s="23"/>
      <c r="E6" s="23"/>
      <c r="F6" s="23"/>
      <c r="G6" s="23"/>
      <c r="H6" s="23"/>
      <c r="I6" s="46"/>
      <c r="J6" s="47" t="s">
        <v>447</v>
      </c>
    </row>
    <row r="7" ht="99.75" customHeight="1" spans="1:10">
      <c r="A7" s="24" t="s">
        <v>448</v>
      </c>
      <c r="B7" s="25" t="s">
        <v>449</v>
      </c>
      <c r="C7" s="26" t="s">
        <v>450</v>
      </c>
      <c r="D7" s="26"/>
      <c r="E7" s="26"/>
      <c r="F7" s="26"/>
      <c r="G7" s="26"/>
      <c r="H7" s="26"/>
      <c r="I7" s="26"/>
      <c r="J7" s="48" t="s">
        <v>451</v>
      </c>
    </row>
    <row r="8" ht="99.75" customHeight="1" spans="1:10">
      <c r="A8" s="24"/>
      <c r="B8" s="25" t="str">
        <f>"总体绩效目标（"&amp;"2025"&amp;"-"&amp;("2025"+2)&amp;"年期间）"</f>
        <v>总体绩效目标（2025-2027年期间）</v>
      </c>
      <c r="C8" s="26" t="s">
        <v>452</v>
      </c>
      <c r="D8" s="26"/>
      <c r="E8" s="26"/>
      <c r="F8" s="26"/>
      <c r="G8" s="26"/>
      <c r="H8" s="26"/>
      <c r="I8" s="26"/>
      <c r="J8" s="48" t="s">
        <v>453</v>
      </c>
    </row>
    <row r="9" ht="75" customHeight="1" spans="1:10">
      <c r="A9" s="25" t="s">
        <v>454</v>
      </c>
      <c r="B9" s="27" t="str">
        <f>"预算年度（"&amp;"2025"&amp;"年）绩效目标"</f>
        <v>预算年度（2025年）绩效目标</v>
      </c>
      <c r="C9" s="28" t="s">
        <v>452</v>
      </c>
      <c r="D9" s="28"/>
      <c r="E9" s="28"/>
      <c r="F9" s="28"/>
      <c r="G9" s="28"/>
      <c r="H9" s="28"/>
      <c r="I9" s="28"/>
      <c r="J9" s="49" t="s">
        <v>455</v>
      </c>
    </row>
    <row r="10" ht="32.25" customHeight="1" spans="1:10">
      <c r="A10" s="29" t="s">
        <v>456</v>
      </c>
      <c r="B10" s="29"/>
      <c r="C10" s="29"/>
      <c r="D10" s="29"/>
      <c r="E10" s="29"/>
      <c r="F10" s="29"/>
      <c r="G10" s="29"/>
      <c r="H10" s="29"/>
      <c r="I10" s="29"/>
      <c r="J10" s="29"/>
    </row>
    <row r="11" ht="32.25" customHeight="1" spans="1:10">
      <c r="A11" s="25" t="s">
        <v>457</v>
      </c>
      <c r="B11" s="25"/>
      <c r="C11" s="24" t="s">
        <v>458</v>
      </c>
      <c r="D11" s="24"/>
      <c r="E11" s="24"/>
      <c r="F11" s="24" t="s">
        <v>459</v>
      </c>
      <c r="G11" s="24"/>
      <c r="H11" s="24" t="s">
        <v>460</v>
      </c>
      <c r="I11" s="24"/>
      <c r="J11" s="24"/>
    </row>
    <row r="12" ht="32.25" customHeight="1" spans="1:10">
      <c r="A12" s="25"/>
      <c r="B12" s="25"/>
      <c r="C12" s="24"/>
      <c r="D12" s="24"/>
      <c r="E12" s="24"/>
      <c r="F12" s="24"/>
      <c r="G12" s="24"/>
      <c r="H12" s="25" t="s">
        <v>461</v>
      </c>
      <c r="I12" s="25" t="s">
        <v>462</v>
      </c>
      <c r="J12" s="25" t="s">
        <v>463</v>
      </c>
    </row>
    <row r="13" ht="24" customHeight="1" spans="1:10">
      <c r="A13" s="30" t="s">
        <v>53</v>
      </c>
      <c r="B13" s="31"/>
      <c r="C13" s="31"/>
      <c r="D13" s="31"/>
      <c r="E13" s="31"/>
      <c r="F13" s="31"/>
      <c r="G13" s="32"/>
      <c r="H13" s="33">
        <v>19812864.62</v>
      </c>
      <c r="I13" s="33">
        <v>19812864.62</v>
      </c>
      <c r="J13" s="33"/>
    </row>
    <row r="14" ht="34.5" customHeight="1" spans="1:10">
      <c r="A14" s="26" t="s">
        <v>464</v>
      </c>
      <c r="B14" s="34"/>
      <c r="C14" s="26" t="s">
        <v>465</v>
      </c>
      <c r="D14" s="34"/>
      <c r="E14" s="34"/>
      <c r="F14" s="34"/>
      <c r="G14" s="34"/>
      <c r="H14" s="35">
        <v>17586735.28</v>
      </c>
      <c r="I14" s="35">
        <v>17586735.28</v>
      </c>
      <c r="J14" s="35"/>
    </row>
    <row r="15" ht="34.5" customHeight="1" spans="1:10">
      <c r="A15" s="26" t="s">
        <v>466</v>
      </c>
      <c r="B15" s="36"/>
      <c r="C15" s="26" t="s">
        <v>467</v>
      </c>
      <c r="D15" s="36"/>
      <c r="E15" s="36"/>
      <c r="F15" s="36"/>
      <c r="G15" s="36"/>
      <c r="H15" s="35">
        <v>1476129.34</v>
      </c>
      <c r="I15" s="35">
        <v>1476129.34</v>
      </c>
      <c r="J15" s="35"/>
    </row>
    <row r="16" ht="34.5" customHeight="1" spans="1:10">
      <c r="A16" s="26" t="s">
        <v>468</v>
      </c>
      <c r="B16" s="36"/>
      <c r="C16" s="26" t="s">
        <v>469</v>
      </c>
      <c r="D16" s="36"/>
      <c r="E16" s="36"/>
      <c r="F16" s="36"/>
      <c r="G16" s="36"/>
      <c r="H16" s="35">
        <v>100000</v>
      </c>
      <c r="I16" s="35">
        <v>100000</v>
      </c>
      <c r="J16" s="35"/>
    </row>
    <row r="17" ht="34.5" customHeight="1" spans="1:10">
      <c r="A17" s="26" t="s">
        <v>470</v>
      </c>
      <c r="B17" s="36"/>
      <c r="C17" s="26" t="s">
        <v>471</v>
      </c>
      <c r="D17" s="36"/>
      <c r="E17" s="36"/>
      <c r="F17" s="36"/>
      <c r="G17" s="36"/>
      <c r="H17" s="35">
        <v>200000</v>
      </c>
      <c r="I17" s="35">
        <v>200000</v>
      </c>
      <c r="J17" s="35"/>
    </row>
    <row r="18" ht="34.5" customHeight="1" spans="1:10">
      <c r="A18" s="26" t="s">
        <v>472</v>
      </c>
      <c r="B18" s="36"/>
      <c r="C18" s="26" t="s">
        <v>473</v>
      </c>
      <c r="D18" s="36"/>
      <c r="E18" s="36"/>
      <c r="F18" s="36"/>
      <c r="G18" s="36"/>
      <c r="H18" s="35">
        <v>450000</v>
      </c>
      <c r="I18" s="35">
        <v>450000</v>
      </c>
      <c r="J18" s="35"/>
    </row>
    <row r="19" ht="32.25" customHeight="1" spans="1:10">
      <c r="A19" s="29" t="s">
        <v>474</v>
      </c>
      <c r="B19" s="29"/>
      <c r="C19" s="29"/>
      <c r="D19" s="29"/>
      <c r="E19" s="29"/>
      <c r="F19" s="29"/>
      <c r="G19" s="29"/>
      <c r="H19" s="29"/>
      <c r="I19" s="29"/>
      <c r="J19" s="29"/>
    </row>
    <row r="20" ht="32.25" customHeight="1" spans="1:10">
      <c r="A20" s="37" t="s">
        <v>475</v>
      </c>
      <c r="B20" s="37"/>
      <c r="C20" s="37"/>
      <c r="D20" s="37"/>
      <c r="E20" s="37"/>
      <c r="F20" s="37"/>
      <c r="G20" s="37"/>
      <c r="H20" s="38" t="s">
        <v>476</v>
      </c>
      <c r="I20" s="50" t="s">
        <v>326</v>
      </c>
      <c r="J20" s="38" t="s">
        <v>477</v>
      </c>
    </row>
    <row r="21" ht="36" customHeight="1" spans="1:10">
      <c r="A21" s="39" t="s">
        <v>319</v>
      </c>
      <c r="B21" s="39" t="s">
        <v>478</v>
      </c>
      <c r="C21" s="40" t="s">
        <v>321</v>
      </c>
      <c r="D21" s="40" t="s">
        <v>322</v>
      </c>
      <c r="E21" s="40" t="s">
        <v>323</v>
      </c>
      <c r="F21" s="40" t="s">
        <v>324</v>
      </c>
      <c r="G21" s="40" t="s">
        <v>325</v>
      </c>
      <c r="H21" s="41"/>
      <c r="I21" s="41"/>
      <c r="J21" s="41"/>
    </row>
    <row r="22" ht="32.25" customHeight="1" spans="1:10">
      <c r="A22" s="42" t="s">
        <v>328</v>
      </c>
      <c r="B22" s="42"/>
      <c r="C22" s="43"/>
      <c r="D22" s="42"/>
      <c r="E22" s="42"/>
      <c r="F22" s="42"/>
      <c r="G22" s="42"/>
      <c r="H22" s="44"/>
      <c r="I22" s="28"/>
      <c r="J22" s="44"/>
    </row>
    <row r="23" ht="32.25" customHeight="1" spans="1:10">
      <c r="A23" s="42"/>
      <c r="B23" s="42" t="s">
        <v>329</v>
      </c>
      <c r="C23" s="43"/>
      <c r="D23" s="42"/>
      <c r="E23" s="42"/>
      <c r="F23" s="42"/>
      <c r="G23" s="42"/>
      <c r="H23" s="44"/>
      <c r="I23" s="28"/>
      <c r="J23" s="44"/>
    </row>
    <row r="24" ht="32.25" customHeight="1" spans="1:10">
      <c r="A24" s="42"/>
      <c r="B24" s="42"/>
      <c r="C24" s="43" t="s">
        <v>479</v>
      </c>
      <c r="D24" s="42" t="s">
        <v>331</v>
      </c>
      <c r="E24" s="42" t="s">
        <v>480</v>
      </c>
      <c r="F24" s="42" t="s">
        <v>333</v>
      </c>
      <c r="G24" s="42" t="s">
        <v>334</v>
      </c>
      <c r="H24" s="44" t="s">
        <v>481</v>
      </c>
      <c r="I24" s="28" t="s">
        <v>465</v>
      </c>
      <c r="J24" s="44" t="s">
        <v>482</v>
      </c>
    </row>
    <row r="25" ht="32.25" customHeight="1" spans="1:10">
      <c r="A25" s="42"/>
      <c r="B25" s="42"/>
      <c r="C25" s="43" t="s">
        <v>483</v>
      </c>
      <c r="D25" s="42" t="s">
        <v>331</v>
      </c>
      <c r="E25" s="42" t="s">
        <v>484</v>
      </c>
      <c r="F25" s="42" t="s">
        <v>348</v>
      </c>
      <c r="G25" s="42" t="s">
        <v>334</v>
      </c>
      <c r="H25" s="44" t="s">
        <v>485</v>
      </c>
      <c r="I25" s="28" t="s">
        <v>484</v>
      </c>
      <c r="J25" s="44" t="s">
        <v>482</v>
      </c>
    </row>
    <row r="26" ht="32.25" customHeight="1" spans="1:10">
      <c r="A26" s="42"/>
      <c r="B26" s="42"/>
      <c r="C26" s="43" t="s">
        <v>486</v>
      </c>
      <c r="D26" s="42" t="s">
        <v>331</v>
      </c>
      <c r="E26" s="42" t="s">
        <v>80</v>
      </c>
      <c r="F26" s="42" t="s">
        <v>487</v>
      </c>
      <c r="G26" s="42" t="s">
        <v>334</v>
      </c>
      <c r="H26" s="44" t="s">
        <v>488</v>
      </c>
      <c r="I26" s="28" t="s">
        <v>486</v>
      </c>
      <c r="J26" s="44" t="s">
        <v>482</v>
      </c>
    </row>
    <row r="27" ht="32.25" customHeight="1" spans="1:10">
      <c r="A27" s="42"/>
      <c r="B27" s="42"/>
      <c r="C27" s="43" t="s">
        <v>489</v>
      </c>
      <c r="D27" s="42" t="s">
        <v>331</v>
      </c>
      <c r="E27" s="42" t="s">
        <v>80</v>
      </c>
      <c r="F27" s="42" t="s">
        <v>348</v>
      </c>
      <c r="G27" s="42" t="s">
        <v>334</v>
      </c>
      <c r="H27" s="44" t="s">
        <v>490</v>
      </c>
      <c r="I27" s="28" t="s">
        <v>491</v>
      </c>
      <c r="J27" s="44" t="s">
        <v>482</v>
      </c>
    </row>
    <row r="28" ht="32.25" customHeight="1" spans="1:10">
      <c r="A28" s="42" t="s">
        <v>336</v>
      </c>
      <c r="B28" s="42"/>
      <c r="C28" s="43"/>
      <c r="D28" s="42"/>
      <c r="E28" s="42"/>
      <c r="F28" s="42"/>
      <c r="G28" s="42"/>
      <c r="H28" s="44"/>
      <c r="I28" s="28"/>
      <c r="J28" s="44"/>
    </row>
    <row r="29" ht="32.25" customHeight="1" spans="1:10">
      <c r="A29" s="42"/>
      <c r="B29" s="42" t="s">
        <v>337</v>
      </c>
      <c r="C29" s="43"/>
      <c r="D29" s="42"/>
      <c r="E29" s="42"/>
      <c r="F29" s="42"/>
      <c r="G29" s="42"/>
      <c r="H29" s="44"/>
      <c r="I29" s="28"/>
      <c r="J29" s="44"/>
    </row>
    <row r="30" ht="32.25" customHeight="1" spans="1:10">
      <c r="A30" s="42"/>
      <c r="B30" s="42"/>
      <c r="C30" s="43" t="s">
        <v>338</v>
      </c>
      <c r="D30" s="42" t="s">
        <v>331</v>
      </c>
      <c r="E30" s="42" t="s">
        <v>368</v>
      </c>
      <c r="F30" s="42" t="s">
        <v>368</v>
      </c>
      <c r="G30" s="42" t="s">
        <v>341</v>
      </c>
      <c r="H30" s="44" t="s">
        <v>492</v>
      </c>
      <c r="I30" s="28" t="s">
        <v>338</v>
      </c>
      <c r="J30" s="44" t="s">
        <v>482</v>
      </c>
    </row>
    <row r="31" ht="32.25" customHeight="1" spans="1:10">
      <c r="A31" s="42" t="s">
        <v>342</v>
      </c>
      <c r="B31" s="42"/>
      <c r="C31" s="43"/>
      <c r="D31" s="42"/>
      <c r="E31" s="42"/>
      <c r="F31" s="42"/>
      <c r="G31" s="42"/>
      <c r="H31" s="44"/>
      <c r="I31" s="28"/>
      <c r="J31" s="44"/>
    </row>
    <row r="32" ht="32.25" customHeight="1" spans="1:10">
      <c r="A32" s="42"/>
      <c r="B32" s="42" t="s">
        <v>343</v>
      </c>
      <c r="C32" s="43"/>
      <c r="D32" s="42"/>
      <c r="E32" s="42"/>
      <c r="F32" s="42"/>
      <c r="G32" s="42"/>
      <c r="H32" s="44"/>
      <c r="I32" s="28"/>
      <c r="J32" s="44"/>
    </row>
    <row r="33" ht="32.25" customHeight="1" spans="1:10">
      <c r="A33" s="42"/>
      <c r="B33" s="42"/>
      <c r="C33" s="43" t="s">
        <v>493</v>
      </c>
      <c r="D33" s="42" t="s">
        <v>331</v>
      </c>
      <c r="E33" s="42" t="s">
        <v>396</v>
      </c>
      <c r="F33" s="42" t="s">
        <v>333</v>
      </c>
      <c r="G33" s="42" t="s">
        <v>334</v>
      </c>
      <c r="H33" s="44" t="s">
        <v>494</v>
      </c>
      <c r="I33" s="28" t="s">
        <v>493</v>
      </c>
      <c r="J33" s="44" t="s">
        <v>482</v>
      </c>
    </row>
  </sheetData>
  <mergeCells count="37">
    <mergeCell ref="A3:J3"/>
    <mergeCell ref="A4:C4"/>
    <mergeCell ref="B5:E5"/>
    <mergeCell ref="B5:E5"/>
    <mergeCell ref="F5:G5"/>
    <mergeCell ref="H5:J5"/>
    <mergeCell ref="H5:J5"/>
    <mergeCell ref="A6:I6"/>
    <mergeCell ref="C7:I7"/>
    <mergeCell ref="C7:I7"/>
    <mergeCell ref="C8:I8"/>
    <mergeCell ref="C8:I8"/>
    <mergeCell ref="C9:I9"/>
    <mergeCell ref="C9:I9"/>
    <mergeCell ref="A10:J10"/>
    <mergeCell ref="H11:J11"/>
    <mergeCell ref="A13:G13"/>
    <mergeCell ref="A14:B14"/>
    <mergeCell ref="A14:B14"/>
    <mergeCell ref="C14:G14"/>
    <mergeCell ref="C14:G14"/>
    <mergeCell ref="A15:B15"/>
    <mergeCell ref="C15:G15"/>
    <mergeCell ref="A16:B16"/>
    <mergeCell ref="C16:G16"/>
    <mergeCell ref="A17:B17"/>
    <mergeCell ref="C17:G17"/>
    <mergeCell ref="A18:B18"/>
    <mergeCell ref="C18:G18"/>
    <mergeCell ref="A19:J19"/>
    <mergeCell ref="A20:G20"/>
    <mergeCell ref="A7:A8"/>
    <mergeCell ref="H20:H21"/>
    <mergeCell ref="I20:I21"/>
    <mergeCell ref="J20:J21"/>
    <mergeCell ref="A11:B12"/>
    <mergeCell ref="C11:G12"/>
  </mergeCells>
  <pageMargins left="0.84" right="0.84" top="0.9" bottom="0.9" header="0.36" footer="0.36"/>
  <pageSetup paperSize="9" scale="57"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8"/>
  <sheetViews>
    <sheetView showGridLines="0" showZeros="0" tabSelected="1" workbookViewId="0">
      <pane ySplit="1" topLeftCell="A2" activePane="bottomLeft" state="frozen"/>
      <selection/>
      <selection pane="bottomLeft" activeCell="E12" sqref="E12"/>
    </sheetView>
  </sheetViews>
  <sheetFormatPr defaultColWidth="10" defaultRowHeight="12.75" customHeight="1" outlineLevelRow="7"/>
  <cols>
    <col min="1" max="1" width="50.2833333333333" customWidth="1"/>
    <col min="2" max="2" width="15.7083333333333" customWidth="1"/>
    <col min="3" max="3" width="13" customWidth="1"/>
    <col min="4" max="4" width="12" customWidth="1"/>
    <col min="5" max="5" width="23.25" customWidth="1"/>
    <col min="6" max="6" width="13.7083333333333" customWidth="1"/>
    <col min="7" max="7" width="13.2833333333333" customWidth="1"/>
    <col min="8" max="8" width="13.85" customWidth="1"/>
    <col min="9" max="9" width="16.85" customWidth="1"/>
    <col min="10" max="10" width="13.2833333333333" customWidth="1"/>
    <col min="11" max="15" width="15.7083333333333" customWidth="1"/>
    <col min="16" max="16" width="17.575" customWidth="1"/>
    <col min="17" max="22" width="15.708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7.25" customHeight="1" spans="1:1">
      <c r="A2" s="2" t="s">
        <v>495</v>
      </c>
    </row>
    <row r="3" ht="41.25" customHeight="1" spans="1:23">
      <c r="A3" s="3" t="s">
        <v>496</v>
      </c>
      <c r="B3" s="3"/>
      <c r="C3" s="3"/>
      <c r="D3" s="3"/>
      <c r="E3" s="3"/>
      <c r="F3" s="3"/>
      <c r="G3" s="3"/>
      <c r="H3" s="3"/>
      <c r="I3" s="3"/>
      <c r="J3" s="3"/>
      <c r="K3" s="3"/>
      <c r="L3" s="3"/>
      <c r="M3" s="3"/>
      <c r="N3" s="3"/>
      <c r="O3" s="3"/>
      <c r="P3" s="3"/>
      <c r="Q3" s="3"/>
      <c r="R3" s="3"/>
      <c r="S3" s="3"/>
      <c r="T3" s="3"/>
      <c r="U3" s="3"/>
      <c r="V3" s="3"/>
      <c r="W3" s="3"/>
    </row>
    <row r="4" ht="17.25" customHeight="1" spans="1:23">
      <c r="A4" s="4" t="str">
        <f>"单位名称："&amp;"中国共产党富民县纪律检查委员会"</f>
        <v>单位名称：中国共产党富民县纪律检查委员会</v>
      </c>
      <c r="B4" s="4"/>
      <c r="C4" s="4"/>
      <c r="V4" s="2" t="s">
        <v>497</v>
      </c>
      <c r="W4" s="2"/>
    </row>
    <row r="5" ht="17.25" customHeight="1" spans="1:23">
      <c r="A5" s="5" t="s">
        <v>181</v>
      </c>
      <c r="B5" s="5" t="s">
        <v>498</v>
      </c>
      <c r="C5" s="5" t="s">
        <v>499</v>
      </c>
      <c r="D5" s="5" t="s">
        <v>500</v>
      </c>
      <c r="E5" s="5" t="s">
        <v>501</v>
      </c>
      <c r="F5" s="5" t="s">
        <v>502</v>
      </c>
      <c r="G5" s="5"/>
      <c r="H5" s="5"/>
      <c r="I5" s="5"/>
      <c r="J5" s="5"/>
      <c r="K5" s="5"/>
      <c r="L5" s="5"/>
      <c r="M5" s="5" t="s">
        <v>503</v>
      </c>
      <c r="N5" s="5"/>
      <c r="O5" s="5"/>
      <c r="P5" s="5"/>
      <c r="Q5" s="5"/>
      <c r="R5" s="5"/>
      <c r="S5" s="5"/>
      <c r="T5" s="5" t="s">
        <v>504</v>
      </c>
      <c r="U5" s="5"/>
      <c r="V5" s="5"/>
      <c r="W5" s="5" t="s">
        <v>505</v>
      </c>
    </row>
    <row r="6" ht="33" customHeight="1" spans="1:23">
      <c r="A6" s="5"/>
      <c r="B6" s="5"/>
      <c r="C6" s="5"/>
      <c r="D6" s="5"/>
      <c r="E6" s="5"/>
      <c r="F6" s="5" t="s">
        <v>55</v>
      </c>
      <c r="G6" s="5" t="s">
        <v>506</v>
      </c>
      <c r="H6" s="5" t="s">
        <v>507</v>
      </c>
      <c r="I6" s="5" t="s">
        <v>508</v>
      </c>
      <c r="J6" s="5" t="s">
        <v>509</v>
      </c>
      <c r="K6" s="5" t="s">
        <v>510</v>
      </c>
      <c r="L6" s="5" t="s">
        <v>511</v>
      </c>
      <c r="M6" s="5" t="s">
        <v>55</v>
      </c>
      <c r="N6" s="5" t="s">
        <v>512</v>
      </c>
      <c r="O6" s="5" t="s">
        <v>513</v>
      </c>
      <c r="P6" s="5" t="s">
        <v>514</v>
      </c>
      <c r="Q6" s="5" t="s">
        <v>515</v>
      </c>
      <c r="R6" s="5" t="s">
        <v>516</v>
      </c>
      <c r="S6" s="5" t="s">
        <v>517</v>
      </c>
      <c r="T6" s="5" t="s">
        <v>55</v>
      </c>
      <c r="U6" s="5" t="s">
        <v>518</v>
      </c>
      <c r="V6" s="5" t="s">
        <v>519</v>
      </c>
      <c r="W6" s="5"/>
    </row>
    <row r="7" ht="17.25" customHeight="1" spans="1:23">
      <c r="A7" s="6" t="s">
        <v>67</v>
      </c>
      <c r="B7" s="7" t="s">
        <v>520</v>
      </c>
      <c r="C7" s="7" t="s">
        <v>521</v>
      </c>
      <c r="D7" s="7" t="s">
        <v>522</v>
      </c>
      <c r="E7" s="7" t="s">
        <v>523</v>
      </c>
      <c r="F7" s="8">
        <v>83</v>
      </c>
      <c r="G7" s="8">
        <v>77</v>
      </c>
      <c r="H7" s="8">
        <v>2</v>
      </c>
      <c r="I7" s="8"/>
      <c r="J7" s="8">
        <v>4</v>
      </c>
      <c r="K7" s="8"/>
      <c r="L7" s="8"/>
      <c r="M7" s="8">
        <v>82</v>
      </c>
      <c r="N7" s="8">
        <v>76</v>
      </c>
      <c r="O7" s="8">
        <v>2</v>
      </c>
      <c r="P7" s="8"/>
      <c r="Q7" s="8">
        <v>4</v>
      </c>
      <c r="R7" s="8"/>
      <c r="S7" s="8"/>
      <c r="T7" s="8">
        <v>18</v>
      </c>
      <c r="U7" s="8"/>
      <c r="V7" s="8">
        <v>18</v>
      </c>
      <c r="W7" s="8"/>
    </row>
    <row r="8" ht="17.25" customHeight="1" outlineLevel="1" spans="1:23">
      <c r="A8" s="7" t="s">
        <v>67</v>
      </c>
      <c r="B8" s="7" t="s">
        <v>520</v>
      </c>
      <c r="C8" s="7" t="s">
        <v>521</v>
      </c>
      <c r="D8" s="7" t="s">
        <v>522</v>
      </c>
      <c r="E8" s="7" t="s">
        <v>523</v>
      </c>
      <c r="F8" s="8">
        <v>83</v>
      </c>
      <c r="G8" s="9">
        <v>77</v>
      </c>
      <c r="H8" s="9">
        <v>2</v>
      </c>
      <c r="I8" s="8"/>
      <c r="J8" s="9">
        <v>4</v>
      </c>
      <c r="K8" s="8"/>
      <c r="L8" s="8"/>
      <c r="M8" s="8">
        <v>82</v>
      </c>
      <c r="N8" s="9">
        <v>76</v>
      </c>
      <c r="O8" s="8">
        <v>2</v>
      </c>
      <c r="P8" s="8"/>
      <c r="Q8" s="8">
        <v>4</v>
      </c>
      <c r="R8" s="8"/>
      <c r="S8" s="8"/>
      <c r="T8" s="8">
        <v>18</v>
      </c>
      <c r="U8" s="8"/>
      <c r="V8" s="8">
        <v>18</v>
      </c>
      <c r="W8" s="8"/>
    </row>
  </sheetData>
  <mergeCells count="13">
    <mergeCell ref="A2:W2"/>
    <mergeCell ref="A3:W3"/>
    <mergeCell ref="A4:C4"/>
    <mergeCell ref="V4:W4"/>
    <mergeCell ref="F5:L5"/>
    <mergeCell ref="M5:S5"/>
    <mergeCell ref="T5:V5"/>
    <mergeCell ref="A5:A6"/>
    <mergeCell ref="B5:B6"/>
    <mergeCell ref="C5:C6"/>
    <mergeCell ref="D5:D6"/>
    <mergeCell ref="E5:E6"/>
    <mergeCell ref="W5:W6"/>
  </mergeCells>
  <printOptions horizontalCentered="1"/>
  <pageMargins left="0.67" right="0.67" top="0.5" bottom="0.5" header="0" footer="0"/>
  <pageSetup paperSize="9" orientation="portrait"/>
  <headerFooter>
    <oddFooter>&amp;C第&amp;P页，共&amp;N页&amp;R&amp;N</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vt:lpstr>
      <vt:lpstr>项目支出预算表</vt:lpstr>
      <vt:lpstr>项目支出绩效目标表（本级下达）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lpstr>部门整体支出绩效目标表</vt:lpstr>
      <vt:lpstr>部门单位基本信息表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2025-02-13T08:24:00Z</dcterms:created>
  <dcterms:modified xsi:type="dcterms:W3CDTF">2025-02-17T01:09:26Z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