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6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<sst xmlns="http://schemas.openxmlformats.org/spreadsheetml/2006/main" count="1215" uniqueCount="504">
  <si>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</si>
  <si>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</si>
  <si>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</si>
  <si>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</si>
  <si>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</si>
  <si>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</si>
  <si>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</si>
  <si>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</si>
  <si>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</si>
  <si>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</si>
  <si>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</si>
  <si>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</si>
  <si>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</si>
  <si>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</si>
  <si>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</si>
  <si>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</si>
  <si>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</si>
  <si>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</si>
  <si>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</si>
  <si>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</si>
  <si>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</si>
  <si>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</si>
  <si>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</si>
  <si>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</si>
  <si>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</si>
  <si>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</si>
  <si>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</si>
  <si>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</si>
  <si>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</si>
  <si>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</si>
  <si>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</si>
  <si>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</si>
  <si>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</si>
  <si>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</si>
  <si>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</si>
  <si>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</si>
  <si>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</si>
  <si>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</si>
  <si>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</si>
  <si>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</si>
  <si>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</si>
  <si>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</si>
  <si>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</si>
  <si>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</si>
  <si>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</si>
  <si>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</si>
  <si>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</si>
  <si>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</si>
  <si>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</si>
  <si>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</si>
  <si>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</si>
  <si>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</si>
  <si>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</si>
  <si>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</si>
  <si>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</si>
  <si>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</si>
  <si>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</si>
  <si>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</si>
  <si>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</si>
  <si>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</si>
  <si>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</si>
  <si>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</si>
  <si>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</si>
  <si>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</si>
  <si>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</si>
  <si>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</si>
  <si>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</si>
  <si>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富民县妇女联合会</t>
  </si>
  <si>
    <t>207001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</si>
  <si>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</si>
  <si>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</si>
  <si>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</si>
  <si>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</si>
  <si>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</si>
  <si>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</si>
  <si>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</si>
  <si>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</si>
  <si>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</si>
  <si>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</si>
  <si>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</si>
  <si>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</si>
  <si>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</si>
  <si>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</si>
  <si>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</si>
  <si>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</si>
  <si>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</si>
  <si>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</si>
  <si>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</si>
  <si>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</si>
  <si>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</si>
  <si>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</si>
  <si>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</si>
  <si>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</si>
  <si>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</si>
  <si>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</si>
  <si>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</si>
  <si>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</si>
  <si>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</si>
  <si>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</si>
  <si>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</si>
  <si>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</si>
  <si>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</si>
  <si>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</si>
  <si>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</si>
  <si>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</si>
  <si>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</si>
  <si>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</si>
  <si>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</si>
  <si>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</si>
  <si>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</si>
  <si>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</si>
  <si>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</si>
  <si>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</si>
  <si>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</si>
  <si>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</si>
  <si>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</si>
  <si>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</si>
  <si>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</si>
  <si>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</si>
  <si>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</si>
  <si>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</si>
  <si>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</si>
  <si>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</si>
  <si>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2130804</t>
  </si>
  <si>
    <t>创业担保贷款贴息及奖补</t>
  </si>
  <si>
    <t>2130899</t>
  </si>
  <si>
    <t>其他普惠金融发展支出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</si>
  <si>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</si>
  <si>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</si>
  <si>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</si>
  <si>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</si>
  <si>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</si>
  <si>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</si>
  <si>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</si>
  <si>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</si>
  <si>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</si>
  <si>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</si>
  <si>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</si>
  <si>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</si>
  <si>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</si>
  <si>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</si>
  <si>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</si>
  <si>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</si>
  <si>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</si>
  <si>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</si>
  <si>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</si>
  <si>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</si>
  <si>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</si>
  <si>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</si>
  <si>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</si>
  <si>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</si>
  <si>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</si>
  <si>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</si>
  <si>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</si>
  <si>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</si>
  <si>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</si>
  <si>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</si>
  <si>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</si>
  <si>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</si>
  <si>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</si>
  <si>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</si>
  <si>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</si>
  <si>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</si>
  <si>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</si>
  <si>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</si>
  <si>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</si>
  <si>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</si>
  <si>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</si>
  <si>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</si>
  <si>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</si>
  <si>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</si>
  <si>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</si>
  <si>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</si>
  <si>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</si>
  <si>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</si>
  <si>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</si>
  <si>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</si>
  <si>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</si>
  <si>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</si>
  <si>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</si>
  <si>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</si>
  <si>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</si>
  <si>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</si>
  <si>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</si>
  <si>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</si>
  <si>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</si>
  <si>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</si>
  <si>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</si>
  <si>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</si>
  <si>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</si>
  <si>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</si>
  <si>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</si>
  <si>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</si>
  <si>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</si>
  <si>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</si>
  <si>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</si>
  <si>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</si>
  <si>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</si>
  <si>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</si>
  <si>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</si>
  <si>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</si>
  <si>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</si>
  <si>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</si>
  <si>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530124210000000000013</t>
  </si>
  <si>
    <t>行政人员支出工资</t>
  </si>
  <si>
    <t>30101</t>
  </si>
  <si>
    <t>基本工资</t>
  </si>
  <si>
    <t>30103</t>
  </si>
  <si>
    <t>奖金</t>
  </si>
  <si>
    <t>530124210000000000016</t>
  </si>
  <si>
    <t>30113</t>
  </si>
  <si>
    <t>530124210000000000018</t>
  </si>
  <si>
    <t>30217</t>
  </si>
  <si>
    <t>530124210000000000020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</si>
  <si>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</si>
  <si>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</si>
  <si>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</si>
  <si>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</si>
  <si>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</si>
  <si>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</si>
  <si>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</si>
  <si>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</si>
  <si>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</si>
  <si>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530124231100001326302</t>
  </si>
  <si>
    <t>工会经费</t>
  </si>
  <si>
    <t>30228</t>
  </si>
  <si>
    <t>530124231100001379209</t>
  </si>
  <si>
    <t>公务员基础绩效奖</t>
  </si>
  <si>
    <t>530124231100001379217</t>
  </si>
  <si>
    <t>行政在职津贴补贴</t>
  </si>
  <si>
    <t>30102</t>
  </si>
  <si>
    <t>津贴补贴</t>
  </si>
  <si>
    <t>530124231100001379226</t>
  </si>
  <si>
    <t>工伤保险支出</t>
  </si>
  <si>
    <t>30112</t>
  </si>
  <si>
    <t>其他社会保障缴费</t>
  </si>
  <si>
    <t>530124231100001379230</t>
  </si>
  <si>
    <t>失业保险支出</t>
  </si>
  <si>
    <t>530124231100001379234</t>
  </si>
  <si>
    <t>养老保险支出</t>
  </si>
  <si>
    <t>30108</t>
  </si>
  <si>
    <t>机关事业单位基本养老保险缴费</t>
  </si>
  <si>
    <t>530124231100001379244</t>
  </si>
  <si>
    <t>医疗保险支出</t>
  </si>
  <si>
    <t>30110</t>
  </si>
  <si>
    <t>职工基本医疗保险缴费</t>
  </si>
  <si>
    <t>30111</t>
  </si>
  <si>
    <t>公务员医疗补助缴费</t>
  </si>
  <si>
    <t>530124231100001379263</t>
  </si>
  <si>
    <t>公务交通补贴</t>
  </si>
  <si>
    <t>30239</t>
  </si>
  <si>
    <t>其他交通费用</t>
  </si>
  <si>
    <t>530124231100001384723</t>
  </si>
  <si>
    <t>公共交通专项经费</t>
  </si>
  <si>
    <t>530124251100003855751</t>
  </si>
  <si>
    <t>职业年金支出</t>
  </si>
  <si>
    <t>30109</t>
  </si>
  <si>
    <t>职业年金缴费</t>
  </si>
  <si>
    <t>530124251100003855775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</si>
  <si>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</si>
  <si>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</si>
  <si>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</si>
  <si>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</si>
  <si>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</si>
  <si>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</si>
  <si>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</si>
  <si>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</si>
  <si>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</si>
  <si>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</si>
  <si>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</si>
  <si>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530124251100003870244</t>
  </si>
  <si>
    <t>春节困难母亲慰问经费</t>
  </si>
  <si>
    <t>30305</t>
  </si>
  <si>
    <t>生活补助</t>
  </si>
  <si>
    <t>530124251100003870310</t>
  </si>
  <si>
    <t>“六一”儿童节慰问经费</t>
  </si>
  <si>
    <t>事业发展类</t>
  </si>
  <si>
    <t>530124251100003944369</t>
  </si>
  <si>
    <t>县级配套个人创业担保贷款呆账代偿资金</t>
  </si>
  <si>
    <t>30399</t>
  </si>
  <si>
    <t>其他对个人和家庭的补助</t>
  </si>
  <si>
    <t>530124251100003944414</t>
  </si>
  <si>
    <t>富民县妇女联合会计算机设备购置经费</t>
  </si>
  <si>
    <t>31002</t>
  </si>
  <si>
    <t>办公设备购置</t>
  </si>
  <si>
    <t>530124251100003944442</t>
  </si>
  <si>
    <t>2024盘活结转结余昆财金〔2023〕82号2022年度创业担保贷款中央和省级奖补资金</t>
  </si>
  <si>
    <t>30216</t>
  </si>
  <si>
    <t>培训费</t>
  </si>
  <si>
    <t>30226</t>
  </si>
  <si>
    <t>劳务费</t>
  </si>
  <si>
    <t>31007</t>
  </si>
  <si>
    <t>信息网络及软件购置更新</t>
  </si>
  <si>
    <t>530124251100003944506</t>
  </si>
  <si>
    <t>2024盘活结转结余昆财社基〔2023〕55号2023年省级就业创业服务补助经费</t>
  </si>
  <si>
    <t>30207</t>
  </si>
  <si>
    <t>邮电费</t>
  </si>
  <si>
    <t>530124251100003944533</t>
  </si>
  <si>
    <t>2024盘活结转结余昆财社基〔2024〕24号2023年省级就业创业及农村劳动力转移专项资金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</si>
  <si>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</si>
  <si>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</si>
  <si>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</si>
  <si>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</si>
  <si>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</si>
  <si>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</si>
  <si>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</si>
  <si>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</si>
  <si>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</si>
  <si>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</si>
  <si>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</si>
  <si>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</si>
  <si>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2023年贷免扶补扶持创业金额</t>
  </si>
  <si>
    <t>=</t>
  </si>
  <si>
    <t>168</t>
  </si>
  <si>
    <t>万元</t>
  </si>
  <si>
    <t>定量指标</t>
  </si>
  <si>
    <t>2023年实际放款金额</t>
  </si>
  <si>
    <t>效益指标</t>
  </si>
  <si>
    <t>经济效益</t>
  </si>
  <si>
    <t>发放创业担保贷款还款率</t>
  </si>
  <si>
    <t>&gt;=</t>
  </si>
  <si>
    <t>96</t>
  </si>
  <si>
    <t>%</t>
  </si>
  <si>
    <t>定性指标</t>
  </si>
  <si>
    <t>来自于问卷调查</t>
  </si>
  <si>
    <t>满意度指标</t>
  </si>
  <si>
    <t>服务对象满意度</t>
  </si>
  <si>
    <t>被扶持对象满意度</t>
  </si>
  <si>
    <t>95</t>
  </si>
  <si>
    <t>补助人数</t>
  </si>
  <si>
    <t>100</t>
  </si>
  <si>
    <t>慰问人数.</t>
  </si>
  <si>
    <t>质量指标</t>
  </si>
  <si>
    <t>补贴发放的精准性</t>
  </si>
  <si>
    <t>补贴对象是否都是对本县100名困难母亲进行全面慰问，确保慰问物资和慰问金准确发放到位，是否将补助发放给不在范围内的人员.</t>
  </si>
  <si>
    <t>时效指标</t>
  </si>
  <si>
    <t>补助及时率</t>
  </si>
  <si>
    <t>在春节前1-2周完成慰问补助.</t>
  </si>
  <si>
    <t>社会效益</t>
  </si>
  <si>
    <t>困难母亲幸福感和社会关注度</t>
  </si>
  <si>
    <t>90</t>
  </si>
  <si>
    <t>慰问及时性</t>
  </si>
  <si>
    <t>被慰问对象满意度</t>
  </si>
  <si>
    <t>困难母亲满意度</t>
  </si>
  <si>
    <t>计算机终端购置</t>
  </si>
  <si>
    <t>1套</t>
  </si>
  <si>
    <t>套</t>
  </si>
  <si>
    <t>购买计算机终端设备</t>
  </si>
  <si>
    <t>设备运转正常</t>
  </si>
  <si>
    <t>98</t>
  </si>
  <si>
    <t>完成年度省级下达创业担保贷款工作目标任务，支持劳动者自主创业，自谋职业，推动解决特殊困难群体的结构性就业矛盾</t>
  </si>
  <si>
    <t>扶持创业人数</t>
  </si>
  <si>
    <t>156</t>
  </si>
  <si>
    <t>人</t>
  </si>
  <si>
    <t>2022-2023年创业担保贷款扶持人数</t>
  </si>
  <si>
    <t>创业担保贷款回收率</t>
  </si>
  <si>
    <t>2022-2023年创业担保贷款回收率</t>
  </si>
  <si>
    <t>创业担保贷款基金放大倍数</t>
  </si>
  <si>
    <t>倍</t>
  </si>
  <si>
    <t>昆财金（2023）82号昆明市财政局关于清算2022年度创业担保贷款中央和省级奖补资金的通知</t>
  </si>
  <si>
    <t>申报创业担保贷款贴息个人满意度</t>
  </si>
  <si>
    <t>贷款回收率</t>
  </si>
  <si>
    <t>&gt;</t>
  </si>
  <si>
    <t>2240</t>
  </si>
  <si>
    <t>2019年担保贷款发放</t>
  </si>
  <si>
    <t>2019年放款</t>
  </si>
  <si>
    <t>一年</t>
  </si>
  <si>
    <t>年</t>
  </si>
  <si>
    <t>可持续影响</t>
  </si>
  <si>
    <t>持续发展性</t>
  </si>
  <si>
    <t>贷款服务满意度</t>
  </si>
  <si>
    <t>问卷调查</t>
  </si>
  <si>
    <t>2024年全额支出5500元</t>
  </si>
  <si>
    <t>2013放款</t>
  </si>
  <si>
    <t>两年</t>
  </si>
  <si>
    <t>2013年放款</t>
  </si>
  <si>
    <t>2013年至2015年</t>
  </si>
  <si>
    <t>在“六一”儿童节前，完成对60名儿童、7所家长学校、9所小学的慰问，增强社会对儿童福利的重视程度。</t>
  </si>
  <si>
    <t>慰问家长学校数</t>
  </si>
  <si>
    <t>所</t>
  </si>
  <si>
    <t>慰问7所家长学校</t>
  </si>
  <si>
    <t>确保慰问品和慰问金准确发放</t>
  </si>
  <si>
    <t>在六一当天或前后1天完成慰问补助</t>
  </si>
  <si>
    <t>成本指标</t>
  </si>
  <si>
    <t>经济成本指标</t>
  </si>
  <si>
    <t>200</t>
  </si>
  <si>
    <t>元/人</t>
  </si>
  <si>
    <t>慰问60名儿童</t>
  </si>
  <si>
    <t>儿童幸福感和社会关注度</t>
  </si>
  <si>
    <t>社会影响力</t>
  </si>
  <si>
    <t>慰问儿童人数满意度</t>
  </si>
  <si>
    <t>预算06表</t>
  </si>
  <si>
    <t>政府性基金预算支出预算表</t>
  </si>
  <si>
    <t>单位名称：全部</t>
  </si>
  <si>
    <t>本年政府性基金预算支出</t>
  </si>
  <si>
    <t>说明：本单位无政府性基金预算支出预算支出数。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</si>
  <si>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</si>
  <si>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</si>
  <si>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</si>
  <si>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</si>
  <si>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</si>
  <si>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</si>
  <si>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</si>
  <si>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</si>
  <si>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说明：本单位无部门政府采购预算支出数。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</si>
  <si>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</si>
  <si>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</si>
  <si>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</si>
  <si>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</si>
  <si>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</si>
  <si>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</si>
  <si>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</si>
  <si>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</si>
  <si>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</si>
  <si>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说明：本单位无政府购买服务预算支出数。</t>
  </si>
  <si>
    <t>预算09-1表</t>
  </si>
  <si>
    <t>单位名称（项目）</t>
  </si>
  <si>
    <t>地区</t>
  </si>
  <si>
    <t>磨憨经济合作区</t>
  </si>
  <si>
    <t>说明：本单位无对下转移支付预算支出数。</t>
  </si>
  <si>
    <t>预算09-2表</t>
  </si>
  <si>
    <t>说明：本单位无对下转移支付绩效目标支出数。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</si>
  <si>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</si>
  <si>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</si>
  <si>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</si>
  <si>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</si>
  <si>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</si>
  <si>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</si>
  <si>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</si>
  <si>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</si>
  <si>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说明：本单位无新增资产配置支出数。</t>
  </si>
  <si>
    <t>11表</t>
  </si>
  <si>
    <t>上级补助</t>
  </si>
  <si>
    <t>说明：本单位无上级补助项目支出预算支出数。</t>
  </si>
  <si>
    <t>预算12表</t>
  </si>
  <si>
    <t>项目级次</t>
  </si>
  <si>
    <t>312 民生类</t>
  </si>
  <si>
    <t>本级</t>
  </si>
  <si>
    <t>313 事业发展类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</si>
  <si>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</si>
  <si>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</si>
  <si>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</si>
  <si>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</si>
  <si>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</si>
  <si>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</si>
  <si>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</si>
  <si>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</si>
  <si>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以习近平新时代中国特色社会主义思想为指导，团结教育广大妇女，贯彻党的基本路线，在建设富民、民主、文明的社会主义现代化国家中发挥积极作用，牢牢把握保持和增强政治性、先进性、群众性根本要求，以服务大局、服务妇女、服务发展为宗旨，努力在思想政治引领、服务发展大局、推动妇女发展、维护妇女权益、家庭文明建设、困难群众帮扶、妇联系统改革等方面争当先锋、作出表率。</t>
  </si>
  <si>
    <t>根据三定方案归纳</t>
  </si>
  <si>
    <t>以习近平新时代中国特色社会主义思想为指导，深入学习贯彻党的二十大和二十届三中全会精神，以及习近平总书记关于妇女儿童和妇联工作的重要论述，组织动员全县广大妇女积极投身中国式现代化富民实践新篇章，充分发挥妇女在家庭家教家风建设中的独特作用，保障妇女儿童合法权益，深化妇联组织改革，加强妇联自身建设，为推进中国式现代化富民实践贡献巾帼力量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</si>
  <si>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</si>
  <si>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</si>
  <si>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</si>
  <si>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</si>
  <si>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</si>
  <si>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</si>
  <si>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</si>
  <si>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</si>
  <si>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</si>
  <si>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</si>
  <si>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</si>
  <si>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服务妇女儿童，加强妇女思想政治引领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</si>
  <si>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</si>
  <si>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</si>
  <si>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</si>
  <si>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</si>
  <si>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</si>
  <si>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补助人数≥100人得20分，否则得分=实际补助人数/100*20</t>
  </si>
  <si>
    <t>根据绩效目标</t>
  </si>
  <si>
    <t>根据年初预算安排及部门绩效目标</t>
  </si>
  <si>
    <t>按实际产出目标计算</t>
  </si>
  <si>
    <t>根据项目实际，考察该项目所产生的社会效益</t>
  </si>
  <si>
    <t>按实际完成目标时间计算</t>
  </si>
  <si>
    <t>服务对象对该项目的满意程度</t>
  </si>
  <si>
    <t>按服务对象满意程度计算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</si>
  <si>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</si>
  <si>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</si>
  <si>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</si>
  <si>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</si>
  <si>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</si>
  <si>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</si>
  <si>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</si>
  <si>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</si>
  <si>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</si>
  <si>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</si>
  <si>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</si>
  <si>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</si>
  <si>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</si>
  <si>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</si>
  <si>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</si>
  <si>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</si>
  <si>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</si>
  <si>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</si>
  <si>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</si>
  <si>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</si>
  <si>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</si>
  <si>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</si>
  <si>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</si>
  <si>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</si>
  <si>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</si>
  <si>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群众团体</t>
  </si>
  <si>
    <t>参公事业单位</t>
  </si>
  <si>
    <t>全额</t>
  </si>
  <si>
    <t>富民县翠屏路老年活动中心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</si>
</sst>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4" fillId="0" borderId="1" xfId="53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24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75" customWidth="1"/>
    <col min="4" max="4" width="39.9916666666667" customWidth="1"/>
  </cols>
  <sheetData>
    <row r="1" ht="15" customHeight="1" spans="4:4">
      <c r="D1" s="93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"单位名称："&amp;"富民县妇女联合会"</f>
        <v>单位名称：富民县妇女联合会</v>
      </c>
      <c r="B3" s="3"/>
      <c r="D3" s="1" t="s">
        <v>1</v>
      </c>
    </row>
    <row r="4" ht="23.25" customHeight="1" spans="1:4">
      <c r="A4" s="69" t="s">
        <v>2</v>
      </c>
      <c r="B4" s="69"/>
      <c r="C4" s="69" t="s">
        <v>3</v>
      </c>
      <c r="D4" s="69"/>
    </row>
    <row r="5" ht="24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7.25" customHeight="1" spans="1:4">
      <c r="A6" s="88" t="s">
        <v>6</v>
      </c>
      <c r="B6" s="84">
        <v>1758381.25</v>
      </c>
      <c r="C6" s="88" t="s">
        <v>7</v>
      </c>
      <c r="D6" s="84">
        <v>1152673.8</v>
      </c>
    </row>
    <row r="7" ht="17.25" customHeight="1" spans="1:4">
      <c r="A7" s="88" t="s">
        <v>8</v>
      </c>
      <c r="B7" s="84"/>
      <c r="C7" s="88" t="s">
        <v>9</v>
      </c>
      <c r="D7" s="84"/>
    </row>
    <row r="8" ht="17.25" customHeight="1" spans="1:4">
      <c r="A8" s="88" t="s">
        <v>10</v>
      </c>
      <c r="B8" s="84"/>
      <c r="C8" s="88" t="s">
        <v>11</v>
      </c>
      <c r="D8" s="84"/>
    </row>
    <row r="9" ht="17.25" customHeight="1" spans="1:4">
      <c r="A9" s="88" t="s">
        <v>12</v>
      </c>
      <c r="B9" s="84"/>
      <c r="C9" s="88" t="s">
        <v>13</v>
      </c>
      <c r="D9" s="84"/>
    </row>
    <row r="10" ht="17.25" customHeight="1" spans="1:4">
      <c r="A10" s="88" t="s">
        <v>14</v>
      </c>
      <c r="B10" s="84"/>
      <c r="C10" s="88" t="s">
        <v>15</v>
      </c>
      <c r="D10" s="84"/>
    </row>
    <row r="11" ht="17.25" customHeight="1" spans="1:4">
      <c r="A11" s="88" t="s">
        <v>16</v>
      </c>
      <c r="B11" s="84"/>
      <c r="C11" s="88" t="s">
        <v>17</v>
      </c>
      <c r="D11" s="84"/>
    </row>
    <row r="12" ht="17.25" customHeight="1" spans="1:4">
      <c r="A12" s="88" t="s">
        <v>18</v>
      </c>
      <c r="B12" s="84"/>
      <c r="C12" s="88" t="s">
        <v>19</v>
      </c>
      <c r="D12" s="84"/>
    </row>
    <row r="13" ht="17.25" customHeight="1" spans="1:4">
      <c r="A13" s="88" t="s">
        <v>20</v>
      </c>
      <c r="B13" s="84"/>
      <c r="C13" s="88" t="s">
        <v>21</v>
      </c>
      <c r="D13" s="84">
        <v>306507.24</v>
      </c>
    </row>
    <row r="14" ht="17.25" customHeight="1" spans="1:4">
      <c r="A14" s="88" t="s">
        <v>22</v>
      </c>
      <c r="B14" s="84"/>
      <c r="C14" s="88" t="s">
        <v>23</v>
      </c>
      <c r="D14" s="84">
        <v>128425.17</v>
      </c>
    </row>
    <row r="15" ht="17.25" customHeight="1" spans="1:4">
      <c r="A15" s="88" t="s">
        <v>24</v>
      </c>
      <c r="B15" s="84"/>
      <c r="C15" s="88" t="s">
        <v>25</v>
      </c>
      <c r="D15" s="84"/>
    </row>
    <row r="16" ht="17.25" customHeight="1" spans="1:4">
      <c r="A16" s="88"/>
      <c r="B16" s="84"/>
      <c r="C16" s="88" t="s">
        <v>26</v>
      </c>
      <c r="D16" s="84"/>
    </row>
    <row r="17" ht="17.25" customHeight="1" spans="1:4">
      <c r="A17" s="88"/>
      <c r="B17" s="84"/>
      <c r="C17" s="88" t="s">
        <v>27</v>
      </c>
      <c r="D17" s="84">
        <v>52539.88</v>
      </c>
    </row>
    <row r="18" ht="17.25" customHeight="1" spans="1:4">
      <c r="A18" s="88"/>
      <c r="B18" s="84"/>
      <c r="C18" s="88" t="s">
        <v>28</v>
      </c>
      <c r="D18" s="84"/>
    </row>
    <row r="19" ht="17.25" customHeight="1" spans="1:4">
      <c r="A19" s="88"/>
      <c r="B19" s="84"/>
      <c r="C19" s="88" t="s">
        <v>29</v>
      </c>
      <c r="D19" s="84"/>
    </row>
    <row r="20" ht="17.25" customHeight="1" spans="1:4">
      <c r="A20" s="88"/>
      <c r="B20" s="84"/>
      <c r="C20" s="88" t="s">
        <v>30</v>
      </c>
      <c r="D20" s="84"/>
    </row>
    <row r="21" ht="17.25" customHeight="1" spans="1:4">
      <c r="A21" s="88"/>
      <c r="B21" s="84"/>
      <c r="C21" s="88" t="s">
        <v>31</v>
      </c>
      <c r="D21" s="84"/>
    </row>
    <row r="22" ht="17.25" customHeight="1" spans="1:4">
      <c r="A22" s="88"/>
      <c r="B22" s="84"/>
      <c r="C22" s="88" t="s">
        <v>32</v>
      </c>
      <c r="D22" s="84"/>
    </row>
    <row r="23" ht="17.25" customHeight="1" spans="1:4">
      <c r="A23" s="88"/>
      <c r="B23" s="84"/>
      <c r="C23" s="88" t="s">
        <v>33</v>
      </c>
      <c r="D23" s="84"/>
    </row>
    <row r="24" ht="17.25" customHeight="1" spans="1:4">
      <c r="A24" s="88"/>
      <c r="B24" s="84"/>
      <c r="C24" s="88" t="s">
        <v>34</v>
      </c>
      <c r="D24" s="84">
        <v>118235.16</v>
      </c>
    </row>
    <row r="25" ht="17.25" customHeight="1" spans="1:4">
      <c r="A25" s="88"/>
      <c r="B25" s="84"/>
      <c r="C25" s="88" t="s">
        <v>35</v>
      </c>
      <c r="D25" s="84"/>
    </row>
    <row r="26" ht="17.25" customHeight="1" spans="1:4">
      <c r="A26" s="88"/>
      <c r="B26" s="84"/>
      <c r="C26" s="88" t="s">
        <v>36</v>
      </c>
      <c r="D26" s="84"/>
    </row>
    <row r="27" ht="17.25" customHeight="1" spans="1:4">
      <c r="A27" s="88"/>
      <c r="B27" s="84"/>
      <c r="C27" s="88" t="s">
        <v>37</v>
      </c>
      <c r="D27" s="84"/>
    </row>
    <row r="28" ht="16.5" customHeight="1" spans="1:4">
      <c r="A28" s="88"/>
      <c r="B28" s="84"/>
      <c r="C28" s="88" t="s">
        <v>38</v>
      </c>
      <c r="D28" s="84"/>
    </row>
    <row r="29" ht="16.5" customHeight="1" spans="1:4">
      <c r="A29" s="88"/>
      <c r="B29" s="84"/>
      <c r="C29" s="88" t="s">
        <v>39</v>
      </c>
      <c r="D29" s="84"/>
    </row>
    <row r="30" ht="17.25" customHeight="1" spans="1:4">
      <c r="A30" s="88"/>
      <c r="B30" s="84"/>
      <c r="C30" s="88" t="s">
        <v>40</v>
      </c>
      <c r="D30" s="84"/>
    </row>
    <row r="31" ht="17.25" customHeight="1" spans="1:4">
      <c r="A31" s="88"/>
      <c r="B31" s="84"/>
      <c r="C31" s="88" t="s">
        <v>41</v>
      </c>
      <c r="D31" s="84"/>
    </row>
    <row r="32" ht="17.25" customHeight="1" spans="1:4">
      <c r="A32" s="88"/>
      <c r="B32" s="84"/>
      <c r="C32" s="88" t="s">
        <v>42</v>
      </c>
      <c r="D32" s="84"/>
    </row>
    <row r="33" ht="17.25" customHeight="1" spans="1:4">
      <c r="A33" s="88"/>
      <c r="B33" s="84"/>
      <c r="C33" s="88" t="s">
        <v>43</v>
      </c>
      <c r="D33" s="84"/>
    </row>
    <row r="34" ht="16.5" customHeight="1" spans="1:4">
      <c r="A34" s="89" t="s">
        <v>44</v>
      </c>
      <c r="B34" s="94">
        <f>1758381.25-0</f>
        <v>1758381.25</v>
      </c>
      <c r="C34" s="89" t="s">
        <v>45</v>
      </c>
      <c r="D34" s="94">
        <v>1758381.25</v>
      </c>
    </row>
    <row r="35" ht="16.5" customHeight="1" spans="1:4">
      <c r="A35" s="88" t="s">
        <v>46</v>
      </c>
      <c r="B35" s="84"/>
      <c r="C35" s="88" t="s">
        <v>47</v>
      </c>
      <c r="D35" s="84"/>
    </row>
    <row r="36" ht="16.5" customHeight="1" spans="1:4">
      <c r="A36" s="89" t="s">
        <v>48</v>
      </c>
      <c r="B36" s="94">
        <v>1758381.25</v>
      </c>
      <c r="C36" s="89" t="s">
        <v>49</v>
      </c>
      <c r="D36" s="94">
        <v>1758381.25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topLeftCell="A4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166666666667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"单位名称："&amp;"富民县妇女联合会"</f>
        <v>单位名称：富民县妇女联合会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9" t="s">
        <v>51</v>
      </c>
      <c r="B4" s="69" t="s">
        <v>52</v>
      </c>
      <c r="C4" s="69" t="s">
        <v>53</v>
      </c>
      <c r="D4" s="69" t="s">
        <v>54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 t="s">
        <v>46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55</v>
      </c>
      <c r="E5" s="69" t="s">
        <v>56</v>
      </c>
      <c r="F5" s="69" t="s">
        <v>57</v>
      </c>
      <c r="G5" s="69" t="s">
        <v>58</v>
      </c>
      <c r="H5" s="69" t="s">
        <v>59</v>
      </c>
      <c r="I5" s="69" t="s">
        <v>60</v>
      </c>
      <c r="J5" s="69"/>
      <c r="K5" s="69"/>
      <c r="L5" s="69"/>
      <c r="M5" s="69"/>
      <c r="N5" s="69"/>
      <c r="O5" s="69" t="s">
        <v>55</v>
      </c>
      <c r="P5" s="69" t="s">
        <v>56</v>
      </c>
      <c r="Q5" s="69" t="s">
        <v>57</v>
      </c>
      <c r="R5" s="69" t="s">
        <v>58</v>
      </c>
      <c r="S5" s="69" t="s">
        <v>59</v>
      </c>
      <c r="T5" s="69" t="s">
        <v>60</v>
      </c>
    </row>
    <row r="6" ht="30" customHeight="1" spans="1:20">
      <c r="A6" s="69"/>
      <c r="B6" s="69"/>
      <c r="C6" s="69"/>
      <c r="D6" s="69"/>
      <c r="E6" s="69"/>
      <c r="F6" s="69"/>
      <c r="G6" s="69"/>
      <c r="H6" s="69"/>
      <c r="I6" s="69" t="s">
        <v>55</v>
      </c>
      <c r="J6" s="69" t="s">
        <v>61</v>
      </c>
      <c r="K6" s="69" t="s">
        <v>62</v>
      </c>
      <c r="L6" s="69" t="s">
        <v>63</v>
      </c>
      <c r="M6" s="69" t="s">
        <v>64</v>
      </c>
      <c r="N6" s="69" t="s">
        <v>65</v>
      </c>
      <c r="O6" s="69"/>
      <c r="P6" s="69"/>
      <c r="Q6" s="69"/>
      <c r="R6" s="69"/>
      <c r="S6" s="69"/>
      <c r="T6" s="69"/>
    </row>
    <row r="7" ht="1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18" customHeight="1" outlineLevel="1" spans="1:20">
      <c r="A8" s="81" t="s">
        <v>66</v>
      </c>
      <c r="B8" s="81" t="s">
        <v>67</v>
      </c>
      <c r="C8" s="84">
        <v>1758381.25</v>
      </c>
      <c r="D8" s="84">
        <v>1758381.25</v>
      </c>
      <c r="E8" s="84">
        <v>1758381.25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18" customHeight="1" spans="1:20">
      <c r="A9" s="85" t="s">
        <v>68</v>
      </c>
      <c r="B9" s="85" t="s">
        <v>67</v>
      </c>
      <c r="C9" s="84">
        <v>1758381.25</v>
      </c>
      <c r="D9" s="84">
        <v>1758381.25</v>
      </c>
      <c r="E9" s="84">
        <v>1758381.25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8" customHeight="1" spans="1:20">
      <c r="A10" s="69" t="s">
        <v>53</v>
      </c>
      <c r="B10" s="69"/>
      <c r="C10" s="84">
        <v>1758381.25</v>
      </c>
      <c r="D10" s="84">
        <v>1758381.25</v>
      </c>
      <c r="E10" s="84">
        <v>1758381.25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7"/>
  <sheetViews>
    <sheetView showGridLines="0" showZeros="0" topLeftCell="A19" workbookViewId="0">
      <selection activeCell="A1" sqref="A1:N1"/>
    </sheetView>
  </sheetViews>
  <sheetFormatPr defaultColWidth="10" defaultRowHeight="12.75" customHeight="1"/>
  <cols>
    <col min="1" max="1" width="16.7166666666667" customWidth="1"/>
    <col min="2" max="2" width="43.85" customWidth="1"/>
    <col min="3" max="7" width="28.7166666666667" customWidth="1"/>
    <col min="8" max="8" width="31.1416666666667" customWidth="1"/>
    <col min="9" max="10" width="28.575" customWidth="1"/>
    <col min="11" max="14" width="28.7166666666667" customWidth="1"/>
  </cols>
  <sheetData>
    <row r="1" ht="17.25" customHeight="1" spans="1:1">
      <c r="A1" s="1" t="s">
        <v>69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"单位名称："&amp;"富民县妇女联合会"</f>
        <v>单位名称：富民县妇女联合会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9" t="s">
        <v>70</v>
      </c>
      <c r="B4" s="69" t="s">
        <v>71</v>
      </c>
      <c r="C4" s="69" t="s">
        <v>53</v>
      </c>
      <c r="D4" s="69" t="s">
        <v>72</v>
      </c>
      <c r="E4" s="69" t="s">
        <v>73</v>
      </c>
      <c r="F4" s="69" t="s">
        <v>57</v>
      </c>
      <c r="G4" s="69" t="s">
        <v>58</v>
      </c>
      <c r="H4" s="69" t="s">
        <v>74</v>
      </c>
      <c r="I4" s="69" t="s">
        <v>60</v>
      </c>
      <c r="J4" s="69"/>
      <c r="K4" s="69"/>
      <c r="L4" s="69"/>
      <c r="M4" s="69"/>
      <c r="N4" s="69"/>
    </row>
    <row r="5" ht="42" customHeight="1" spans="1:14">
      <c r="A5" s="69"/>
      <c r="B5" s="69"/>
      <c r="C5" s="69"/>
      <c r="D5" s="69" t="s">
        <v>72</v>
      </c>
      <c r="E5" s="69" t="s">
        <v>73</v>
      </c>
      <c r="F5" s="69"/>
      <c r="G5" s="69"/>
      <c r="H5" s="69"/>
      <c r="I5" s="69" t="s">
        <v>55</v>
      </c>
      <c r="J5" s="69" t="s">
        <v>75</v>
      </c>
      <c r="K5" s="69" t="s">
        <v>76</v>
      </c>
      <c r="L5" s="69" t="s">
        <v>77</v>
      </c>
      <c r="M5" s="69" t="s">
        <v>78</v>
      </c>
      <c r="N5" s="69" t="s">
        <v>79</v>
      </c>
    </row>
    <row r="6" ht="18" customHeight="1" spans="1:14">
      <c r="A6" s="69" t="s">
        <v>80</v>
      </c>
      <c r="B6" s="69" t="s">
        <v>81</v>
      </c>
      <c r="C6" s="69" t="s">
        <v>82</v>
      </c>
      <c r="D6" s="69">
        <v>4</v>
      </c>
      <c r="E6" s="69" t="s">
        <v>83</v>
      </c>
      <c r="F6" s="69" t="s">
        <v>84</v>
      </c>
      <c r="G6" s="69" t="s">
        <v>85</v>
      </c>
      <c r="H6" s="69" t="s">
        <v>86</v>
      </c>
      <c r="I6" s="69" t="s">
        <v>87</v>
      </c>
      <c r="J6" s="69" t="s">
        <v>88</v>
      </c>
      <c r="K6" s="69" t="s">
        <v>89</v>
      </c>
      <c r="L6" s="69" t="s">
        <v>90</v>
      </c>
      <c r="M6" s="69" t="s">
        <v>91</v>
      </c>
      <c r="N6" s="69" t="s">
        <v>92</v>
      </c>
    </row>
    <row r="7" ht="21" customHeight="1" outlineLevel="1" spans="1:14">
      <c r="A7" s="90" t="s">
        <v>93</v>
      </c>
      <c r="B7" s="90" t="s">
        <v>94</v>
      </c>
      <c r="C7" s="84">
        <v>1152673.8</v>
      </c>
      <c r="D7" s="84">
        <v>1024790.43</v>
      </c>
      <c r="E7" s="84">
        <v>127883.37</v>
      </c>
      <c r="F7" s="84"/>
      <c r="G7" s="84"/>
      <c r="H7" s="84"/>
      <c r="I7" s="84"/>
      <c r="J7" s="84"/>
      <c r="K7" s="84"/>
      <c r="L7" s="84"/>
      <c r="M7" s="84"/>
      <c r="N7" s="84"/>
    </row>
    <row r="8" ht="21" customHeight="1" outlineLevel="1" spans="1:14">
      <c r="A8" s="91" t="s">
        <v>95</v>
      </c>
      <c r="B8" s="91" t="s">
        <v>96</v>
      </c>
      <c r="C8" s="84">
        <v>1152673.8</v>
      </c>
      <c r="D8" s="84">
        <v>1024790.43</v>
      </c>
      <c r="E8" s="84">
        <v>127883.37</v>
      </c>
      <c r="F8" s="84"/>
      <c r="G8" s="84"/>
      <c r="H8" s="84"/>
      <c r="I8" s="84"/>
      <c r="J8" s="84"/>
      <c r="K8" s="84"/>
      <c r="L8" s="84"/>
      <c r="M8" s="84"/>
      <c r="N8" s="84"/>
    </row>
    <row r="9" ht="21" customHeight="1" outlineLevel="1" spans="1:14">
      <c r="A9" s="92" t="s">
        <v>97</v>
      </c>
      <c r="B9" s="92" t="s">
        <v>98</v>
      </c>
      <c r="C9" s="84">
        <v>1024790.43</v>
      </c>
      <c r="D9" s="84">
        <v>1024790.43</v>
      </c>
      <c r="E9" s="84"/>
      <c r="F9" s="84"/>
      <c r="G9" s="84"/>
      <c r="H9" s="84"/>
      <c r="I9" s="84"/>
      <c r="J9" s="84"/>
      <c r="K9" s="84"/>
      <c r="L9" s="84"/>
      <c r="M9" s="84"/>
      <c r="N9" s="84"/>
    </row>
    <row r="10" ht="21" customHeight="1" spans="1:14">
      <c r="A10" s="92" t="s">
        <v>99</v>
      </c>
      <c r="B10" s="92" t="s">
        <v>100</v>
      </c>
      <c r="C10" s="84">
        <v>127883.37</v>
      </c>
      <c r="D10" s="84"/>
      <c r="E10" s="84">
        <v>127883.37</v>
      </c>
      <c r="F10" s="84"/>
      <c r="G10" s="84"/>
      <c r="H10" s="84"/>
      <c r="I10" s="84"/>
      <c r="J10" s="84"/>
      <c r="K10" s="84"/>
      <c r="L10" s="84"/>
      <c r="M10" s="84"/>
      <c r="N10" s="84"/>
    </row>
    <row r="11" ht="21" customHeight="1" outlineLevel="1" spans="1:14">
      <c r="A11" s="90" t="s">
        <v>101</v>
      </c>
      <c r="B11" s="90" t="s">
        <v>102</v>
      </c>
      <c r="C11" s="84">
        <v>306507.24</v>
      </c>
      <c r="D11" s="84">
        <v>306507.24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ht="21" customHeight="1" outlineLevel="1" spans="1:14">
      <c r="A12" s="91" t="s">
        <v>103</v>
      </c>
      <c r="B12" s="91" t="s">
        <v>104</v>
      </c>
      <c r="C12" s="84">
        <v>306507.24</v>
      </c>
      <c r="D12" s="84">
        <v>306507.24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ht="21" customHeight="1" outlineLevel="1" spans="1:14">
      <c r="A13" s="92" t="s">
        <v>105</v>
      </c>
      <c r="B13" s="92" t="s">
        <v>106</v>
      </c>
      <c r="C13" s="84">
        <v>131242.24</v>
      </c>
      <c r="D13" s="84">
        <v>131242.24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ht="21" customHeight="1" spans="1:14">
      <c r="A14" s="92" t="s">
        <v>107</v>
      </c>
      <c r="B14" s="92" t="s">
        <v>108</v>
      </c>
      <c r="C14" s="84">
        <v>175265</v>
      </c>
      <c r="D14" s="84">
        <v>175265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ht="21" customHeight="1" outlineLevel="1" spans="1:14">
      <c r="A15" s="90" t="s">
        <v>109</v>
      </c>
      <c r="B15" s="90" t="s">
        <v>110</v>
      </c>
      <c r="C15" s="84">
        <v>128425.17</v>
      </c>
      <c r="D15" s="84">
        <v>128425.17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ht="21" customHeight="1" outlineLevel="1" spans="1:14">
      <c r="A16" s="91" t="s">
        <v>111</v>
      </c>
      <c r="B16" s="91" t="s">
        <v>112</v>
      </c>
      <c r="C16" s="84">
        <v>128425.17</v>
      </c>
      <c r="D16" s="84">
        <v>128425.17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ht="21" customHeight="1" outlineLevel="1" spans="1:14">
      <c r="A17" s="92" t="s">
        <v>113</v>
      </c>
      <c r="B17" s="92" t="s">
        <v>114</v>
      </c>
      <c r="C17" s="84">
        <v>64800.86</v>
      </c>
      <c r="D17" s="84">
        <v>64800.86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21" customHeight="1" outlineLevel="1" spans="1:14">
      <c r="A18" s="92" t="s">
        <v>115</v>
      </c>
      <c r="B18" s="92" t="s">
        <v>116</v>
      </c>
      <c r="C18" s="84">
        <v>56175.78</v>
      </c>
      <c r="D18" s="84">
        <v>56175.78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</row>
    <row r="19" ht="21" customHeight="1" spans="1:14">
      <c r="A19" s="92" t="s">
        <v>117</v>
      </c>
      <c r="B19" s="92" t="s">
        <v>118</v>
      </c>
      <c r="C19" s="84">
        <v>7448.53</v>
      </c>
      <c r="D19" s="84">
        <v>7448.53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ht="21" customHeight="1" outlineLevel="1" spans="1:14">
      <c r="A20" s="90" t="s">
        <v>119</v>
      </c>
      <c r="B20" s="90" t="s">
        <v>120</v>
      </c>
      <c r="C20" s="84">
        <v>52539.88</v>
      </c>
      <c r="D20" s="84"/>
      <c r="E20" s="84">
        <v>52539.88</v>
      </c>
      <c r="F20" s="84"/>
      <c r="G20" s="84"/>
      <c r="H20" s="84"/>
      <c r="I20" s="84"/>
      <c r="J20" s="84"/>
      <c r="K20" s="84"/>
      <c r="L20" s="84"/>
      <c r="M20" s="84"/>
      <c r="N20" s="84"/>
    </row>
    <row r="21" ht="21" customHeight="1" outlineLevel="1" spans="1:14">
      <c r="A21" s="91" t="s">
        <v>121</v>
      </c>
      <c r="B21" s="91" t="s">
        <v>122</v>
      </c>
      <c r="C21" s="84">
        <v>52539.88</v>
      </c>
      <c r="D21" s="84"/>
      <c r="E21" s="84">
        <v>52539.88</v>
      </c>
      <c r="F21" s="84"/>
      <c r="G21" s="84"/>
      <c r="H21" s="84"/>
      <c r="I21" s="84"/>
      <c r="J21" s="84"/>
      <c r="K21" s="84"/>
      <c r="L21" s="84"/>
      <c r="M21" s="84"/>
      <c r="N21" s="84"/>
    </row>
    <row r="22" ht="21" customHeight="1" outlineLevel="1" spans="1:14">
      <c r="A22" s="92" t="s">
        <v>123</v>
      </c>
      <c r="B22" s="92" t="s">
        <v>124</v>
      </c>
      <c r="C22" s="84">
        <v>47039.88</v>
      </c>
      <c r="D22" s="84"/>
      <c r="E22" s="84">
        <v>47039.88</v>
      </c>
      <c r="F22" s="84"/>
      <c r="G22" s="84"/>
      <c r="H22" s="84"/>
      <c r="I22" s="84"/>
      <c r="J22" s="84"/>
      <c r="K22" s="84"/>
      <c r="L22" s="84"/>
      <c r="M22" s="84"/>
      <c r="N22" s="84"/>
    </row>
    <row r="23" ht="21" customHeight="1" spans="1:14">
      <c r="A23" s="92" t="s">
        <v>125</v>
      </c>
      <c r="B23" s="92" t="s">
        <v>126</v>
      </c>
      <c r="C23" s="84">
        <v>5500</v>
      </c>
      <c r="D23" s="84"/>
      <c r="E23" s="84">
        <v>5500</v>
      </c>
      <c r="F23" s="84"/>
      <c r="G23" s="84"/>
      <c r="H23" s="84"/>
      <c r="I23" s="84"/>
      <c r="J23" s="84"/>
      <c r="K23" s="84"/>
      <c r="L23" s="84"/>
      <c r="M23" s="84"/>
      <c r="N23" s="84"/>
    </row>
    <row r="24" ht="21" customHeight="1" outlineLevel="1" spans="1:14">
      <c r="A24" s="90" t="s">
        <v>127</v>
      </c>
      <c r="B24" s="90" t="s">
        <v>128</v>
      </c>
      <c r="C24" s="84">
        <v>118235.16</v>
      </c>
      <c r="D24" s="84">
        <v>118235.16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21" customHeight="1" outlineLevel="1" spans="1:14">
      <c r="A25" s="91" t="s">
        <v>129</v>
      </c>
      <c r="B25" s="91" t="s">
        <v>130</v>
      </c>
      <c r="C25" s="84">
        <v>118235.16</v>
      </c>
      <c r="D25" s="84">
        <v>118235.16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ht="21" customHeight="1" spans="1:14">
      <c r="A26" s="92" t="s">
        <v>131</v>
      </c>
      <c r="B26" s="92" t="s">
        <v>132</v>
      </c>
      <c r="C26" s="84">
        <v>118235.16</v>
      </c>
      <c r="D26" s="84">
        <v>118235.16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21" customHeight="1" spans="1:14">
      <c r="A27" s="69" t="s">
        <v>53</v>
      </c>
      <c r="B27" s="69"/>
      <c r="C27" s="84">
        <v>1758381.25</v>
      </c>
      <c r="D27" s="84">
        <v>1577958</v>
      </c>
      <c r="E27" s="84">
        <v>180423.25</v>
      </c>
      <c r="F27" s="84"/>
      <c r="G27" s="84"/>
      <c r="H27" s="84"/>
      <c r="I27" s="84"/>
      <c r="J27" s="84"/>
      <c r="K27" s="84"/>
      <c r="L27" s="84"/>
      <c r="M27" s="84"/>
      <c r="N27" s="84"/>
    </row>
  </sheetData>
  <mergeCells count="14">
    <mergeCell ref="A1:N1"/>
    <mergeCell ref="A2:N2"/>
    <mergeCell ref="A3:B3"/>
    <mergeCell ref="C3:N3"/>
    <mergeCell ref="I4:N4"/>
    <mergeCell ref="A27:B2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22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133</v>
      </c>
    </row>
    <row r="2" ht="41.25" customHeight="1" spans="1:4">
      <c r="A2" s="87" t="str">
        <f>"2025"&amp;"年财政拨款收支预算总表"</f>
        <v>2025年财政拨款收支预算总表</v>
      </c>
      <c r="B2" s="87"/>
      <c r="C2" s="87"/>
      <c r="D2" s="87"/>
    </row>
    <row r="3" ht="17.25" customHeight="1" spans="1:4">
      <c r="A3" s="3" t="str">
        <f>"单位名称："&amp;"富民县妇女联合会"</f>
        <v>单位名称：富民县妇女联合会</v>
      </c>
      <c r="B3" s="3"/>
      <c r="C3" s="3"/>
      <c r="D3" s="1" t="s">
        <v>1</v>
      </c>
    </row>
    <row r="4" ht="17.25" customHeight="1" spans="1:4">
      <c r="A4" s="69" t="s">
        <v>2</v>
      </c>
      <c r="B4" s="69"/>
      <c r="C4" s="69" t="s">
        <v>3</v>
      </c>
      <c r="D4" s="69"/>
    </row>
    <row r="5" ht="18.75" customHeight="1" spans="1:4">
      <c r="A5" s="69" t="s">
        <v>4</v>
      </c>
      <c r="B5" s="69" t="str">
        <f>"2025"&amp;"年预算数"</f>
        <v>2025年预算数</v>
      </c>
      <c r="C5" s="69" t="s">
        <v>5</v>
      </c>
      <c r="D5" s="69" t="str">
        <f>"2025"&amp;"年预算数"</f>
        <v>2025年预算数</v>
      </c>
    </row>
    <row r="6" ht="16.5" customHeight="1" spans="1:4">
      <c r="A6" s="88" t="s">
        <v>134</v>
      </c>
      <c r="B6" s="84">
        <v>1758381.25</v>
      </c>
      <c r="C6" s="88" t="s">
        <v>135</v>
      </c>
      <c r="D6" s="82">
        <v>1758381.25</v>
      </c>
    </row>
    <row r="7" ht="16.5" customHeight="1" spans="1:4">
      <c r="A7" s="88" t="s">
        <v>136</v>
      </c>
      <c r="B7" s="84">
        <v>1758381.25</v>
      </c>
      <c r="C7" s="88" t="s">
        <v>137</v>
      </c>
      <c r="D7" s="82">
        <v>1152673.8</v>
      </c>
    </row>
    <row r="8" ht="16.5" customHeight="1" spans="1:4">
      <c r="A8" s="88" t="s">
        <v>138</v>
      </c>
      <c r="B8" s="84"/>
      <c r="C8" s="88" t="s">
        <v>139</v>
      </c>
      <c r="D8" s="82"/>
    </row>
    <row r="9" ht="16.5" customHeight="1" spans="1:4">
      <c r="A9" s="88" t="s">
        <v>140</v>
      </c>
      <c r="B9" s="84"/>
      <c r="C9" s="88" t="s">
        <v>141</v>
      </c>
      <c r="D9" s="82"/>
    </row>
    <row r="10" ht="16.5" customHeight="1" spans="1:4">
      <c r="A10" s="88" t="s">
        <v>142</v>
      </c>
      <c r="B10" s="84"/>
      <c r="C10" s="88" t="s">
        <v>143</v>
      </c>
      <c r="D10" s="82"/>
    </row>
    <row r="11" ht="16.5" customHeight="1" spans="1:4">
      <c r="A11" s="88" t="s">
        <v>136</v>
      </c>
      <c r="B11" s="84"/>
      <c r="C11" s="88" t="s">
        <v>144</v>
      </c>
      <c r="D11" s="82"/>
    </row>
    <row r="12" ht="16.5" customHeight="1" spans="1:4">
      <c r="A12" s="88" t="s">
        <v>138</v>
      </c>
      <c r="B12" s="84"/>
      <c r="C12" s="88" t="s">
        <v>145</v>
      </c>
      <c r="D12" s="82"/>
    </row>
    <row r="13" ht="16.5" customHeight="1" spans="1:4">
      <c r="A13" s="88" t="s">
        <v>140</v>
      </c>
      <c r="B13" s="84"/>
      <c r="C13" s="88" t="s">
        <v>146</v>
      </c>
      <c r="D13" s="82"/>
    </row>
    <row r="14" ht="16.5" customHeight="1" spans="1:4">
      <c r="A14" s="76"/>
      <c r="B14" s="76"/>
      <c r="C14" s="88" t="s">
        <v>147</v>
      </c>
      <c r="D14" s="82">
        <v>306507.24</v>
      </c>
    </row>
    <row r="15" ht="16.5" customHeight="1" spans="1:4">
      <c r="A15" s="76"/>
      <c r="B15" s="76"/>
      <c r="C15" s="88" t="s">
        <v>148</v>
      </c>
      <c r="D15" s="82">
        <v>128425.17</v>
      </c>
    </row>
    <row r="16" ht="16.5" customHeight="1" spans="1:4">
      <c r="A16" s="76"/>
      <c r="B16" s="76"/>
      <c r="C16" s="88" t="s">
        <v>149</v>
      </c>
      <c r="D16" s="82"/>
    </row>
    <row r="17" ht="16.5" customHeight="1" spans="1:4">
      <c r="A17" s="76"/>
      <c r="B17" s="76"/>
      <c r="C17" s="88" t="s">
        <v>150</v>
      </c>
      <c r="D17" s="82"/>
    </row>
    <row r="18" ht="16.5" customHeight="1" spans="1:4">
      <c r="A18" s="76"/>
      <c r="B18" s="76"/>
      <c r="C18" s="88" t="s">
        <v>151</v>
      </c>
      <c r="D18" s="82">
        <v>52539.88</v>
      </c>
    </row>
    <row r="19" ht="16.5" customHeight="1" spans="1:4">
      <c r="A19" s="76"/>
      <c r="B19" s="76"/>
      <c r="C19" s="88" t="s">
        <v>152</v>
      </c>
      <c r="D19" s="82"/>
    </row>
    <row r="20" ht="16.5" customHeight="1" spans="1:4">
      <c r="A20" s="76"/>
      <c r="B20" s="76"/>
      <c r="C20" s="88" t="s">
        <v>153</v>
      </c>
      <c r="D20" s="82"/>
    </row>
    <row r="21" ht="16.5" customHeight="1" spans="1:4">
      <c r="A21" s="76"/>
      <c r="B21" s="76"/>
      <c r="C21" s="88" t="s">
        <v>154</v>
      </c>
      <c r="D21" s="82"/>
    </row>
    <row r="22" ht="16.5" customHeight="1" spans="1:4">
      <c r="A22" s="76"/>
      <c r="B22" s="76"/>
      <c r="C22" s="88" t="s">
        <v>155</v>
      </c>
      <c r="D22" s="82"/>
    </row>
    <row r="23" ht="16.5" customHeight="1" spans="1:4">
      <c r="A23" s="76"/>
      <c r="B23" s="76"/>
      <c r="C23" s="88" t="s">
        <v>156</v>
      </c>
      <c r="D23" s="82"/>
    </row>
    <row r="24" ht="16.5" customHeight="1" spans="1:4">
      <c r="A24" s="76"/>
      <c r="B24" s="76"/>
      <c r="C24" s="88" t="s">
        <v>157</v>
      </c>
      <c r="D24" s="82"/>
    </row>
    <row r="25" ht="16.5" customHeight="1" spans="1:4">
      <c r="A25" s="76"/>
      <c r="B25" s="76"/>
      <c r="C25" s="88" t="s">
        <v>158</v>
      </c>
      <c r="D25" s="82">
        <v>118235.16</v>
      </c>
    </row>
    <row r="26" ht="16.5" customHeight="1" spans="1:4">
      <c r="A26" s="76"/>
      <c r="B26" s="76"/>
      <c r="C26" s="88" t="s">
        <v>159</v>
      </c>
      <c r="D26" s="82"/>
    </row>
    <row r="27" ht="16.5" customHeight="1" spans="1:4">
      <c r="A27" s="76"/>
      <c r="B27" s="76"/>
      <c r="C27" s="88" t="s">
        <v>160</v>
      </c>
      <c r="D27" s="82"/>
    </row>
    <row r="28" ht="16.5" customHeight="1" spans="1:4">
      <c r="A28" s="76"/>
      <c r="B28" s="76"/>
      <c r="C28" s="88" t="s">
        <v>161</v>
      </c>
      <c r="D28" s="82"/>
    </row>
    <row r="29" ht="16.5" customHeight="1" spans="1:4">
      <c r="A29" s="76"/>
      <c r="B29" s="76"/>
      <c r="C29" s="88" t="s">
        <v>162</v>
      </c>
      <c r="D29" s="82"/>
    </row>
    <row r="30" ht="16.5" customHeight="1" spans="1:4">
      <c r="A30" s="76"/>
      <c r="B30" s="76"/>
      <c r="C30" s="88" t="s">
        <v>163</v>
      </c>
      <c r="D30" s="82"/>
    </row>
    <row r="31" ht="16.5" customHeight="1" spans="1:4">
      <c r="A31" s="76"/>
      <c r="B31" s="76"/>
      <c r="C31" s="88" t="s">
        <v>164</v>
      </c>
      <c r="D31" s="82"/>
    </row>
    <row r="32" ht="15" customHeight="1" spans="1:4">
      <c r="A32" s="76"/>
      <c r="B32" s="76"/>
      <c r="C32" s="88" t="s">
        <v>165</v>
      </c>
      <c r="D32" s="82"/>
    </row>
    <row r="33" ht="16.5" customHeight="1" spans="1:4">
      <c r="A33" s="76"/>
      <c r="B33" s="76"/>
      <c r="C33" s="88" t="s">
        <v>166</v>
      </c>
      <c r="D33" s="82"/>
    </row>
    <row r="34" ht="18" customHeight="1" spans="1:4">
      <c r="A34" s="76"/>
      <c r="B34" s="76"/>
      <c r="C34" s="88" t="s">
        <v>167</v>
      </c>
      <c r="D34" s="82"/>
    </row>
    <row r="35" ht="16.5" customHeight="1" spans="1:4">
      <c r="A35" s="76"/>
      <c r="B35" s="76"/>
      <c r="C35" s="88" t="s">
        <v>168</v>
      </c>
      <c r="D35" s="82"/>
    </row>
    <row r="36" ht="15" customHeight="1" spans="1:4">
      <c r="A36" s="89" t="s">
        <v>48</v>
      </c>
      <c r="B36" s="84">
        <f>1758381.25+0</f>
        <v>1758381.25</v>
      </c>
      <c r="C36" s="89" t="s">
        <v>49</v>
      </c>
      <c r="D36" s="82">
        <v>1758381.25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opLeftCell="A16" workbookViewId="0">
      <selection activeCell="A1" sqref="A1"/>
    </sheetView>
  </sheetViews>
  <sheetFormatPr defaultColWidth="10.7166666666667" defaultRowHeight="14.25" customHeight="1" outlineLevelCol="6"/>
  <cols>
    <col min="1" max="1" width="23.575" customWidth="1"/>
    <col min="2" max="2" width="51.275" customWidth="1"/>
    <col min="3" max="7" width="28.1416666666667" customWidth="1"/>
  </cols>
  <sheetData>
    <row r="1" customHeight="1" spans="7:7">
      <c r="G1" s="1" t="s">
        <v>169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"单位名称："&amp;"富民县妇女联合会"</f>
        <v>单位名称：富民县妇女联合会</v>
      </c>
      <c r="B3" s="3"/>
      <c r="C3" s="3"/>
      <c r="D3" s="3"/>
      <c r="E3" s="3"/>
      <c r="G3" s="1" t="s">
        <v>170</v>
      </c>
    </row>
    <row r="4" ht="20.25" customHeight="1" spans="1:7">
      <c r="A4" s="69" t="s">
        <v>171</v>
      </c>
      <c r="B4" s="69"/>
      <c r="C4" s="69" t="s">
        <v>53</v>
      </c>
      <c r="D4" s="69" t="s">
        <v>72</v>
      </c>
      <c r="E4" s="69"/>
      <c r="F4" s="69"/>
      <c r="G4" s="69" t="s">
        <v>73</v>
      </c>
    </row>
    <row r="5" ht="20.25" customHeight="1" spans="1:7">
      <c r="A5" s="69" t="s">
        <v>70</v>
      </c>
      <c r="B5" s="69" t="s">
        <v>71</v>
      </c>
      <c r="C5" s="69"/>
      <c r="D5" s="69" t="s">
        <v>55</v>
      </c>
      <c r="E5" s="69" t="s">
        <v>172</v>
      </c>
      <c r="F5" s="69" t="s">
        <v>173</v>
      </c>
      <c r="G5" s="69"/>
    </row>
    <row r="6" ht="15" customHeight="1" spans="1:7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  <c r="G6" s="69" t="s">
        <v>85</v>
      </c>
    </row>
    <row r="7" ht="18" customHeight="1" outlineLevel="1" spans="1:7">
      <c r="A7" s="81" t="s">
        <v>93</v>
      </c>
      <c r="B7" s="81" t="s">
        <v>94</v>
      </c>
      <c r="C7" s="82">
        <v>1152673.8</v>
      </c>
      <c r="D7" s="82">
        <v>1024790.43</v>
      </c>
      <c r="E7" s="82">
        <v>903626.02</v>
      </c>
      <c r="F7" s="82">
        <v>121164.41</v>
      </c>
      <c r="G7" s="82">
        <v>127883.37</v>
      </c>
    </row>
    <row r="8" ht="18" customHeight="1" outlineLevel="1" spans="1:7">
      <c r="A8" s="85" t="s">
        <v>95</v>
      </c>
      <c r="B8" s="85" t="s">
        <v>96</v>
      </c>
      <c r="C8" s="82">
        <v>1152673.8</v>
      </c>
      <c r="D8" s="82">
        <v>1024790.43</v>
      </c>
      <c r="E8" s="82">
        <v>903626.02</v>
      </c>
      <c r="F8" s="82">
        <v>121164.41</v>
      </c>
      <c r="G8" s="82">
        <v>127883.37</v>
      </c>
    </row>
    <row r="9" ht="18" customHeight="1" outlineLevel="1" spans="1:7">
      <c r="A9" s="86" t="s">
        <v>97</v>
      </c>
      <c r="B9" s="86" t="s">
        <v>98</v>
      </c>
      <c r="C9" s="82">
        <v>1024790.43</v>
      </c>
      <c r="D9" s="82">
        <v>1024790.43</v>
      </c>
      <c r="E9" s="82">
        <v>903626.02</v>
      </c>
      <c r="F9" s="82">
        <v>121164.41</v>
      </c>
      <c r="G9" s="82"/>
    </row>
    <row r="10" ht="18" customHeight="1" spans="1:7">
      <c r="A10" s="86" t="s">
        <v>99</v>
      </c>
      <c r="B10" s="86" t="s">
        <v>100</v>
      </c>
      <c r="C10" s="82">
        <v>127883.37</v>
      </c>
      <c r="D10" s="82"/>
      <c r="E10" s="82"/>
      <c r="F10" s="82"/>
      <c r="G10" s="82">
        <v>127883.37</v>
      </c>
    </row>
    <row r="11" ht="18" customHeight="1" outlineLevel="1" spans="1:7">
      <c r="A11" s="81" t="s">
        <v>101</v>
      </c>
      <c r="B11" s="81" t="s">
        <v>102</v>
      </c>
      <c r="C11" s="82">
        <v>306507.24</v>
      </c>
      <c r="D11" s="82">
        <v>306507.24</v>
      </c>
      <c r="E11" s="82">
        <v>306507.24</v>
      </c>
      <c r="F11" s="82"/>
      <c r="G11" s="82"/>
    </row>
    <row r="12" ht="18" customHeight="1" outlineLevel="1" spans="1:7">
      <c r="A12" s="85" t="s">
        <v>103</v>
      </c>
      <c r="B12" s="85" t="s">
        <v>104</v>
      </c>
      <c r="C12" s="82">
        <v>306507.24</v>
      </c>
      <c r="D12" s="82">
        <v>306507.24</v>
      </c>
      <c r="E12" s="82">
        <v>306507.24</v>
      </c>
      <c r="F12" s="82"/>
      <c r="G12" s="82"/>
    </row>
    <row r="13" ht="18" customHeight="1" outlineLevel="1" spans="1:7">
      <c r="A13" s="86" t="s">
        <v>105</v>
      </c>
      <c r="B13" s="86" t="s">
        <v>106</v>
      </c>
      <c r="C13" s="82">
        <v>131242.24</v>
      </c>
      <c r="D13" s="82">
        <v>131242.24</v>
      </c>
      <c r="E13" s="82">
        <v>131242.24</v>
      </c>
      <c r="F13" s="82"/>
      <c r="G13" s="82"/>
    </row>
    <row r="14" ht="18" customHeight="1" spans="1:7">
      <c r="A14" s="86" t="s">
        <v>107</v>
      </c>
      <c r="B14" s="86" t="s">
        <v>108</v>
      </c>
      <c r="C14" s="82">
        <v>175265</v>
      </c>
      <c r="D14" s="82">
        <v>175265</v>
      </c>
      <c r="E14" s="82">
        <v>175265</v>
      </c>
      <c r="F14" s="82"/>
      <c r="G14" s="82"/>
    </row>
    <row r="15" ht="18" customHeight="1" outlineLevel="1" spans="1:7">
      <c r="A15" s="81" t="s">
        <v>109</v>
      </c>
      <c r="B15" s="81" t="s">
        <v>110</v>
      </c>
      <c r="C15" s="82">
        <v>128425.17</v>
      </c>
      <c r="D15" s="82">
        <v>128425.17</v>
      </c>
      <c r="E15" s="82">
        <v>128425.17</v>
      </c>
      <c r="F15" s="82"/>
      <c r="G15" s="82"/>
    </row>
    <row r="16" ht="18" customHeight="1" outlineLevel="1" spans="1:7">
      <c r="A16" s="85" t="s">
        <v>111</v>
      </c>
      <c r="B16" s="85" t="s">
        <v>112</v>
      </c>
      <c r="C16" s="82">
        <v>128425.17</v>
      </c>
      <c r="D16" s="82">
        <v>128425.17</v>
      </c>
      <c r="E16" s="82">
        <v>128425.17</v>
      </c>
      <c r="F16" s="82"/>
      <c r="G16" s="82"/>
    </row>
    <row r="17" ht="18" customHeight="1" outlineLevel="1" spans="1:7">
      <c r="A17" s="86" t="s">
        <v>113</v>
      </c>
      <c r="B17" s="86" t="s">
        <v>114</v>
      </c>
      <c r="C17" s="82">
        <v>64800.86</v>
      </c>
      <c r="D17" s="82">
        <v>64800.86</v>
      </c>
      <c r="E17" s="82">
        <v>64800.86</v>
      </c>
      <c r="F17" s="82"/>
      <c r="G17" s="82"/>
    </row>
    <row r="18" ht="18" customHeight="1" outlineLevel="1" spans="1:7">
      <c r="A18" s="86" t="s">
        <v>115</v>
      </c>
      <c r="B18" s="86" t="s">
        <v>116</v>
      </c>
      <c r="C18" s="82">
        <v>56175.78</v>
      </c>
      <c r="D18" s="82">
        <v>56175.78</v>
      </c>
      <c r="E18" s="82">
        <v>56175.78</v>
      </c>
      <c r="F18" s="82"/>
      <c r="G18" s="82"/>
    </row>
    <row r="19" ht="18" customHeight="1" spans="1:7">
      <c r="A19" s="86" t="s">
        <v>117</v>
      </c>
      <c r="B19" s="86" t="s">
        <v>118</v>
      </c>
      <c r="C19" s="82">
        <v>7448.53</v>
      </c>
      <c r="D19" s="82">
        <v>7448.53</v>
      </c>
      <c r="E19" s="82">
        <v>7448.53</v>
      </c>
      <c r="F19" s="82"/>
      <c r="G19" s="82"/>
    </row>
    <row r="20" ht="18" customHeight="1" outlineLevel="1" spans="1:7">
      <c r="A20" s="81" t="s">
        <v>119</v>
      </c>
      <c r="B20" s="81" t="s">
        <v>120</v>
      </c>
      <c r="C20" s="82">
        <v>52539.88</v>
      </c>
      <c r="D20" s="82"/>
      <c r="E20" s="82"/>
      <c r="F20" s="82"/>
      <c r="G20" s="82">
        <v>52539.88</v>
      </c>
    </row>
    <row r="21" ht="18" customHeight="1" outlineLevel="1" spans="1:7">
      <c r="A21" s="85" t="s">
        <v>121</v>
      </c>
      <c r="B21" s="85" t="s">
        <v>122</v>
      </c>
      <c r="C21" s="82">
        <v>52539.88</v>
      </c>
      <c r="D21" s="82"/>
      <c r="E21" s="82"/>
      <c r="F21" s="82"/>
      <c r="G21" s="82">
        <v>52539.88</v>
      </c>
    </row>
    <row r="22" ht="18" customHeight="1" outlineLevel="1" spans="1:7">
      <c r="A22" s="86" t="s">
        <v>123</v>
      </c>
      <c r="B22" s="86" t="s">
        <v>124</v>
      </c>
      <c r="C22" s="82">
        <v>47039.88</v>
      </c>
      <c r="D22" s="82"/>
      <c r="E22" s="82"/>
      <c r="F22" s="82"/>
      <c r="G22" s="82">
        <v>47039.88</v>
      </c>
    </row>
    <row r="23" ht="18" customHeight="1" spans="1:7">
      <c r="A23" s="86" t="s">
        <v>125</v>
      </c>
      <c r="B23" s="86" t="s">
        <v>126</v>
      </c>
      <c r="C23" s="82">
        <v>5500</v>
      </c>
      <c r="D23" s="82"/>
      <c r="E23" s="82"/>
      <c r="F23" s="82"/>
      <c r="G23" s="82">
        <v>5500</v>
      </c>
    </row>
    <row r="24" ht="18" customHeight="1" outlineLevel="1" spans="1:7">
      <c r="A24" s="81" t="s">
        <v>127</v>
      </c>
      <c r="B24" s="81" t="s">
        <v>128</v>
      </c>
      <c r="C24" s="82">
        <v>118235.16</v>
      </c>
      <c r="D24" s="82">
        <v>118235.16</v>
      </c>
      <c r="E24" s="82">
        <v>118235.16</v>
      </c>
      <c r="F24" s="82"/>
      <c r="G24" s="82"/>
    </row>
    <row r="25" ht="18" customHeight="1" outlineLevel="1" spans="1:7">
      <c r="A25" s="85" t="s">
        <v>129</v>
      </c>
      <c r="B25" s="85" t="s">
        <v>130</v>
      </c>
      <c r="C25" s="82">
        <v>118235.16</v>
      </c>
      <c r="D25" s="82">
        <v>118235.16</v>
      </c>
      <c r="E25" s="82">
        <v>118235.16</v>
      </c>
      <c r="F25" s="82"/>
      <c r="G25" s="82"/>
    </row>
    <row r="26" ht="18" customHeight="1" spans="1:7">
      <c r="A26" s="86" t="s">
        <v>131</v>
      </c>
      <c r="B26" s="86" t="s">
        <v>132</v>
      </c>
      <c r="C26" s="82">
        <v>118235.16</v>
      </c>
      <c r="D26" s="82">
        <v>118235.16</v>
      </c>
      <c r="E26" s="82">
        <v>118235.16</v>
      </c>
      <c r="F26" s="82"/>
      <c r="G26" s="82"/>
    </row>
    <row r="27" ht="18" customHeight="1" spans="1:7">
      <c r="A27" s="69" t="s">
        <v>175</v>
      </c>
      <c r="B27" s="69" t="s">
        <v>175</v>
      </c>
      <c r="C27" s="82">
        <v>1758381.25</v>
      </c>
      <c r="D27" s="82">
        <v>1577958</v>
      </c>
      <c r="E27" s="82">
        <v>1456793.59</v>
      </c>
      <c r="F27" s="82">
        <v>121164.41</v>
      </c>
      <c r="G27" s="82">
        <v>180423.25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176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3" t="str">
        <f>"单位名称："&amp;"富民县妇女联合会"</f>
        <v>单位名称：富民县妇女联合会</v>
      </c>
      <c r="B3" s="73"/>
      <c r="C3" s="1" t="s">
        <v>1</v>
      </c>
      <c r="D3" s="1"/>
      <c r="E3" s="1"/>
      <c r="F3" s="1"/>
    </row>
    <row r="4" ht="27" customHeight="1" spans="1:6">
      <c r="A4" s="69" t="s">
        <v>177</v>
      </c>
      <c r="B4" s="69" t="s">
        <v>178</v>
      </c>
      <c r="C4" s="69" t="s">
        <v>179</v>
      </c>
      <c r="D4" s="69"/>
      <c r="E4" s="69"/>
      <c r="F4" s="69" t="s">
        <v>180</v>
      </c>
    </row>
    <row r="5" ht="28.5" customHeight="1" spans="1:6">
      <c r="A5" s="69"/>
      <c r="B5" s="69"/>
      <c r="C5" s="69" t="s">
        <v>55</v>
      </c>
      <c r="D5" s="69" t="s">
        <v>181</v>
      </c>
      <c r="E5" s="69" t="s">
        <v>182</v>
      </c>
      <c r="F5" s="69"/>
    </row>
    <row r="6" ht="17.25" customHeight="1" spans="1:6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</row>
    <row r="7" ht="17.25" customHeight="1" spans="1:6">
      <c r="A7" s="84">
        <v>9000</v>
      </c>
      <c r="B7" s="84"/>
      <c r="C7" s="84"/>
      <c r="D7" s="84"/>
      <c r="E7" s="84"/>
      <c r="F7" s="84">
        <v>9000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showZeros="0" tabSelected="1" topLeftCell="A2" workbookViewId="0">
      <selection activeCell="H31" sqref="H31"/>
    </sheetView>
  </sheetViews>
  <sheetFormatPr defaultColWidth="10.7166666666667" defaultRowHeight="14.25" customHeight="1"/>
  <cols>
    <col min="1" max="2" width="38.275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183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"单位名称："&amp;"富民县妇女联合会"</f>
        <v>单位名称：富民县妇女联合会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9" t="s">
        <v>184</v>
      </c>
      <c r="B4" s="69" t="s">
        <v>185</v>
      </c>
      <c r="C4" s="69" t="s">
        <v>186</v>
      </c>
      <c r="D4" s="69" t="s">
        <v>187</v>
      </c>
      <c r="E4" s="4" t="s">
        <v>188</v>
      </c>
      <c r="F4" s="69" t="s">
        <v>189</v>
      </c>
      <c r="G4" s="4" t="s">
        <v>190</v>
      </c>
      <c r="H4" s="69" t="s">
        <v>191</v>
      </c>
      <c r="I4" s="69" t="s">
        <v>192</v>
      </c>
      <c r="J4" s="69" t="s">
        <v>192</v>
      </c>
      <c r="K4" s="69"/>
      <c r="L4" s="69"/>
      <c r="M4" s="69"/>
      <c r="N4" s="69"/>
      <c r="O4" s="69"/>
      <c r="P4" s="69"/>
      <c r="Q4" s="69"/>
      <c r="R4" s="69"/>
      <c r="S4" s="69" t="s">
        <v>59</v>
      </c>
      <c r="T4" s="69" t="s">
        <v>60</v>
      </c>
      <c r="U4" s="69"/>
      <c r="V4" s="69"/>
      <c r="W4" s="69"/>
      <c r="X4" s="69"/>
      <c r="Y4" s="69"/>
    </row>
    <row r="5" ht="18" customHeight="1" spans="1:25">
      <c r="A5" s="69"/>
      <c r="B5" s="69"/>
      <c r="C5" s="69"/>
      <c r="D5" s="69"/>
      <c r="E5" s="4"/>
      <c r="F5" s="69"/>
      <c r="G5" s="4"/>
      <c r="H5" s="69"/>
      <c r="I5" s="69" t="s">
        <v>193</v>
      </c>
      <c r="J5" s="69" t="s">
        <v>56</v>
      </c>
      <c r="K5" s="69"/>
      <c r="L5" s="69"/>
      <c r="M5" s="69"/>
      <c r="N5" s="69"/>
      <c r="O5" s="69"/>
      <c r="P5" s="69" t="s">
        <v>194</v>
      </c>
      <c r="Q5" s="69"/>
      <c r="R5" s="69"/>
      <c r="S5" s="69" t="s">
        <v>59</v>
      </c>
      <c r="T5" s="69" t="s">
        <v>60</v>
      </c>
      <c r="U5" s="69" t="s">
        <v>61</v>
      </c>
      <c r="V5" s="69" t="s">
        <v>60</v>
      </c>
      <c r="W5" s="69" t="s">
        <v>63</v>
      </c>
      <c r="X5" s="69" t="s">
        <v>64</v>
      </c>
      <c r="Y5" s="69" t="s">
        <v>65</v>
      </c>
    </row>
    <row r="6" ht="19.5" customHeight="1" spans="1:25">
      <c r="A6" s="69"/>
      <c r="B6" s="69"/>
      <c r="C6" s="69"/>
      <c r="D6" s="69"/>
      <c r="E6" s="4"/>
      <c r="F6" s="69"/>
      <c r="G6" s="4"/>
      <c r="H6" s="69"/>
      <c r="I6" s="69"/>
      <c r="J6" s="69" t="s">
        <v>195</v>
      </c>
      <c r="K6" s="69" t="s">
        <v>196</v>
      </c>
      <c r="L6" s="69" t="s">
        <v>197</v>
      </c>
      <c r="M6" s="69" t="s">
        <v>198</v>
      </c>
      <c r="N6" s="69" t="s">
        <v>199</v>
      </c>
      <c r="O6" s="69" t="s">
        <v>200</v>
      </c>
      <c r="P6" s="69" t="s">
        <v>56</v>
      </c>
      <c r="Q6" s="69" t="s">
        <v>57</v>
      </c>
      <c r="R6" s="69" t="s">
        <v>58</v>
      </c>
      <c r="S6" s="69"/>
      <c r="T6" s="69" t="s">
        <v>55</v>
      </c>
      <c r="U6" s="69" t="s">
        <v>61</v>
      </c>
      <c r="V6" s="69" t="s">
        <v>62</v>
      </c>
      <c r="W6" s="69" t="s">
        <v>63</v>
      </c>
      <c r="X6" s="69" t="s">
        <v>64</v>
      </c>
      <c r="Y6" s="69" t="s">
        <v>65</v>
      </c>
    </row>
    <row r="7" ht="37.5" customHeight="1" spans="1:25">
      <c r="A7" s="69"/>
      <c r="B7" s="69"/>
      <c r="C7" s="69"/>
      <c r="D7" s="69"/>
      <c r="E7" s="4"/>
      <c r="F7" s="69"/>
      <c r="G7" s="4"/>
      <c r="H7" s="69"/>
      <c r="I7" s="69"/>
      <c r="J7" s="69" t="s">
        <v>55</v>
      </c>
      <c r="K7" s="69" t="s">
        <v>201</v>
      </c>
      <c r="L7" s="69" t="s">
        <v>196</v>
      </c>
      <c r="M7" s="69" t="s">
        <v>198</v>
      </c>
      <c r="N7" s="69" t="s">
        <v>199</v>
      </c>
      <c r="O7" s="69" t="s">
        <v>200</v>
      </c>
      <c r="P7" s="69" t="s">
        <v>198</v>
      </c>
      <c r="Q7" s="69" t="s">
        <v>199</v>
      </c>
      <c r="R7" s="69" t="s">
        <v>200</v>
      </c>
      <c r="S7" s="69" t="s">
        <v>59</v>
      </c>
      <c r="T7" s="69" t="s">
        <v>55</v>
      </c>
      <c r="U7" s="69" t="s">
        <v>61</v>
      </c>
      <c r="V7" s="69" t="s">
        <v>202</v>
      </c>
      <c r="W7" s="69" t="s">
        <v>63</v>
      </c>
      <c r="X7" s="69" t="s">
        <v>64</v>
      </c>
      <c r="Y7" s="69" t="s">
        <v>65</v>
      </c>
    </row>
    <row r="8" ht="22.65" customHeight="1" spans="1:25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  <c r="Y8" s="69">
        <v>25</v>
      </c>
    </row>
    <row r="9" ht="23.4" customHeight="1" spans="1:25">
      <c r="A9" s="83" t="s">
        <v>67</v>
      </c>
      <c r="B9" s="83" t="s">
        <v>67</v>
      </c>
      <c r="C9" s="83" t="s">
        <v>203</v>
      </c>
      <c r="D9" s="83" t="s">
        <v>204</v>
      </c>
      <c r="E9" s="83" t="s">
        <v>97</v>
      </c>
      <c r="F9" s="83" t="s">
        <v>98</v>
      </c>
      <c r="G9" s="83" t="s">
        <v>205</v>
      </c>
      <c r="H9" s="83" t="s">
        <v>206</v>
      </c>
      <c r="I9" s="82">
        <v>311232</v>
      </c>
      <c r="J9" s="82">
        <v>311232</v>
      </c>
      <c r="K9" s="82"/>
      <c r="L9" s="82"/>
      <c r="M9" s="82"/>
      <c r="N9" s="82">
        <v>311232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ht="23.4" customHeight="1" spans="1:25">
      <c r="A10" s="83" t="s">
        <v>67</v>
      </c>
      <c r="B10" s="83" t="s">
        <v>67</v>
      </c>
      <c r="C10" s="83" t="s">
        <v>203</v>
      </c>
      <c r="D10" s="83" t="s">
        <v>204</v>
      </c>
      <c r="E10" s="83" t="s">
        <v>97</v>
      </c>
      <c r="F10" s="83" t="s">
        <v>98</v>
      </c>
      <c r="G10" s="83" t="s">
        <v>207</v>
      </c>
      <c r="H10" s="83" t="s">
        <v>208</v>
      </c>
      <c r="I10" s="82">
        <v>25936</v>
      </c>
      <c r="J10" s="82">
        <v>25936</v>
      </c>
      <c r="K10" s="8"/>
      <c r="L10" s="8"/>
      <c r="M10" s="8"/>
      <c r="N10" s="82">
        <v>25936</v>
      </c>
      <c r="O10" s="8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ht="23.4" customHeight="1" spans="1:25">
      <c r="A11" s="83" t="s">
        <v>67</v>
      </c>
      <c r="B11" s="83" t="s">
        <v>67</v>
      </c>
      <c r="C11" s="83" t="s">
        <v>209</v>
      </c>
      <c r="D11" s="83" t="s">
        <v>132</v>
      </c>
      <c r="E11" s="83" t="s">
        <v>131</v>
      </c>
      <c r="F11" s="83" t="s">
        <v>132</v>
      </c>
      <c r="G11" s="83" t="s">
        <v>210</v>
      </c>
      <c r="H11" s="83" t="s">
        <v>132</v>
      </c>
      <c r="I11" s="82">
        <v>118235.16</v>
      </c>
      <c r="J11" s="82">
        <v>118235.16</v>
      </c>
      <c r="K11" s="8"/>
      <c r="L11" s="8"/>
      <c r="M11" s="8"/>
      <c r="N11" s="82">
        <v>118235.16</v>
      </c>
      <c r="O11" s="8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ht="23.4" customHeight="1" spans="1:25">
      <c r="A12" s="83" t="s">
        <v>67</v>
      </c>
      <c r="B12" s="83" t="s">
        <v>67</v>
      </c>
      <c r="C12" s="83" t="s">
        <v>211</v>
      </c>
      <c r="D12" s="83" t="s">
        <v>180</v>
      </c>
      <c r="E12" s="83" t="s">
        <v>97</v>
      </c>
      <c r="F12" s="83" t="s">
        <v>98</v>
      </c>
      <c r="G12" s="83" t="s">
        <v>212</v>
      </c>
      <c r="H12" s="83" t="s">
        <v>180</v>
      </c>
      <c r="I12" s="82">
        <v>9000</v>
      </c>
      <c r="J12" s="82">
        <v>9000</v>
      </c>
      <c r="K12" s="8"/>
      <c r="L12" s="8"/>
      <c r="M12" s="8"/>
      <c r="N12" s="82">
        <v>9000</v>
      </c>
      <c r="O12" s="8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ht="23.4" customHeight="1" spans="1:25">
      <c r="A13" s="83" t="s">
        <v>67</v>
      </c>
      <c r="B13" s="83" t="s">
        <v>67</v>
      </c>
      <c r="C13" s="83" t="s">
        <v>213</v>
      </c>
      <c r="D13" s="83" t="s">
        <v>214</v>
      </c>
      <c r="E13" s="83" t="s">
        <v>97</v>
      </c>
      <c r="F13" s="83" t="s">
        <v>98</v>
      </c>
      <c r="G13" s="83" t="s">
        <v>215</v>
      </c>
      <c r="H13" s="83" t="s">
        <v>216</v>
      </c>
      <c r="I13" s="82">
        <v>4200</v>
      </c>
      <c r="J13" s="82">
        <v>4200</v>
      </c>
      <c r="K13" s="8"/>
      <c r="L13" s="8"/>
      <c r="M13" s="8"/>
      <c r="N13" s="82">
        <v>4200</v>
      </c>
      <c r="O13" s="8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ht="23.4" customHeight="1" spans="1:25">
      <c r="A14" s="83" t="s">
        <v>67</v>
      </c>
      <c r="B14" s="83" t="s">
        <v>67</v>
      </c>
      <c r="C14" s="83" t="s">
        <v>213</v>
      </c>
      <c r="D14" s="83" t="s">
        <v>214</v>
      </c>
      <c r="E14" s="83" t="s">
        <v>97</v>
      </c>
      <c r="F14" s="83" t="s">
        <v>98</v>
      </c>
      <c r="G14" s="83" t="s">
        <v>217</v>
      </c>
      <c r="H14" s="83" t="s">
        <v>218</v>
      </c>
      <c r="I14" s="82">
        <v>2500</v>
      </c>
      <c r="J14" s="82">
        <v>2500</v>
      </c>
      <c r="K14" s="8"/>
      <c r="L14" s="8"/>
      <c r="M14" s="8"/>
      <c r="N14" s="82">
        <v>2500</v>
      </c>
      <c r="O14" s="8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15" ht="23.4" customHeight="1" spans="1:25">
      <c r="A15" s="83" t="s">
        <v>67</v>
      </c>
      <c r="B15" s="83" t="s">
        <v>67</v>
      </c>
      <c r="C15" s="83" t="s">
        <v>213</v>
      </c>
      <c r="D15" s="83" t="s">
        <v>214</v>
      </c>
      <c r="E15" s="83" t="s">
        <v>97</v>
      </c>
      <c r="F15" s="83" t="s">
        <v>98</v>
      </c>
      <c r="G15" s="83" t="s">
        <v>219</v>
      </c>
      <c r="H15" s="83" t="s">
        <v>220</v>
      </c>
      <c r="I15" s="82">
        <v>3500</v>
      </c>
      <c r="J15" s="82">
        <v>3500</v>
      </c>
      <c r="K15" s="8"/>
      <c r="L15" s="8"/>
      <c r="M15" s="8"/>
      <c r="N15" s="82">
        <v>3500</v>
      </c>
      <c r="O15" s="8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ht="23.4" customHeight="1" spans="1:25">
      <c r="A16" s="83" t="s">
        <v>67</v>
      </c>
      <c r="B16" s="83" t="s">
        <v>67</v>
      </c>
      <c r="C16" s="83" t="s">
        <v>213</v>
      </c>
      <c r="D16" s="83" t="s">
        <v>214</v>
      </c>
      <c r="E16" s="83" t="s">
        <v>97</v>
      </c>
      <c r="F16" s="83" t="s">
        <v>98</v>
      </c>
      <c r="G16" s="83" t="s">
        <v>221</v>
      </c>
      <c r="H16" s="83" t="s">
        <v>222</v>
      </c>
      <c r="I16" s="82">
        <v>8000</v>
      </c>
      <c r="J16" s="82">
        <v>8000</v>
      </c>
      <c r="K16" s="8"/>
      <c r="L16" s="8"/>
      <c r="M16" s="8"/>
      <c r="N16" s="82">
        <v>8000</v>
      </c>
      <c r="O16" s="8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ht="23.4" customHeight="1" spans="1:25">
      <c r="A17" s="83" t="s">
        <v>67</v>
      </c>
      <c r="B17" s="83" t="s">
        <v>67</v>
      </c>
      <c r="C17" s="83" t="s">
        <v>223</v>
      </c>
      <c r="D17" s="83" t="s">
        <v>224</v>
      </c>
      <c r="E17" s="83" t="s">
        <v>97</v>
      </c>
      <c r="F17" s="83" t="s">
        <v>98</v>
      </c>
      <c r="G17" s="83" t="s">
        <v>225</v>
      </c>
      <c r="H17" s="83" t="s">
        <v>224</v>
      </c>
      <c r="I17" s="82">
        <v>16100</v>
      </c>
      <c r="J17" s="82">
        <v>16100</v>
      </c>
      <c r="K17" s="8"/>
      <c r="L17" s="8"/>
      <c r="M17" s="8"/>
      <c r="N17" s="82">
        <v>16100</v>
      </c>
      <c r="O17" s="8"/>
      <c r="P17" s="82"/>
      <c r="Q17" s="82"/>
      <c r="R17" s="82"/>
      <c r="S17" s="82"/>
      <c r="T17" s="82"/>
      <c r="U17" s="82"/>
      <c r="V17" s="82"/>
      <c r="W17" s="82"/>
      <c r="X17" s="82"/>
      <c r="Y17" s="82"/>
    </row>
    <row r="18" ht="23.4" customHeight="1" spans="1:25">
      <c r="A18" s="83" t="s">
        <v>67</v>
      </c>
      <c r="B18" s="83" t="s">
        <v>67</v>
      </c>
      <c r="C18" s="83" t="s">
        <v>226</v>
      </c>
      <c r="D18" s="83" t="s">
        <v>227</v>
      </c>
      <c r="E18" s="83" t="s">
        <v>97</v>
      </c>
      <c r="F18" s="83" t="s">
        <v>98</v>
      </c>
      <c r="G18" s="83" t="s">
        <v>207</v>
      </c>
      <c r="H18" s="83" t="s">
        <v>208</v>
      </c>
      <c r="I18" s="82">
        <v>114000</v>
      </c>
      <c r="J18" s="82">
        <v>114000</v>
      </c>
      <c r="K18" s="8"/>
      <c r="L18" s="8"/>
      <c r="M18" s="8"/>
      <c r="N18" s="82">
        <v>114000</v>
      </c>
      <c r="O18" s="8"/>
      <c r="P18" s="82"/>
      <c r="Q18" s="82"/>
      <c r="R18" s="82"/>
      <c r="S18" s="82"/>
      <c r="T18" s="82"/>
      <c r="U18" s="82"/>
      <c r="V18" s="82"/>
      <c r="W18" s="82"/>
      <c r="X18" s="82"/>
      <c r="Y18" s="82"/>
    </row>
    <row r="19" ht="23.4" customHeight="1" spans="1:25">
      <c r="A19" s="83" t="s">
        <v>67</v>
      </c>
      <c r="B19" s="83" t="s">
        <v>67</v>
      </c>
      <c r="C19" s="83" t="s">
        <v>228</v>
      </c>
      <c r="D19" s="83" t="s">
        <v>229</v>
      </c>
      <c r="E19" s="83" t="s">
        <v>97</v>
      </c>
      <c r="F19" s="83" t="s">
        <v>98</v>
      </c>
      <c r="G19" s="83" t="s">
        <v>230</v>
      </c>
      <c r="H19" s="83" t="s">
        <v>231</v>
      </c>
      <c r="I19" s="82">
        <v>450996</v>
      </c>
      <c r="J19" s="82">
        <v>450996</v>
      </c>
      <c r="K19" s="8"/>
      <c r="L19" s="8"/>
      <c r="M19" s="8"/>
      <c r="N19" s="82">
        <v>450996</v>
      </c>
      <c r="O19" s="8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ht="23.4" customHeight="1" spans="1:25">
      <c r="A20" s="83" t="s">
        <v>67</v>
      </c>
      <c r="B20" s="83" t="s">
        <v>67</v>
      </c>
      <c r="C20" s="83" t="s">
        <v>232</v>
      </c>
      <c r="D20" s="83" t="s">
        <v>233</v>
      </c>
      <c r="E20" s="83" t="s">
        <v>117</v>
      </c>
      <c r="F20" s="83" t="s">
        <v>118</v>
      </c>
      <c r="G20" s="83" t="s">
        <v>234</v>
      </c>
      <c r="H20" s="83" t="s">
        <v>235</v>
      </c>
      <c r="I20" s="82">
        <v>1640.53</v>
      </c>
      <c r="J20" s="82">
        <v>1640.53</v>
      </c>
      <c r="K20" s="8"/>
      <c r="L20" s="8"/>
      <c r="M20" s="8"/>
      <c r="N20" s="82">
        <v>1640.53</v>
      </c>
      <c r="O20" s="8"/>
      <c r="P20" s="82"/>
      <c r="Q20" s="82"/>
      <c r="R20" s="82"/>
      <c r="S20" s="82"/>
      <c r="T20" s="82"/>
      <c r="U20" s="82"/>
      <c r="V20" s="82"/>
      <c r="W20" s="82"/>
      <c r="X20" s="82"/>
      <c r="Y20" s="82"/>
    </row>
    <row r="21" ht="23.4" customHeight="1" spans="1:25">
      <c r="A21" s="83" t="s">
        <v>67</v>
      </c>
      <c r="B21" s="83" t="s">
        <v>67</v>
      </c>
      <c r="C21" s="83" t="s">
        <v>236</v>
      </c>
      <c r="D21" s="83" t="s">
        <v>237</v>
      </c>
      <c r="E21" s="83" t="s">
        <v>97</v>
      </c>
      <c r="F21" s="83" t="s">
        <v>98</v>
      </c>
      <c r="G21" s="83" t="s">
        <v>234</v>
      </c>
      <c r="H21" s="83" t="s">
        <v>235</v>
      </c>
      <c r="I21" s="82">
        <v>1462.02</v>
      </c>
      <c r="J21" s="82">
        <v>1462.02</v>
      </c>
      <c r="K21" s="8"/>
      <c r="L21" s="8"/>
      <c r="M21" s="8"/>
      <c r="N21" s="82">
        <v>1462.02</v>
      </c>
      <c r="O21" s="8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ht="23.4" customHeight="1" spans="1:25">
      <c r="A22" s="83" t="s">
        <v>67</v>
      </c>
      <c r="B22" s="83" t="s">
        <v>67</v>
      </c>
      <c r="C22" s="83" t="s">
        <v>238</v>
      </c>
      <c r="D22" s="83" t="s">
        <v>239</v>
      </c>
      <c r="E22" s="83" t="s">
        <v>105</v>
      </c>
      <c r="F22" s="83" t="s">
        <v>106</v>
      </c>
      <c r="G22" s="83" t="s">
        <v>240</v>
      </c>
      <c r="H22" s="83" t="s">
        <v>241</v>
      </c>
      <c r="I22" s="82">
        <v>131242.24</v>
      </c>
      <c r="J22" s="82">
        <v>131242.24</v>
      </c>
      <c r="K22" s="8"/>
      <c r="L22" s="8"/>
      <c r="M22" s="8"/>
      <c r="N22" s="82">
        <v>131242.24</v>
      </c>
      <c r="O22" s="8"/>
      <c r="P22" s="82"/>
      <c r="Q22" s="82"/>
      <c r="R22" s="82"/>
      <c r="S22" s="82"/>
      <c r="T22" s="82"/>
      <c r="U22" s="82"/>
      <c r="V22" s="82"/>
      <c r="W22" s="82"/>
      <c r="X22" s="82"/>
      <c r="Y22" s="82"/>
    </row>
    <row r="23" ht="23.4" customHeight="1" spans="1:25">
      <c r="A23" s="83" t="s">
        <v>67</v>
      </c>
      <c r="B23" s="83" t="s">
        <v>67</v>
      </c>
      <c r="C23" s="83" t="s">
        <v>242</v>
      </c>
      <c r="D23" s="83" t="s">
        <v>243</v>
      </c>
      <c r="E23" s="83" t="s">
        <v>113</v>
      </c>
      <c r="F23" s="83" t="s">
        <v>114</v>
      </c>
      <c r="G23" s="83" t="s">
        <v>244</v>
      </c>
      <c r="H23" s="83" t="s">
        <v>245</v>
      </c>
      <c r="I23" s="82">
        <v>64800.86</v>
      </c>
      <c r="J23" s="82">
        <v>64800.86</v>
      </c>
      <c r="K23" s="8"/>
      <c r="L23" s="8"/>
      <c r="M23" s="8"/>
      <c r="N23" s="82">
        <v>64800.86</v>
      </c>
      <c r="O23" s="8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ht="23.4" customHeight="1" spans="1:25">
      <c r="A24" s="83" t="s">
        <v>67</v>
      </c>
      <c r="B24" s="83" t="s">
        <v>67</v>
      </c>
      <c r="C24" s="83" t="s">
        <v>242</v>
      </c>
      <c r="D24" s="83" t="s">
        <v>243</v>
      </c>
      <c r="E24" s="83" t="s">
        <v>115</v>
      </c>
      <c r="F24" s="83" t="s">
        <v>116</v>
      </c>
      <c r="G24" s="83" t="s">
        <v>246</v>
      </c>
      <c r="H24" s="83" t="s">
        <v>247</v>
      </c>
      <c r="I24" s="82">
        <v>41013.2</v>
      </c>
      <c r="J24" s="82">
        <v>41013.2</v>
      </c>
      <c r="K24" s="8"/>
      <c r="L24" s="8"/>
      <c r="M24" s="8"/>
      <c r="N24" s="82">
        <v>41013.2</v>
      </c>
      <c r="O24" s="8"/>
      <c r="P24" s="82"/>
      <c r="Q24" s="82"/>
      <c r="R24" s="82"/>
      <c r="S24" s="82"/>
      <c r="T24" s="82"/>
      <c r="U24" s="82"/>
      <c r="V24" s="82"/>
      <c r="W24" s="82"/>
      <c r="X24" s="82"/>
      <c r="Y24" s="82"/>
    </row>
    <row r="25" ht="23.4" customHeight="1" spans="1:25">
      <c r="A25" s="83" t="s">
        <v>67</v>
      </c>
      <c r="B25" s="83" t="s">
        <v>67</v>
      </c>
      <c r="C25" s="83" t="s">
        <v>242</v>
      </c>
      <c r="D25" s="83" t="s">
        <v>243</v>
      </c>
      <c r="E25" s="83" t="s">
        <v>115</v>
      </c>
      <c r="F25" s="83" t="s">
        <v>116</v>
      </c>
      <c r="G25" s="83" t="s">
        <v>246</v>
      </c>
      <c r="H25" s="83" t="s">
        <v>247</v>
      </c>
      <c r="I25" s="82">
        <v>15162.58</v>
      </c>
      <c r="J25" s="82">
        <v>15162.58</v>
      </c>
      <c r="K25" s="8"/>
      <c r="L25" s="8"/>
      <c r="M25" s="8"/>
      <c r="N25" s="82">
        <v>15162.58</v>
      </c>
      <c r="O25" s="8"/>
      <c r="P25" s="82"/>
      <c r="Q25" s="82"/>
      <c r="R25" s="82"/>
      <c r="S25" s="82"/>
      <c r="T25" s="82"/>
      <c r="U25" s="82"/>
      <c r="V25" s="82"/>
      <c r="W25" s="82"/>
      <c r="X25" s="82"/>
      <c r="Y25" s="82"/>
    </row>
    <row r="26" ht="23.4" customHeight="1" spans="1:25">
      <c r="A26" s="83" t="s">
        <v>67</v>
      </c>
      <c r="B26" s="83" t="s">
        <v>67</v>
      </c>
      <c r="C26" s="83" t="s">
        <v>242</v>
      </c>
      <c r="D26" s="83" t="s">
        <v>243</v>
      </c>
      <c r="E26" s="83" t="s">
        <v>117</v>
      </c>
      <c r="F26" s="83" t="s">
        <v>118</v>
      </c>
      <c r="G26" s="83" t="s">
        <v>234</v>
      </c>
      <c r="H26" s="83" t="s">
        <v>235</v>
      </c>
      <c r="I26" s="82">
        <v>3696</v>
      </c>
      <c r="J26" s="82">
        <v>3696</v>
      </c>
      <c r="K26" s="8"/>
      <c r="L26" s="8"/>
      <c r="M26" s="8"/>
      <c r="N26" s="82">
        <v>3696</v>
      </c>
      <c r="O26" s="8"/>
      <c r="P26" s="82"/>
      <c r="Q26" s="82"/>
      <c r="R26" s="82"/>
      <c r="S26" s="82"/>
      <c r="T26" s="82"/>
      <c r="U26" s="82"/>
      <c r="V26" s="82"/>
      <c r="W26" s="82"/>
      <c r="X26" s="82"/>
      <c r="Y26" s="82"/>
    </row>
    <row r="27" ht="23.4" customHeight="1" spans="1:25">
      <c r="A27" s="83" t="s">
        <v>67</v>
      </c>
      <c r="B27" s="83" t="s">
        <v>67</v>
      </c>
      <c r="C27" s="83" t="s">
        <v>242</v>
      </c>
      <c r="D27" s="83" t="s">
        <v>243</v>
      </c>
      <c r="E27" s="83" t="s">
        <v>117</v>
      </c>
      <c r="F27" s="83" t="s">
        <v>118</v>
      </c>
      <c r="G27" s="83" t="s">
        <v>234</v>
      </c>
      <c r="H27" s="83" t="s">
        <v>235</v>
      </c>
      <c r="I27" s="82">
        <v>2112</v>
      </c>
      <c r="J27" s="82">
        <v>2112</v>
      </c>
      <c r="K27" s="8"/>
      <c r="L27" s="8"/>
      <c r="M27" s="8"/>
      <c r="N27" s="82">
        <v>2112</v>
      </c>
      <c r="O27" s="8"/>
      <c r="P27" s="82"/>
      <c r="Q27" s="82"/>
      <c r="R27" s="82"/>
      <c r="S27" s="82"/>
      <c r="T27" s="82"/>
      <c r="U27" s="82"/>
      <c r="V27" s="82"/>
      <c r="W27" s="82"/>
      <c r="X27" s="82"/>
      <c r="Y27" s="82"/>
    </row>
    <row r="28" ht="23.4" customHeight="1" spans="1:25">
      <c r="A28" s="83" t="s">
        <v>67</v>
      </c>
      <c r="B28" s="83" t="s">
        <v>67</v>
      </c>
      <c r="C28" s="83" t="s">
        <v>248</v>
      </c>
      <c r="D28" s="83" t="s">
        <v>249</v>
      </c>
      <c r="E28" s="83" t="s">
        <v>97</v>
      </c>
      <c r="F28" s="83" t="s">
        <v>98</v>
      </c>
      <c r="G28" s="83" t="s">
        <v>250</v>
      </c>
      <c r="H28" s="83" t="s">
        <v>251</v>
      </c>
      <c r="I28" s="82">
        <v>60600</v>
      </c>
      <c r="J28" s="82">
        <v>60600</v>
      </c>
      <c r="K28" s="8"/>
      <c r="L28" s="8"/>
      <c r="M28" s="8"/>
      <c r="N28" s="82">
        <v>60600</v>
      </c>
      <c r="O28" s="8"/>
      <c r="P28" s="82"/>
      <c r="Q28" s="82"/>
      <c r="R28" s="82"/>
      <c r="S28" s="82"/>
      <c r="T28" s="82"/>
      <c r="U28" s="82"/>
      <c r="V28" s="82"/>
      <c r="W28" s="82"/>
      <c r="X28" s="82"/>
      <c r="Y28" s="82"/>
    </row>
    <row r="29" ht="23.4" customHeight="1" spans="1:25">
      <c r="A29" s="83" t="s">
        <v>67</v>
      </c>
      <c r="B29" s="83" t="s">
        <v>67</v>
      </c>
      <c r="C29" s="83" t="s">
        <v>252</v>
      </c>
      <c r="D29" s="83" t="s">
        <v>253</v>
      </c>
      <c r="E29" s="83" t="s">
        <v>97</v>
      </c>
      <c r="F29" s="83" t="s">
        <v>98</v>
      </c>
      <c r="G29" s="83" t="s">
        <v>250</v>
      </c>
      <c r="H29" s="83" t="s">
        <v>251</v>
      </c>
      <c r="I29" s="82">
        <v>6060</v>
      </c>
      <c r="J29" s="82">
        <v>6060</v>
      </c>
      <c r="K29" s="8"/>
      <c r="L29" s="8"/>
      <c r="M29" s="8"/>
      <c r="N29" s="82">
        <v>6060</v>
      </c>
      <c r="O29" s="8"/>
      <c r="P29" s="82"/>
      <c r="Q29" s="82"/>
      <c r="R29" s="82"/>
      <c r="S29" s="82"/>
      <c r="T29" s="82"/>
      <c r="U29" s="82"/>
      <c r="V29" s="82"/>
      <c r="W29" s="82"/>
      <c r="X29" s="82"/>
      <c r="Y29" s="82"/>
    </row>
    <row r="30" ht="23.4" customHeight="1" spans="1:25">
      <c r="A30" s="83" t="s">
        <v>67</v>
      </c>
      <c r="B30" s="83" t="s">
        <v>67</v>
      </c>
      <c r="C30" s="83" t="s">
        <v>254</v>
      </c>
      <c r="D30" s="83" t="s">
        <v>255</v>
      </c>
      <c r="E30" s="83" t="s">
        <v>107</v>
      </c>
      <c r="F30" s="83" t="s">
        <v>108</v>
      </c>
      <c r="G30" s="83" t="s">
        <v>256</v>
      </c>
      <c r="H30" s="83" t="s">
        <v>257</v>
      </c>
      <c r="I30" s="82">
        <v>175265</v>
      </c>
      <c r="J30" s="82">
        <v>175265</v>
      </c>
      <c r="K30" s="8"/>
      <c r="L30" s="8"/>
      <c r="M30" s="8"/>
      <c r="N30" s="82">
        <v>175265</v>
      </c>
      <c r="O30" s="8"/>
      <c r="P30" s="82"/>
      <c r="Q30" s="82"/>
      <c r="R30" s="82"/>
      <c r="S30" s="82"/>
      <c r="T30" s="82"/>
      <c r="U30" s="82"/>
      <c r="V30" s="82"/>
      <c r="W30" s="82"/>
      <c r="X30" s="82"/>
      <c r="Y30" s="82"/>
    </row>
    <row r="31" ht="23.4" customHeight="1" spans="1:25">
      <c r="A31" s="83" t="s">
        <v>67</v>
      </c>
      <c r="B31" s="83" t="s">
        <v>67</v>
      </c>
      <c r="C31" s="83" t="s">
        <v>258</v>
      </c>
      <c r="D31" s="83" t="s">
        <v>259</v>
      </c>
      <c r="E31" s="83" t="s">
        <v>97</v>
      </c>
      <c r="F31" s="83" t="s">
        <v>98</v>
      </c>
      <c r="G31" s="83" t="s">
        <v>260</v>
      </c>
      <c r="H31" s="83" t="s">
        <v>261</v>
      </c>
      <c r="I31" s="82">
        <v>11204.41</v>
      </c>
      <c r="J31" s="82">
        <v>11204.41</v>
      </c>
      <c r="K31" s="8"/>
      <c r="L31" s="8"/>
      <c r="M31" s="8"/>
      <c r="N31" s="82">
        <v>11204.41</v>
      </c>
      <c r="O31" s="8"/>
      <c r="P31" s="82"/>
      <c r="Q31" s="82"/>
      <c r="R31" s="82"/>
      <c r="S31" s="82"/>
      <c r="T31" s="82"/>
      <c r="U31" s="82"/>
      <c r="V31" s="82"/>
      <c r="W31" s="82"/>
      <c r="X31" s="82"/>
      <c r="Y31" s="82"/>
    </row>
    <row r="32" ht="22.65" customHeight="1" spans="1:25">
      <c r="A32" s="69" t="s">
        <v>175</v>
      </c>
      <c r="B32" s="69"/>
      <c r="C32" s="69"/>
      <c r="D32" s="69"/>
      <c r="E32" s="69"/>
      <c r="F32" s="69"/>
      <c r="G32" s="69"/>
      <c r="H32" s="69"/>
      <c r="I32" s="82">
        <v>1577958</v>
      </c>
      <c r="J32" s="82">
        <v>1577958</v>
      </c>
      <c r="K32" s="82"/>
      <c r="L32" s="82"/>
      <c r="M32" s="82"/>
      <c r="N32" s="82">
        <v>1577958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I24" sqref="I24"/>
    </sheetView>
  </sheetViews>
  <sheetFormatPr defaultColWidth="10.7166666666667" defaultRowHeight="14.25" customHeight="1"/>
  <cols>
    <col min="1" max="1" width="12" customWidth="1"/>
    <col min="2" max="2" width="15.7166666666667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3" width="23.275" customWidth="1"/>
    <col min="14" max="14" width="14.275" customWidth="1"/>
    <col min="15" max="15" width="14.85" customWidth="1"/>
    <col min="16" max="16" width="13" customWidth="1"/>
    <col min="17" max="21" width="23.1416666666667" customWidth="1"/>
    <col min="22" max="22" width="23.275" customWidth="1"/>
    <col min="23" max="23" width="23.1416666666667" customWidth="1"/>
  </cols>
  <sheetData>
    <row r="1" ht="13.5" customHeight="1" spans="23:23">
      <c r="W1" s="1" t="s">
        <v>262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"单位名称："&amp;"富民县妇女联合会"</f>
        <v>单位名称：富民县妇女联合会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9" t="s">
        <v>263</v>
      </c>
      <c r="B4" s="69" t="s">
        <v>186</v>
      </c>
      <c r="C4" s="69" t="s">
        <v>187</v>
      </c>
      <c r="D4" s="69" t="s">
        <v>264</v>
      </c>
      <c r="E4" s="69" t="s">
        <v>188</v>
      </c>
      <c r="F4" s="69" t="s">
        <v>189</v>
      </c>
      <c r="G4" s="69" t="s">
        <v>265</v>
      </c>
      <c r="H4" s="69" t="s">
        <v>266</v>
      </c>
      <c r="I4" s="69" t="s">
        <v>53</v>
      </c>
      <c r="J4" s="69" t="s">
        <v>267</v>
      </c>
      <c r="K4" s="69"/>
      <c r="L4" s="69"/>
      <c r="M4" s="69"/>
      <c r="N4" s="69" t="s">
        <v>194</v>
      </c>
      <c r="O4" s="69"/>
      <c r="P4" s="69"/>
      <c r="Q4" s="69" t="s">
        <v>59</v>
      </c>
      <c r="R4" s="69" t="s">
        <v>60</v>
      </c>
      <c r="S4" s="69"/>
      <c r="T4" s="69"/>
      <c r="U4" s="69"/>
      <c r="V4" s="69"/>
      <c r="W4" s="69"/>
    </row>
    <row r="5" ht="21.75" customHeight="1" spans="1:23">
      <c r="A5" s="69"/>
      <c r="B5" s="69"/>
      <c r="C5" s="69"/>
      <c r="D5" s="69"/>
      <c r="E5" s="69"/>
      <c r="F5" s="69"/>
      <c r="G5" s="69"/>
      <c r="H5" s="69"/>
      <c r="I5" s="69"/>
      <c r="J5" s="69" t="s">
        <v>56</v>
      </c>
      <c r="K5" s="69"/>
      <c r="L5" s="69" t="s">
        <v>57</v>
      </c>
      <c r="M5" s="69" t="s">
        <v>58</v>
      </c>
      <c r="N5" s="69" t="s">
        <v>56</v>
      </c>
      <c r="O5" s="69" t="s">
        <v>57</v>
      </c>
      <c r="P5" s="69" t="s">
        <v>58</v>
      </c>
      <c r="Q5" s="69"/>
      <c r="R5" s="69" t="s">
        <v>55</v>
      </c>
      <c r="S5" s="69" t="s">
        <v>61</v>
      </c>
      <c r="T5" s="69" t="s">
        <v>62</v>
      </c>
      <c r="U5" s="69" t="s">
        <v>63</v>
      </c>
      <c r="V5" s="69" t="s">
        <v>64</v>
      </c>
      <c r="W5" s="69" t="s">
        <v>65</v>
      </c>
    </row>
    <row r="6" ht="21" customHeight="1" spans="1:23">
      <c r="A6" s="69"/>
      <c r="B6" s="69"/>
      <c r="C6" s="69"/>
      <c r="D6" s="69"/>
      <c r="E6" s="69"/>
      <c r="F6" s="69"/>
      <c r="G6" s="69"/>
      <c r="H6" s="69"/>
      <c r="I6" s="69"/>
      <c r="J6" s="69" t="s">
        <v>55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ht="39.75" customHeight="1" spans="1:23">
      <c r="A7" s="69"/>
      <c r="B7" s="69"/>
      <c r="C7" s="69"/>
      <c r="D7" s="69"/>
      <c r="E7" s="69"/>
      <c r="F7" s="69"/>
      <c r="G7" s="69"/>
      <c r="H7" s="69"/>
      <c r="I7" s="69"/>
      <c r="J7" s="69" t="s">
        <v>55</v>
      </c>
      <c r="K7" s="69" t="s">
        <v>268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ht="15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ht="21.75" customHeight="1" spans="1:23">
      <c r="A9" s="81" t="s">
        <v>269</v>
      </c>
      <c r="B9" s="81" t="s">
        <v>270</v>
      </c>
      <c r="C9" s="81" t="s">
        <v>271</v>
      </c>
      <c r="D9" s="81" t="s">
        <v>67</v>
      </c>
      <c r="E9" s="81" t="s">
        <v>99</v>
      </c>
      <c r="F9" s="81" t="s">
        <v>100</v>
      </c>
      <c r="G9" s="81" t="s">
        <v>272</v>
      </c>
      <c r="H9" s="81" t="s">
        <v>273</v>
      </c>
      <c r="I9" s="82">
        <v>30000</v>
      </c>
      <c r="J9" s="82">
        <v>30000</v>
      </c>
      <c r="K9" s="82">
        <v>30000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21.75" customHeight="1" spans="1:23">
      <c r="A10" s="81" t="s">
        <v>269</v>
      </c>
      <c r="B10" s="81" t="s">
        <v>274</v>
      </c>
      <c r="C10" s="81" t="s">
        <v>275</v>
      </c>
      <c r="D10" s="81" t="s">
        <v>67</v>
      </c>
      <c r="E10" s="81" t="s">
        <v>99</v>
      </c>
      <c r="F10" s="81" t="s">
        <v>100</v>
      </c>
      <c r="G10" s="81" t="s">
        <v>272</v>
      </c>
      <c r="H10" s="81" t="s">
        <v>273</v>
      </c>
      <c r="I10" s="82">
        <v>44000</v>
      </c>
      <c r="J10" s="82">
        <v>44000</v>
      </c>
      <c r="K10" s="82">
        <v>44000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1.75" customHeight="1" spans="1:23">
      <c r="A11" s="81" t="s">
        <v>276</v>
      </c>
      <c r="B11" s="81" t="s">
        <v>277</v>
      </c>
      <c r="C11" s="81" t="s">
        <v>278</v>
      </c>
      <c r="D11" s="81" t="s">
        <v>67</v>
      </c>
      <c r="E11" s="81" t="s">
        <v>125</v>
      </c>
      <c r="F11" s="81" t="s">
        <v>126</v>
      </c>
      <c r="G11" s="81" t="s">
        <v>279</v>
      </c>
      <c r="H11" s="81" t="s">
        <v>280</v>
      </c>
      <c r="I11" s="82">
        <v>5500</v>
      </c>
      <c r="J11" s="82">
        <v>5500</v>
      </c>
      <c r="K11" s="82">
        <v>5500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1.75" customHeight="1" spans="1:23">
      <c r="A12" s="81" t="s">
        <v>276</v>
      </c>
      <c r="B12" s="81" t="s">
        <v>281</v>
      </c>
      <c r="C12" s="81" t="s">
        <v>282</v>
      </c>
      <c r="D12" s="81" t="s">
        <v>67</v>
      </c>
      <c r="E12" s="81" t="s">
        <v>99</v>
      </c>
      <c r="F12" s="81" t="s">
        <v>100</v>
      </c>
      <c r="G12" s="81" t="s">
        <v>283</v>
      </c>
      <c r="H12" s="81" t="s">
        <v>284</v>
      </c>
      <c r="I12" s="82">
        <v>9300</v>
      </c>
      <c r="J12" s="82">
        <v>9300</v>
      </c>
      <c r="K12" s="82">
        <v>9300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1.75" customHeight="1" spans="1:23">
      <c r="A13" s="81" t="s">
        <v>276</v>
      </c>
      <c r="B13" s="81" t="s">
        <v>285</v>
      </c>
      <c r="C13" s="81" t="s">
        <v>286</v>
      </c>
      <c r="D13" s="81" t="s">
        <v>67</v>
      </c>
      <c r="E13" s="81" t="s">
        <v>123</v>
      </c>
      <c r="F13" s="81" t="s">
        <v>124</v>
      </c>
      <c r="G13" s="81" t="s">
        <v>215</v>
      </c>
      <c r="H13" s="81" t="s">
        <v>216</v>
      </c>
      <c r="I13" s="82">
        <v>12330</v>
      </c>
      <c r="J13" s="82">
        <v>12330</v>
      </c>
      <c r="K13" s="82">
        <v>12330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1.75" customHeight="1" spans="1:23">
      <c r="A14" s="81" t="s">
        <v>276</v>
      </c>
      <c r="B14" s="81" t="s">
        <v>285</v>
      </c>
      <c r="C14" s="81" t="s">
        <v>286</v>
      </c>
      <c r="D14" s="81" t="s">
        <v>67</v>
      </c>
      <c r="E14" s="81" t="s">
        <v>123</v>
      </c>
      <c r="F14" s="81" t="s">
        <v>124</v>
      </c>
      <c r="G14" s="81" t="s">
        <v>287</v>
      </c>
      <c r="H14" s="81" t="s">
        <v>288</v>
      </c>
      <c r="I14" s="82">
        <v>9350.7</v>
      </c>
      <c r="J14" s="82">
        <v>9350.7</v>
      </c>
      <c r="K14" s="82">
        <v>9350.7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ht="21.75" customHeight="1" spans="1:23">
      <c r="A15" s="81" t="s">
        <v>276</v>
      </c>
      <c r="B15" s="81" t="s">
        <v>285</v>
      </c>
      <c r="C15" s="81" t="s">
        <v>286</v>
      </c>
      <c r="D15" s="81" t="s">
        <v>67</v>
      </c>
      <c r="E15" s="81" t="s">
        <v>123</v>
      </c>
      <c r="F15" s="81" t="s">
        <v>124</v>
      </c>
      <c r="G15" s="81" t="s">
        <v>289</v>
      </c>
      <c r="H15" s="81" t="s">
        <v>290</v>
      </c>
      <c r="I15" s="82">
        <v>5610.18</v>
      </c>
      <c r="J15" s="82">
        <v>5610.18</v>
      </c>
      <c r="K15" s="82">
        <v>5610.18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81" t="s">
        <v>276</v>
      </c>
      <c r="B16" s="81" t="s">
        <v>285</v>
      </c>
      <c r="C16" s="81" t="s">
        <v>286</v>
      </c>
      <c r="D16" s="81" t="s">
        <v>67</v>
      </c>
      <c r="E16" s="81" t="s">
        <v>123</v>
      </c>
      <c r="F16" s="81" t="s">
        <v>124</v>
      </c>
      <c r="G16" s="81" t="s">
        <v>283</v>
      </c>
      <c r="H16" s="81" t="s">
        <v>284</v>
      </c>
      <c r="I16" s="82">
        <v>17349</v>
      </c>
      <c r="J16" s="82">
        <v>17349</v>
      </c>
      <c r="K16" s="82">
        <v>17349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81" t="s">
        <v>276</v>
      </c>
      <c r="B17" s="81" t="s">
        <v>285</v>
      </c>
      <c r="C17" s="81" t="s">
        <v>286</v>
      </c>
      <c r="D17" s="81" t="s">
        <v>67</v>
      </c>
      <c r="E17" s="81" t="s">
        <v>123</v>
      </c>
      <c r="F17" s="81" t="s">
        <v>124</v>
      </c>
      <c r="G17" s="81" t="s">
        <v>291</v>
      </c>
      <c r="H17" s="81" t="s">
        <v>292</v>
      </c>
      <c r="I17" s="82">
        <v>2400</v>
      </c>
      <c r="J17" s="82">
        <v>2400</v>
      </c>
      <c r="K17" s="82">
        <v>2400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ht="21.75" customHeight="1" spans="1:23">
      <c r="A18" s="81" t="s">
        <v>276</v>
      </c>
      <c r="B18" s="81" t="s">
        <v>293</v>
      </c>
      <c r="C18" s="81" t="s">
        <v>294</v>
      </c>
      <c r="D18" s="81" t="s">
        <v>67</v>
      </c>
      <c r="E18" s="81" t="s">
        <v>99</v>
      </c>
      <c r="F18" s="81" t="s">
        <v>100</v>
      </c>
      <c r="G18" s="81" t="s">
        <v>295</v>
      </c>
      <c r="H18" s="81" t="s">
        <v>296</v>
      </c>
      <c r="I18" s="82">
        <v>883.37</v>
      </c>
      <c r="J18" s="82">
        <v>883.37</v>
      </c>
      <c r="K18" s="82">
        <v>883.37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  <row r="19" ht="21.75" customHeight="1" spans="1:23">
      <c r="A19" s="81" t="s">
        <v>276</v>
      </c>
      <c r="B19" s="81" t="s">
        <v>297</v>
      </c>
      <c r="C19" s="81" t="s">
        <v>298</v>
      </c>
      <c r="D19" s="81" t="s">
        <v>67</v>
      </c>
      <c r="E19" s="81" t="s">
        <v>99</v>
      </c>
      <c r="F19" s="81" t="s">
        <v>100</v>
      </c>
      <c r="G19" s="81" t="s">
        <v>289</v>
      </c>
      <c r="H19" s="81" t="s">
        <v>290</v>
      </c>
      <c r="I19" s="82">
        <v>43700</v>
      </c>
      <c r="J19" s="82">
        <v>43700</v>
      </c>
      <c r="K19" s="82">
        <v>43700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</row>
    <row r="20" ht="18.75" customHeight="1" spans="1:23">
      <c r="A20" s="69" t="s">
        <v>175</v>
      </c>
      <c r="B20" s="69"/>
      <c r="C20" s="69"/>
      <c r="D20" s="69"/>
      <c r="E20" s="69"/>
      <c r="F20" s="69"/>
      <c r="G20" s="69"/>
      <c r="H20" s="69"/>
      <c r="I20" s="82">
        <v>180423.25</v>
      </c>
      <c r="J20" s="82">
        <v>180423.25</v>
      </c>
      <c r="K20" s="82">
        <v>180423.25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topLeftCell="A31" workbookViewId="0">
      <selection activeCell="A1" sqref="A1"/>
    </sheetView>
  </sheetViews>
  <sheetFormatPr defaultColWidth="10.7166666666667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75" customWidth="1"/>
    <col min="8" max="8" width="18.1416666666667" customWidth="1"/>
    <col min="9" max="9" width="15.7166666666667" customWidth="1"/>
    <col min="10" max="10" width="22" customWidth="1"/>
  </cols>
  <sheetData>
    <row r="1" ht="18" customHeight="1" spans="10:10">
      <c r="J1" s="1" t="s">
        <v>299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"单位名称："&amp;"富民县妇女联合会"</f>
        <v>单位名称：富民县妇女联合会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187</v>
      </c>
      <c r="B4" s="69" t="s">
        <v>300</v>
      </c>
      <c r="C4" s="78" t="s">
        <v>301</v>
      </c>
      <c r="D4" s="69" t="s">
        <v>302</v>
      </c>
      <c r="E4" s="69" t="s">
        <v>303</v>
      </c>
      <c r="F4" s="69" t="s">
        <v>304</v>
      </c>
      <c r="G4" s="69" t="s">
        <v>305</v>
      </c>
      <c r="H4" s="69" t="s">
        <v>306</v>
      </c>
      <c r="I4" s="69" t="s">
        <v>307</v>
      </c>
      <c r="J4" s="69" t="s">
        <v>308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outlineLevel="1" spans="1:10">
      <c r="A6" s="79" t="s">
        <v>67</v>
      </c>
      <c r="B6" s="79"/>
      <c r="C6" s="79"/>
      <c r="D6" s="79"/>
      <c r="E6" s="79"/>
      <c r="F6" s="79"/>
      <c r="G6" s="79"/>
      <c r="H6" s="79"/>
      <c r="I6" s="79"/>
      <c r="J6" s="79"/>
    </row>
    <row r="7" ht="42" customHeight="1" outlineLevel="1" spans="1:10">
      <c r="A7" s="80" t="s">
        <v>67</v>
      </c>
      <c r="B7" s="79"/>
      <c r="C7" s="79"/>
      <c r="D7" s="79"/>
      <c r="E7" s="79"/>
      <c r="F7" s="79"/>
      <c r="G7" s="79"/>
      <c r="H7" s="79"/>
      <c r="I7" s="79"/>
      <c r="J7" s="79"/>
    </row>
    <row r="8" ht="42" customHeight="1" outlineLevel="1" spans="1:10">
      <c r="A8" s="79" t="s">
        <v>298</v>
      </c>
      <c r="B8" s="79" t="s">
        <v>298</v>
      </c>
      <c r="C8" s="79" t="s">
        <v>309</v>
      </c>
      <c r="D8" s="79" t="s">
        <v>310</v>
      </c>
      <c r="E8" s="79" t="s">
        <v>311</v>
      </c>
      <c r="F8" s="79" t="s">
        <v>312</v>
      </c>
      <c r="G8" s="79" t="s">
        <v>313</v>
      </c>
      <c r="H8" s="79" t="s">
        <v>314</v>
      </c>
      <c r="I8" s="79" t="s">
        <v>315</v>
      </c>
      <c r="J8" s="79" t="s">
        <v>316</v>
      </c>
    </row>
    <row r="9" ht="42" customHeight="1" outlineLevel="1" spans="1:10">
      <c r="A9" s="79" t="s">
        <v>298</v>
      </c>
      <c r="B9" s="79" t="s">
        <v>298</v>
      </c>
      <c r="C9" s="79" t="s">
        <v>317</v>
      </c>
      <c r="D9" s="79" t="s">
        <v>318</v>
      </c>
      <c r="E9" s="79" t="s">
        <v>319</v>
      </c>
      <c r="F9" s="79" t="s">
        <v>320</v>
      </c>
      <c r="G9" s="79" t="s">
        <v>321</v>
      </c>
      <c r="H9" s="79" t="s">
        <v>322</v>
      </c>
      <c r="I9" s="79" t="s">
        <v>323</v>
      </c>
      <c r="J9" s="79" t="s">
        <v>324</v>
      </c>
    </row>
    <row r="10" ht="42" customHeight="1" outlineLevel="1" spans="1:10">
      <c r="A10" s="79" t="s">
        <v>298</v>
      </c>
      <c r="B10" s="79" t="s">
        <v>298</v>
      </c>
      <c r="C10" s="79" t="s">
        <v>325</v>
      </c>
      <c r="D10" s="79" t="s">
        <v>326</v>
      </c>
      <c r="E10" s="79" t="s">
        <v>327</v>
      </c>
      <c r="F10" s="79" t="s">
        <v>320</v>
      </c>
      <c r="G10" s="79" t="s">
        <v>328</v>
      </c>
      <c r="H10" s="79" t="s">
        <v>322</v>
      </c>
      <c r="I10" s="79" t="s">
        <v>323</v>
      </c>
      <c r="J10" s="79" t="s">
        <v>324</v>
      </c>
    </row>
    <row r="11" ht="42" customHeight="1" outlineLevel="1" spans="1:10">
      <c r="A11" s="79" t="s">
        <v>271</v>
      </c>
      <c r="B11" s="79" t="s">
        <v>271</v>
      </c>
      <c r="C11" s="79" t="s">
        <v>309</v>
      </c>
      <c r="D11" s="79" t="s">
        <v>310</v>
      </c>
      <c r="E11" s="79" t="s">
        <v>329</v>
      </c>
      <c r="F11" s="79" t="s">
        <v>320</v>
      </c>
      <c r="G11" s="79" t="s">
        <v>330</v>
      </c>
      <c r="H11" s="79" t="s">
        <v>322</v>
      </c>
      <c r="I11" s="79" t="s">
        <v>315</v>
      </c>
      <c r="J11" s="79" t="s">
        <v>331</v>
      </c>
    </row>
    <row r="12" ht="42" customHeight="1" outlineLevel="1" spans="1:10">
      <c r="A12" s="79" t="s">
        <v>271</v>
      </c>
      <c r="B12" s="79" t="s">
        <v>271</v>
      </c>
      <c r="C12" s="79" t="s">
        <v>309</v>
      </c>
      <c r="D12" s="79" t="s">
        <v>332</v>
      </c>
      <c r="E12" s="79" t="s">
        <v>333</v>
      </c>
      <c r="F12" s="79" t="s">
        <v>320</v>
      </c>
      <c r="G12" s="79" t="s">
        <v>330</v>
      </c>
      <c r="H12" s="79" t="s">
        <v>322</v>
      </c>
      <c r="I12" s="79" t="s">
        <v>315</v>
      </c>
      <c r="J12" s="79" t="s">
        <v>334</v>
      </c>
    </row>
    <row r="13" ht="42" customHeight="1" outlineLevel="1" spans="1:10">
      <c r="A13" s="79" t="s">
        <v>271</v>
      </c>
      <c r="B13" s="79" t="s">
        <v>271</v>
      </c>
      <c r="C13" s="79" t="s">
        <v>309</v>
      </c>
      <c r="D13" s="79" t="s">
        <v>335</v>
      </c>
      <c r="E13" s="79" t="s">
        <v>336</v>
      </c>
      <c r="F13" s="79" t="s">
        <v>320</v>
      </c>
      <c r="G13" s="79" t="s">
        <v>330</v>
      </c>
      <c r="H13" s="79" t="s">
        <v>322</v>
      </c>
      <c r="I13" s="79" t="s">
        <v>315</v>
      </c>
      <c r="J13" s="79" t="s">
        <v>337</v>
      </c>
    </row>
    <row r="14" ht="42" customHeight="1" outlineLevel="1" spans="1:10">
      <c r="A14" s="79" t="s">
        <v>271</v>
      </c>
      <c r="B14" s="79" t="s">
        <v>271</v>
      </c>
      <c r="C14" s="79" t="s">
        <v>317</v>
      </c>
      <c r="D14" s="79" t="s">
        <v>338</v>
      </c>
      <c r="E14" s="79" t="s">
        <v>339</v>
      </c>
      <c r="F14" s="79" t="s">
        <v>320</v>
      </c>
      <c r="G14" s="79" t="s">
        <v>340</v>
      </c>
      <c r="H14" s="79" t="s">
        <v>322</v>
      </c>
      <c r="I14" s="79" t="s">
        <v>323</v>
      </c>
      <c r="J14" s="79" t="s">
        <v>341</v>
      </c>
    </row>
    <row r="15" ht="42" customHeight="1" outlineLevel="1" spans="1:10">
      <c r="A15" s="79" t="s">
        <v>271</v>
      </c>
      <c r="B15" s="79" t="s">
        <v>271</v>
      </c>
      <c r="C15" s="79" t="s">
        <v>325</v>
      </c>
      <c r="D15" s="79" t="s">
        <v>326</v>
      </c>
      <c r="E15" s="79" t="s">
        <v>342</v>
      </c>
      <c r="F15" s="79" t="s">
        <v>320</v>
      </c>
      <c r="G15" s="79" t="s">
        <v>340</v>
      </c>
      <c r="H15" s="79" t="s">
        <v>322</v>
      </c>
      <c r="I15" s="79" t="s">
        <v>323</v>
      </c>
      <c r="J15" s="79" t="s">
        <v>343</v>
      </c>
    </row>
    <row r="16" ht="42" customHeight="1" outlineLevel="1" spans="1:10">
      <c r="A16" s="79" t="s">
        <v>282</v>
      </c>
      <c r="B16" s="79" t="s">
        <v>282</v>
      </c>
      <c r="C16" s="79" t="s">
        <v>309</v>
      </c>
      <c r="D16" s="79" t="s">
        <v>310</v>
      </c>
      <c r="E16" s="79" t="s">
        <v>344</v>
      </c>
      <c r="F16" s="79" t="s">
        <v>312</v>
      </c>
      <c r="G16" s="79" t="s">
        <v>345</v>
      </c>
      <c r="H16" s="79" t="s">
        <v>346</v>
      </c>
      <c r="I16" s="79" t="s">
        <v>315</v>
      </c>
      <c r="J16" s="79" t="s">
        <v>344</v>
      </c>
    </row>
    <row r="17" ht="42" customHeight="1" outlineLevel="1" spans="1:10">
      <c r="A17" s="79" t="s">
        <v>282</v>
      </c>
      <c r="B17" s="79" t="s">
        <v>282</v>
      </c>
      <c r="C17" s="79" t="s">
        <v>317</v>
      </c>
      <c r="D17" s="79" t="s">
        <v>318</v>
      </c>
      <c r="E17" s="79" t="s">
        <v>347</v>
      </c>
      <c r="F17" s="79" t="s">
        <v>312</v>
      </c>
      <c r="G17" s="79" t="s">
        <v>330</v>
      </c>
      <c r="H17" s="79" t="s">
        <v>322</v>
      </c>
      <c r="I17" s="79" t="s">
        <v>315</v>
      </c>
      <c r="J17" s="79" t="s">
        <v>347</v>
      </c>
    </row>
    <row r="18" ht="42" customHeight="1" outlineLevel="1" spans="1:10">
      <c r="A18" s="79" t="s">
        <v>282</v>
      </c>
      <c r="B18" s="79" t="s">
        <v>282</v>
      </c>
      <c r="C18" s="79" t="s">
        <v>325</v>
      </c>
      <c r="D18" s="79" t="s">
        <v>326</v>
      </c>
      <c r="E18" s="79" t="s">
        <v>348</v>
      </c>
      <c r="F18" s="79" t="s">
        <v>320</v>
      </c>
      <c r="G18" s="79" t="s">
        <v>349</v>
      </c>
      <c r="H18" s="79" t="s">
        <v>322</v>
      </c>
      <c r="I18" s="79" t="s">
        <v>323</v>
      </c>
      <c r="J18" s="79" t="s">
        <v>348</v>
      </c>
    </row>
    <row r="19" ht="42" customHeight="1" outlineLevel="1" spans="1:10">
      <c r="A19" s="79" t="s">
        <v>286</v>
      </c>
      <c r="B19" s="79" t="s">
        <v>350</v>
      </c>
      <c r="C19" s="79" t="s">
        <v>309</v>
      </c>
      <c r="D19" s="79" t="s">
        <v>310</v>
      </c>
      <c r="E19" s="79" t="s">
        <v>351</v>
      </c>
      <c r="F19" s="79" t="s">
        <v>312</v>
      </c>
      <c r="G19" s="79" t="s">
        <v>352</v>
      </c>
      <c r="H19" s="79" t="s">
        <v>353</v>
      </c>
      <c r="I19" s="79" t="s">
        <v>315</v>
      </c>
      <c r="J19" s="79" t="s">
        <v>354</v>
      </c>
    </row>
    <row r="20" ht="42" customHeight="1" outlineLevel="1" spans="1:10">
      <c r="A20" s="79" t="s">
        <v>286</v>
      </c>
      <c r="B20" s="79" t="s">
        <v>350</v>
      </c>
      <c r="C20" s="79" t="s">
        <v>309</v>
      </c>
      <c r="D20" s="79" t="s">
        <v>332</v>
      </c>
      <c r="E20" s="79" t="s">
        <v>355</v>
      </c>
      <c r="F20" s="79" t="s">
        <v>320</v>
      </c>
      <c r="G20" s="79" t="s">
        <v>349</v>
      </c>
      <c r="H20" s="79" t="s">
        <v>322</v>
      </c>
      <c r="I20" s="79" t="s">
        <v>315</v>
      </c>
      <c r="J20" s="79" t="s">
        <v>356</v>
      </c>
    </row>
    <row r="21" ht="42" customHeight="1" outlineLevel="1" spans="1:10">
      <c r="A21" s="79" t="s">
        <v>286</v>
      </c>
      <c r="B21" s="79" t="s">
        <v>350</v>
      </c>
      <c r="C21" s="79" t="s">
        <v>317</v>
      </c>
      <c r="D21" s="79" t="s">
        <v>318</v>
      </c>
      <c r="E21" s="79" t="s">
        <v>357</v>
      </c>
      <c r="F21" s="79" t="s">
        <v>320</v>
      </c>
      <c r="G21" s="79" t="s">
        <v>81</v>
      </c>
      <c r="H21" s="79" t="s">
        <v>358</v>
      </c>
      <c r="I21" s="79" t="s">
        <v>315</v>
      </c>
      <c r="J21" s="79" t="s">
        <v>359</v>
      </c>
    </row>
    <row r="22" ht="42" customHeight="1" outlineLevel="1" spans="1:10">
      <c r="A22" s="79" t="s">
        <v>286</v>
      </c>
      <c r="B22" s="79" t="s">
        <v>350</v>
      </c>
      <c r="C22" s="79" t="s">
        <v>325</v>
      </c>
      <c r="D22" s="79" t="s">
        <v>326</v>
      </c>
      <c r="E22" s="79" t="s">
        <v>360</v>
      </c>
      <c r="F22" s="79" t="s">
        <v>320</v>
      </c>
      <c r="G22" s="79" t="s">
        <v>328</v>
      </c>
      <c r="H22" s="79" t="s">
        <v>322</v>
      </c>
      <c r="I22" s="79" t="s">
        <v>323</v>
      </c>
      <c r="J22" s="79" t="s">
        <v>360</v>
      </c>
    </row>
    <row r="23" ht="42" customHeight="1" outlineLevel="1" spans="1:10">
      <c r="A23" s="79" t="s">
        <v>294</v>
      </c>
      <c r="B23" s="79" t="s">
        <v>294</v>
      </c>
      <c r="C23" s="79" t="s">
        <v>309</v>
      </c>
      <c r="D23" s="79" t="s">
        <v>310</v>
      </c>
      <c r="E23" s="79" t="s">
        <v>361</v>
      </c>
      <c r="F23" s="79" t="s">
        <v>362</v>
      </c>
      <c r="G23" s="79" t="s">
        <v>363</v>
      </c>
      <c r="H23" s="79" t="s">
        <v>314</v>
      </c>
      <c r="I23" s="79" t="s">
        <v>315</v>
      </c>
      <c r="J23" s="79" t="s">
        <v>364</v>
      </c>
    </row>
    <row r="24" ht="42" customHeight="1" outlineLevel="1" spans="1:10">
      <c r="A24" s="79" t="s">
        <v>294</v>
      </c>
      <c r="B24" s="79" t="s">
        <v>294</v>
      </c>
      <c r="C24" s="79" t="s">
        <v>309</v>
      </c>
      <c r="D24" s="79" t="s">
        <v>335</v>
      </c>
      <c r="E24" s="79" t="s">
        <v>365</v>
      </c>
      <c r="F24" s="79" t="s">
        <v>312</v>
      </c>
      <c r="G24" s="79" t="s">
        <v>366</v>
      </c>
      <c r="H24" s="79" t="s">
        <v>367</v>
      </c>
      <c r="I24" s="79" t="s">
        <v>323</v>
      </c>
      <c r="J24" s="79" t="s">
        <v>365</v>
      </c>
    </row>
    <row r="25" ht="42" customHeight="1" outlineLevel="1" spans="1:10">
      <c r="A25" s="79" t="s">
        <v>294</v>
      </c>
      <c r="B25" s="79" t="s">
        <v>294</v>
      </c>
      <c r="C25" s="79" t="s">
        <v>317</v>
      </c>
      <c r="D25" s="79" t="s">
        <v>368</v>
      </c>
      <c r="E25" s="79" t="s">
        <v>369</v>
      </c>
      <c r="F25" s="79" t="s">
        <v>312</v>
      </c>
      <c r="G25" s="79" t="s">
        <v>330</v>
      </c>
      <c r="H25" s="79" t="s">
        <v>322</v>
      </c>
      <c r="I25" s="79" t="s">
        <v>323</v>
      </c>
      <c r="J25" s="79" t="s">
        <v>369</v>
      </c>
    </row>
    <row r="26" ht="42" customHeight="1" outlineLevel="1" spans="1:10">
      <c r="A26" s="79" t="s">
        <v>294</v>
      </c>
      <c r="B26" s="79" t="s">
        <v>294</v>
      </c>
      <c r="C26" s="79" t="s">
        <v>325</v>
      </c>
      <c r="D26" s="79" t="s">
        <v>326</v>
      </c>
      <c r="E26" s="79" t="s">
        <v>370</v>
      </c>
      <c r="F26" s="79" t="s">
        <v>320</v>
      </c>
      <c r="G26" s="79" t="s">
        <v>328</v>
      </c>
      <c r="H26" s="79" t="s">
        <v>322</v>
      </c>
      <c r="I26" s="79" t="s">
        <v>323</v>
      </c>
      <c r="J26" s="79" t="s">
        <v>371</v>
      </c>
    </row>
    <row r="27" ht="42" customHeight="1" outlineLevel="1" spans="1:10">
      <c r="A27" s="79" t="s">
        <v>278</v>
      </c>
      <c r="B27" s="79" t="s">
        <v>372</v>
      </c>
      <c r="C27" s="79" t="s">
        <v>309</v>
      </c>
      <c r="D27" s="79" t="s">
        <v>335</v>
      </c>
      <c r="E27" s="79" t="s">
        <v>373</v>
      </c>
      <c r="F27" s="79" t="s">
        <v>312</v>
      </c>
      <c r="G27" s="79" t="s">
        <v>374</v>
      </c>
      <c r="H27" s="79" t="s">
        <v>367</v>
      </c>
      <c r="I27" s="79" t="s">
        <v>323</v>
      </c>
      <c r="J27" s="79" t="s">
        <v>375</v>
      </c>
    </row>
    <row r="28" ht="42" customHeight="1" outlineLevel="1" spans="1:10">
      <c r="A28" s="79" t="s">
        <v>278</v>
      </c>
      <c r="B28" s="79" t="s">
        <v>372</v>
      </c>
      <c r="C28" s="79" t="s">
        <v>317</v>
      </c>
      <c r="D28" s="79" t="s">
        <v>318</v>
      </c>
      <c r="E28" s="79" t="s">
        <v>375</v>
      </c>
      <c r="F28" s="79" t="s">
        <v>312</v>
      </c>
      <c r="G28" s="79" t="s">
        <v>374</v>
      </c>
      <c r="H28" s="79" t="s">
        <v>367</v>
      </c>
      <c r="I28" s="79" t="s">
        <v>323</v>
      </c>
      <c r="J28" s="79" t="s">
        <v>376</v>
      </c>
    </row>
    <row r="29" ht="42" customHeight="1" outlineLevel="1" spans="1:10">
      <c r="A29" s="79" t="s">
        <v>278</v>
      </c>
      <c r="B29" s="79" t="s">
        <v>372</v>
      </c>
      <c r="C29" s="79" t="s">
        <v>325</v>
      </c>
      <c r="D29" s="79" t="s">
        <v>326</v>
      </c>
      <c r="E29" s="79" t="s">
        <v>326</v>
      </c>
      <c r="F29" s="79" t="s">
        <v>320</v>
      </c>
      <c r="G29" s="79" t="s">
        <v>349</v>
      </c>
      <c r="H29" s="79" t="s">
        <v>322</v>
      </c>
      <c r="I29" s="79" t="s">
        <v>323</v>
      </c>
      <c r="J29" s="79" t="s">
        <v>371</v>
      </c>
    </row>
    <row r="30" ht="42" customHeight="1" outlineLevel="1" spans="1:10">
      <c r="A30" s="79" t="s">
        <v>275</v>
      </c>
      <c r="B30" s="79" t="s">
        <v>377</v>
      </c>
      <c r="C30" s="79" t="s">
        <v>309</v>
      </c>
      <c r="D30" s="79" t="s">
        <v>310</v>
      </c>
      <c r="E30" s="79" t="s">
        <v>378</v>
      </c>
      <c r="F30" s="79" t="s">
        <v>312</v>
      </c>
      <c r="G30" s="79" t="s">
        <v>85</v>
      </c>
      <c r="H30" s="79" t="s">
        <v>379</v>
      </c>
      <c r="I30" s="79" t="s">
        <v>315</v>
      </c>
      <c r="J30" s="79" t="s">
        <v>380</v>
      </c>
    </row>
    <row r="31" ht="42" customHeight="1" outlineLevel="1" spans="1:10">
      <c r="A31" s="79" t="s">
        <v>275</v>
      </c>
      <c r="B31" s="79" t="s">
        <v>377</v>
      </c>
      <c r="C31" s="79" t="s">
        <v>309</v>
      </c>
      <c r="D31" s="79" t="s">
        <v>332</v>
      </c>
      <c r="E31" s="79" t="s">
        <v>333</v>
      </c>
      <c r="F31" s="79" t="s">
        <v>320</v>
      </c>
      <c r="G31" s="79" t="s">
        <v>330</v>
      </c>
      <c r="H31" s="79" t="s">
        <v>322</v>
      </c>
      <c r="I31" s="79" t="s">
        <v>315</v>
      </c>
      <c r="J31" s="79" t="s">
        <v>381</v>
      </c>
    </row>
    <row r="32" ht="42" customHeight="1" outlineLevel="1" spans="1:10">
      <c r="A32" s="79" t="s">
        <v>275</v>
      </c>
      <c r="B32" s="79" t="s">
        <v>377</v>
      </c>
      <c r="C32" s="79" t="s">
        <v>309</v>
      </c>
      <c r="D32" s="79" t="s">
        <v>335</v>
      </c>
      <c r="E32" s="79" t="s">
        <v>336</v>
      </c>
      <c r="F32" s="79" t="s">
        <v>320</v>
      </c>
      <c r="G32" s="79" t="s">
        <v>330</v>
      </c>
      <c r="H32" s="79" t="s">
        <v>322</v>
      </c>
      <c r="I32" s="79" t="s">
        <v>315</v>
      </c>
      <c r="J32" s="79" t="s">
        <v>382</v>
      </c>
    </row>
    <row r="33" ht="42" customHeight="1" outlineLevel="1" spans="1:10">
      <c r="A33" s="79" t="s">
        <v>275</v>
      </c>
      <c r="B33" s="79" t="s">
        <v>377</v>
      </c>
      <c r="C33" s="79" t="s">
        <v>309</v>
      </c>
      <c r="D33" s="79" t="s">
        <v>383</v>
      </c>
      <c r="E33" s="79" t="s">
        <v>384</v>
      </c>
      <c r="F33" s="79" t="s">
        <v>320</v>
      </c>
      <c r="G33" s="79" t="s">
        <v>385</v>
      </c>
      <c r="H33" s="79" t="s">
        <v>386</v>
      </c>
      <c r="I33" s="79" t="s">
        <v>315</v>
      </c>
      <c r="J33" s="79" t="s">
        <v>387</v>
      </c>
    </row>
    <row r="34" ht="42" customHeight="1" outlineLevel="1" spans="1:10">
      <c r="A34" s="79" t="s">
        <v>275</v>
      </c>
      <c r="B34" s="79" t="s">
        <v>377</v>
      </c>
      <c r="C34" s="79" t="s">
        <v>317</v>
      </c>
      <c r="D34" s="79" t="s">
        <v>338</v>
      </c>
      <c r="E34" s="79" t="s">
        <v>388</v>
      </c>
      <c r="F34" s="79" t="s">
        <v>320</v>
      </c>
      <c r="G34" s="79" t="s">
        <v>340</v>
      </c>
      <c r="H34" s="79" t="s">
        <v>322</v>
      </c>
      <c r="I34" s="79" t="s">
        <v>323</v>
      </c>
      <c r="J34" s="79" t="s">
        <v>389</v>
      </c>
    </row>
    <row r="35" ht="42" customHeight="1" outlineLevel="1" spans="1:10">
      <c r="A35" s="79" t="s">
        <v>275</v>
      </c>
      <c r="B35" s="79" t="s">
        <v>377</v>
      </c>
      <c r="C35" s="79" t="s">
        <v>325</v>
      </c>
      <c r="D35" s="79" t="s">
        <v>326</v>
      </c>
      <c r="E35" s="79" t="s">
        <v>342</v>
      </c>
      <c r="F35" s="79" t="s">
        <v>320</v>
      </c>
      <c r="G35" s="79" t="s">
        <v>340</v>
      </c>
      <c r="H35" s="79" t="s">
        <v>322</v>
      </c>
      <c r="I35" s="79" t="s">
        <v>323</v>
      </c>
      <c r="J35" s="79" t="s">
        <v>390</v>
      </c>
    </row>
  </sheetData>
  <mergeCells count="16">
    <mergeCell ref="A2:J2"/>
    <mergeCell ref="A3:H3"/>
    <mergeCell ref="A8:A10"/>
    <mergeCell ref="A11:A15"/>
    <mergeCell ref="A16:A18"/>
    <mergeCell ref="A19:A22"/>
    <mergeCell ref="A23:A26"/>
    <mergeCell ref="A27:A29"/>
    <mergeCell ref="A30:A35"/>
    <mergeCell ref="B8:B10"/>
    <mergeCell ref="B11:B15"/>
    <mergeCell ref="B16:B18"/>
    <mergeCell ref="B19:B22"/>
    <mergeCell ref="B23:B26"/>
    <mergeCell ref="B27:B29"/>
    <mergeCell ref="B30:B35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showZeros="0" workbookViewId="0">
      <selection activeCell="A1" sqref="A1"/>
    </sheetView>
  </sheetViews>
  <sheetFormatPr defaultColWidth="10.7166666666667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75" customWidth="1"/>
    <col min="8" max="8" width="18.1416666666667" customWidth="1"/>
    <col min="9" max="9" width="15.7166666666667" customWidth="1"/>
    <col min="10" max="10" width="22" customWidth="1"/>
  </cols>
  <sheetData>
    <row r="1" ht="18" customHeight="1" spans="10:10">
      <c r="J1" s="1" t="s">
        <v>299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"单位名称："&amp;"富民县妇女联合会"</f>
        <v>单位名称：富民县妇女联合会</v>
      </c>
      <c r="B3" s="3"/>
      <c r="C3" s="3"/>
      <c r="D3" s="3"/>
      <c r="E3" s="3"/>
      <c r="F3" s="3"/>
      <c r="G3" s="3"/>
      <c r="H3" s="3"/>
    </row>
    <row r="4" ht="44.25" customHeight="1" spans="1:10">
      <c r="A4" s="69" t="s">
        <v>187</v>
      </c>
      <c r="B4" s="69" t="s">
        <v>300</v>
      </c>
      <c r="C4" s="78" t="s">
        <v>301</v>
      </c>
      <c r="D4" s="69" t="s">
        <v>302</v>
      </c>
      <c r="E4" s="69" t="s">
        <v>303</v>
      </c>
      <c r="F4" s="69" t="s">
        <v>304</v>
      </c>
      <c r="G4" s="69" t="s">
        <v>305</v>
      </c>
      <c r="H4" s="69" t="s">
        <v>306</v>
      </c>
      <c r="I4" s="69" t="s">
        <v>307</v>
      </c>
      <c r="J4" s="69" t="s">
        <v>308</v>
      </c>
    </row>
    <row r="5" ht="18.7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75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391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392</v>
      </c>
      <c r="C2" s="2"/>
      <c r="D2" s="2"/>
      <c r="E2" s="2"/>
      <c r="F2" s="2"/>
    </row>
    <row r="3" ht="13.5" customHeight="1" spans="1:6">
      <c r="A3" s="3" t="str">
        <f>"单位名称："&amp;"富民县妇女联合会"</f>
        <v>单位名称：富民县妇女联合会</v>
      </c>
      <c r="B3" s="3" t="s">
        <v>393</v>
      </c>
      <c r="C3" s="3"/>
      <c r="F3" s="1" t="s">
        <v>170</v>
      </c>
    </row>
    <row r="4" ht="19.5" customHeight="1" spans="1:6">
      <c r="A4" s="69" t="s">
        <v>185</v>
      </c>
      <c r="B4" s="69" t="s">
        <v>70</v>
      </c>
      <c r="C4" s="69" t="s">
        <v>71</v>
      </c>
      <c r="D4" s="69" t="s">
        <v>394</v>
      </c>
      <c r="E4" s="69"/>
      <c r="F4" s="69"/>
    </row>
    <row r="5" ht="18.75" customHeight="1" spans="1:6">
      <c r="A5" s="69"/>
      <c r="B5" s="69"/>
      <c r="C5" s="69"/>
      <c r="D5" s="69" t="s">
        <v>53</v>
      </c>
      <c r="E5" s="69" t="s">
        <v>72</v>
      </c>
      <c r="F5" s="69" t="s">
        <v>73</v>
      </c>
    </row>
    <row r="6" ht="18.75" customHeight="1" spans="1:6">
      <c r="A6" s="69">
        <v>1</v>
      </c>
      <c r="B6" s="69" t="s">
        <v>81</v>
      </c>
      <c r="C6" s="69">
        <v>3</v>
      </c>
      <c r="D6" s="69">
        <v>4</v>
      </c>
      <c r="E6" s="69">
        <v>5</v>
      </c>
      <c r="F6" s="69">
        <v>6</v>
      </c>
    </row>
    <row r="7" ht="21" customHeight="1" spans="1:6">
      <c r="A7" s="5"/>
      <c r="B7" s="5"/>
      <c r="C7" s="5"/>
      <c r="D7" s="75"/>
      <c r="E7" s="75"/>
      <c r="F7" s="75"/>
    </row>
    <row r="8" ht="21" customHeight="1" spans="1:6">
      <c r="A8" s="5"/>
      <c r="B8" s="5"/>
      <c r="C8" s="5"/>
      <c r="D8" s="75"/>
      <c r="E8" s="75"/>
      <c r="F8" s="75"/>
    </row>
    <row r="9" ht="18.75" customHeight="1" spans="1:6">
      <c r="A9" s="69" t="s">
        <v>175</v>
      </c>
      <c r="B9" s="69" t="s">
        <v>175</v>
      </c>
      <c r="C9" s="69" t="s">
        <v>175</v>
      </c>
      <c r="D9" s="75"/>
      <c r="E9" s="75"/>
      <c r="F9" s="75"/>
    </row>
    <row r="10" customHeight="1" spans="1:1">
      <c r="A10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12" sqref="B12"/>
    </sheetView>
  </sheetViews>
  <sheetFormatPr defaultColWidth="10.7166666666667" defaultRowHeight="14.25" customHeight="1"/>
  <cols>
    <col min="1" max="2" width="38" customWidth="1"/>
    <col min="3" max="3" width="48" customWidth="1"/>
    <col min="4" max="4" width="25.275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75" customWidth="1"/>
    <col min="19" max="19" width="23.1416666666667" customWidth="1"/>
  </cols>
  <sheetData>
    <row r="1" ht="15.75" customHeight="1" spans="19:19">
      <c r="S1" s="1" t="s">
        <v>396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"单位名称："&amp;"富民县妇女联合会"</f>
        <v>单位名称：富民县妇女联合会</v>
      </c>
      <c r="S3" s="1" t="s">
        <v>1</v>
      </c>
    </row>
    <row r="4" ht="15.75" customHeight="1" spans="1:19">
      <c r="A4" s="69" t="s">
        <v>184</v>
      </c>
      <c r="B4" s="69" t="s">
        <v>185</v>
      </c>
      <c r="C4" s="69" t="s">
        <v>397</v>
      </c>
      <c r="D4" s="69" t="s">
        <v>398</v>
      </c>
      <c r="E4" s="69" t="s">
        <v>399</v>
      </c>
      <c r="F4" s="4" t="s">
        <v>400</v>
      </c>
      <c r="G4" s="69" t="s">
        <v>401</v>
      </c>
      <c r="H4" s="4" t="s">
        <v>402</v>
      </c>
      <c r="I4" s="69" t="s">
        <v>192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7.25" customHeight="1" spans="1:19">
      <c r="A5" s="69"/>
      <c r="B5" s="69"/>
      <c r="C5" s="69"/>
      <c r="D5" s="69"/>
      <c r="E5" s="69"/>
      <c r="F5" s="4"/>
      <c r="G5" s="69"/>
      <c r="H5" s="4"/>
      <c r="I5" s="69" t="s">
        <v>53</v>
      </c>
      <c r="J5" s="69" t="s">
        <v>56</v>
      </c>
      <c r="K5" s="69" t="s">
        <v>57</v>
      </c>
      <c r="L5" s="69" t="s">
        <v>58</v>
      </c>
      <c r="M5" s="69" t="s">
        <v>59</v>
      </c>
      <c r="N5" s="69" t="s">
        <v>403</v>
      </c>
      <c r="O5" s="69"/>
      <c r="P5" s="69"/>
      <c r="Q5" s="69"/>
      <c r="R5" s="69"/>
      <c r="S5" s="69"/>
    </row>
    <row r="6" ht="54" customHeight="1" spans="1:19">
      <c r="A6" s="69"/>
      <c r="B6" s="69"/>
      <c r="C6" s="69"/>
      <c r="D6" s="69"/>
      <c r="E6" s="69"/>
      <c r="F6" s="4"/>
      <c r="G6" s="69"/>
      <c r="H6" s="4"/>
      <c r="I6" s="69"/>
      <c r="J6" s="69" t="s">
        <v>55</v>
      </c>
      <c r="K6" s="69"/>
      <c r="L6" s="69"/>
      <c r="M6" s="69"/>
      <c r="N6" s="69" t="s">
        <v>55</v>
      </c>
      <c r="O6" s="69" t="s">
        <v>61</v>
      </c>
      <c r="P6" s="69" t="s">
        <v>63</v>
      </c>
      <c r="Q6" s="69" t="s">
        <v>62</v>
      </c>
      <c r="R6" s="69" t="s">
        <v>64</v>
      </c>
      <c r="S6" s="69" t="s">
        <v>65</v>
      </c>
    </row>
    <row r="7" ht="18" customHeight="1" spans="1:19">
      <c r="A7" s="69">
        <v>1</v>
      </c>
      <c r="B7" s="69" t="s">
        <v>81</v>
      </c>
      <c r="C7" s="69" t="s">
        <v>82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</row>
    <row r="8" ht="21" customHeight="1" spans="1:19">
      <c r="A8" s="5"/>
      <c r="B8" s="5"/>
      <c r="C8" s="5"/>
      <c r="D8" s="5"/>
      <c r="E8" s="5"/>
      <c r="F8" s="5"/>
      <c r="G8" s="77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ht="21" customHeight="1" spans="1:19">
      <c r="A9" s="69" t="s">
        <v>175</v>
      </c>
      <c r="B9" s="69"/>
      <c r="C9" s="69"/>
      <c r="D9" s="69"/>
      <c r="E9" s="69"/>
      <c r="F9" s="69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customHeight="1" spans="1:1">
      <c r="A10" t="s">
        <v>404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0" sqref="A10"/>
    </sheetView>
  </sheetViews>
  <sheetFormatPr defaultColWidth="10.7166666666667" defaultRowHeight="14.25" customHeight="1"/>
  <cols>
    <col min="1" max="5" width="45.7166666666667" customWidth="1"/>
    <col min="6" max="6" width="32.1416666666667" customWidth="1"/>
    <col min="7" max="7" width="33.275" customWidth="1"/>
    <col min="8" max="8" width="32.85" customWidth="1"/>
    <col min="9" max="9" width="45.7166666666667" customWidth="1"/>
    <col min="10" max="18" width="23.85" customWidth="1"/>
    <col min="19" max="20" width="23.7166666666667" customWidth="1"/>
  </cols>
  <sheetData>
    <row r="1" ht="16.5" customHeight="1" spans="20:20">
      <c r="T1" s="1" t="s">
        <v>405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"单位名称："&amp;"富民县妇女联合会"</f>
        <v>单位名称：富民县妇女联合会</v>
      </c>
      <c r="T3" s="1" t="s">
        <v>1</v>
      </c>
    </row>
    <row r="4" ht="24" customHeight="1" spans="1:20">
      <c r="A4" s="69" t="s">
        <v>184</v>
      </c>
      <c r="B4" s="69" t="s">
        <v>185</v>
      </c>
      <c r="C4" s="69" t="s">
        <v>187</v>
      </c>
      <c r="D4" s="69" t="s">
        <v>406</v>
      </c>
      <c r="E4" s="69" t="s">
        <v>407</v>
      </c>
      <c r="F4" s="69" t="s">
        <v>408</v>
      </c>
      <c r="G4" s="69" t="s">
        <v>409</v>
      </c>
      <c r="H4" s="69" t="s">
        <v>410</v>
      </c>
      <c r="I4" s="69" t="s">
        <v>411</v>
      </c>
      <c r="J4" s="69" t="s">
        <v>192</v>
      </c>
      <c r="K4" s="69"/>
      <c r="L4" s="69"/>
      <c r="M4" s="69"/>
      <c r="N4" s="69"/>
      <c r="O4" s="69"/>
      <c r="P4" s="69"/>
      <c r="Q4" s="69"/>
      <c r="R4" s="69"/>
      <c r="S4" s="69"/>
      <c r="T4" s="69"/>
    </row>
    <row r="5" ht="24" customHeight="1" spans="1:20">
      <c r="A5" s="69"/>
      <c r="B5" s="69"/>
      <c r="C5" s="69"/>
      <c r="D5" s="69"/>
      <c r="E5" s="69"/>
      <c r="F5" s="69"/>
      <c r="G5" s="69"/>
      <c r="H5" s="69"/>
      <c r="I5" s="69"/>
      <c r="J5" s="69" t="s">
        <v>53</v>
      </c>
      <c r="K5" s="69" t="s">
        <v>56</v>
      </c>
      <c r="L5" s="69" t="s">
        <v>412</v>
      </c>
      <c r="M5" s="69" t="s">
        <v>58</v>
      </c>
      <c r="N5" s="69" t="s">
        <v>413</v>
      </c>
      <c r="O5" s="69" t="s">
        <v>403</v>
      </c>
      <c r="P5" s="69"/>
      <c r="Q5" s="69"/>
      <c r="R5" s="69"/>
      <c r="S5" s="69"/>
      <c r="T5" s="69"/>
    </row>
    <row r="6" ht="54" customHeight="1" spans="1:20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55</v>
      </c>
      <c r="L6" s="69"/>
      <c r="M6" s="69"/>
      <c r="N6" s="69"/>
      <c r="O6" s="69" t="s">
        <v>55</v>
      </c>
      <c r="P6" s="69" t="s">
        <v>61</v>
      </c>
      <c r="Q6" s="69" t="s">
        <v>63</v>
      </c>
      <c r="R6" s="69" t="s">
        <v>62</v>
      </c>
      <c r="S6" s="69" t="s">
        <v>64</v>
      </c>
      <c r="T6" s="69" t="s">
        <v>65</v>
      </c>
    </row>
    <row r="7" ht="17.25" customHeight="1" spans="1:20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</row>
    <row r="8" ht="21" customHeight="1" spans="1:20">
      <c r="A8" s="71"/>
      <c r="B8" s="71"/>
      <c r="C8" s="71"/>
      <c r="D8" s="71"/>
      <c r="E8" s="71"/>
      <c r="F8" s="71"/>
      <c r="G8" s="71"/>
      <c r="H8" s="71"/>
      <c r="I8" s="71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ht="21" customHeight="1" spans="1:20">
      <c r="A9" s="69" t="s">
        <v>175</v>
      </c>
      <c r="B9" s="69"/>
      <c r="C9" s="69"/>
      <c r="D9" s="69"/>
      <c r="E9" s="69"/>
      <c r="F9" s="69"/>
      <c r="G9" s="69"/>
      <c r="H9" s="69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customHeight="1" spans="1:1">
      <c r="A10" t="s">
        <v>414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166666666667" defaultRowHeight="14.25" customHeight="1" outlineLevelCol="4"/>
  <cols>
    <col min="1" max="1" width="44" customWidth="1"/>
    <col min="2" max="5" width="23.275" customWidth="1"/>
  </cols>
  <sheetData>
    <row r="1" ht="17.25" customHeight="1" spans="5:5">
      <c r="E1" s="1" t="s">
        <v>415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"单位名称："&amp;"富民县妇女联合会"</f>
        <v>单位名称：富民县妇女联合会</v>
      </c>
      <c r="E3" s="1" t="s">
        <v>1</v>
      </c>
    </row>
    <row r="4" ht="19.5" customHeight="1" spans="1:5">
      <c r="A4" s="69" t="s">
        <v>416</v>
      </c>
      <c r="B4" s="69" t="s">
        <v>192</v>
      </c>
      <c r="C4" s="69"/>
      <c r="D4" s="69"/>
      <c r="E4" s="69" t="s">
        <v>417</v>
      </c>
    </row>
    <row r="5" ht="40.5" customHeight="1" spans="1:5">
      <c r="A5" s="69"/>
      <c r="B5" s="69" t="s">
        <v>53</v>
      </c>
      <c r="C5" s="69" t="s">
        <v>56</v>
      </c>
      <c r="D5" s="69" t="s">
        <v>412</v>
      </c>
      <c r="E5" s="69" t="s">
        <v>418</v>
      </c>
    </row>
    <row r="6" ht="19.5" customHeight="1" spans="1:5">
      <c r="A6" s="69">
        <v>1</v>
      </c>
      <c r="B6" s="69">
        <v>2</v>
      </c>
      <c r="C6" s="69">
        <v>3</v>
      </c>
      <c r="D6" s="69">
        <v>4</v>
      </c>
      <c r="E6" s="69">
        <v>5</v>
      </c>
    </row>
    <row r="7" ht="19.5" customHeight="1" spans="1:5">
      <c r="A7" s="5"/>
      <c r="B7" s="75"/>
      <c r="C7" s="75"/>
      <c r="D7" s="75"/>
      <c r="E7" s="76"/>
    </row>
    <row r="8" ht="19.5" customHeight="1" spans="1:5">
      <c r="A8" s="5"/>
      <c r="B8" s="75"/>
      <c r="C8" s="75"/>
      <c r="D8" s="75"/>
      <c r="E8" s="76"/>
    </row>
    <row r="9" customHeight="1" spans="1:1">
      <c r="A9" t="s">
        <v>419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7166666666667" defaultRowHeight="12" customHeight="1" outlineLevelRow="7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75" customWidth="1"/>
    <col min="8" max="8" width="18.1416666666667" customWidth="1"/>
    <col min="9" max="9" width="15.7166666666667" customWidth="1"/>
    <col min="10" max="10" width="22" customWidth="1"/>
  </cols>
  <sheetData>
    <row r="1" ht="16.5" customHeight="1" spans="1:10">
      <c r="A1" s="72"/>
      <c r="B1" s="72"/>
      <c r="C1" s="72"/>
      <c r="D1" s="72"/>
      <c r="E1" s="72"/>
      <c r="F1" s="72"/>
      <c r="G1" s="72"/>
      <c r="H1" s="72"/>
      <c r="I1" s="72"/>
      <c r="J1" s="1" t="s">
        <v>420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3" t="str">
        <f>"单位名称："&amp;"富民县妇女联合会"</f>
        <v>单位名称：富民县妇女联合会</v>
      </c>
      <c r="B3" s="73"/>
      <c r="C3" s="73"/>
      <c r="D3" s="73"/>
      <c r="E3" s="73"/>
      <c r="F3" s="73"/>
      <c r="G3" s="73"/>
      <c r="H3" s="73"/>
      <c r="I3" s="72"/>
      <c r="J3" s="72"/>
    </row>
    <row r="4" ht="44.25" customHeight="1" spans="1:10">
      <c r="A4" s="74" t="s">
        <v>416</v>
      </c>
      <c r="B4" s="74" t="s">
        <v>300</v>
      </c>
      <c r="C4" s="74" t="s">
        <v>301</v>
      </c>
      <c r="D4" s="74" t="s">
        <v>302</v>
      </c>
      <c r="E4" s="74" t="s">
        <v>303</v>
      </c>
      <c r="F4" s="74" t="s">
        <v>304</v>
      </c>
      <c r="G4" s="74" t="s">
        <v>305</v>
      </c>
      <c r="H4" s="74" t="s">
        <v>306</v>
      </c>
      <c r="I4" s="74" t="s">
        <v>307</v>
      </c>
      <c r="J4" s="74" t="s">
        <v>308</v>
      </c>
    </row>
    <row r="5" ht="14.25" customHeight="1" spans="1:10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421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A9" sqref="A9"/>
    </sheetView>
  </sheetViews>
  <sheetFormatPr defaultColWidth="12.1416666666667" defaultRowHeight="14.25" customHeight="1"/>
  <cols>
    <col min="1" max="3" width="39.275" customWidth="1"/>
    <col min="4" max="4" width="53.1416666666667" customWidth="1"/>
    <col min="5" max="5" width="32.1416666666667" customWidth="1"/>
    <col min="6" max="6" width="25.275" customWidth="1"/>
    <col min="7" max="9" width="30.7166666666667" customWidth="1"/>
  </cols>
  <sheetData>
    <row r="1" customHeight="1" spans="9:9">
      <c r="I1" s="1" t="s">
        <v>422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"单位名称："&amp;"富民县妇女联合会"</f>
        <v>单位名称：富民县妇女联合会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9" t="s">
        <v>184</v>
      </c>
      <c r="B4" s="69" t="s">
        <v>185</v>
      </c>
      <c r="C4" s="69" t="s">
        <v>423</v>
      </c>
      <c r="D4" s="69" t="s">
        <v>424</v>
      </c>
      <c r="E4" s="69" t="s">
        <v>425</v>
      </c>
      <c r="F4" s="69" t="s">
        <v>426</v>
      </c>
      <c r="G4" s="69" t="s">
        <v>427</v>
      </c>
      <c r="H4" s="69"/>
      <c r="I4" s="69"/>
    </row>
    <row r="5" ht="21" customHeight="1" spans="1:9">
      <c r="A5" s="69"/>
      <c r="B5" s="69"/>
      <c r="C5" s="69"/>
      <c r="D5" s="69"/>
      <c r="E5" s="69"/>
      <c r="F5" s="69"/>
      <c r="G5" s="69" t="s">
        <v>401</v>
      </c>
      <c r="H5" s="69" t="s">
        <v>428</v>
      </c>
      <c r="I5" s="69" t="s">
        <v>429</v>
      </c>
    </row>
    <row r="6" ht="17.25" customHeight="1" spans="1:9">
      <c r="A6" s="69" t="s">
        <v>80</v>
      </c>
      <c r="B6" s="69" t="s">
        <v>81</v>
      </c>
      <c r="C6" s="69" t="s">
        <v>82</v>
      </c>
      <c r="D6" s="69" t="s">
        <v>174</v>
      </c>
      <c r="E6" s="69" t="s">
        <v>83</v>
      </c>
      <c r="F6" s="69" t="s">
        <v>84</v>
      </c>
      <c r="G6" s="69" t="s">
        <v>85</v>
      </c>
      <c r="H6" s="69" t="s">
        <v>86</v>
      </c>
      <c r="I6" s="69">
        <v>9</v>
      </c>
    </row>
    <row r="7" ht="19.5" customHeight="1" spans="1:9">
      <c r="A7" s="71"/>
      <c r="B7" s="71"/>
      <c r="C7" s="71"/>
      <c r="D7" s="71"/>
      <c r="E7" s="71"/>
      <c r="F7" s="71"/>
      <c r="G7" s="70"/>
      <c r="H7" s="70"/>
      <c r="I7" s="70"/>
    </row>
    <row r="8" ht="19.5" customHeight="1" spans="1:9">
      <c r="A8" s="69" t="s">
        <v>53</v>
      </c>
      <c r="B8" s="69"/>
      <c r="C8" s="69"/>
      <c r="D8" s="69"/>
      <c r="E8" s="69"/>
      <c r="F8" s="69"/>
      <c r="G8" s="70"/>
      <c r="H8" s="70"/>
      <c r="I8" s="70"/>
    </row>
    <row r="9" customHeight="1" spans="1:1">
      <c r="A9" t="s">
        <v>430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10.7166666666667" defaultRowHeight="14.25" customHeight="1"/>
  <cols>
    <col min="1" max="1" width="12" customWidth="1"/>
    <col min="2" max="3" width="27.85" customWidth="1"/>
    <col min="4" max="4" width="13" customWidth="1"/>
    <col min="5" max="5" width="20.7166666666667" customWidth="1"/>
    <col min="6" max="6" width="11.575" customWidth="1"/>
    <col min="7" max="7" width="20.7166666666667" customWidth="1"/>
    <col min="8" max="11" width="27" customWidth="1"/>
  </cols>
  <sheetData>
    <row r="1" customHeight="1" spans="11:11">
      <c r="K1" s="1" t="s">
        <v>431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"单位名称："&amp;"富民县妇女联合会"</f>
        <v>单位名称：富民县妇女联合会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9" t="s">
        <v>263</v>
      </c>
      <c r="B4" s="69" t="s">
        <v>187</v>
      </c>
      <c r="C4" s="69" t="s">
        <v>264</v>
      </c>
      <c r="D4" s="4" t="s">
        <v>188</v>
      </c>
      <c r="E4" s="69" t="s">
        <v>189</v>
      </c>
      <c r="F4" s="4" t="s">
        <v>265</v>
      </c>
      <c r="G4" s="69" t="s">
        <v>266</v>
      </c>
      <c r="H4" s="69" t="s">
        <v>53</v>
      </c>
      <c r="I4" s="69" t="s">
        <v>432</v>
      </c>
      <c r="J4" s="69"/>
      <c r="K4" s="69"/>
    </row>
    <row r="5" ht="21.75" customHeight="1" spans="1:11">
      <c r="A5" s="69"/>
      <c r="B5" s="69"/>
      <c r="C5" s="69"/>
      <c r="D5" s="4"/>
      <c r="E5" s="69"/>
      <c r="F5" s="4"/>
      <c r="G5" s="69"/>
      <c r="H5" s="69"/>
      <c r="I5" s="69" t="s">
        <v>56</v>
      </c>
      <c r="J5" s="69" t="s">
        <v>57</v>
      </c>
      <c r="K5" s="69" t="s">
        <v>58</v>
      </c>
    </row>
    <row r="6" ht="40.5" customHeight="1" spans="1:11">
      <c r="A6" s="69"/>
      <c r="B6" s="69"/>
      <c r="C6" s="69"/>
      <c r="D6" s="4"/>
      <c r="E6" s="69"/>
      <c r="F6" s="4"/>
      <c r="G6" s="69"/>
      <c r="H6" s="69"/>
      <c r="I6" s="69" t="s">
        <v>55</v>
      </c>
      <c r="J6" s="69"/>
      <c r="K6" s="69"/>
    </row>
    <row r="7" ht="1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0"/>
      <c r="I8" s="70"/>
      <c r="J8" s="70"/>
      <c r="K8" s="70"/>
    </row>
    <row r="9" ht="18.75" customHeight="1" spans="1:11">
      <c r="A9" s="5"/>
      <c r="B9" s="5"/>
      <c r="C9" s="5"/>
      <c r="D9" s="5"/>
      <c r="E9" s="5"/>
      <c r="F9" s="5"/>
      <c r="G9" s="5"/>
      <c r="H9" s="70"/>
      <c r="I9" s="70"/>
      <c r="J9" s="70"/>
      <c r="K9" s="70"/>
    </row>
    <row r="10" ht="18.75" customHeight="1" spans="1:11">
      <c r="A10" s="69" t="s">
        <v>175</v>
      </c>
      <c r="B10" s="69"/>
      <c r="C10" s="69"/>
      <c r="D10" s="69"/>
      <c r="E10" s="69"/>
      <c r="F10" s="69"/>
      <c r="G10" s="69"/>
      <c r="H10" s="70"/>
      <c r="I10" s="70"/>
      <c r="J10" s="70"/>
      <c r="K10" s="70"/>
    </row>
    <row r="11" customHeight="1" spans="1:1">
      <c r="A11" t="s">
        <v>433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topLeftCell="A4" workbookViewId="0">
      <selection activeCell="A1" sqref="A1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ht="13.5" customHeight="1" spans="4:7">
      <c r="D1" s="48"/>
      <c r="G1" s="49" t="s">
        <v>434</v>
      </c>
    </row>
    <row r="2" ht="41.25" customHeight="1" spans="1:7">
      <c r="A2" s="50" t="str">
        <f>"2025"&amp;"年部门项目中期规划预算表"</f>
        <v>2025年部门项目中期规划预算表</v>
      </c>
      <c r="B2" s="50"/>
      <c r="C2" s="50"/>
      <c r="D2" s="50"/>
      <c r="E2" s="50"/>
      <c r="F2" s="50"/>
      <c r="G2" s="50"/>
    </row>
    <row r="3" ht="13.5" customHeight="1" spans="1:7">
      <c r="A3" s="51" t="str">
        <f>"单位名称："&amp;"富民县妇女联合会"</f>
        <v>单位名称：富民县妇女联合会</v>
      </c>
      <c r="B3" s="52"/>
      <c r="C3" s="52"/>
      <c r="D3" s="52"/>
      <c r="E3" s="53"/>
      <c r="F3" s="53"/>
      <c r="G3" s="54" t="s">
        <v>1</v>
      </c>
    </row>
    <row r="4" ht="21.75" customHeight="1" spans="1:7">
      <c r="A4" s="55" t="s">
        <v>264</v>
      </c>
      <c r="B4" s="55" t="s">
        <v>263</v>
      </c>
      <c r="C4" s="55" t="s">
        <v>187</v>
      </c>
      <c r="D4" s="56" t="s">
        <v>435</v>
      </c>
      <c r="E4" s="20" t="s">
        <v>56</v>
      </c>
      <c r="F4" s="21"/>
      <c r="G4" s="43"/>
    </row>
    <row r="5" ht="21.75" customHeight="1" spans="1:7">
      <c r="A5" s="57"/>
      <c r="B5" s="57"/>
      <c r="C5" s="57"/>
      <c r="D5" s="58"/>
      <c r="E5" s="59" t="str">
        <f>"2025"&amp;"年"</f>
        <v>2025年</v>
      </c>
      <c r="F5" s="56" t="str">
        <f>("2025"+1)&amp;"年"</f>
        <v>2026年</v>
      </c>
      <c r="G5" s="56" t="str">
        <f>("2025"+2)&amp;"年"</f>
        <v>2027年</v>
      </c>
    </row>
    <row r="6" ht="40.5" customHeight="1" spans="1:7">
      <c r="A6" s="60"/>
      <c r="B6" s="60"/>
      <c r="C6" s="60"/>
      <c r="D6" s="61"/>
      <c r="E6" s="62"/>
      <c r="F6" s="61" t="s">
        <v>55</v>
      </c>
      <c r="G6" s="61"/>
    </row>
    <row r="7" ht="15" customHeight="1" spans="1:7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</row>
    <row r="8" ht="17.25" customHeight="1" spans="1:7">
      <c r="A8" s="40" t="s">
        <v>67</v>
      </c>
      <c r="B8" s="64"/>
      <c r="C8" s="64"/>
      <c r="D8" s="40"/>
      <c r="E8" s="65">
        <v>180423.25</v>
      </c>
      <c r="F8" s="65"/>
      <c r="G8" s="65"/>
    </row>
    <row r="9" ht="18.75" customHeight="1" spans="1:7">
      <c r="A9" s="40"/>
      <c r="B9" s="40" t="s">
        <v>436</v>
      </c>
      <c r="C9" s="40" t="s">
        <v>271</v>
      </c>
      <c r="D9" s="40" t="s">
        <v>437</v>
      </c>
      <c r="E9" s="65">
        <v>30000</v>
      </c>
      <c r="F9" s="65"/>
      <c r="G9" s="65"/>
    </row>
    <row r="10" ht="18.75" customHeight="1" spans="1:7">
      <c r="A10" s="8"/>
      <c r="B10" s="40" t="s">
        <v>436</v>
      </c>
      <c r="C10" s="40" t="s">
        <v>275</v>
      </c>
      <c r="D10" s="40" t="s">
        <v>437</v>
      </c>
      <c r="E10" s="65">
        <v>44000</v>
      </c>
      <c r="F10" s="65"/>
      <c r="G10" s="65"/>
    </row>
    <row r="11" ht="18.75" customHeight="1" spans="1:7">
      <c r="A11" s="8"/>
      <c r="B11" s="40" t="s">
        <v>438</v>
      </c>
      <c r="C11" s="40" t="s">
        <v>278</v>
      </c>
      <c r="D11" s="40" t="s">
        <v>437</v>
      </c>
      <c r="E11" s="65">
        <v>5500</v>
      </c>
      <c r="F11" s="65"/>
      <c r="G11" s="65"/>
    </row>
    <row r="12" ht="18.75" customHeight="1" spans="1:7">
      <c r="A12" s="8"/>
      <c r="B12" s="40" t="s">
        <v>438</v>
      </c>
      <c r="C12" s="40" t="s">
        <v>282</v>
      </c>
      <c r="D12" s="40" t="s">
        <v>437</v>
      </c>
      <c r="E12" s="65">
        <v>9300</v>
      </c>
      <c r="F12" s="65"/>
      <c r="G12" s="65"/>
    </row>
    <row r="13" ht="18.75" customHeight="1" spans="1:7">
      <c r="A13" s="8"/>
      <c r="B13" s="40" t="s">
        <v>438</v>
      </c>
      <c r="C13" s="40" t="s">
        <v>286</v>
      </c>
      <c r="D13" s="40" t="s">
        <v>437</v>
      </c>
      <c r="E13" s="65">
        <v>47039.88</v>
      </c>
      <c r="F13" s="65"/>
      <c r="G13" s="65"/>
    </row>
    <row r="14" ht="18.75" customHeight="1" spans="1:7">
      <c r="A14" s="8"/>
      <c r="B14" s="40" t="s">
        <v>438</v>
      </c>
      <c r="C14" s="40" t="s">
        <v>294</v>
      </c>
      <c r="D14" s="40" t="s">
        <v>437</v>
      </c>
      <c r="E14" s="65">
        <v>883.37</v>
      </c>
      <c r="F14" s="65"/>
      <c r="G14" s="65"/>
    </row>
    <row r="15" ht="18.75" customHeight="1" spans="1:7">
      <c r="A15" s="8"/>
      <c r="B15" s="40" t="s">
        <v>438</v>
      </c>
      <c r="C15" s="40" t="s">
        <v>298</v>
      </c>
      <c r="D15" s="40" t="s">
        <v>437</v>
      </c>
      <c r="E15" s="65">
        <v>43700</v>
      </c>
      <c r="F15" s="65"/>
      <c r="G15" s="65"/>
    </row>
    <row r="16" ht="18.75" customHeight="1" spans="1:7">
      <c r="A16" s="66" t="s">
        <v>53</v>
      </c>
      <c r="B16" s="67" t="s">
        <v>439</v>
      </c>
      <c r="C16" s="67"/>
      <c r="D16" s="68"/>
      <c r="E16" s="65">
        <v>180423.25</v>
      </c>
      <c r="F16" s="65"/>
      <c r="G16" s="65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topLeftCell="D16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9"/>
      <c r="B1" s="9"/>
      <c r="C1" s="9"/>
      <c r="D1" s="9"/>
      <c r="E1" s="9"/>
      <c r="F1" s="9"/>
      <c r="G1" s="9"/>
      <c r="H1" s="9"/>
      <c r="I1" s="9"/>
      <c r="J1" s="42" t="s">
        <v>440</v>
      </c>
    </row>
    <row r="2" ht="41.25" customHeight="1" spans="1:10">
      <c r="A2" s="9" t="str">
        <f>"2025"&amp;"年部门整体支出绩效目标表"</f>
        <v>2025年部门整体支出绩效目标表</v>
      </c>
      <c r="B2" s="10"/>
      <c r="C2" s="10"/>
      <c r="D2" s="10"/>
      <c r="E2" s="10"/>
      <c r="F2" s="10"/>
      <c r="G2" s="10"/>
      <c r="H2" s="10"/>
      <c r="I2" s="10"/>
      <c r="J2" s="10"/>
    </row>
    <row r="3" ht="17.25" customHeight="1" spans="1:10">
      <c r="A3" s="11" t="str">
        <f>"单位名称："&amp;"富民县妇女联合会"</f>
        <v>单位名称：富民县妇女联合会</v>
      </c>
      <c r="B3" s="11"/>
      <c r="C3" s="12"/>
      <c r="D3" s="13"/>
      <c r="E3" s="13"/>
      <c r="F3" s="13"/>
      <c r="G3" s="13"/>
      <c r="H3" s="13"/>
      <c r="I3" s="13"/>
      <c r="J3" s="95" t="s">
        <v>1</v>
      </c>
    </row>
    <row r="4" ht="30" customHeight="1" spans="1:10">
      <c r="A4" s="14" t="s">
        <v>441</v>
      </c>
      <c r="B4" s="15" t="s">
        <v>68</v>
      </c>
      <c r="C4" s="16"/>
      <c r="D4" s="16"/>
      <c r="E4" s="17"/>
      <c r="F4" s="18" t="s">
        <v>442</v>
      </c>
      <c r="G4" s="17"/>
      <c r="H4" s="19" t="s">
        <v>67</v>
      </c>
      <c r="I4" s="16"/>
      <c r="J4" s="17"/>
    </row>
    <row r="5" ht="32.25" customHeight="1" spans="1:10">
      <c r="A5" s="20" t="s">
        <v>443</v>
      </c>
      <c r="B5" s="21"/>
      <c r="C5" s="21"/>
      <c r="D5" s="21"/>
      <c r="E5" s="21"/>
      <c r="F5" s="21"/>
      <c r="G5" s="21"/>
      <c r="H5" s="21"/>
      <c r="I5" s="43"/>
      <c r="J5" s="44" t="s">
        <v>444</v>
      </c>
    </row>
    <row r="6" ht="99.75" customHeight="1" spans="1:10">
      <c r="A6" s="22" t="s">
        <v>445</v>
      </c>
      <c r="B6" s="23" t="s">
        <v>446</v>
      </c>
      <c r="C6" s="24" t="s">
        <v>447</v>
      </c>
      <c r="D6" s="24"/>
      <c r="E6" s="24"/>
      <c r="F6" s="24"/>
      <c r="G6" s="24"/>
      <c r="H6" s="24"/>
      <c r="I6" s="24"/>
      <c r="J6" s="45" t="s">
        <v>448</v>
      </c>
    </row>
    <row r="7" ht="99.75" customHeight="1" spans="1:10">
      <c r="A7" s="22"/>
      <c r="B7" s="23" t="str">
        <f>"总体绩效目标（"&amp;"2025"&amp;"-"&amp;("2025"+2)&amp;"年期间）"</f>
        <v>总体绩效目标（2025-2027年期间）</v>
      </c>
      <c r="C7" s="24" t="s">
        <v>449</v>
      </c>
      <c r="D7" s="24"/>
      <c r="E7" s="24"/>
      <c r="F7" s="24"/>
      <c r="G7" s="24"/>
      <c r="H7" s="24"/>
      <c r="I7" s="24"/>
      <c r="J7" s="45" t="s">
        <v>450</v>
      </c>
    </row>
    <row r="8" ht="75" customHeight="1" spans="1:10">
      <c r="A8" s="23" t="s">
        <v>451</v>
      </c>
      <c r="B8" s="25" t="str">
        <f>"预算年度（"&amp;"2025"&amp;"年）绩效目标"</f>
        <v>预算年度（2025年）绩效目标</v>
      </c>
      <c r="C8" s="26" t="s">
        <v>449</v>
      </c>
      <c r="D8" s="26"/>
      <c r="E8" s="26"/>
      <c r="F8" s="26"/>
      <c r="G8" s="26"/>
      <c r="H8" s="26"/>
      <c r="I8" s="26"/>
      <c r="J8" s="46" t="s">
        <v>452</v>
      </c>
    </row>
    <row r="9" ht="32.25" customHeight="1" spans="1:10">
      <c r="A9" s="27" t="s">
        <v>453</v>
      </c>
      <c r="B9" s="27"/>
      <c r="C9" s="27"/>
      <c r="D9" s="27"/>
      <c r="E9" s="27"/>
      <c r="F9" s="27"/>
      <c r="G9" s="27"/>
      <c r="H9" s="27"/>
      <c r="I9" s="27"/>
      <c r="J9" s="27"/>
    </row>
    <row r="10" ht="32.25" customHeight="1" spans="1:10">
      <c r="A10" s="23" t="s">
        <v>454</v>
      </c>
      <c r="B10" s="23"/>
      <c r="C10" s="22" t="s">
        <v>455</v>
      </c>
      <c r="D10" s="22"/>
      <c r="E10" s="22"/>
      <c r="F10" s="22" t="s">
        <v>456</v>
      </c>
      <c r="G10" s="22"/>
      <c r="H10" s="22" t="s">
        <v>457</v>
      </c>
      <c r="I10" s="22"/>
      <c r="J10" s="22"/>
    </row>
    <row r="11" ht="32.25" customHeight="1" spans="1:10">
      <c r="A11" s="23"/>
      <c r="B11" s="23"/>
      <c r="C11" s="22"/>
      <c r="D11" s="22"/>
      <c r="E11" s="22"/>
      <c r="F11" s="22"/>
      <c r="G11" s="22"/>
      <c r="H11" s="23" t="s">
        <v>458</v>
      </c>
      <c r="I11" s="23" t="s">
        <v>459</v>
      </c>
      <c r="J11" s="23" t="s">
        <v>460</v>
      </c>
    </row>
    <row r="12" ht="24" customHeight="1" spans="1:10">
      <c r="A12" s="28" t="s">
        <v>53</v>
      </c>
      <c r="B12" s="29"/>
      <c r="C12" s="29"/>
      <c r="D12" s="29"/>
      <c r="E12" s="29"/>
      <c r="F12" s="29"/>
      <c r="G12" s="30"/>
      <c r="H12" s="31">
        <v>1758381.25</v>
      </c>
      <c r="I12" s="31">
        <v>1758381.25</v>
      </c>
      <c r="J12" s="31"/>
    </row>
    <row r="13" ht="34.5" customHeight="1" spans="1:10">
      <c r="A13" s="24" t="s">
        <v>461</v>
      </c>
      <c r="B13" s="32"/>
      <c r="C13" s="24" t="s">
        <v>449</v>
      </c>
      <c r="D13" s="32"/>
      <c r="E13" s="32"/>
      <c r="F13" s="32"/>
      <c r="G13" s="32"/>
      <c r="H13" s="33">
        <v>1758381.25</v>
      </c>
      <c r="I13" s="33">
        <v>1758381.25</v>
      </c>
      <c r="J13" s="33"/>
    </row>
    <row r="14" ht="32.25" customHeight="1" spans="1:10">
      <c r="A14" s="27" t="s">
        <v>462</v>
      </c>
      <c r="B14" s="27"/>
      <c r="C14" s="27"/>
      <c r="D14" s="27"/>
      <c r="E14" s="27"/>
      <c r="F14" s="27"/>
      <c r="G14" s="27"/>
      <c r="H14" s="27"/>
      <c r="I14" s="27"/>
      <c r="J14" s="27"/>
    </row>
    <row r="15" ht="32.25" customHeight="1" spans="1:10">
      <c r="A15" s="34" t="s">
        <v>463</v>
      </c>
      <c r="B15" s="34"/>
      <c r="C15" s="34"/>
      <c r="D15" s="34"/>
      <c r="E15" s="34"/>
      <c r="F15" s="34"/>
      <c r="G15" s="34"/>
      <c r="H15" s="35" t="s">
        <v>464</v>
      </c>
      <c r="I15" s="47" t="s">
        <v>308</v>
      </c>
      <c r="J15" s="35" t="s">
        <v>465</v>
      </c>
    </row>
    <row r="16" ht="36" customHeight="1" spans="1:10">
      <c r="A16" s="36" t="s">
        <v>301</v>
      </c>
      <c r="B16" s="36" t="s">
        <v>466</v>
      </c>
      <c r="C16" s="37" t="s">
        <v>303</v>
      </c>
      <c r="D16" s="37" t="s">
        <v>304</v>
      </c>
      <c r="E16" s="37" t="s">
        <v>305</v>
      </c>
      <c r="F16" s="37" t="s">
        <v>306</v>
      </c>
      <c r="G16" s="37" t="s">
        <v>307</v>
      </c>
      <c r="H16" s="38"/>
      <c r="I16" s="38"/>
      <c r="J16" s="38"/>
    </row>
    <row r="17" ht="32.25" customHeight="1" spans="1:10">
      <c r="A17" s="39" t="s">
        <v>309</v>
      </c>
      <c r="B17" s="39"/>
      <c r="C17" s="40"/>
      <c r="D17" s="39"/>
      <c r="E17" s="39"/>
      <c r="F17" s="39"/>
      <c r="G17" s="39"/>
      <c r="H17" s="41"/>
      <c r="I17" s="26"/>
      <c r="J17" s="41"/>
    </row>
    <row r="18" ht="32.25" customHeight="1" spans="1:10">
      <c r="A18" s="39"/>
      <c r="B18" s="39" t="s">
        <v>310</v>
      </c>
      <c r="C18" s="40"/>
      <c r="D18" s="39"/>
      <c r="E18" s="39"/>
      <c r="F18" s="39"/>
      <c r="G18" s="39"/>
      <c r="H18" s="41"/>
      <c r="I18" s="26"/>
      <c r="J18" s="41"/>
    </row>
    <row r="19" ht="32.25" customHeight="1" spans="1:10">
      <c r="A19" s="39"/>
      <c r="B19" s="39"/>
      <c r="C19" s="40" t="s">
        <v>329</v>
      </c>
      <c r="D19" s="39" t="s">
        <v>320</v>
      </c>
      <c r="E19" s="39" t="s">
        <v>330</v>
      </c>
      <c r="F19" s="39" t="s">
        <v>353</v>
      </c>
      <c r="G19" s="39" t="s">
        <v>315</v>
      </c>
      <c r="H19" s="41" t="s">
        <v>467</v>
      </c>
      <c r="I19" s="26" t="s">
        <v>468</v>
      </c>
      <c r="J19" s="41" t="s">
        <v>469</v>
      </c>
    </row>
    <row r="20" ht="32.25" customHeight="1" spans="1:10">
      <c r="A20" s="39"/>
      <c r="B20" s="39" t="s">
        <v>335</v>
      </c>
      <c r="C20" s="40"/>
      <c r="D20" s="39"/>
      <c r="E20" s="39"/>
      <c r="F20" s="39"/>
      <c r="G20" s="39"/>
      <c r="H20" s="41"/>
      <c r="I20" s="26"/>
      <c r="J20" s="41"/>
    </row>
    <row r="21" ht="32.25" customHeight="1" spans="1:10">
      <c r="A21" s="39"/>
      <c r="B21" s="39"/>
      <c r="C21" s="40" t="s">
        <v>336</v>
      </c>
      <c r="D21" s="39" t="s">
        <v>320</v>
      </c>
      <c r="E21" s="39" t="s">
        <v>330</v>
      </c>
      <c r="F21" s="39" t="s">
        <v>322</v>
      </c>
      <c r="G21" s="39" t="s">
        <v>315</v>
      </c>
      <c r="H21" s="41" t="s">
        <v>470</v>
      </c>
      <c r="I21" s="26" t="s">
        <v>468</v>
      </c>
      <c r="J21" s="41" t="s">
        <v>469</v>
      </c>
    </row>
    <row r="22" ht="32.25" customHeight="1" spans="1:10">
      <c r="A22" s="39" t="s">
        <v>317</v>
      </c>
      <c r="B22" s="39"/>
      <c r="C22" s="40"/>
      <c r="D22" s="39"/>
      <c r="E22" s="39"/>
      <c r="F22" s="39"/>
      <c r="G22" s="39"/>
      <c r="H22" s="41"/>
      <c r="I22" s="26"/>
      <c r="J22" s="41"/>
    </row>
    <row r="23" ht="32.25" customHeight="1" spans="1:10">
      <c r="A23" s="39"/>
      <c r="B23" s="39" t="s">
        <v>338</v>
      </c>
      <c r="C23" s="40"/>
      <c r="D23" s="39"/>
      <c r="E23" s="39"/>
      <c r="F23" s="39"/>
      <c r="G23" s="39"/>
      <c r="H23" s="41"/>
      <c r="I23" s="26"/>
      <c r="J23" s="41"/>
    </row>
    <row r="24" ht="32.25" customHeight="1" spans="1:10">
      <c r="A24" s="39"/>
      <c r="B24" s="39"/>
      <c r="C24" s="40" t="s">
        <v>471</v>
      </c>
      <c r="D24" s="39" t="s">
        <v>320</v>
      </c>
      <c r="E24" s="39" t="s">
        <v>340</v>
      </c>
      <c r="F24" s="39" t="s">
        <v>322</v>
      </c>
      <c r="G24" s="39" t="s">
        <v>323</v>
      </c>
      <c r="H24" s="41" t="s">
        <v>472</v>
      </c>
      <c r="I24" s="26" t="s">
        <v>468</v>
      </c>
      <c r="J24" s="41" t="s">
        <v>469</v>
      </c>
    </row>
    <row r="25" ht="32.25" customHeight="1" spans="1:10">
      <c r="A25" s="39" t="s">
        <v>325</v>
      </c>
      <c r="B25" s="39"/>
      <c r="C25" s="40"/>
      <c r="D25" s="39"/>
      <c r="E25" s="39"/>
      <c r="F25" s="39"/>
      <c r="G25" s="39"/>
      <c r="H25" s="41"/>
      <c r="I25" s="26"/>
      <c r="J25" s="41"/>
    </row>
    <row r="26" ht="32.25" customHeight="1" spans="1:10">
      <c r="A26" s="39"/>
      <c r="B26" s="39" t="s">
        <v>326</v>
      </c>
      <c r="C26" s="40"/>
      <c r="D26" s="39"/>
      <c r="E26" s="39"/>
      <c r="F26" s="39"/>
      <c r="G26" s="39"/>
      <c r="H26" s="41"/>
      <c r="I26" s="26"/>
      <c r="J26" s="41"/>
    </row>
    <row r="27" ht="32.25" customHeight="1" spans="1:10">
      <c r="A27" s="39"/>
      <c r="B27" s="39"/>
      <c r="C27" s="40" t="s">
        <v>473</v>
      </c>
      <c r="D27" s="39" t="s">
        <v>320</v>
      </c>
      <c r="E27" s="39" t="s">
        <v>328</v>
      </c>
      <c r="F27" s="39" t="s">
        <v>322</v>
      </c>
      <c r="G27" s="39" t="s">
        <v>323</v>
      </c>
      <c r="H27" s="41" t="s">
        <v>474</v>
      </c>
      <c r="I27" s="26" t="s">
        <v>468</v>
      </c>
      <c r="J27" s="41" t="s">
        <v>469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showZeros="0" workbookViewId="0">
      <selection activeCell="A1" sqref="A1:W1"/>
    </sheetView>
  </sheetViews>
  <sheetFormatPr defaultColWidth="10" defaultRowHeight="12.75" customHeight="1" outlineLevelRow="6"/>
  <cols>
    <col min="1" max="1" width="50.275" customWidth="1"/>
    <col min="2" max="2" width="15.7166666666667" customWidth="1"/>
    <col min="3" max="3" width="13" customWidth="1"/>
    <col min="4" max="4" width="12" customWidth="1"/>
    <col min="5" max="5" width="16.275" customWidth="1"/>
    <col min="6" max="6" width="13.7166666666667" customWidth="1"/>
    <col min="7" max="7" width="13.275" customWidth="1"/>
    <col min="8" max="8" width="13.85" customWidth="1"/>
    <col min="9" max="9" width="16.85" customWidth="1"/>
    <col min="10" max="10" width="13.275" customWidth="1"/>
    <col min="11" max="15" width="15.7166666666667" customWidth="1"/>
    <col min="16" max="16" width="17.575" customWidth="1"/>
    <col min="17" max="22" width="15.7166666666667" customWidth="1"/>
  </cols>
  <sheetData>
    <row r="1" ht="17.25" customHeight="1" spans="1:1">
      <c r="A1" s="1" t="s">
        <v>475</v>
      </c>
    </row>
    <row r="2" ht="41.25" customHeight="1" spans="1:23">
      <c r="A2" s="2" t="s">
        <v>476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"单位名称："&amp;"富民县妇女联合会"</f>
        <v>单位名称：富民县妇女联合会</v>
      </c>
      <c r="B3" s="3"/>
      <c r="C3" s="3"/>
      <c r="V3" s="1" t="s">
        <v>477</v>
      </c>
      <c r="W3" s="1"/>
    </row>
    <row r="4" ht="17.25" customHeight="1" spans="1:23">
      <c r="A4" s="4" t="s">
        <v>185</v>
      </c>
      <c r="B4" s="4" t="s">
        <v>478</v>
      </c>
      <c r="C4" s="4" t="s">
        <v>479</v>
      </c>
      <c r="D4" s="4" t="s">
        <v>480</v>
      </c>
      <c r="E4" s="4" t="s">
        <v>481</v>
      </c>
      <c r="F4" s="4" t="s">
        <v>482</v>
      </c>
      <c r="G4" s="4"/>
      <c r="H4" s="4"/>
      <c r="I4" s="4"/>
      <c r="J4" s="4"/>
      <c r="K4" s="4"/>
      <c r="L4" s="4"/>
      <c r="M4" s="4" t="s">
        <v>483</v>
      </c>
      <c r="N4" s="4"/>
      <c r="O4" s="4"/>
      <c r="P4" s="4"/>
      <c r="Q4" s="4"/>
      <c r="R4" s="4"/>
      <c r="S4" s="4"/>
      <c r="T4" s="4" t="s">
        <v>484</v>
      </c>
      <c r="U4" s="4"/>
      <c r="V4" s="4"/>
      <c r="W4" s="4" t="s">
        <v>485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486</v>
      </c>
      <c r="H5" s="4" t="s">
        <v>487</v>
      </c>
      <c r="I5" s="4" t="s">
        <v>488</v>
      </c>
      <c r="J5" s="4" t="s">
        <v>489</v>
      </c>
      <c r="K5" s="4" t="s">
        <v>490</v>
      </c>
      <c r="L5" s="4" t="s">
        <v>491</v>
      </c>
      <c r="M5" s="4" t="s">
        <v>55</v>
      </c>
      <c r="N5" s="4" t="s">
        <v>492</v>
      </c>
      <c r="O5" s="4" t="s">
        <v>493</v>
      </c>
      <c r="P5" s="4" t="s">
        <v>494</v>
      </c>
      <c r="Q5" s="4" t="s">
        <v>495</v>
      </c>
      <c r="R5" s="4" t="s">
        <v>496</v>
      </c>
      <c r="S5" s="4" t="s">
        <v>497</v>
      </c>
      <c r="T5" s="4" t="s">
        <v>55</v>
      </c>
      <c r="U5" s="4" t="s">
        <v>498</v>
      </c>
      <c r="V5" s="4" t="s">
        <v>499</v>
      </c>
      <c r="W5" s="4"/>
    </row>
    <row r="6" ht="17.25" customHeight="1" outlineLevel="1" spans="1:23">
      <c r="A6" s="5" t="s">
        <v>67</v>
      </c>
      <c r="B6" s="5"/>
      <c r="C6" s="5"/>
      <c r="D6" s="5"/>
      <c r="E6" s="5"/>
      <c r="F6" s="6">
        <v>7</v>
      </c>
      <c r="G6" s="6"/>
      <c r="H6" s="6"/>
      <c r="I6" s="6"/>
      <c r="J6" s="6"/>
      <c r="K6" s="6"/>
      <c r="L6" s="6"/>
      <c r="M6" s="6">
        <v>7</v>
      </c>
      <c r="N6" s="6"/>
      <c r="O6" s="6"/>
      <c r="P6" s="6"/>
      <c r="Q6" s="6"/>
      <c r="R6" s="6"/>
      <c r="S6" s="6"/>
      <c r="T6" s="6">
        <v>4</v>
      </c>
      <c r="U6" s="6"/>
      <c r="V6" s="6">
        <v>4</v>
      </c>
      <c r="W6" s="6"/>
    </row>
    <row r="7" ht="17.25" customHeight="1" spans="1:23">
      <c r="A7" s="7" t="s">
        <v>67</v>
      </c>
      <c r="B7" s="7" t="s">
        <v>500</v>
      </c>
      <c r="C7" s="7" t="s">
        <v>501</v>
      </c>
      <c r="D7" s="7" t="s">
        <v>502</v>
      </c>
      <c r="E7" s="7" t="s">
        <v>503</v>
      </c>
      <c r="F7" s="6">
        <v>7</v>
      </c>
      <c r="G7" s="8"/>
      <c r="H7" s="8"/>
      <c r="I7" s="8"/>
      <c r="J7" s="8"/>
      <c r="K7" s="8"/>
      <c r="L7" s="8"/>
      <c r="M7" s="6">
        <v>7</v>
      </c>
      <c r="N7" s="8"/>
      <c r="O7" s="8"/>
      <c r="P7" s="8"/>
      <c r="Q7" s="8"/>
      <c r="R7" s="8"/>
      <c r="S7" s="8"/>
      <c r="T7" s="6">
        <v>4</v>
      </c>
      <c r="U7" s="6"/>
      <c r="V7" s="6">
        <v>4</v>
      </c>
      <c r="W7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2025-02-13T09:11:00Z</dcterms:created>
  <dcterms:modified xsi:type="dcterms:W3CDTF">2025-02-17T03:36:05Z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757983B383A044F0BE8FE176F3F299AE_12</vt:lpwstr>
  </property>
</Properties>
</file>