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630" yWindow="600" windowWidth="24495" windowHeight="10350" firstSheet="11" activeTab="1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_FilterDatabase" localSheetId="8" hidden="1">'项目支出绩效目标表（本级下达）'!$A$7:$J$183</definedName>
    <definedName name="_xlnm._FilterDatabase" localSheetId="7" hidden="1">项目支出预算表!$A$8:$W$104</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4">'一般公共预算支出预算表（按功能科目分类）'!$1:$5</definedName>
    <definedName name="_xlnm.Print_Titles" localSheetId="10">政府性基金预算支出预算表!$1:$6</definedName>
  </definedNames>
  <calcPr calcId="124519"/>
</workbook>
</file>

<file path=xl/calcChain.xml><?xml version="1.0" encoding="utf-8"?>
<calcChain xmlns="http://schemas.openxmlformats.org/spreadsheetml/2006/main">
  <c r="A3" i="20"/>
  <c r="B8" i="19"/>
  <c r="B7"/>
  <c r="A3"/>
  <c r="A2"/>
  <c r="G5" i="18"/>
  <c r="F5"/>
  <c r="E5"/>
  <c r="A3"/>
  <c r="A2"/>
  <c r="A3" i="17"/>
  <c r="A2"/>
  <c r="A3" i="16"/>
  <c r="A2"/>
  <c r="A3" i="15"/>
  <c r="A2"/>
  <c r="A3" i="14"/>
  <c r="A2"/>
  <c r="A3" i="13"/>
  <c r="A2"/>
  <c r="A3" i="12"/>
  <c r="A2"/>
  <c r="A3" i="11"/>
  <c r="A2"/>
  <c r="A3" i="10"/>
  <c r="A2"/>
  <c r="A3" i="9"/>
  <c r="A2"/>
  <c r="A3" i="8"/>
  <c r="A2"/>
  <c r="A3" i="7"/>
  <c r="A2"/>
  <c r="A3" i="6"/>
  <c r="A2"/>
  <c r="A3" i="5"/>
  <c r="A2"/>
  <c r="B36" i="4"/>
  <c r="D5"/>
  <c r="B5"/>
  <c r="A3"/>
  <c r="A2"/>
  <c r="A3" i="3"/>
  <c r="A2"/>
  <c r="A3" i="2"/>
  <c r="A2"/>
  <c r="D5" i="1"/>
  <c r="B5"/>
  <c r="A3"/>
  <c r="A2"/>
</calcChain>
</file>

<file path=xl/sharedStrings.xml><?xml version="1.0" encoding="utf-8"?>
<sst xmlns="http://schemas.openxmlformats.org/spreadsheetml/2006/main" count="4367" uniqueCount="895">
  <si>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</si>
  <si>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</si>
  <si>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</si>
  <si>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</si>
  <si>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</si>
  <si>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</si>
  <si>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</si>
  <si>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</si>
  <si>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</si>
  <si>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</si>
  <si>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</si>
  <si>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</si>
  <si>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</si>
  <si>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</si>
  <si>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</si>
  <si>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</si>
  <si>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</si>
  <si>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</si>
  <si>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</si>
  <si>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</si>
  <si>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</si>
  <si>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</si>
  <si>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</si>
  <si>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</si>
  <si>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</si>
  <si>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</si>
  <si>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</si>
  <si>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</si>
  <si>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</si>
  <si>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</si>
  <si>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</si>
  <si>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</si>
  <si>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</si>
  <si>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</si>
  <si>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</si>
  <si>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</si>
  <si>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</si>
  <si>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</si>
  <si>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</si>
  <si>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</si>
  <si>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</si>
  <si>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</si>
  <si>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</si>
  <si>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</si>
  <si>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</si>
  <si>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</si>
  <si>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</si>
  <si>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</si>
  <si>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</si>
  <si>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</si>
  <si>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</si>
  <si>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</si>
  <si>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</si>
  <si>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</si>
  <si>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</si>
  <si>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</si>
  <si>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</si>
  <si>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</si>
  <si>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</si>
  <si>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</si>
  <si>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</si>
  <si>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</si>
  <si>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</si>
  <si>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</si>
  <si>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</si>
  <si>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</si>
  <si>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t>
  </si>
  <si>
    <t>富民县公安局</t>
  </si>
  <si>
    <t>111001</t>
  </si>
  <si>
    <t>111004</t>
  </si>
  <si>
    <t>富民县公安局交通警察大队</t>
  </si>
  <si>
    <t>111006</t>
  </si>
  <si>
    <t>富民县公安局森林警察大队</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</si>
  <si>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</si>
  <si>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</si>
  <si>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</si>
  <si>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</si>
  <si>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</si>
  <si>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</si>
  <si>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</si>
  <si>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</si>
  <si>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</si>
  <si>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</si>
  <si>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</si>
  <si>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</si>
  <si>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</si>
  <si>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</si>
  <si>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</si>
  <si>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</si>
  <si>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</si>
  <si>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</si>
  <si>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</si>
  <si>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</si>
  <si>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</si>
  <si>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</si>
  <si>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</si>
  <si>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</si>
  <si>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</si>
  <si>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</si>
  <si>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20123</t>
  </si>
  <si>
    <t>民族事务</t>
  </si>
  <si>
    <t>2012304</t>
  </si>
  <si>
    <t>民族工作专项</t>
  </si>
  <si>
    <t>204</t>
  </si>
  <si>
    <t>公共安全支出</t>
  </si>
  <si>
    <t>20402</t>
  </si>
  <si>
    <t>公安</t>
  </si>
  <si>
    <t>2040201</t>
  </si>
  <si>
    <t>行政运行</t>
  </si>
  <si>
    <t>2040220</t>
  </si>
  <si>
    <t>执法办案</t>
  </si>
  <si>
    <t>2040221</t>
  </si>
  <si>
    <t>特别业务</t>
  </si>
  <si>
    <t>2040299</t>
  </si>
  <si>
    <t>其他公安支出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</si>
  <si>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</si>
  <si>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</si>
  <si>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</si>
  <si>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</si>
  <si>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</si>
  <si>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</si>
  <si>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</si>
  <si>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</si>
  <si>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</si>
  <si>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</si>
  <si>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</si>
  <si>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</si>
  <si>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</si>
  <si>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</si>
  <si>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</si>
  <si>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</si>
  <si>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</si>
  <si>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</si>
  <si>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</si>
  <si>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</si>
  <si>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</si>
  <si>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</si>
  <si>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</si>
  <si>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</si>
  <si>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</si>
  <si>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</si>
  <si>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</si>
  <si>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</si>
  <si>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</si>
  <si>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</si>
  <si>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</si>
  <si>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</si>
  <si>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</si>
  <si>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</si>
  <si>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</si>
  <si>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</si>
  <si>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</si>
  <si>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</si>
  <si>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</si>
  <si>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</si>
  <si>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</si>
  <si>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</si>
  <si>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</si>
  <si>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</si>
  <si>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</si>
  <si>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</si>
  <si>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</si>
  <si>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</si>
  <si>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</si>
  <si>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</si>
  <si>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</si>
  <si>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</si>
  <si>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</si>
  <si>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</si>
  <si>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</si>
  <si>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</si>
  <si>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</si>
  <si>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</si>
  <si>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</si>
  <si>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</si>
  <si>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</si>
  <si>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</si>
  <si>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</si>
  <si>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</si>
  <si>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</si>
  <si>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</si>
  <si>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</si>
  <si>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</si>
  <si>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</si>
  <si>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</si>
  <si>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</si>
  <si>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</si>
  <si>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</si>
  <si>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</si>
  <si>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</si>
  <si>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</si>
  <si>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</si>
  <si>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</si>
  <si>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</si>
  <si>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</si>
  <si>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</si>
  <si>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</si>
  <si>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</si>
  <si>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</si>
  <si>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</si>
  <si>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</si>
  <si>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</si>
  <si>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</si>
  <si>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</si>
  <si>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</si>
  <si>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</si>
  <si>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</si>
  <si>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</si>
  <si>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</si>
  <si>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</si>
  <si>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</si>
  <si>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</si>
  <si>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</si>
  <si>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530124210000000000408</t>
  </si>
  <si>
    <t>行政人员支出工资</t>
  </si>
  <si>
    <t>30101</t>
  </si>
  <si>
    <t>基本工资</t>
  </si>
  <si>
    <t>30103</t>
  </si>
  <si>
    <t>奖金</t>
  </si>
  <si>
    <t>530124210000000000411</t>
  </si>
  <si>
    <t>30113</t>
  </si>
  <si>
    <t>530124210000000000415</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</si>
  <si>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</si>
  <si>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</si>
  <si>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</si>
  <si>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</si>
  <si>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</si>
  <si>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</si>
  <si>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</si>
  <si>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</si>
  <si>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</si>
  <si>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</si>
  <si>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</si>
  <si>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</si>
  <si>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</si>
  <si>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</si>
  <si>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</si>
  <si>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</si>
  <si>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</si>
  <si>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</si>
  <si>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</si>
  <si>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</si>
  <si>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</si>
  <si>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30218</t>
  </si>
  <si>
    <t>专用材料费</t>
  </si>
  <si>
    <t>30224</t>
  </si>
  <si>
    <t>被装购置费</t>
  </si>
  <si>
    <t>30226</t>
  </si>
  <si>
    <t>劳务费</t>
  </si>
  <si>
    <t>30227</t>
  </si>
  <si>
    <t>委托业务费</t>
  </si>
  <si>
    <t>30299</t>
  </si>
  <si>
    <t>其他商品和服务支出</t>
  </si>
  <si>
    <t>530124221100000427616</t>
  </si>
  <si>
    <t>公务用车运行维护费</t>
  </si>
  <si>
    <t>30231</t>
  </si>
  <si>
    <t>530124231100001329299</t>
  </si>
  <si>
    <t>工会经费</t>
  </si>
  <si>
    <t>30228</t>
  </si>
  <si>
    <t>530124231100001375486</t>
  </si>
  <si>
    <t>行政在职津贴补贴</t>
  </si>
  <si>
    <t>30102</t>
  </si>
  <si>
    <t>津贴补贴</t>
  </si>
  <si>
    <t>530124231100001375511</t>
  </si>
  <si>
    <t>公务员基础绩效奖</t>
  </si>
  <si>
    <t>530124231100001375516</t>
  </si>
  <si>
    <t>失业保险支出</t>
  </si>
  <si>
    <t>30112</t>
  </si>
  <si>
    <t>其他社会保障缴费</t>
  </si>
  <si>
    <t>530124231100001375518</t>
  </si>
  <si>
    <t>养老保险支出</t>
  </si>
  <si>
    <t>30108</t>
  </si>
  <si>
    <t>机关事业单位基本养老保险缴费</t>
  </si>
  <si>
    <t>530124231100001375527</t>
  </si>
  <si>
    <t>在押人员补助</t>
  </si>
  <si>
    <t>30305</t>
  </si>
  <si>
    <t>生活补助</t>
  </si>
  <si>
    <t>530124231100001375532</t>
  </si>
  <si>
    <t>工伤保险支出</t>
  </si>
  <si>
    <t>530124231100001375536</t>
  </si>
  <si>
    <t>医疗保险支出</t>
  </si>
  <si>
    <t>30110</t>
  </si>
  <si>
    <t>职工基本医疗保险缴费</t>
  </si>
  <si>
    <t>30111</t>
  </si>
  <si>
    <t>公务员医疗补助缴费</t>
  </si>
  <si>
    <t>530124231100001375538</t>
  </si>
  <si>
    <t>职业年金支出</t>
  </si>
  <si>
    <t>30109</t>
  </si>
  <si>
    <t>职业年金缴费</t>
  </si>
  <si>
    <t>530124231100001375539</t>
  </si>
  <si>
    <t>遗属生活补助</t>
  </si>
  <si>
    <t>530124231100001375551</t>
  </si>
  <si>
    <t>公务交通补贴</t>
  </si>
  <si>
    <t>30239</t>
  </si>
  <si>
    <t>其他交通费用</t>
  </si>
  <si>
    <t>530124231100001375552</t>
  </si>
  <si>
    <t>公共交通专项经费</t>
  </si>
  <si>
    <t>530124231100001378469</t>
  </si>
  <si>
    <t>协勤辅助人员工资</t>
  </si>
  <si>
    <t>530124241100002424222</t>
  </si>
  <si>
    <t>编外人员经费支出</t>
  </si>
  <si>
    <t>30199</t>
  </si>
  <si>
    <t>其他工资福利支出</t>
  </si>
  <si>
    <t>530124251100003856442</t>
  </si>
  <si>
    <t>残疾人就业保障金</t>
  </si>
  <si>
    <t>530124210000000001611</t>
  </si>
  <si>
    <t>530124210000000001617</t>
  </si>
  <si>
    <t>530124210000000001714</t>
  </si>
  <si>
    <t>530124221100000381556</t>
  </si>
  <si>
    <t>530124221100000809584</t>
  </si>
  <si>
    <t>县水务局拨入节水奖补经费</t>
  </si>
  <si>
    <t>530124221100000809728</t>
  </si>
  <si>
    <t>县公安局拨入经费</t>
  </si>
  <si>
    <t>530124221100000809757</t>
  </si>
  <si>
    <t>结转2020年行政运行其他资金经费</t>
  </si>
  <si>
    <t>530124231100001349882</t>
  </si>
  <si>
    <t>530124231100001398290</t>
  </si>
  <si>
    <t>530124231100001398291</t>
  </si>
  <si>
    <t>530124231100001398294</t>
  </si>
  <si>
    <t>530124231100001398308</t>
  </si>
  <si>
    <t>530124231100001398310</t>
  </si>
  <si>
    <t>530124231100001398311</t>
  </si>
  <si>
    <t>530124231100001398312</t>
  </si>
  <si>
    <t>530124241100002428519</t>
  </si>
  <si>
    <t>530124251100003858041</t>
  </si>
  <si>
    <t>530124210000000001909</t>
  </si>
  <si>
    <t>530124210000000001912</t>
  </si>
  <si>
    <t>530124210000000001916</t>
  </si>
  <si>
    <t>530124221100000432759</t>
  </si>
  <si>
    <t>530124231100001351821</t>
  </si>
  <si>
    <t>530124231100001397435</t>
  </si>
  <si>
    <t>530124231100001397436</t>
  </si>
  <si>
    <t>530124231100001397453</t>
  </si>
  <si>
    <t>530124231100001397454</t>
  </si>
  <si>
    <t>530124231100001397456</t>
  </si>
  <si>
    <t>530124231100001397457</t>
  </si>
  <si>
    <t>530124231100001397458</t>
  </si>
  <si>
    <t>530124231100001397459</t>
  </si>
  <si>
    <t>530124241100002429010</t>
  </si>
  <si>
    <t>530124251100003857855</t>
  </si>
  <si>
    <t>预算05-1表</t>
  </si>
  <si>
    <t>项目分类</t>
  </si>
  <si>
    <t>项目单位</t>
  </si>
  <si>
    <t>经济科目编码</t>
  </si>
  <si>
    <t>经济科目名称</t>
  </si>
  <si>
    <t>本年拨款</t>
  </si>
  <si>
    <t>其中：本次下达</t>
  </si>
  <si>
    <t>专项业务类</t>
  </si>
  <si>
    <t>530124251100003864032</t>
  </si>
  <si>
    <t>富民县“雪亮工程”661路视频监控运维技术服务项目专项资金</t>
  </si>
  <si>
    <t>30214</t>
  </si>
  <si>
    <t>租赁费</t>
  </si>
  <si>
    <t>530124251100003864388</t>
  </si>
  <si>
    <t>富民县公安局款庄派出所标准化试点建设项目专项资金</t>
  </si>
  <si>
    <t>31003</t>
  </si>
  <si>
    <t>专用设备购置</t>
  </si>
  <si>
    <t>530124251100003864584</t>
  </si>
  <si>
    <t>富民县公安局“铁桶工程”建设项目专项资金</t>
  </si>
  <si>
    <t>530124251100003942308</t>
  </si>
  <si>
    <t>2022年盘活结转结余昆财行[2022]43号公安局民族宗教领域安全稳定保障工作补助经费</t>
  </si>
  <si>
    <t>530124251100003942314</t>
  </si>
  <si>
    <t>2023年盘活结转结余昆财行[2022]11号2022年公安机关转移支付专项资金</t>
  </si>
  <si>
    <t>530124251100003942326</t>
  </si>
  <si>
    <t>2023年盘活结转结余昆财行[2023]155号富民县公安局款庄派出所标准化试点建设经费</t>
  </si>
  <si>
    <t>530124251100003942335</t>
  </si>
  <si>
    <t>2023年盘活结转结余昆财行〔2023〕162号2023年省对下专项转移支付专项经费</t>
  </si>
  <si>
    <t>530124251100003942342</t>
  </si>
  <si>
    <t>2023年盘活结转结余昆财行〔2023〕218号2023年中央政法转移支付反恐维稳经费</t>
  </si>
  <si>
    <t>530124251100003942346</t>
  </si>
  <si>
    <t>2023年盘活结转结余昆财行〔2023〕42号2023年公安机关中央政法和省级转移支付专项经费</t>
  </si>
  <si>
    <t>530124251100003942349</t>
  </si>
  <si>
    <t>2024年盘活结转结余昆财行〔2024〕114号全国民族团结进步示范市典型示范点提升经费</t>
  </si>
  <si>
    <t>530124251100003942378</t>
  </si>
  <si>
    <t>2024年盘活结转结余昆财行〔2024〕151号第二批公安机关2024年中央和省级政法转移支付资金</t>
  </si>
  <si>
    <t>530124251100003942381</t>
  </si>
  <si>
    <t>2024年盘活结转结余昆财行〔2024〕39号刑侦办案业务补助经费</t>
  </si>
  <si>
    <t>530124251100003942399</t>
  </si>
  <si>
    <t>2024年盘活结转结余昆财行〔2024〕55号2024年中央及省级转移支付专项资金</t>
  </si>
  <si>
    <t>31002</t>
  </si>
  <si>
    <t>办公设备购置</t>
  </si>
  <si>
    <t>31007</t>
  </si>
  <si>
    <t>信息网络及软件购置更新</t>
  </si>
  <si>
    <t>530124251100003942405</t>
  </si>
  <si>
    <t>2024年盘活结转结余昆财行〔2024〕88号2024年社康社戒康复工作经费</t>
  </si>
  <si>
    <t>530124251100003942415</t>
  </si>
  <si>
    <t>2024年盘活结转结余昆财行〔2024〕90号政法委拨2024年命案防控工作专项经费</t>
  </si>
  <si>
    <t>530124251100003942434</t>
  </si>
  <si>
    <t>2024年盘活结转结余昆财行〔2024〕8号看守所监管场所办案（业务）装备经费</t>
  </si>
  <si>
    <t>530124251100003942449</t>
  </si>
  <si>
    <t>富民县公安局计算机设备购置经费</t>
  </si>
  <si>
    <t>事业发展类</t>
  </si>
  <si>
    <t>530124251100003873064</t>
  </si>
  <si>
    <t>秉航考场考试成本经费</t>
  </si>
  <si>
    <t>530124251100003873365</t>
  </si>
  <si>
    <t>电子警察运行维护经费</t>
  </si>
  <si>
    <t>530124251100003873369</t>
  </si>
  <si>
    <t>交通标识标牌制作经费</t>
  </si>
  <si>
    <t>530124251100003873396</t>
  </si>
  <si>
    <t>警务辅助人员装备和公用经费</t>
  </si>
  <si>
    <t>530124251100003873404</t>
  </si>
  <si>
    <t>涉案车辆停车经费</t>
  </si>
  <si>
    <t>530124251100003873410</t>
  </si>
  <si>
    <t>劝导站补助经费</t>
  </si>
  <si>
    <t>530124251100003873417</t>
  </si>
  <si>
    <t>交通事故检验鉴定经费</t>
  </si>
  <si>
    <t>530124251100003873421</t>
  </si>
  <si>
    <t>交通事故救援经费</t>
  </si>
  <si>
    <t>530124251100003873426</t>
  </si>
  <si>
    <t>景良考场考试成本经费</t>
  </si>
  <si>
    <t>530124251100003873434</t>
  </si>
  <si>
    <t>推丘工作经费</t>
  </si>
  <si>
    <t>530124251100003877114</t>
  </si>
  <si>
    <t>2024年公务用车购置补助资金</t>
  </si>
  <si>
    <t>31013</t>
  </si>
  <si>
    <t>公务用车购置</t>
  </si>
  <si>
    <t>530124251100003943321</t>
  </si>
  <si>
    <t>2024盘活结转结余昆财行〔2023〕202号2023年第二批公安机关中央政法纪检监察转移支付经费</t>
  </si>
  <si>
    <t>530124251100003943428</t>
  </si>
  <si>
    <t>2024盘活结转结余昆财行〔2024〕55号2024年第一批公安机关中央政法纪检监察转移支付专项经费</t>
  </si>
  <si>
    <t>530124251100003945603</t>
  </si>
  <si>
    <t>2024年盘活结转结余昆财行﹝2022﹞165号2022年公安机关中央和省级政法转移支付资金</t>
  </si>
  <si>
    <t>530124251100003945623</t>
  </si>
  <si>
    <t>2024年盘活结转结余昆财行〔2023〕162号2023年公安省对下专项转移支付资金</t>
  </si>
  <si>
    <t>530124251100003945629</t>
  </si>
  <si>
    <t>2024年盘活结转结余昆财行〔2023〕42号2023年公安环食药侦部门中央转移支付资金</t>
  </si>
  <si>
    <t>530124251100003945648</t>
  </si>
  <si>
    <t>2024年盘活结转结余昆财行〔2024〕151号第二三批公安机关2024年中央和省级政法转移支付资金</t>
  </si>
  <si>
    <t>530124251100003945650</t>
  </si>
  <si>
    <t>2024年盘活结转结余昆财行〔2024〕55号2024年公安机关中央及省级政法转移支付资金</t>
  </si>
  <si>
    <t>530124251100003945677</t>
  </si>
  <si>
    <t>2024年盘活结转结余昆财行〔2024〕8号环食药侦办案（业务）装备补助经费</t>
  </si>
  <si>
    <t>预算05-2表</t>
  </si>
  <si>
    <t>项目年度绩效目标</t>
  </si>
  <si>
    <t>一级指标</t>
  </si>
  <si>
    <t>二级指标</t>
  </si>
  <si>
    <t>三级指标</t>
  </si>
  <si>
    <t>指标性质</t>
  </si>
  <si>
    <t>指标值</t>
  </si>
  <si>
    <t>度量单位</t>
  </si>
  <si>
    <t>指标属性</t>
  </si>
  <si>
    <t>指标内容</t>
  </si>
  <si>
    <t>产出指标</t>
  </si>
  <si>
    <t>数量指标</t>
  </si>
  <si>
    <t>购置虹膜采集仪器数量</t>
  </si>
  <si>
    <t>=</t>
  </si>
  <si>
    <t>台/套</t>
  </si>
  <si>
    <t>定量指标</t>
  </si>
  <si>
    <t>效益指标</t>
  </si>
  <si>
    <t>社会效益</t>
  </si>
  <si>
    <t>维护社会稳定发展</t>
  </si>
  <si>
    <t>持续稳定</t>
  </si>
  <si>
    <t>%</t>
  </si>
  <si>
    <t>定性指标</t>
  </si>
  <si>
    <t>满意度指标</t>
  </si>
  <si>
    <t>服务对象满意度</t>
  </si>
  <si>
    <t>办案人员满意度指标</t>
  </si>
  <si>
    <t>&gt;</t>
  </si>
  <si>
    <t>90</t>
  </si>
  <si>
    <t>公安部门办案（业务）数量</t>
  </si>
  <si>
    <t>1000</t>
  </si>
  <si>
    <t>件</t>
  </si>
  <si>
    <t>质量指标</t>
  </si>
  <si>
    <t>采购配备装备质量抽检达标率</t>
  </si>
  <si>
    <t>100</t>
  </si>
  <si>
    <t>成本指标</t>
  </si>
  <si>
    <t>经济成本指标</t>
  </si>
  <si>
    <t>&lt;</t>
  </si>
  <si>
    <t>116.05</t>
  </si>
  <si>
    <t>万元</t>
  </si>
  <si>
    <t>购置成本</t>
  </si>
  <si>
    <t>化解社会矛盾，为经济社会发展提供良好环境</t>
  </si>
  <si>
    <t>&gt;=</t>
  </si>
  <si>
    <t>社会公众满意度指标</t>
  </si>
  <si>
    <t>2023年，按照《中共富民县公安局委员会关于同意实施款庄派出所智能化办案区建设并支付相关费用的批复》，为完善执法监督体系，提升执法办案水平建设，让群众少跑腿，好办事，我单位开展款庄派出所标准化建设，完善派出所执法办案区规范化，保持社会治安稳定。</t>
  </si>
  <si>
    <t>建设派出所分区数量</t>
  </si>
  <si>
    <t>个</t>
  </si>
  <si>
    <t>反映建设派出所分区数量
实际完成情况=（实际建设数量/预期建设数量）*100%</t>
  </si>
  <si>
    <t>集成服务</t>
  </si>
  <si>
    <t>2000</t>
  </si>
  <si>
    <t>米</t>
  </si>
  <si>
    <t>反映集成服务</t>
  </si>
  <si>
    <t>设备购置</t>
  </si>
  <si>
    <t>20</t>
  </si>
  <si>
    <t>反映备购置的数量设备购置完成情况=（实际购置设备的数量/总的购置设备的数量）*100%</t>
  </si>
  <si>
    <t>设备购置建设合格率</t>
  </si>
  <si>
    <t xml:space="preserve">反映标准化派出所建设合格率。建设合格率=（合格的建设项目数量/总的建设数量）*100%
</t>
  </si>
  <si>
    <t>时效指标</t>
  </si>
  <si>
    <t>标准化派出所尾款支付</t>
  </si>
  <si>
    <t>2025</t>
  </si>
  <si>
    <t>年</t>
  </si>
  <si>
    <t xml:space="preserve">反映标准化派出所建设时间，标准化派出所在规定时间内建设完成
</t>
  </si>
  <si>
    <t>&lt;=</t>
  </si>
  <si>
    <t>24</t>
  </si>
  <si>
    <t xml:space="preserve">反映富民县公安局款庄派出所标准化试点建设项目经费
</t>
  </si>
  <si>
    <t>执法能力水平</t>
  </si>
  <si>
    <t>上年水平</t>
  </si>
  <si>
    <t xml:space="preserve">反映项目完成后执法能力水平提升
</t>
  </si>
  <si>
    <t>民警满意度指标</t>
  </si>
  <si>
    <t>反映民警满意度指标</t>
  </si>
  <si>
    <t>社康社戒人员补助人数</t>
  </si>
  <si>
    <t>人</t>
  </si>
  <si>
    <t>创建无毒县</t>
  </si>
  <si>
    <t>持续创建</t>
  </si>
  <si>
    <t>人民群众满意度指标</t>
  </si>
  <si>
    <t>随着社会的快速发展和犯罪形态的变化，传统的警务工作方式已经难以满足高效率和高质量的要求。运用现代科技手段提升警务工作的效果，是现代公安工作不可或缺的一部分，开展“雪亮工程”视频监控系统建设能帮助公安机关更好地应对复杂多变的治安形势，提高犯罪预防、侦查和打击能力，同时也能提升公安机关的服务水平和人民群众安全感满意度，按照政府采购招投标情况，661路最终测算为170万元/年。截止2024年年底，合同尚未签订，现申请将该项目资金纳入2025年预算里予以安排，待合同签订后在2025年年内予以支持。</t>
  </si>
  <si>
    <t>富民县高清公安视频监控102路</t>
  </si>
  <si>
    <t>102</t>
  </si>
  <si>
    <t>台（套）</t>
  </si>
  <si>
    <t>富民县基层视频监控559路</t>
  </si>
  <si>
    <t>559</t>
  </si>
  <si>
    <t>次（期）</t>
  </si>
  <si>
    <t>设备正常运行率</t>
  </si>
  <si>
    <t>反映设备正常运行率，设备正常运行率=（正常运行设备数/总设备数）*100%</t>
  </si>
  <si>
    <t>验收合格率</t>
  </si>
  <si>
    <t>反映验收通过率，验收通过率=（验收通过数/总验收数）*100%</t>
  </si>
  <si>
    <t>项目完成及时率</t>
  </si>
  <si>
    <t>反映“雪亮工程”661路视频监
控运维技术服务项目按时完成</t>
  </si>
  <si>
    <t>170</t>
  </si>
  <si>
    <t>反映“雪亮工程”661路视频监控运维技术服务项目所需经费</t>
  </si>
  <si>
    <t>社会治安稳定</t>
  </si>
  <si>
    <t>反映项目完成后社会治安稳定的
水平</t>
  </si>
  <si>
    <t>民族领域案矛盾纠纷化解数量</t>
  </si>
  <si>
    <t>民族团结和谐</t>
  </si>
  <si>
    <t>少数民族满意度指标</t>
  </si>
  <si>
    <t>台套</t>
  </si>
  <si>
    <t>0.51</t>
  </si>
  <si>
    <t>反映采购成本</t>
  </si>
  <si>
    <t>群众满意度指标</t>
  </si>
  <si>
    <t>2024年盘活结转结余昆财行[2023]155号富民县公安局款庄派出所标准化试点建设经费</t>
  </si>
  <si>
    <t>购置专用设备数量</t>
  </si>
  <si>
    <t>50</t>
  </si>
  <si>
    <t>种</t>
  </si>
  <si>
    <t>130</t>
  </si>
  <si>
    <t>130万元内得满分，超过130万元扣10分</t>
  </si>
  <si>
    <t>执法办案水平建设</t>
  </si>
  <si>
    <t>补助人数</t>
  </si>
  <si>
    <t>禁毒专职人员补助人数</t>
  </si>
  <si>
    <t>1.81</t>
  </si>
  <si>
    <t>反映禁毒专职人员</t>
  </si>
  <si>
    <t>打造无毒县</t>
  </si>
  <si>
    <t>无毒县创建</t>
  </si>
  <si>
    <t>采购数量</t>
  </si>
  <si>
    <t>看守所安全监所指标</t>
  </si>
  <si>
    <t>看守所民警满意度指标</t>
  </si>
  <si>
    <t>2024年盘活结转结余富财预[2023]1号2022年公安机关转移支付资金</t>
  </si>
  <si>
    <t>执法水平建设</t>
  </si>
  <si>
    <t>政法委拨2024年命案防控工作专项经费</t>
  </si>
  <si>
    <t>案件办理</t>
  </si>
  <si>
    <t>执法能力水平建设</t>
  </si>
  <si>
    <t>2024年盘活结转结余富政办通[2024]58号计算机终端县级补助资金表</t>
  </si>
  <si>
    <t>56</t>
  </si>
  <si>
    <t>执法办案水平</t>
  </si>
  <si>
    <t>资金补助派出所</t>
  </si>
  <si>
    <t>大营派出所</t>
  </si>
  <si>
    <t xml:space="preserve">通过对监所设施和安全管理全面改进加强，整治消除安全隐患，认真排查韩玉副厅长指出的十个方面的问题并整改落实，把监管场所打造成“硬件建设完善、安全管理严密、两警协作顺畅、智慧监管发力、监所保障到位”的系统化、一体化安全“铁桶”，实现监所安全稳中求进，监所事故稳中有降，不发生重大恶性事故，因病死亡大幅减少，涉监管负面舆情低发可控，该项目已于2024年建设完毕，已通过验收审计。项目投入使用达到推进智慧监管建设、严密看守所监区出入通道、筑牢安全防护设施、继续深入开展整治悬挂点等安全隐患专项活动、开展基本拘押条件不达标拘留所整治工作、深入推动医疗卫生专业化及加强监控联网建设。按照合同约定需支付项目尾款250.91万元，在2025年完成支付。
</t>
  </si>
  <si>
    <t>项目分区建设</t>
  </si>
  <si>
    <t>反映项目建设分区的数量，建设数量完成情况=（实际建设数量/总的建设数量）*100%</t>
  </si>
  <si>
    <t>防误防智慧化平台系统建设</t>
  </si>
  <si>
    <t>1.00</t>
  </si>
  <si>
    <t>反映防误防智慧化平台系统建设的数量</t>
  </si>
  <si>
    <t>看守所AB门质量</t>
  </si>
  <si>
    <t>反映项目完成后看守所AB门质量达到一定的标准</t>
  </si>
  <si>
    <t>拘押标准</t>
  </si>
  <si>
    <t>反映拘押标准</t>
  </si>
  <si>
    <t>反映“铁桶工程”建设项目目在规定时间内完成</t>
  </si>
  <si>
    <t>监所安全建设</t>
  </si>
  <si>
    <t>反映“铁桶工程”建设项目完成后监所安全建设水平提升</t>
  </si>
  <si>
    <t>该专项资金为引导和支持地方公安机关开展业务工作，帮助提高地方基层政法机关的办案和装备经费保障水平。支持地方公安机关开展禁毒业务工作所必需的办案、业务、装备等经费支出。抓好各项安保维稳措施，全力做好重大活动安保。加强和周边国家情报侦查、秘密力量物建、政治联络等工作，力争周边国家情报质量持续保持国内领先水平。</t>
  </si>
  <si>
    <t>保障保障秉航驾校考试的各项日常开支，包括考场日常办公开支和考场考试员、协管员工资，切实保障秉航驾校考试员和协管员的工资，维护全县社会大局稳定、促进社会公平正义、保障人民安居乐业，推动”平安云南“建设</t>
  </si>
  <si>
    <t>开设课程门数</t>
  </si>
  <si>
    <t>门</t>
  </si>
  <si>
    <t>反映预算部门（单位）组织开展各类培训开设课程的数量。</t>
  </si>
  <si>
    <t>组织培训期数</t>
  </si>
  <si>
    <t>200</t>
  </si>
  <si>
    <t>次</t>
  </si>
  <si>
    <t>反映预算部门（单位）组织开展各类培训的期数。</t>
  </si>
  <si>
    <t>培训参加人次</t>
  </si>
  <si>
    <t>10000</t>
  </si>
  <si>
    <t>人次</t>
  </si>
  <si>
    <t>反映预算部门（单位）组织开展各类培训的人次。</t>
  </si>
  <si>
    <t>培训人员合格率</t>
  </si>
  <si>
    <t>反映预算部门（单位）组织开展各类培训的质量。
培训人员合格率=（合格的学员数量/培训总学员数量）*100%。</t>
  </si>
  <si>
    <t>交通事故率</t>
  </si>
  <si>
    <t>2024年交通事故率</t>
  </si>
  <si>
    <t>对比驾照考试实施前后，交通事故率的变化情况</t>
  </si>
  <si>
    <t>参训人员满意度</t>
  </si>
  <si>
    <t>80</t>
  </si>
  <si>
    <t>反映参训人员对培训内容、讲师授课、课程设置和培训效果等的满意度。
参训人员满意度=（对培训整体满意的参训人数/参训总人数）*100%</t>
  </si>
  <si>
    <t>2025年，在之前的基础上继续保障全县一级劝导站均正常运行，劝导员能正常开展工作。为农村交通安全管理尽一份力。</t>
  </si>
  <si>
    <t>保障全县一级劝导站个数正常开展工作</t>
  </si>
  <si>
    <t>反映保障全县一级劝导站（每个街道、乡镇1个）经费，能正常开展工作</t>
  </si>
  <si>
    <t>保障全县一级劝导元工资</t>
  </si>
  <si>
    <t>反映保障全县一级劝导站（每个街道、乡镇1个）劝导员工资，使劝导员能正常开展工作</t>
  </si>
  <si>
    <t>劝导员开展工作（在岗率）</t>
  </si>
  <si>
    <t>95</t>
  </si>
  <si>
    <t>反映全县一级劝导站（每个街道、乡镇1个）劝导员的在岗率</t>
  </si>
  <si>
    <t>资金使用时间</t>
  </si>
  <si>
    <t>2025年12月31日</t>
  </si>
  <si>
    <t>反映部门完成计划完成时间的执行情况。</t>
  </si>
  <si>
    <t>34.44</t>
  </si>
  <si>
    <t>反映部门完成计划完成成本的执行情况。</t>
  </si>
  <si>
    <t>经济效益</t>
  </si>
  <si>
    <t>反映资金成本低于计划数所获得的经济效益。</t>
  </si>
  <si>
    <t>劝导员满意度</t>
  </si>
  <si>
    <t>85</t>
  </si>
  <si>
    <t>反映全县一级劝导站（每个街道、乡镇1个）劝导员的满意度。</t>
  </si>
  <si>
    <t>继续保障交通事故涉案车辆和交通违法车辆能免费停放15天，充分保障当事人合法权益。</t>
  </si>
  <si>
    <t>停车场个数</t>
  </si>
  <si>
    <t>反映全县停车场的个数，方便当事人处理完事故或交通违法以后就地取车</t>
  </si>
  <si>
    <t>不收费天数</t>
  </si>
  <si>
    <t>15</t>
  </si>
  <si>
    <t>天</t>
  </si>
  <si>
    <t>反映全县停车场，在15天以内免收当事人停车费。</t>
  </si>
  <si>
    <t>涉案车辆停放安全率</t>
  </si>
  <si>
    <t>反映全县停车场涉案车辆停放的安全率</t>
  </si>
  <si>
    <t>2025年12月31日前完成使用</t>
  </si>
  <si>
    <t>社会成本指标</t>
  </si>
  <si>
    <t>40</t>
  </si>
  <si>
    <t>涉案、涉及违法当事人对停车事宜的满意度</t>
  </si>
  <si>
    <t>反映涉案、涉及违法当事人对停车事宜的满意度</t>
  </si>
  <si>
    <t>资金用于购置公务用车</t>
  </si>
  <si>
    <t>购置设备数量</t>
  </si>
  <si>
    <t>1辆</t>
  </si>
  <si>
    <t>辆</t>
  </si>
  <si>
    <t>反映购置数量完成情况。</t>
  </si>
  <si>
    <t>设备采购经济性</t>
  </si>
  <si>
    <t>25</t>
  </si>
  <si>
    <t>反映设备采购成本低于计划数所获得的经济效益。</t>
  </si>
  <si>
    <t>使用人员满意度</t>
  </si>
  <si>
    <t>反映服务对象对购置设备的整体满意情况。
使用人员满意度=（对购置设备满意的人数/问卷调查人数）*100%。</t>
  </si>
  <si>
    <t>弥补警力不足，提高管理质效。进一步有效预防和减少道路交通事故的发生。</t>
  </si>
  <si>
    <t>购置执勤服</t>
  </si>
  <si>
    <t>230</t>
  </si>
  <si>
    <t>套</t>
  </si>
  <si>
    <t>反映大队为辅警购置执勤服服装的数量</t>
  </si>
  <si>
    <t>购置服装合格率</t>
  </si>
  <si>
    <t>反映大队为辅警购置服装的合格率</t>
  </si>
  <si>
    <t>115</t>
  </si>
  <si>
    <t>购买服装装备及时率</t>
  </si>
  <si>
    <t>及时购买</t>
  </si>
  <si>
    <t>反映大队为辅警购置服装的及时率</t>
  </si>
  <si>
    <t>大队辅警满意度</t>
  </si>
  <si>
    <t>反映大队辅警对大队购置服装的整体满意度。</t>
  </si>
  <si>
    <t>在现有标识标牌的基础上，继续进一步完善辖区道路交通标志标线，提升道路交通安全管理能力水平，提升城市对外形象。</t>
  </si>
  <si>
    <t>规范辖区道路交通标志标线</t>
  </si>
  <si>
    <t>106</t>
  </si>
  <si>
    <t>条</t>
  </si>
  <si>
    <t>反映辖区道路交通标识标牌是否完整</t>
  </si>
  <si>
    <t>标识标牌安装验收通过率</t>
  </si>
  <si>
    <t>反映道路标识标牌施工验收通过率</t>
  </si>
  <si>
    <t>65</t>
  </si>
  <si>
    <t>标识标牌综合使用率</t>
  </si>
  <si>
    <t>反映所安装的标识标牌综合使用率高低</t>
  </si>
  <si>
    <t>通行群众满意度</t>
  </si>
  <si>
    <t>反映通行群众对所安装标识标牌的满意率</t>
  </si>
  <si>
    <t>严格确保交通事故处理工作合理、合法、合规顺利开展，并进一步降低交通事故发生率。</t>
  </si>
  <si>
    <t>参与鉴定车辆或者人数</t>
  </si>
  <si>
    <t>500</t>
  </si>
  <si>
    <t>反映道路交通事故中应检的车辆痕迹、车辆类型鉴定、醉驾中血液中酒精含量鉴定等</t>
  </si>
  <si>
    <t>交通事故应检尽检率</t>
  </si>
  <si>
    <t>反映道路交通事故中应检的车辆痕迹、车辆类型鉴定、醉驾中血液中酒精含量鉴定等应检尽检百分率</t>
  </si>
  <si>
    <t>检验鉴定及时率</t>
  </si>
  <si>
    <t>反映道路交通事故中应检的车辆痕迹、车辆类型鉴定、醉驾中血液中酒精含量鉴定等应检必检是否及时</t>
  </si>
  <si>
    <t>参与检验鉴定当事人满意度</t>
  </si>
  <si>
    <t>反映交通事故当事人或者醉驾当事人参加检验鉴定的满意度</t>
  </si>
  <si>
    <t>快速有效处置交通事故现场，最大限减少交通事故造成的人员伤亡和财产损失。</t>
  </si>
  <si>
    <t>交通事故施救机构数</t>
  </si>
  <si>
    <t>家</t>
  </si>
  <si>
    <t>反映发生交通事故以后可以到达事故现场提供现场施救的机构数。</t>
  </si>
  <si>
    <t>交通事故施救率</t>
  </si>
  <si>
    <t>反映发生交通事故以后需要救援时的施救率。</t>
  </si>
  <si>
    <t>被救援对象的满意度</t>
  </si>
  <si>
    <t>反映被救援对象的满意情况</t>
  </si>
  <si>
    <t>2025年，继续深入推进放管服改革，全面落实公安交通管理工作便民利民措施，为学驾群众提供优质服务。全力提升参加培训考试群众满意度。</t>
  </si>
  <si>
    <t>反映能为辖区摩托车驾考群众能提供的考试科目数。</t>
  </si>
  <si>
    <t>150</t>
  </si>
  <si>
    <t>期</t>
  </si>
  <si>
    <t>满足群众考证需求</t>
  </si>
  <si>
    <t>反映能为辖区摩托车驾考群众提供摩托车考试的考试的设施</t>
  </si>
  <si>
    <t>2024盘活结转结余昆财行〔2023〕202号2023年第二批公安机关中央政法纪检监察转移支付专项经费</t>
  </si>
  <si>
    <t>购置计划完成率</t>
  </si>
  <si>
    <t>反映部门购置计划执行情况购置计划执行情况。
购置计划完成率=（实际购置交付装备数量/计划购置交付装备数量）*100%。</t>
  </si>
  <si>
    <t>可持续影响</t>
  </si>
  <si>
    <t>设备使用年限</t>
  </si>
  <si>
    <t>反映新投入设备使用年限情况。</t>
  </si>
  <si>
    <t>2025年，继续加强全县道路交通安全管理，深入推广丘北交通安全管理经验。　　</t>
  </si>
  <si>
    <t>开展劝导站检查</t>
  </si>
  <si>
    <t>反映开展全县一级、二级劝导站检查的次数</t>
  </si>
  <si>
    <t>反映部门完成计划完成时间的执行情况</t>
  </si>
  <si>
    <t>反映部门完成计划完成成本的执行情况</t>
  </si>
  <si>
    <t>群众满意度</t>
  </si>
  <si>
    <t>反映全县一级、二级劝导的满意度</t>
  </si>
  <si>
    <t>资金全部用于公安机关开展业务工作所必需的基本手段和条件办案（业务）需要及装备。</t>
  </si>
  <si>
    <t>发生涉恐重大案件数量</t>
  </si>
  <si>
    <t>0</t>
  </si>
  <si>
    <t>份（部、个、幅、条）</t>
  </si>
  <si>
    <t>提高办案和装备经费保障水平，维护社会稳定。</t>
  </si>
  <si>
    <t>公安机关案件破获率</t>
  </si>
  <si>
    <t>案件破获率</t>
  </si>
  <si>
    <t>化解社会矛盾，为经济社会发展提供良好环境。</t>
  </si>
  <si>
    <t>化解社会矛盾</t>
  </si>
  <si>
    <t>社会公众满意度</t>
  </si>
  <si>
    <t>保障全县辖区相关道路，各乡镇、街道集市电子警察的运行维护经费需要。</t>
  </si>
  <si>
    <t>保障全县红绿灯正常运行</t>
  </si>
  <si>
    <t>反映全县红绿灯正常运行的数量</t>
  </si>
  <si>
    <t>保障全县“电子眼”抓怕正常</t>
  </si>
  <si>
    <t>反映全县“电子眼”抓拍正常运行的数量</t>
  </si>
  <si>
    <t>保障全县红绿灯正常运行率</t>
  </si>
  <si>
    <t>反映全县红绿灯正常运行率</t>
  </si>
  <si>
    <t>保障全县“电子眼”正常抓拍率</t>
  </si>
  <si>
    <t>反映全县“电子眼”抓怕正常运行率</t>
  </si>
  <si>
    <t>保障县城交叉路口正常通行</t>
  </si>
  <si>
    <t>反映全县道路交叉口红绿灯是否能正常运行，保障人民生命财产安全。</t>
  </si>
  <si>
    <t>反映交通参与者对道路通行的满意度</t>
  </si>
  <si>
    <t>2024年盘活结转结余昆财行﹝2023﹞162号2023年公安省对下专项转移支付资金</t>
  </si>
  <si>
    <t>办理森林类案件</t>
  </si>
  <si>
    <t>办理环保类案件</t>
  </si>
  <si>
    <t>办理食品药品类案件</t>
  </si>
  <si>
    <t>有效维护生态环境和食品药品安全</t>
  </si>
  <si>
    <t>提升群众满意度</t>
  </si>
  <si>
    <t>据职责职能办理危害食品药品安全的刑事案件</t>
  </si>
  <si>
    <t>根据职责职能办理破坏生态环境的案件</t>
  </si>
  <si>
    <t>根据职责职能办理危害食品药品安全的刑事案件10件；破坏生态环境的刑事案件和行政案件12件</t>
  </si>
  <si>
    <t>全力维护富民县生态环境</t>
  </si>
  <si>
    <t>刑事案件查处率</t>
  </si>
  <si>
    <t>2024年盘活结转结余昆财行﹝2024﹞8号环食药侦办案（业务）装备补助经费</t>
  </si>
  <si>
    <t>打击“食药环”等领域违法犯罪能力</t>
  </si>
  <si>
    <t>持续提升</t>
  </si>
  <si>
    <t>全县生态环境改变程度</t>
  </si>
  <si>
    <t>持续变好</t>
  </si>
  <si>
    <t xml:space="preserve">2024年盘活结转结余昆财行﹝2024﹞8号环食药侦办案（业务）装备补助经费  </t>
  </si>
  <si>
    <t>人民群众满意度</t>
  </si>
  <si>
    <t>根据职责职能办理危害食品药品安全案件</t>
  </si>
  <si>
    <t>根据职责职能办理破坏森林野生动植物案件</t>
  </si>
  <si>
    <t>全力维护富民县生态环境安全和食品药品安全</t>
  </si>
  <si>
    <t>办理破坏野生动植物刑事案件</t>
  </si>
  <si>
    <t>21</t>
  </si>
  <si>
    <t>社会公众对打击破坏野生动植物、违法犯罪工作的认识度</t>
  </si>
  <si>
    <t>2024年盘活结转结余昆财行﹝2023﹞42号2023年公安环食药侦部门中央转移支付资金</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</si>
  <si>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</si>
  <si>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</si>
  <si>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</si>
  <si>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</si>
  <si>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</si>
  <si>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</si>
  <si>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</si>
  <si>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</si>
  <si>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</si>
  <si>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</si>
  <si>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</si>
  <si>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</si>
  <si>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复印纸</t>
  </si>
  <si>
    <t>元</t>
  </si>
  <si>
    <t>其他印刷服务</t>
  </si>
  <si>
    <t>车辆加油服务</t>
  </si>
  <si>
    <t>车辆加油、添加燃料服务</t>
  </si>
  <si>
    <t>车辆维修和保养服务</t>
  </si>
  <si>
    <t>车辆保险费</t>
  </si>
  <si>
    <t>机动车保险服务</t>
  </si>
  <si>
    <t>公务用车燃料费</t>
  </si>
  <si>
    <t>公务用车维修费</t>
  </si>
  <si>
    <t>公务用车保险费</t>
  </si>
  <si>
    <t>公务用车采购</t>
  </si>
  <si>
    <t>轿车</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</si>
  <si>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</si>
  <si>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</si>
  <si>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</si>
  <si>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</si>
  <si>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</si>
  <si>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</si>
  <si>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</si>
  <si>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</si>
  <si>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</si>
  <si>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</si>
  <si>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</si>
  <si>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</si>
  <si>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</si>
  <si>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</si>
  <si>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</si>
  <si>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</si>
  <si>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</si>
  <si>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</si>
  <si>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</si>
  <si>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</si>
  <si>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</si>
  <si>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</si>
  <si>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</si>
  <si>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</si>
  <si>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</si>
  <si>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</si>
  <si>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311 专项业务类</t>
  </si>
  <si>
    <t>本级</t>
  </si>
  <si>
    <t>313 事业发展类</t>
  </si>
  <si>
    <t/>
  </si>
  <si>
    <t>预算08-1表</t>
  </si>
  <si>
    <t>部门编码</t>
  </si>
  <si>
    <t>部门名称</t>
  </si>
  <si>
    <t>内容</t>
  </si>
  <si>
    <t>说明</t>
  </si>
  <si>
    <t>部门总体目标</t>
  </si>
  <si>
    <t>部门职责</t>
  </si>
  <si>
    <t>主要职责是根据《中华人民共和国刑法》、《中华人民共和国森林法》等法律、法规、其他规范性文件的规定，履行以下职能：
1、预防、制止和侦查各类破坏森林和野生动植物资源的违法犯罪活动；
2、协助组织、实施森林防火，侦查森林火灾案件；
3、处置林区各种“热点”突发事件，积极推进林区社会治安综合管理，组织、领导群防群治工作；
4、负责贯彻执行有关食品、药品、知识产权犯罪侦查工作的法律、法规，掌握食品药品、知识产权犯罪动态，研究、制定预防和打击食药环食品药品、知识产权犯罪活动的对策、方案；组织、协调、指导全县食品药品安全、知识产权等领域犯罪的侦办工作；侦查全县重大、特大食品药品、知识产权犯罪案件以及上级公安机关交办的案件；与相关监管部门建立联动执法机制，并对发现的涉嫌食品药品、知识产权犯罪线索进行查处。
5、负责全县环境保护的刑事执法，支持、配合环境保护部门的行政执法活动；预防、制止和侦查造成重大环境污染事故，导致公私财产重大损失或者人身伤亡严重后果的案（事）件；负责全县重点供水系统、重要水利设施和枢纽的治安管理和环境保护工作；承担发生在管辖水域内治安刑事案件的侦破和全倒水上及渔政治安管理工作；负责全县重点污染企业环保警情的收集、汇总、研判工作。
6、承办上级交办的其他工作。</t>
  </si>
  <si>
    <t>根据三定方案归纳</t>
  </si>
  <si>
    <t>保障全县交通工作正常运转。</t>
  </si>
  <si>
    <t>根据部门职责，中长期规划，各级党委，各级政府要求归纳</t>
  </si>
  <si>
    <t>部门年度目标</t>
  </si>
  <si>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t>
  </si>
  <si>
    <t>部门年度重点工作任务对应的目标或措施预计的产出和效果，每项工作任务都有明确的一项或几项目标。</t>
  </si>
  <si>
    <t>二、部门年度重点工作任务</t>
  </si>
  <si>
    <t>部门职能职责</t>
  </si>
  <si>
    <t>严厉打击富民县区域内各类破坏森林和野生动植物资源违法犯罪活动、侵犯知识产权犯罪活动、破坏环保违法犯罪活动、非法捕捞犯罪活动、危害食品药品安全犯罪活动及制售伪劣商品犯罪活动，维护我县生态环境、食品药品、知识产权等领域的稳定，确保辖区安全。</t>
  </si>
  <si>
    <t>对应项目</t>
  </si>
  <si>
    <t>预算申报金额（元）</t>
  </si>
  <si>
    <t>总额</t>
  </si>
  <si>
    <t>财政拨款</t>
  </si>
  <si>
    <t>其他资金</t>
  </si>
  <si>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t>
  </si>
  <si>
    <t>森林警察大队以习近平生态文明思想、法治思想和习近平总书记关于食品药品安全、生态环境安全、知识产权保护的重要批示指示精神为引领，按照年度全市公安局长会议总体部署和县局年度公安工作会总体思路，紧盯昆明公安“三个定位”和六个现代化目标任务，进一步压紧压实工作责任，以“降警情、控发案、多破案、勇争先”大竞赛及专项行动为载体，紧紧围绕我县社会发展大局，主动担当作为，严厉打击各类违法犯罪活动，全面有效保护了全县森林资源、生态环境和食药知领域安全。</t>
  </si>
  <si>
    <t>三、部门整体支出绩效指标</t>
  </si>
  <si>
    <t>绩效指标</t>
  </si>
  <si>
    <t>评（扣）分标准</t>
  </si>
  <si>
    <t>绩效指标设定依据及指标值数据来源</t>
  </si>
  <si>
    <t xml:space="preserve">二级指标 </t>
  </si>
  <si>
    <t>立案数</t>
  </si>
  <si>
    <t>小于500件扣5分</t>
  </si>
  <si>
    <t>年度案件报告</t>
  </si>
  <si>
    <t>30</t>
  </si>
  <si>
    <t>每少一件扣一分</t>
  </si>
  <si>
    <t>严厉打击富民县区域内各类破坏森林和野生动植物资源违法犯罪活动、侵犯知识产权犯罪活动、破坏环保违法犯罪活动、非法捕捞犯罪活动、危害食品药品安全犯罪活动及制售伪劣商品犯罪活动的立案数。</t>
  </si>
  <si>
    <t>公用经费保障人数</t>
  </si>
  <si>
    <t>33</t>
  </si>
  <si>
    <t>实际保障人数/应保障人数×指标分值</t>
  </si>
  <si>
    <t>反映公用经费保障部门（单位）正常运转的在职人数情况。在职人数主要指办公、会议、培训、差旅、水费、电费等公用经费中服务保障的人数。</t>
  </si>
  <si>
    <t>绩效指标设定依据：《云南省省级部门预算基本支出核定方案》。指标值数据来源：人员信息表</t>
  </si>
  <si>
    <t>破案率</t>
  </si>
  <si>
    <t>每少一个百分点扣一分</t>
  </si>
  <si>
    <t>严厉打击富民县区域内各类破坏森林和野生动植物资源违法犯罪活动、侵犯知识产权犯罪活动、破坏环保违法犯罪活动、非法捕捞犯罪活动、危害食品药品安全犯罪活动及制售伪劣商品犯罪活动的破案率。</t>
  </si>
  <si>
    <t>购置装备合格率</t>
  </si>
  <si>
    <t>不合格不得分</t>
  </si>
  <si>
    <t>资金支出时效</t>
  </si>
  <si>
    <t>本年内</t>
  </si>
  <si>
    <t>本年支出有余额扣3分</t>
  </si>
  <si>
    <t>本年预算</t>
  </si>
  <si>
    <t>不满要求扣三分</t>
  </si>
  <si>
    <t>部门运转</t>
  </si>
  <si>
    <t>正常运转</t>
  </si>
  <si>
    <t>部门全年正常运转，得分，反之，不得分。</t>
  </si>
  <si>
    <t>反映部门（单位）正常运转情况。</t>
  </si>
  <si>
    <t>指标值数据来源：部门年度工作总结及相关考核情况</t>
  </si>
  <si>
    <t>提升执法办案水平</t>
  </si>
  <si>
    <t>小于上年水平扣10分</t>
  </si>
  <si>
    <t>小于90%不得分</t>
  </si>
  <si>
    <t>问卷调查</t>
  </si>
  <si>
    <t>① 满意度≥90%，得满分；② 满意度介于60%（含）至90%（不含）之间，满意度×指标分值；③ 满意度＜60%，不得分。</t>
  </si>
  <si>
    <t>反映社会公众对部门（单位）履职情况的满意程度。</t>
  </si>
  <si>
    <t>指标值数据来源：调查问卷</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</si>
  <si>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</si>
  <si>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</si>
  <si>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</si>
  <si>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</si>
  <si>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</si>
  <si>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</si>
  <si>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</si>
  <si>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</si>
  <si>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</si>
  <si>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</si>
  <si>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</si>
  <si>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</si>
  <si>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</si>
  <si>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</si>
  <si>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</si>
  <si>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</si>
  <si>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</si>
  <si>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</si>
  <si>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</si>
  <si>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</si>
  <si>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</si>
  <si>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</si>
  <si>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</si>
  <si>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</si>
  <si>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</si>
  <si>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行政单位</t>
  </si>
  <si>
    <t>云南省昆明市富民县环城西路公安局</t>
  </si>
  <si>
    <t>富民县环城西路20号</t>
  </si>
  <si>
    <t>云南省富民县看守所</t>
  </si>
  <si>
    <t>富民县大营街道办事处大西山村</t>
  </si>
  <si>
    <t>富民县大营街道办事处大营营兴北路10号</t>
  </si>
  <si>
    <t>我单位无此项资金，故该表为空表。</t>
    <phoneticPr fontId="21" type="noConversion"/>
  </si>
  <si>
    <t>无</t>
    <phoneticPr fontId="21" type="noConversion"/>
  </si>
  <si>
    <t>我单位无对下转移支付，故该表为空表。</t>
    <phoneticPr fontId="21" type="noConversion"/>
  </si>
  <si>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t>
    <phoneticPr fontId="21" type="noConversion"/>
  </si>
  <si>
    <t>涉密资金，不予公开。</t>
  </si>
  <si>
    <t>涉密资金，不予公开。</t>
    <phoneticPr fontId="21" type="noConversion"/>
  </si>
  <si>
    <t>涉密资金。不予公开。</t>
    <phoneticPr fontId="21" type="noConversion"/>
  </si>
  <si>
    <t>涉密资金。不予公开。</t>
    <phoneticPr fontId="21" type="noConversion"/>
  </si>
</sst>
</file>

<file path=xl/styles.xml><?xml version="1.0" encoding="utf-8"?>
<styleSheet xmlns="http://schemas.openxmlformats.org/spreadsheetml/2006/main">
  <numFmts count="5">
    <numFmt numFmtId="176" formatCode="#,##0.00;\-#,##0.00;;@"/>
    <numFmt numFmtId="177" formatCode="#,##0;\-#,##0;;@"/>
    <numFmt numFmtId="178" formatCode="hh:mm:ss"/>
    <numFmt numFmtId="179" formatCode="yyyy\-mm\-dd"/>
    <numFmt numFmtId="180" formatCode="yyyy\-mm\-dd\ hh:mm:ss"/>
  </numFmts>
  <fonts count="23">
    <font>
      <sz val="11"/>
      <color theme="1"/>
      <name val="宋体"/>
      <scheme val="minor"/>
    </font>
    <font>
      <sz val="9"/>
      <name val="宋体"/>
      <family val="3"/>
      <charset val="134"/>
    </font>
    <font>
      <sz val="10.5"/>
      <color rgb="FF000000"/>
      <name val="宋体"/>
      <family val="3"/>
      <charset val="134"/>
    </font>
    <font>
      <b/>
      <sz val="19.5"/>
      <color rgb="FF000000"/>
      <name val="SimSun"/>
      <charset val="134"/>
    </font>
    <font>
      <sz val="11"/>
      <color rgb="FF000000"/>
      <name val="SimSun"/>
      <charset val="134"/>
    </font>
    <font>
      <b/>
      <sz val="11"/>
      <color rgb="FF000000"/>
      <name val="SimSun"/>
      <charset val="134"/>
    </font>
    <font>
      <b/>
      <sz val="10.5"/>
      <color rgb="FF000000"/>
      <name val="宋体"/>
      <family val="3"/>
      <charset val="134"/>
    </font>
    <font>
      <sz val="10.5"/>
      <color rgb="FF000000"/>
      <name val="SimSun"/>
      <charset val="134"/>
    </font>
    <font>
      <b/>
      <sz val="19.5"/>
      <color rgb="FF000000"/>
      <name val="宋体"/>
      <family val="3"/>
      <charset val="134"/>
    </font>
    <font>
      <sz val="9"/>
      <color theme="1"/>
      <name val="宋体"/>
      <family val="3"/>
      <charset val="134"/>
    </font>
    <font>
      <sz val="11.25"/>
      <color rgb="FF000000"/>
      <name val="SimSun"/>
      <charset val="134"/>
    </font>
    <font>
      <sz val="12"/>
      <color rgb="FF000000"/>
      <name val="宋体"/>
      <family val="3"/>
      <charset val="134"/>
    </font>
    <font>
      <sz val="11.25"/>
      <color rgb="FF000000"/>
      <name val="宋体"/>
      <family val="3"/>
      <charset val="134"/>
    </font>
    <font>
      <sz val="9"/>
      <color rgb="FF000000"/>
      <name val="SimSun"/>
      <charset val="134"/>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b/>
      <sz val="24"/>
      <color rgb="FF000000"/>
      <name val="宋体"/>
      <family val="3"/>
      <charset val="134"/>
    </font>
    <font>
      <b/>
      <sz val="10"/>
      <color rgb="FF000000"/>
      <name val="宋体"/>
      <family val="3"/>
      <charset val="134"/>
    </font>
    <font>
      <b/>
      <sz val="11"/>
      <color rgb="FF000000"/>
      <name val="宋体"/>
      <family val="3"/>
      <charset val="134"/>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rgb="FFFFFFFF"/>
      </patternFill>
    </fill>
    <fill>
      <patternFill patternType="solid">
        <fgColor rgb="FFDBEEF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8">
    <xf numFmtId="0" fontId="0" fillId="0" borderId="0">
      <alignment vertical="center"/>
    </xf>
    <xf numFmtId="176" fontId="1" fillId="0" borderId="1">
      <alignment horizontal="right" vertical="center"/>
    </xf>
    <xf numFmtId="49" fontId="1" fillId="0" borderId="1">
      <alignment horizontal="left" vertical="center" wrapText="1"/>
    </xf>
    <xf numFmtId="178" fontId="1" fillId="0" borderId="1">
      <alignment horizontal="right" vertical="center"/>
    </xf>
    <xf numFmtId="179" fontId="1" fillId="0" borderId="1">
      <alignment horizontal="right" vertical="center"/>
    </xf>
    <xf numFmtId="180" fontId="1" fillId="0" borderId="1">
      <alignment horizontal="right" vertical="center"/>
    </xf>
    <xf numFmtId="10" fontId="1" fillId="0" borderId="1">
      <alignment horizontal="right" vertical="center"/>
    </xf>
    <xf numFmtId="177" fontId="1" fillId="0" borderId="1">
      <alignment horizontal="right" vertical="center"/>
    </xf>
  </cellStyleXfs>
  <cellXfs count="115">
    <xf numFmtId="0" fontId="0" fillId="0" borderId="0" xfId="0" applyFont="1">
      <alignment vertical="center"/>
    </xf>
    <xf numFmtId="0" fontId="2" fillId="0" borderId="0" xfId="0" applyFont="1" applyAlignment="1" applyProtection="1">
      <alignment horizontal="right" vertical="top"/>
      <protection locked="0"/>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4" fillId="0" borderId="1" xfId="0" applyFont="1" applyBorder="1">
      <alignment vertical="center"/>
    </xf>
    <xf numFmtId="176" fontId="2" fillId="0" borderId="1" xfId="0" applyNumberFormat="1" applyFont="1" applyBorder="1" applyAlignment="1">
      <alignment horizontal="right" vertical="center"/>
    </xf>
    <xf numFmtId="0" fontId="5" fillId="0" borderId="1" xfId="0" applyFont="1" applyBorder="1" applyAlignment="1">
      <alignment horizontal="center" vertical="center"/>
    </xf>
    <xf numFmtId="176" fontId="6" fillId="0" borderId="1" xfId="0" applyNumberFormat="1" applyFont="1" applyBorder="1" applyAlignment="1">
      <alignment horizontal="right" vertical="center"/>
    </xf>
    <xf numFmtId="49" fontId="2" fillId="0" borderId="1" xfId="2" applyNumberFormat="1" applyFont="1" applyBorder="1">
      <alignment horizontal="left" vertical="center" wrapText="1"/>
    </xf>
    <xf numFmtId="49" fontId="2" fillId="0" borderId="1" xfId="2" applyNumberFormat="1" applyFont="1" applyBorder="1" applyAlignment="1">
      <alignment horizontal="left" vertical="center" wrapText="1" indent="1"/>
    </xf>
    <xf numFmtId="49" fontId="7" fillId="0" borderId="1" xfId="2" applyNumberFormat="1" applyFont="1" applyBorder="1">
      <alignment horizontal="left" vertical="center" wrapText="1"/>
    </xf>
    <xf numFmtId="49" fontId="7" fillId="0" borderId="1" xfId="2" applyNumberFormat="1" applyFont="1" applyBorder="1" applyAlignment="1">
      <alignment horizontal="left" vertical="center" wrapText="1" indent="1"/>
    </xf>
    <xf numFmtId="49" fontId="7" fillId="0" borderId="1" xfId="2" applyNumberFormat="1" applyFont="1" applyBorder="1" applyAlignment="1">
      <alignment horizontal="left" vertical="center" wrapText="1" indent="2"/>
    </xf>
    <xf numFmtId="176" fontId="7" fillId="0" borderId="1" xfId="0" applyNumberFormat="1" applyFont="1" applyBorder="1" applyAlignment="1">
      <alignment horizontal="right" vertical="center"/>
    </xf>
    <xf numFmtId="0" fontId="0" fillId="0" borderId="1" xfId="0" applyFont="1" applyBorder="1">
      <alignment vertical="center"/>
    </xf>
    <xf numFmtId="49" fontId="2" fillId="0" borderId="1" xfId="2" applyNumberFormat="1" applyFont="1" applyBorder="1" applyAlignment="1">
      <alignment horizontal="left" vertical="center" wrapText="1" indent="2"/>
    </xf>
    <xf numFmtId="0" fontId="4"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49" fontId="9" fillId="0" borderId="1" xfId="2"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0" fillId="0" borderId="1" xfId="2" applyNumberFormat="1" applyFont="1" applyBorder="1">
      <alignment horizontal="left" vertical="center" wrapText="1"/>
    </xf>
    <xf numFmtId="176" fontId="10" fillId="0" borderId="1" xfId="0" applyNumberFormat="1" applyFont="1" applyBorder="1" applyAlignment="1">
      <alignment horizontal="right" vertical="center"/>
    </xf>
    <xf numFmtId="176" fontId="10" fillId="0" borderId="1" xfId="1" applyNumberFormat="1" applyFont="1" applyBorder="1" applyAlignment="1">
      <alignment horizontal="left" vertical="center"/>
    </xf>
    <xf numFmtId="176" fontId="12" fillId="0" borderId="1" xfId="0" applyNumberFormat="1" applyFont="1" applyBorder="1" applyAlignment="1">
      <alignment horizontal="right" vertical="center"/>
    </xf>
    <xf numFmtId="49" fontId="12" fillId="0" borderId="1" xfId="2" applyNumberFormat="1" applyFont="1" applyBorder="1">
      <alignment horizontal="left" vertical="center" wrapText="1"/>
    </xf>
    <xf numFmtId="0" fontId="0" fillId="0" borderId="0" xfId="0" applyFont="1" applyAlignment="1">
      <alignment horizontal="center" vertical="center"/>
    </xf>
    <xf numFmtId="0" fontId="13" fillId="0" borderId="1" xfId="0" applyFont="1" applyBorder="1" applyAlignment="1" applyProtection="1">
      <alignment horizontal="center" vertical="center"/>
      <protection locked="0"/>
    </xf>
    <xf numFmtId="49" fontId="14" fillId="0" borderId="2" xfId="0" applyNumberFormat="1" applyFont="1" applyBorder="1" applyAlignment="1"/>
    <xf numFmtId="0" fontId="15" fillId="0" borderId="2" xfId="0" applyFont="1" applyBorder="1" applyAlignment="1" applyProtection="1">
      <alignment horizontal="right" vertical="center"/>
      <protection locked="0"/>
    </xf>
    <xf numFmtId="0" fontId="17" fillId="0" borderId="2" xfId="0" applyFont="1" applyBorder="1" applyAlignment="1"/>
    <xf numFmtId="0" fontId="15" fillId="0" borderId="2" xfId="0" applyFont="1" applyBorder="1" applyAlignment="1" applyProtection="1">
      <alignment horizontal="right"/>
      <protection locked="0"/>
    </xf>
    <xf numFmtId="0" fontId="14" fillId="0" borderId="1" xfId="0" applyFont="1" applyBorder="1" applyAlignment="1">
      <alignment horizontal="center" vertical="center"/>
    </xf>
    <xf numFmtId="0" fontId="15"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4" fontId="15" fillId="0" borderId="1" xfId="0" applyNumberFormat="1" applyFont="1" applyBorder="1" applyAlignment="1" applyProtection="1">
      <alignment horizontal="right" vertical="center" wrapText="1"/>
      <protection locked="0"/>
    </xf>
    <xf numFmtId="49" fontId="9" fillId="0" borderId="1" xfId="2" applyNumberFormat="1" applyFont="1" applyBorder="1">
      <alignment horizontal="left" vertical="center" wrapText="1"/>
    </xf>
    <xf numFmtId="0" fontId="18" fillId="2" borderId="2" xfId="0" applyFont="1" applyFill="1" applyBorder="1" applyAlignment="1">
      <alignment horizontal="center" vertical="center"/>
    </xf>
    <xf numFmtId="0" fontId="15" fillId="2" borderId="2" xfId="0" applyFont="1" applyFill="1" applyBorder="1" applyAlignment="1">
      <alignment horizontal="right" vertical="center" wrapText="1"/>
    </xf>
    <xf numFmtId="0" fontId="18" fillId="2" borderId="2" xfId="0" applyFont="1" applyFill="1" applyBorder="1" applyAlignment="1">
      <alignment horizontal="left" vertical="center"/>
    </xf>
    <xf numFmtId="0" fontId="15" fillId="2" borderId="2" xfId="0" quotePrefix="1" applyFont="1" applyFill="1" applyBorder="1" applyAlignment="1">
      <alignment horizontal="right" vertical="center" wrapText="1"/>
    </xf>
    <xf numFmtId="0" fontId="14" fillId="2" borderId="1" xfId="0" applyFont="1" applyFill="1" applyBorder="1" applyAlignment="1">
      <alignment horizontal="center" vertical="center"/>
    </xf>
    <xf numFmtId="0" fontId="17" fillId="2" borderId="1" xfId="0" applyFont="1" applyFill="1" applyBorder="1" applyAlignment="1">
      <alignment horizontal="center" vertical="center"/>
    </xf>
    <xf numFmtId="49" fontId="17" fillId="0" borderId="1" xfId="0" applyNumberFormat="1" applyFont="1" applyBorder="1" applyAlignment="1">
      <alignment horizontal="center" vertical="center" wrapText="1"/>
    </xf>
    <xf numFmtId="49" fontId="17" fillId="0" borderId="1" xfId="0" applyNumberFormat="1" applyFont="1" applyBorder="1" applyAlignment="1">
      <alignment vertical="center" wrapText="1"/>
    </xf>
    <xf numFmtId="0" fontId="17" fillId="0" borderId="1" xfId="0" applyFont="1" applyBorder="1" applyAlignment="1">
      <alignment horizontal="center" vertical="center" wrapText="1"/>
    </xf>
    <xf numFmtId="0" fontId="15" fillId="0" borderId="1" xfId="0" applyFont="1" applyBorder="1" applyAlignment="1">
      <alignment horizontal="left" vertical="center" wrapText="1"/>
    </xf>
    <xf numFmtId="0" fontId="17" fillId="0" borderId="1" xfId="0" applyFont="1" applyBorder="1" applyAlignment="1">
      <alignment vertical="center" wrapText="1"/>
    </xf>
    <xf numFmtId="4" fontId="15" fillId="2" borderId="1" xfId="0" applyNumberFormat="1" applyFont="1" applyFill="1" applyBorder="1" applyAlignment="1" applyProtection="1">
      <alignment horizontal="right" vertical="center"/>
      <protection locked="0"/>
    </xf>
    <xf numFmtId="4" fontId="15" fillId="0" borderId="1" xfId="0" applyNumberFormat="1" applyFont="1" applyBorder="1" applyAlignment="1">
      <alignment horizontal="right" vertical="center"/>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77" fontId="9" fillId="0" borderId="1" xfId="7" applyNumberFormat="1" applyFont="1" applyBorder="1">
      <alignment horizontal="right" vertical="center"/>
    </xf>
    <xf numFmtId="49" fontId="10" fillId="0" borderId="1" xfId="2" applyNumberFormat="1" applyFont="1" applyBorder="1" applyAlignment="1">
      <alignment horizontal="left" vertical="center" wrapText="1" indent="1"/>
    </xf>
    <xf numFmtId="0" fontId="22" fillId="0" borderId="0" xfId="0" applyFont="1">
      <alignmen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4" fillId="0" borderId="0" xfId="0" quotePrefix="1"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0" fillId="0" borderId="0" xfId="0" applyFont="1">
      <alignment vertical="center"/>
    </xf>
    <xf numFmtId="0" fontId="8" fillId="0" borderId="0" xfId="0" quotePrefix="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4" fillId="0" borderId="0" xfId="0" quotePrefix="1"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49" fontId="11" fillId="0" borderId="1" xfId="0" applyNumberFormat="1" applyFont="1" applyBorder="1" applyAlignment="1">
      <alignment horizontal="left" vertical="center" wrapText="1"/>
    </xf>
    <xf numFmtId="0" fontId="0" fillId="0" borderId="0" xfId="0" quotePrefix="1" applyFont="1">
      <alignment vertical="center"/>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2" xfId="0" applyFont="1" applyBorder="1" applyAlignment="1">
      <alignment horizontal="center" vertical="center"/>
    </xf>
    <xf numFmtId="0" fontId="15" fillId="0" borderId="2" xfId="0" applyFont="1" applyBorder="1" applyAlignment="1" applyProtection="1">
      <alignment horizontal="left" vertical="center"/>
      <protection locked="0"/>
    </xf>
    <xf numFmtId="0" fontId="17" fillId="0" borderId="2" xfId="0" applyFont="1" applyBorder="1" applyAlignment="1">
      <alignment horizontal="left"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2" borderId="2" xfId="0" applyFont="1" applyFill="1" applyBorder="1" applyAlignment="1">
      <alignment horizontal="center" vertical="center"/>
    </xf>
    <xf numFmtId="0" fontId="18" fillId="3" borderId="2" xfId="0" applyFont="1" applyFill="1" applyBorder="1" applyAlignment="1">
      <alignment horizontal="center" vertical="center"/>
    </xf>
    <xf numFmtId="0" fontId="20" fillId="0" borderId="1" xfId="0" applyFont="1" applyBorder="1" applyAlignment="1">
      <alignment horizontal="left" vertical="center"/>
    </xf>
    <xf numFmtId="0" fontId="15" fillId="0" borderId="1" xfId="0" applyFont="1" applyBorder="1" applyAlignment="1">
      <alignment horizontal="left" vertical="center" wrapText="1"/>
    </xf>
    <xf numFmtId="0" fontId="17" fillId="0" borderId="1" xfId="0" applyFont="1" applyBorder="1" applyAlignment="1">
      <alignment horizontal="center"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wrapText="1"/>
    </xf>
    <xf numFmtId="0" fontId="0" fillId="0" borderId="2" xfId="0" applyBorder="1" applyAlignment="1">
      <alignment vertical="center" wrapText="1"/>
    </xf>
    <xf numFmtId="49" fontId="15" fillId="0" borderId="1" xfId="0" applyNumberFormat="1" applyFont="1" applyBorder="1" applyAlignment="1">
      <alignment horizontal="left" vertical="center" wrapText="1"/>
    </xf>
    <xf numFmtId="0" fontId="15" fillId="2" borderId="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4" fillId="2" borderId="4" xfId="0" applyFont="1" applyFill="1" applyBorder="1" applyAlignment="1">
      <alignment horizontal="center" vertical="center"/>
    </xf>
    <xf numFmtId="0" fontId="20" fillId="0" borderId="1" xfId="0" applyFont="1" applyBorder="1" applyAlignment="1">
      <alignment horizontal="center" vertical="center"/>
    </xf>
    <xf numFmtId="49" fontId="17"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xf>
    <xf numFmtId="0" fontId="15" fillId="2" borderId="1" xfId="0" applyFont="1" applyFill="1" applyBorder="1" applyAlignment="1">
      <alignment horizontal="left" vertical="center"/>
    </xf>
    <xf numFmtId="49" fontId="9" fillId="0" borderId="1" xfId="2" applyNumberFormat="1" applyFont="1" applyBorder="1" applyAlignment="1">
      <alignment horizontal="left" vertical="center" wrapText="1"/>
    </xf>
    <xf numFmtId="49" fontId="9" fillId="0" borderId="1" xfId="2" applyNumberFormat="1" applyFont="1" applyBorder="1">
      <alignment horizontal="left" vertical="center" wrapText="1"/>
    </xf>
  </cellXfs>
  <cellStyles count="9">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showZeros="0" topLeftCell="A13" workbookViewId="0">
      <selection activeCell="C20" sqref="C20"/>
    </sheetView>
  </sheetViews>
  <sheetFormatPr defaultColWidth="10" defaultRowHeight="12.75" customHeight="1"/>
  <cols>
    <col min="1" max="1" width="39.125" customWidth="1"/>
    <col min="2" max="2" width="40.625" customWidth="1"/>
    <col min="3" max="3" width="40.25" customWidth="1"/>
    <col min="4" max="4" width="40" customWidth="1"/>
  </cols>
  <sheetData>
    <row r="1" spans="1:4" ht="15" customHeight="1">
      <c r="D1" s="1" t="s">
        <v>0</v>
      </c>
    </row>
    <row r="2" spans="1:4" ht="41.25" customHeight="1">
      <c r="A2" s="60" t="str">
        <f>"2025"&amp;"年财务收支预算总表"</f>
        <v>2025年财务收支预算总表</v>
      </c>
      <c r="B2" s="61"/>
      <c r="C2" s="61"/>
      <c r="D2" s="61"/>
    </row>
    <row r="3" spans="1:4" ht="17.25" customHeight="1">
      <c r="A3" s="62" t="str">
        <f>"单位名称："&amp;"富民县公安局"</f>
        <v>单位名称：富民县公安局</v>
      </c>
      <c r="B3" s="63"/>
      <c r="D3" s="3" t="s">
        <v>1</v>
      </c>
    </row>
    <row r="4" spans="1:4" ht="23.25" customHeight="1">
      <c r="A4" s="64" t="s">
        <v>2</v>
      </c>
      <c r="B4" s="64"/>
      <c r="C4" s="64" t="s">
        <v>3</v>
      </c>
      <c r="D4" s="64"/>
    </row>
    <row r="5" spans="1:4" ht="24" customHeight="1">
      <c r="A5" s="4" t="s">
        <v>4</v>
      </c>
      <c r="B5" s="5" t="str">
        <f>"2025"&amp;"年预算数"</f>
        <v>2025年预算数</v>
      </c>
      <c r="C5" s="4" t="s">
        <v>5</v>
      </c>
      <c r="D5" s="5" t="str">
        <f>"2025"&amp;"年预算数"</f>
        <v>2025年预算数</v>
      </c>
    </row>
    <row r="6" spans="1:4" ht="17.25" customHeight="1">
      <c r="A6" s="6" t="s">
        <v>6</v>
      </c>
      <c r="B6" s="7">
        <v>106214253.09</v>
      </c>
      <c r="C6" s="6" t="s">
        <v>7</v>
      </c>
      <c r="D6" s="7">
        <v>14779.09</v>
      </c>
    </row>
    <row r="7" spans="1:4" ht="17.25" customHeight="1">
      <c r="A7" s="6" t="s">
        <v>8</v>
      </c>
      <c r="B7" s="7"/>
      <c r="C7" s="6" t="s">
        <v>9</v>
      </c>
      <c r="D7" s="7"/>
    </row>
    <row r="8" spans="1:4" ht="17.25" customHeight="1">
      <c r="A8" s="6" t="s">
        <v>10</v>
      </c>
      <c r="B8" s="7"/>
      <c r="C8" s="6" t="s">
        <v>11</v>
      </c>
      <c r="D8" s="7"/>
    </row>
    <row r="9" spans="1:4" ht="17.25" customHeight="1">
      <c r="A9" s="6" t="s">
        <v>12</v>
      </c>
      <c r="B9" s="7"/>
      <c r="C9" s="6" t="s">
        <v>13</v>
      </c>
      <c r="D9" s="7">
        <v>90308207.659999996</v>
      </c>
    </row>
    <row r="10" spans="1:4" ht="17.25" customHeight="1">
      <c r="A10" s="6" t="s">
        <v>14</v>
      </c>
      <c r="B10" s="7"/>
      <c r="C10" s="6" t="s">
        <v>15</v>
      </c>
      <c r="D10" s="7"/>
    </row>
    <row r="11" spans="1:4" ht="17.25" customHeight="1">
      <c r="A11" s="6" t="s">
        <v>16</v>
      </c>
      <c r="B11" s="7"/>
      <c r="C11" s="6" t="s">
        <v>17</v>
      </c>
      <c r="D11" s="7"/>
    </row>
    <row r="12" spans="1:4" ht="17.25" customHeight="1">
      <c r="A12" s="6" t="s">
        <v>18</v>
      </c>
      <c r="B12" s="7"/>
      <c r="C12" s="6" t="s">
        <v>19</v>
      </c>
      <c r="D12" s="7"/>
    </row>
    <row r="13" spans="1:4" ht="17.25" customHeight="1">
      <c r="A13" s="6" t="s">
        <v>20</v>
      </c>
      <c r="B13" s="7"/>
      <c r="C13" s="6" t="s">
        <v>21</v>
      </c>
      <c r="D13" s="7">
        <v>6141211.3700000001</v>
      </c>
    </row>
    <row r="14" spans="1:4" ht="17.25" customHeight="1">
      <c r="A14" s="6" t="s">
        <v>22</v>
      </c>
      <c r="B14" s="7"/>
      <c r="C14" s="6" t="s">
        <v>23</v>
      </c>
      <c r="D14" s="7">
        <v>4961264.41</v>
      </c>
    </row>
    <row r="15" spans="1:4" ht="17.25" customHeight="1">
      <c r="A15" s="6" t="s">
        <v>24</v>
      </c>
      <c r="B15" s="7"/>
      <c r="C15" s="6" t="s">
        <v>25</v>
      </c>
      <c r="D15" s="7"/>
    </row>
    <row r="16" spans="1:4" ht="17.25" customHeight="1">
      <c r="A16" s="6"/>
      <c r="B16" s="7"/>
      <c r="C16" s="6" t="s">
        <v>26</v>
      </c>
      <c r="D16" s="7"/>
    </row>
    <row r="17" spans="1:4" ht="17.25" customHeight="1">
      <c r="A17" s="6"/>
      <c r="B17" s="7"/>
      <c r="C17" s="6" t="s">
        <v>27</v>
      </c>
      <c r="D17" s="7"/>
    </row>
    <row r="18" spans="1:4" ht="17.25" customHeight="1">
      <c r="A18" s="6"/>
      <c r="B18" s="7"/>
      <c r="C18" s="6" t="s">
        <v>28</v>
      </c>
      <c r="D18" s="7"/>
    </row>
    <row r="19" spans="1:4" ht="17.25" customHeight="1">
      <c r="A19" s="6"/>
      <c r="B19" s="7"/>
      <c r="C19" s="6" t="s">
        <v>29</v>
      </c>
      <c r="D19" s="7"/>
    </row>
    <row r="20" spans="1:4" ht="17.25" customHeight="1">
      <c r="A20" s="6"/>
      <c r="B20" s="7"/>
      <c r="C20" s="6" t="s">
        <v>30</v>
      </c>
      <c r="D20" s="7"/>
    </row>
    <row r="21" spans="1:4" ht="17.25" customHeight="1">
      <c r="A21" s="6"/>
      <c r="B21" s="7"/>
      <c r="C21" s="6" t="s">
        <v>31</v>
      </c>
      <c r="D21" s="7"/>
    </row>
    <row r="22" spans="1:4" ht="17.25" customHeight="1">
      <c r="A22" s="6"/>
      <c r="B22" s="7"/>
      <c r="C22" s="6" t="s">
        <v>32</v>
      </c>
      <c r="D22" s="7"/>
    </row>
    <row r="23" spans="1:4" ht="17.25" customHeight="1">
      <c r="A23" s="6"/>
      <c r="B23" s="7"/>
      <c r="C23" s="6" t="s">
        <v>33</v>
      </c>
      <c r="D23" s="7"/>
    </row>
    <row r="24" spans="1:4" ht="17.25" customHeight="1">
      <c r="A24" s="6"/>
      <c r="B24" s="7"/>
      <c r="C24" s="6" t="s">
        <v>34</v>
      </c>
      <c r="D24" s="7">
        <v>4788790.5599999996</v>
      </c>
    </row>
    <row r="25" spans="1:4" ht="17.25" customHeight="1">
      <c r="A25" s="6"/>
      <c r="B25" s="7"/>
      <c r="C25" s="6" t="s">
        <v>35</v>
      </c>
      <c r="D25" s="7"/>
    </row>
    <row r="26" spans="1:4" ht="17.25" customHeight="1">
      <c r="A26" s="6"/>
      <c r="B26" s="7"/>
      <c r="C26" s="6" t="s">
        <v>36</v>
      </c>
      <c r="D26" s="7"/>
    </row>
    <row r="27" spans="1:4" ht="17.25" customHeight="1">
      <c r="A27" s="6"/>
      <c r="B27" s="7"/>
      <c r="C27" s="6" t="s">
        <v>37</v>
      </c>
      <c r="D27" s="7"/>
    </row>
    <row r="28" spans="1:4" ht="16.5" customHeight="1">
      <c r="A28" s="6"/>
      <c r="B28" s="7"/>
      <c r="C28" s="6" t="s">
        <v>38</v>
      </c>
      <c r="D28" s="7"/>
    </row>
    <row r="29" spans="1:4" ht="16.5" customHeight="1">
      <c r="A29" s="6"/>
      <c r="B29" s="7"/>
      <c r="C29" s="6" t="s">
        <v>39</v>
      </c>
      <c r="D29" s="7"/>
    </row>
    <row r="30" spans="1:4" ht="17.25" customHeight="1">
      <c r="A30" s="6"/>
      <c r="B30" s="7"/>
      <c r="C30" s="6" t="s">
        <v>40</v>
      </c>
      <c r="D30" s="7"/>
    </row>
    <row r="31" spans="1:4" ht="17.25" customHeight="1">
      <c r="A31" s="6"/>
      <c r="B31" s="7"/>
      <c r="C31" s="6" t="s">
        <v>41</v>
      </c>
      <c r="D31" s="7"/>
    </row>
    <row r="32" spans="1:4" ht="17.25" customHeight="1">
      <c r="A32" s="6"/>
      <c r="B32" s="7"/>
      <c r="C32" s="6" t="s">
        <v>42</v>
      </c>
      <c r="D32" s="7"/>
    </row>
    <row r="33" spans="1:4" ht="17.25" customHeight="1">
      <c r="A33" s="6"/>
      <c r="B33" s="7"/>
      <c r="C33" s="6" t="s">
        <v>43</v>
      </c>
      <c r="D33" s="7"/>
    </row>
    <row r="34" spans="1:4" ht="16.5" customHeight="1">
      <c r="A34" s="8" t="s">
        <v>44</v>
      </c>
      <c r="B34" s="9">
        <v>106214253.09</v>
      </c>
      <c r="C34" s="8" t="s">
        <v>45</v>
      </c>
      <c r="D34" s="9">
        <v>106214253.09</v>
      </c>
    </row>
    <row r="35" spans="1:4" ht="16.5" customHeight="1">
      <c r="A35" s="6" t="s">
        <v>46</v>
      </c>
      <c r="B35" s="7"/>
      <c r="C35" s="6" t="s">
        <v>47</v>
      </c>
      <c r="D35" s="7"/>
    </row>
    <row r="36" spans="1:4" ht="16.5" customHeight="1">
      <c r="A36" s="8" t="s">
        <v>48</v>
      </c>
      <c r="B36" s="9">
        <v>106214253.09</v>
      </c>
      <c r="C36" s="8" t="s">
        <v>49</v>
      </c>
      <c r="D36" s="9">
        <v>106214253.09</v>
      </c>
    </row>
  </sheetData>
  <mergeCells count="4">
    <mergeCell ref="A2:D2"/>
    <mergeCell ref="A3:B3"/>
    <mergeCell ref="A4:B4"/>
    <mergeCell ref="C4:D4"/>
  </mergeCells>
  <phoneticPr fontId="21" type="noConversion"/>
  <printOptions horizontalCentered="1"/>
  <pageMargins left="0.67" right="0.67" top="0.5" bottom="0.5"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6"/>
  <sheetViews>
    <sheetView showZeros="0" workbookViewId="0">
      <selection activeCell="A6" sqref="A6"/>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8" customHeight="1">
      <c r="J1" s="3" t="s">
        <v>431</v>
      </c>
    </row>
    <row r="2" spans="1:10" ht="39.75" customHeight="1">
      <c r="A2" s="60" t="str">
        <f>"2025"&amp;"年项目支出绩效目标表（另文下达）"</f>
        <v>2025年项目支出绩效目标表（另文下达）</v>
      </c>
      <c r="B2" s="61"/>
      <c r="C2" s="61"/>
      <c r="D2" s="61"/>
      <c r="E2" s="61"/>
      <c r="F2" s="61"/>
      <c r="G2" s="61"/>
      <c r="H2" s="61"/>
      <c r="I2" s="61"/>
      <c r="J2" s="61"/>
    </row>
    <row r="3" spans="1:10" ht="17.25" customHeight="1">
      <c r="A3" s="62" t="str">
        <f>"单位名称："&amp;"富民县公安局"</f>
        <v>单位名称：富民县公安局</v>
      </c>
      <c r="B3" s="63"/>
      <c r="C3" s="63"/>
      <c r="D3" s="63"/>
      <c r="E3" s="63"/>
      <c r="F3" s="63"/>
      <c r="G3" s="63"/>
      <c r="H3" s="63"/>
    </row>
    <row r="4" spans="1:10" ht="44.25" customHeight="1">
      <c r="A4" s="4" t="s">
        <v>197</v>
      </c>
      <c r="B4" s="4" t="s">
        <v>432</v>
      </c>
      <c r="C4" s="21" t="s">
        <v>433</v>
      </c>
      <c r="D4" s="4" t="s">
        <v>434</v>
      </c>
      <c r="E4" s="4" t="s">
        <v>435</v>
      </c>
      <c r="F4" s="4" t="s">
        <v>436</v>
      </c>
      <c r="G4" s="4" t="s">
        <v>437</v>
      </c>
      <c r="H4" s="4" t="s">
        <v>438</v>
      </c>
      <c r="I4" s="4" t="s">
        <v>439</v>
      </c>
      <c r="J4" s="4" t="s">
        <v>440</v>
      </c>
    </row>
    <row r="5" spans="1:10" ht="18.75" customHeight="1">
      <c r="A5" s="4">
        <v>1</v>
      </c>
      <c r="B5" s="4">
        <v>2</v>
      </c>
      <c r="C5" s="4">
        <v>3</v>
      </c>
      <c r="D5" s="4">
        <v>4</v>
      </c>
      <c r="E5" s="4">
        <v>5</v>
      </c>
      <c r="F5" s="4">
        <v>6</v>
      </c>
      <c r="G5" s="4">
        <v>7</v>
      </c>
      <c r="H5" s="4">
        <v>8</v>
      </c>
      <c r="I5" s="4">
        <v>9</v>
      </c>
      <c r="J5" s="4">
        <v>10</v>
      </c>
    </row>
    <row r="6" spans="1:10" ht="12" customHeight="1">
      <c r="A6" s="59" t="s">
        <v>887</v>
      </c>
    </row>
  </sheetData>
  <mergeCells count="2">
    <mergeCell ref="A2:J2"/>
    <mergeCell ref="A3:H3"/>
  </mergeCells>
  <phoneticPr fontId="21" type="noConversion"/>
  <printOptions horizontalCentered="1"/>
  <pageMargins left="0.67" right="0.67" top="0.5" bottom="0.5" header="0" footer="0"/>
  <pageSetup paperSize="9" scale="69" orientation="landscape"/>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topLeftCell="B1" workbookViewId="0">
      <selection activeCell="B10" sqref="B10"/>
    </sheetView>
  </sheetViews>
  <sheetFormatPr defaultColWidth="10.75" defaultRowHeight="14.25" customHeight="1"/>
  <cols>
    <col min="1" max="1" width="37.625" customWidth="1"/>
    <col min="2" max="2" width="24.125" customWidth="1"/>
    <col min="3" max="3" width="37.625" customWidth="1"/>
    <col min="4" max="4" width="32.25" customWidth="1"/>
    <col min="5" max="6" width="42.875" customWidth="1"/>
  </cols>
  <sheetData>
    <row r="1" spans="1:6" ht="12" customHeight="1">
      <c r="A1">
        <v>1</v>
      </c>
      <c r="B1">
        <v>0</v>
      </c>
      <c r="C1">
        <v>1</v>
      </c>
      <c r="F1" s="3" t="s">
        <v>739</v>
      </c>
    </row>
    <row r="2" spans="1:6" ht="42" customHeight="1">
      <c r="A2" s="61" t="str">
        <f>"2025"&amp;"年政府性基金预算支出预算表"</f>
        <v>2025年政府性基金预算支出预算表</v>
      </c>
      <c r="B2" s="61" t="s">
        <v>740</v>
      </c>
      <c r="C2" s="61"/>
      <c r="D2" s="61"/>
      <c r="E2" s="61"/>
      <c r="F2" s="61"/>
    </row>
    <row r="3" spans="1:6" ht="13.5" customHeight="1">
      <c r="A3" s="62" t="str">
        <f>"单位名称："&amp;"富民县公安局"</f>
        <v>单位名称：富民县公安局</v>
      </c>
      <c r="B3" s="63" t="s">
        <v>741</v>
      </c>
      <c r="C3" s="63"/>
      <c r="F3" s="3" t="s">
        <v>180</v>
      </c>
    </row>
    <row r="4" spans="1:6" ht="19.5" customHeight="1">
      <c r="A4" s="64" t="s">
        <v>195</v>
      </c>
      <c r="B4" s="64" t="s">
        <v>74</v>
      </c>
      <c r="C4" s="64" t="s">
        <v>75</v>
      </c>
      <c r="D4" s="64" t="s">
        <v>742</v>
      </c>
      <c r="E4" s="64"/>
      <c r="F4" s="64"/>
    </row>
    <row r="5" spans="1:6" ht="18.75" customHeight="1">
      <c r="A5" s="64"/>
      <c r="B5" s="64"/>
      <c r="C5" s="64"/>
      <c r="D5" s="4" t="s">
        <v>53</v>
      </c>
      <c r="E5" s="4" t="s">
        <v>76</v>
      </c>
      <c r="F5" s="4" t="s">
        <v>77</v>
      </c>
    </row>
    <row r="6" spans="1:6" ht="18.75" customHeight="1">
      <c r="A6" s="4">
        <v>1</v>
      </c>
      <c r="B6" s="4" t="s">
        <v>85</v>
      </c>
      <c r="C6" s="4">
        <v>3</v>
      </c>
      <c r="D6" s="4">
        <v>4</v>
      </c>
      <c r="E6" s="4">
        <v>5</v>
      </c>
      <c r="F6" s="4">
        <v>6</v>
      </c>
    </row>
    <row r="7" spans="1:6" ht="21" customHeight="1">
      <c r="A7" s="24"/>
      <c r="B7" s="24" t="s">
        <v>888</v>
      </c>
      <c r="C7" s="24"/>
      <c r="D7" s="25"/>
      <c r="E7" s="25"/>
      <c r="F7" s="25"/>
    </row>
    <row r="8" spans="1:6" ht="21" customHeight="1">
      <c r="A8" s="24"/>
      <c r="B8" s="24"/>
      <c r="C8" s="24"/>
      <c r="D8" s="25"/>
      <c r="E8" s="25"/>
      <c r="F8" s="25"/>
    </row>
    <row r="9" spans="1:6" ht="18.75" customHeight="1">
      <c r="A9" s="64" t="s">
        <v>185</v>
      </c>
      <c r="B9" s="64" t="s">
        <v>185</v>
      </c>
      <c r="C9" s="64" t="s">
        <v>185</v>
      </c>
      <c r="D9" s="25"/>
      <c r="E9" s="25"/>
      <c r="F9" s="25"/>
    </row>
    <row r="10" spans="1:6" ht="14.25" customHeight="1">
      <c r="B10" s="59" t="s">
        <v>887</v>
      </c>
    </row>
  </sheetData>
  <mergeCells count="7">
    <mergeCell ref="A2:F2"/>
    <mergeCell ref="A3:C3"/>
    <mergeCell ref="D4:F4"/>
    <mergeCell ref="A9:C9"/>
    <mergeCell ref="A4:A5"/>
    <mergeCell ref="B4:B5"/>
    <mergeCell ref="C4:C5"/>
  </mergeCells>
  <phoneticPr fontId="21" type="noConversion"/>
  <printOptions horizontalCentered="1"/>
  <pageMargins left="0.26" right="0.26" top="0.39" bottom="0.39" header="0.33" footer="0.33"/>
  <pageSetup paperSize="9" scale="98" orientation="landscape"/>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S19"/>
  <sheetViews>
    <sheetView showZeros="0" workbookViewId="0">
      <selection activeCell="C20" sqref="C20"/>
    </sheetView>
  </sheetViews>
  <sheetFormatPr defaultColWidth="10.75" defaultRowHeight="14.25" customHeight="1"/>
  <cols>
    <col min="1" max="2" width="38" customWidth="1"/>
    <col min="3" max="3" width="48" customWidth="1"/>
    <col min="4" max="4" width="25.25" customWidth="1"/>
    <col min="5" max="5" width="41.125" customWidth="1"/>
    <col min="6" max="6" width="9" customWidth="1"/>
    <col min="7" max="7" width="13" customWidth="1"/>
    <col min="8" max="8" width="15.625" customWidth="1"/>
    <col min="9" max="18" width="23.25" customWidth="1"/>
    <col min="19" max="19" width="23.125" customWidth="1"/>
  </cols>
  <sheetData>
    <row r="1" spans="1:19" ht="15.75" customHeight="1">
      <c r="S1" s="3" t="s">
        <v>743</v>
      </c>
    </row>
    <row r="2" spans="1:19" ht="41.25" customHeight="1">
      <c r="A2" s="61" t="str">
        <f>"2025"&amp;"年部门政府采购预算表"</f>
        <v>2025年部门政府采购预算表</v>
      </c>
      <c r="B2" s="61"/>
      <c r="C2" s="61"/>
      <c r="D2" s="61"/>
      <c r="E2" s="61"/>
      <c r="F2" s="61"/>
      <c r="G2" s="61"/>
      <c r="H2" s="61"/>
      <c r="I2" s="61"/>
      <c r="J2" s="61"/>
      <c r="K2" s="61"/>
      <c r="L2" s="61"/>
      <c r="M2" s="61"/>
      <c r="N2" s="61"/>
      <c r="O2" s="61"/>
      <c r="P2" s="61"/>
      <c r="Q2" s="61"/>
      <c r="R2" s="61"/>
      <c r="S2" s="61"/>
    </row>
    <row r="3" spans="1:19" ht="18.75" customHeight="1">
      <c r="A3" s="73" t="str">
        <f>"单位名称："&amp;"富民县公安局"</f>
        <v>单位名称：富民县公安局</v>
      </c>
      <c r="B3" s="66"/>
      <c r="C3" s="66"/>
      <c r="D3" s="66"/>
      <c r="E3" s="66"/>
      <c r="F3" s="66"/>
      <c r="G3" s="66"/>
      <c r="H3" s="66"/>
      <c r="S3" s="3" t="s">
        <v>1</v>
      </c>
    </row>
    <row r="4" spans="1:19" ht="15.75" customHeight="1">
      <c r="A4" s="64" t="s">
        <v>194</v>
      </c>
      <c r="B4" s="64" t="s">
        <v>195</v>
      </c>
      <c r="C4" s="64" t="s">
        <v>744</v>
      </c>
      <c r="D4" s="64" t="s">
        <v>745</v>
      </c>
      <c r="E4" s="64" t="s">
        <v>746</v>
      </c>
      <c r="F4" s="71" t="s">
        <v>747</v>
      </c>
      <c r="G4" s="64" t="s">
        <v>748</v>
      </c>
      <c r="H4" s="71" t="s">
        <v>749</v>
      </c>
      <c r="I4" s="64" t="s">
        <v>202</v>
      </c>
      <c r="J4" s="64"/>
      <c r="K4" s="64"/>
      <c r="L4" s="64"/>
      <c r="M4" s="64"/>
      <c r="N4" s="64"/>
      <c r="O4" s="64"/>
      <c r="P4" s="64"/>
      <c r="Q4" s="64"/>
      <c r="R4" s="64"/>
      <c r="S4" s="64"/>
    </row>
    <row r="5" spans="1:19" ht="17.25" customHeight="1">
      <c r="A5" s="64"/>
      <c r="B5" s="64"/>
      <c r="C5" s="64"/>
      <c r="D5" s="64"/>
      <c r="E5" s="64"/>
      <c r="F5" s="71"/>
      <c r="G5" s="64"/>
      <c r="H5" s="71"/>
      <c r="I5" s="64" t="s">
        <v>53</v>
      </c>
      <c r="J5" s="64" t="s">
        <v>56</v>
      </c>
      <c r="K5" s="64" t="s">
        <v>57</v>
      </c>
      <c r="L5" s="64" t="s">
        <v>58</v>
      </c>
      <c r="M5" s="64" t="s">
        <v>59</v>
      </c>
      <c r="N5" s="64" t="s">
        <v>750</v>
      </c>
      <c r="O5" s="64"/>
      <c r="P5" s="64"/>
      <c r="Q5" s="64"/>
      <c r="R5" s="64"/>
      <c r="S5" s="64"/>
    </row>
    <row r="6" spans="1:19" ht="54" customHeight="1">
      <c r="A6" s="64"/>
      <c r="B6" s="64"/>
      <c r="C6" s="64"/>
      <c r="D6" s="64"/>
      <c r="E6" s="64"/>
      <c r="F6" s="71"/>
      <c r="G6" s="64"/>
      <c r="H6" s="71"/>
      <c r="I6" s="64"/>
      <c r="J6" s="64" t="s">
        <v>55</v>
      </c>
      <c r="K6" s="64"/>
      <c r="L6" s="64"/>
      <c r="M6" s="64"/>
      <c r="N6" s="4" t="s">
        <v>55</v>
      </c>
      <c r="O6" s="4" t="s">
        <v>61</v>
      </c>
      <c r="P6" s="4" t="s">
        <v>63</v>
      </c>
      <c r="Q6" s="4" t="s">
        <v>62</v>
      </c>
      <c r="R6" s="4" t="s">
        <v>64</v>
      </c>
      <c r="S6" s="4" t="s">
        <v>65</v>
      </c>
    </row>
    <row r="7" spans="1:19" ht="18" customHeight="1">
      <c r="A7" s="4">
        <v>1</v>
      </c>
      <c r="B7" s="4" t="s">
        <v>85</v>
      </c>
      <c r="C7" s="4" t="s">
        <v>86</v>
      </c>
      <c r="D7" s="4">
        <v>4</v>
      </c>
      <c r="E7" s="4">
        <v>5</v>
      </c>
      <c r="F7" s="4">
        <v>6</v>
      </c>
      <c r="G7" s="4">
        <v>7</v>
      </c>
      <c r="H7" s="4">
        <v>8</v>
      </c>
      <c r="I7" s="4">
        <v>9</v>
      </c>
      <c r="J7" s="4">
        <v>10</v>
      </c>
      <c r="K7" s="4">
        <v>11</v>
      </c>
      <c r="L7" s="4">
        <v>12</v>
      </c>
      <c r="M7" s="4">
        <v>13</v>
      </c>
      <c r="N7" s="4">
        <v>14</v>
      </c>
      <c r="O7" s="4">
        <v>15</v>
      </c>
      <c r="P7" s="4">
        <v>16</v>
      </c>
      <c r="Q7" s="4">
        <v>17</v>
      </c>
      <c r="R7" s="4">
        <v>18</v>
      </c>
      <c r="S7" s="4">
        <v>19</v>
      </c>
    </row>
    <row r="8" spans="1:19" ht="21" customHeight="1">
      <c r="A8" s="24" t="s">
        <v>67</v>
      </c>
      <c r="B8" s="24" t="s">
        <v>67</v>
      </c>
      <c r="C8" s="24" t="s">
        <v>222</v>
      </c>
      <c r="D8" s="24" t="s">
        <v>751</v>
      </c>
      <c r="E8" s="24" t="s">
        <v>751</v>
      </c>
      <c r="F8" s="24" t="s">
        <v>752</v>
      </c>
      <c r="G8" s="26"/>
      <c r="H8" s="27">
        <v>100000</v>
      </c>
      <c r="I8" s="27">
        <v>100000</v>
      </c>
      <c r="J8" s="27">
        <v>100000</v>
      </c>
      <c r="K8" s="27"/>
      <c r="L8" s="27"/>
      <c r="M8" s="27"/>
      <c r="N8" s="27"/>
      <c r="O8" s="27"/>
      <c r="P8" s="27"/>
      <c r="Q8" s="27"/>
      <c r="R8" s="27"/>
      <c r="S8" s="27"/>
    </row>
    <row r="9" spans="1:19" ht="21" customHeight="1">
      <c r="A9" s="24" t="s">
        <v>67</v>
      </c>
      <c r="B9" s="24" t="s">
        <v>67</v>
      </c>
      <c r="C9" s="24" t="s">
        <v>222</v>
      </c>
      <c r="D9" s="24" t="s">
        <v>226</v>
      </c>
      <c r="E9" s="24" t="s">
        <v>753</v>
      </c>
      <c r="F9" s="24" t="s">
        <v>752</v>
      </c>
      <c r="G9" s="26"/>
      <c r="H9" s="27">
        <v>60000</v>
      </c>
      <c r="I9" s="27">
        <v>60000</v>
      </c>
      <c r="J9" s="27">
        <v>60000</v>
      </c>
      <c r="K9" s="27"/>
      <c r="L9" s="27"/>
      <c r="M9" s="27"/>
      <c r="N9" s="27"/>
      <c r="O9" s="27"/>
      <c r="P9" s="27"/>
      <c r="Q9" s="27"/>
      <c r="R9" s="27"/>
      <c r="S9" s="27"/>
    </row>
    <row r="10" spans="1:19" ht="21" customHeight="1">
      <c r="A10" s="24" t="s">
        <v>67</v>
      </c>
      <c r="B10" s="24" t="s">
        <v>67</v>
      </c>
      <c r="C10" s="24" t="s">
        <v>254</v>
      </c>
      <c r="D10" s="24" t="s">
        <v>754</v>
      </c>
      <c r="E10" s="24" t="s">
        <v>755</v>
      </c>
      <c r="F10" s="24" t="s">
        <v>752</v>
      </c>
      <c r="G10" s="26"/>
      <c r="H10" s="27">
        <v>379700</v>
      </c>
      <c r="I10" s="27">
        <v>379700</v>
      </c>
      <c r="J10" s="27">
        <v>379700</v>
      </c>
      <c r="K10" s="27"/>
      <c r="L10" s="27"/>
      <c r="M10" s="27"/>
      <c r="N10" s="27"/>
      <c r="O10" s="27"/>
      <c r="P10" s="27"/>
      <c r="Q10" s="27"/>
      <c r="R10" s="27"/>
      <c r="S10" s="27"/>
    </row>
    <row r="11" spans="1:19" ht="21" customHeight="1">
      <c r="A11" s="24" t="s">
        <v>67</v>
      </c>
      <c r="B11" s="24" t="s">
        <v>67</v>
      </c>
      <c r="C11" s="24" t="s">
        <v>254</v>
      </c>
      <c r="D11" s="24" t="s">
        <v>756</v>
      </c>
      <c r="E11" s="24" t="s">
        <v>756</v>
      </c>
      <c r="F11" s="24" t="s">
        <v>752</v>
      </c>
      <c r="G11" s="26"/>
      <c r="H11" s="27">
        <v>100000</v>
      </c>
      <c r="I11" s="27">
        <v>100000</v>
      </c>
      <c r="J11" s="27">
        <v>100000</v>
      </c>
      <c r="K11" s="27"/>
      <c r="L11" s="27"/>
      <c r="M11" s="27"/>
      <c r="N11" s="27"/>
      <c r="O11" s="27"/>
      <c r="P11" s="27"/>
      <c r="Q11" s="27"/>
      <c r="R11" s="27"/>
      <c r="S11" s="27"/>
    </row>
    <row r="12" spans="1:19" ht="21" customHeight="1">
      <c r="A12" s="24" t="s">
        <v>67</v>
      </c>
      <c r="B12" s="24" t="s">
        <v>67</v>
      </c>
      <c r="C12" s="24" t="s">
        <v>254</v>
      </c>
      <c r="D12" s="24" t="s">
        <v>757</v>
      </c>
      <c r="E12" s="24" t="s">
        <v>758</v>
      </c>
      <c r="F12" s="24" t="s">
        <v>752</v>
      </c>
      <c r="G12" s="26"/>
      <c r="H12" s="27">
        <v>94300</v>
      </c>
      <c r="I12" s="27">
        <v>94300</v>
      </c>
      <c r="J12" s="27">
        <v>94300</v>
      </c>
      <c r="K12" s="27"/>
      <c r="L12" s="27"/>
      <c r="M12" s="27"/>
      <c r="N12" s="27"/>
      <c r="O12" s="27"/>
      <c r="P12" s="27"/>
      <c r="Q12" s="27"/>
      <c r="R12" s="27"/>
      <c r="S12" s="27"/>
    </row>
    <row r="13" spans="1:19" ht="21" customHeight="1">
      <c r="A13" s="24" t="s">
        <v>67</v>
      </c>
      <c r="B13" s="24" t="s">
        <v>70</v>
      </c>
      <c r="C13" s="24" t="s">
        <v>254</v>
      </c>
      <c r="D13" s="24" t="s">
        <v>759</v>
      </c>
      <c r="E13" s="24" t="s">
        <v>755</v>
      </c>
      <c r="F13" s="24" t="s">
        <v>752</v>
      </c>
      <c r="G13" s="26"/>
      <c r="H13" s="27">
        <v>300000</v>
      </c>
      <c r="I13" s="27">
        <v>300000</v>
      </c>
      <c r="J13" s="27">
        <v>300000</v>
      </c>
      <c r="K13" s="27"/>
      <c r="L13" s="27"/>
      <c r="M13" s="27"/>
      <c r="N13" s="27"/>
      <c r="O13" s="27"/>
      <c r="P13" s="27"/>
      <c r="Q13" s="27"/>
      <c r="R13" s="27"/>
      <c r="S13" s="27"/>
    </row>
    <row r="14" spans="1:19" ht="21" customHeight="1">
      <c r="A14" s="24" t="s">
        <v>67</v>
      </c>
      <c r="B14" s="24" t="s">
        <v>70</v>
      </c>
      <c r="C14" s="24" t="s">
        <v>254</v>
      </c>
      <c r="D14" s="24" t="s">
        <v>760</v>
      </c>
      <c r="E14" s="24" t="s">
        <v>756</v>
      </c>
      <c r="F14" s="24" t="s">
        <v>752</v>
      </c>
      <c r="G14" s="26"/>
      <c r="H14" s="27">
        <v>50000</v>
      </c>
      <c r="I14" s="27">
        <v>50000</v>
      </c>
      <c r="J14" s="27">
        <v>50000</v>
      </c>
      <c r="K14" s="27"/>
      <c r="L14" s="27"/>
      <c r="M14" s="27"/>
      <c r="N14" s="27"/>
      <c r="O14" s="27"/>
      <c r="P14" s="27"/>
      <c r="Q14" s="27"/>
      <c r="R14" s="27"/>
      <c r="S14" s="27"/>
    </row>
    <row r="15" spans="1:19" ht="21" customHeight="1">
      <c r="A15" s="24" t="s">
        <v>67</v>
      </c>
      <c r="B15" s="24" t="s">
        <v>70</v>
      </c>
      <c r="C15" s="24" t="s">
        <v>254</v>
      </c>
      <c r="D15" s="24" t="s">
        <v>761</v>
      </c>
      <c r="E15" s="24" t="s">
        <v>758</v>
      </c>
      <c r="F15" s="24" t="s">
        <v>752</v>
      </c>
      <c r="G15" s="26"/>
      <c r="H15" s="27">
        <v>50000</v>
      </c>
      <c r="I15" s="27">
        <v>50000</v>
      </c>
      <c r="J15" s="27">
        <v>50000</v>
      </c>
      <c r="K15" s="27"/>
      <c r="L15" s="27"/>
      <c r="M15" s="27"/>
      <c r="N15" s="27"/>
      <c r="O15" s="27"/>
      <c r="P15" s="27"/>
      <c r="Q15" s="27"/>
      <c r="R15" s="27"/>
      <c r="S15" s="27"/>
    </row>
    <row r="16" spans="1:19" ht="21" customHeight="1">
      <c r="A16" s="24" t="s">
        <v>67</v>
      </c>
      <c r="B16" s="24" t="s">
        <v>70</v>
      </c>
      <c r="C16" s="24" t="s">
        <v>412</v>
      </c>
      <c r="D16" s="24" t="s">
        <v>762</v>
      </c>
      <c r="E16" s="24" t="s">
        <v>763</v>
      </c>
      <c r="F16" s="24" t="s">
        <v>752</v>
      </c>
      <c r="G16" s="26"/>
      <c r="H16" s="27">
        <v>250000</v>
      </c>
      <c r="I16" s="27">
        <v>250000</v>
      </c>
      <c r="J16" s="27">
        <v>250000</v>
      </c>
      <c r="K16" s="27"/>
      <c r="L16" s="27"/>
      <c r="M16" s="27"/>
      <c r="N16" s="27"/>
      <c r="O16" s="27"/>
      <c r="P16" s="27"/>
      <c r="Q16" s="27"/>
      <c r="R16" s="27"/>
      <c r="S16" s="27"/>
    </row>
    <row r="17" spans="1:19" ht="21" customHeight="1">
      <c r="A17" s="24" t="s">
        <v>67</v>
      </c>
      <c r="B17" s="24" t="s">
        <v>72</v>
      </c>
      <c r="C17" s="24" t="s">
        <v>254</v>
      </c>
      <c r="D17" s="24" t="s">
        <v>755</v>
      </c>
      <c r="E17" s="24" t="s">
        <v>755</v>
      </c>
      <c r="F17" s="24" t="s">
        <v>752</v>
      </c>
      <c r="G17" s="26"/>
      <c r="H17" s="27">
        <v>10400</v>
      </c>
      <c r="I17" s="27">
        <v>10400</v>
      </c>
      <c r="J17" s="27">
        <v>10400</v>
      </c>
      <c r="K17" s="27"/>
      <c r="L17" s="27"/>
      <c r="M17" s="27"/>
      <c r="N17" s="27"/>
      <c r="O17" s="27"/>
      <c r="P17" s="27"/>
      <c r="Q17" s="27"/>
      <c r="R17" s="27"/>
      <c r="S17" s="27"/>
    </row>
    <row r="18" spans="1:19" ht="21" customHeight="1">
      <c r="A18" s="24" t="s">
        <v>67</v>
      </c>
      <c r="B18" s="24" t="s">
        <v>72</v>
      </c>
      <c r="C18" s="24" t="s">
        <v>254</v>
      </c>
      <c r="D18" s="24" t="s">
        <v>758</v>
      </c>
      <c r="E18" s="24" t="s">
        <v>758</v>
      </c>
      <c r="F18" s="24" t="s">
        <v>752</v>
      </c>
      <c r="G18" s="26"/>
      <c r="H18" s="27">
        <v>9600</v>
      </c>
      <c r="I18" s="27">
        <v>9600</v>
      </c>
      <c r="J18" s="27">
        <v>9600</v>
      </c>
      <c r="K18" s="27"/>
      <c r="L18" s="27"/>
      <c r="M18" s="27"/>
      <c r="N18" s="27"/>
      <c r="O18" s="27"/>
      <c r="P18" s="27"/>
      <c r="Q18" s="27"/>
      <c r="R18" s="27"/>
      <c r="S18" s="27"/>
    </row>
    <row r="19" spans="1:19" ht="21" customHeight="1">
      <c r="A19" s="64" t="s">
        <v>185</v>
      </c>
      <c r="B19" s="64"/>
      <c r="C19" s="64"/>
      <c r="D19" s="64"/>
      <c r="E19" s="64"/>
      <c r="F19" s="64"/>
      <c r="G19" s="64"/>
      <c r="H19" s="27"/>
      <c r="I19" s="27">
        <v>1404000</v>
      </c>
      <c r="J19" s="27">
        <v>1404000</v>
      </c>
      <c r="K19" s="27"/>
      <c r="L19" s="27"/>
      <c r="M19" s="27"/>
      <c r="N19" s="27"/>
      <c r="O19" s="27"/>
      <c r="P19" s="27"/>
      <c r="Q19" s="27"/>
      <c r="R19" s="27"/>
      <c r="S19" s="27"/>
    </row>
  </sheetData>
  <mergeCells count="18">
    <mergeCell ref="L5:L6"/>
    <mergeCell ref="M5:M6"/>
    <mergeCell ref="A2:S2"/>
    <mergeCell ref="A3:H3"/>
    <mergeCell ref="I4:S4"/>
    <mergeCell ref="N5:S5"/>
    <mergeCell ref="H4:H6"/>
    <mergeCell ref="I5:I6"/>
    <mergeCell ref="J5:J6"/>
    <mergeCell ref="K5:K6"/>
    <mergeCell ref="A19:G19"/>
    <mergeCell ref="A4:A6"/>
    <mergeCell ref="B4:B6"/>
    <mergeCell ref="C4:C6"/>
    <mergeCell ref="D4:D6"/>
    <mergeCell ref="E4:E6"/>
    <mergeCell ref="F4:F6"/>
    <mergeCell ref="G4:G6"/>
  </mergeCells>
  <phoneticPr fontId="21" type="noConversion"/>
  <printOptions horizontalCentered="1"/>
  <pageMargins left="0.67" right="0.67" top="0.5" bottom="0.5"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T10"/>
  <sheetViews>
    <sheetView showZeros="0" workbookViewId="0">
      <selection activeCell="A10" sqref="A10"/>
    </sheetView>
  </sheetViews>
  <sheetFormatPr defaultColWidth="10.75" defaultRowHeight="14.25" customHeight="1"/>
  <cols>
    <col min="1" max="5" width="45.75" customWidth="1"/>
    <col min="6" max="6" width="32.125" customWidth="1"/>
    <col min="7" max="7" width="33.25" customWidth="1"/>
    <col min="8" max="8" width="32.875" customWidth="1"/>
    <col min="9" max="9" width="45.75" customWidth="1"/>
    <col min="10" max="18" width="23.875" customWidth="1"/>
    <col min="19" max="20" width="23.75" customWidth="1"/>
  </cols>
  <sheetData>
    <row r="1" spans="1:20" ht="16.5" customHeight="1">
      <c r="T1" s="3" t="s">
        <v>764</v>
      </c>
    </row>
    <row r="2" spans="1:20" ht="41.25" customHeight="1">
      <c r="A2" s="61" t="str">
        <f>"2025"&amp;"年政府购买服务预算表"</f>
        <v>2025年政府购买服务预算表</v>
      </c>
      <c r="B2" s="61"/>
      <c r="C2" s="61"/>
      <c r="D2" s="61"/>
      <c r="E2" s="61"/>
      <c r="F2" s="61"/>
      <c r="G2" s="61"/>
      <c r="H2" s="61"/>
      <c r="I2" s="61"/>
      <c r="J2" s="61"/>
      <c r="K2" s="61"/>
      <c r="L2" s="61"/>
      <c r="M2" s="61"/>
      <c r="N2" s="61"/>
      <c r="O2" s="61"/>
      <c r="P2" s="61"/>
      <c r="Q2" s="61"/>
      <c r="R2" s="61"/>
      <c r="S2" s="61"/>
      <c r="T2" s="61"/>
    </row>
    <row r="3" spans="1:20" ht="22.5" customHeight="1">
      <c r="A3" s="73" t="str">
        <f>"单位名称："&amp;"富民县公安局"</f>
        <v>单位名称：富民县公安局</v>
      </c>
      <c r="B3" s="66"/>
      <c r="C3" s="66"/>
      <c r="D3" s="66"/>
      <c r="E3" s="66"/>
      <c r="F3" s="66"/>
      <c r="G3" s="66"/>
      <c r="H3" s="66"/>
      <c r="I3" s="66"/>
      <c r="T3" s="3" t="s">
        <v>1</v>
      </c>
    </row>
    <row r="4" spans="1:20" ht="24" customHeight="1">
      <c r="A4" s="64" t="s">
        <v>194</v>
      </c>
      <c r="B4" s="64" t="s">
        <v>195</v>
      </c>
      <c r="C4" s="64" t="s">
        <v>197</v>
      </c>
      <c r="D4" s="64" t="s">
        <v>765</v>
      </c>
      <c r="E4" s="64" t="s">
        <v>766</v>
      </c>
      <c r="F4" s="64" t="s">
        <v>767</v>
      </c>
      <c r="G4" s="64" t="s">
        <v>768</v>
      </c>
      <c r="H4" s="64" t="s">
        <v>769</v>
      </c>
      <c r="I4" s="64" t="s">
        <v>770</v>
      </c>
      <c r="J4" s="64" t="s">
        <v>202</v>
      </c>
      <c r="K4" s="64"/>
      <c r="L4" s="64"/>
      <c r="M4" s="64"/>
      <c r="N4" s="64"/>
      <c r="O4" s="64"/>
      <c r="P4" s="64"/>
      <c r="Q4" s="64"/>
      <c r="R4" s="64"/>
      <c r="S4" s="64"/>
      <c r="T4" s="64"/>
    </row>
    <row r="5" spans="1:20" ht="24" customHeight="1">
      <c r="A5" s="64"/>
      <c r="B5" s="64"/>
      <c r="C5" s="64"/>
      <c r="D5" s="64"/>
      <c r="E5" s="64"/>
      <c r="F5" s="64"/>
      <c r="G5" s="64"/>
      <c r="H5" s="64"/>
      <c r="I5" s="64"/>
      <c r="J5" s="64" t="s">
        <v>53</v>
      </c>
      <c r="K5" s="64" t="s">
        <v>56</v>
      </c>
      <c r="L5" s="64" t="s">
        <v>771</v>
      </c>
      <c r="M5" s="64" t="s">
        <v>58</v>
      </c>
      <c r="N5" s="64" t="s">
        <v>772</v>
      </c>
      <c r="O5" s="64" t="s">
        <v>750</v>
      </c>
      <c r="P5" s="64"/>
      <c r="Q5" s="64"/>
      <c r="R5" s="64"/>
      <c r="S5" s="64"/>
      <c r="T5" s="64"/>
    </row>
    <row r="6" spans="1:20" ht="54" customHeight="1">
      <c r="A6" s="64"/>
      <c r="B6" s="64"/>
      <c r="C6" s="64"/>
      <c r="D6" s="64"/>
      <c r="E6" s="64"/>
      <c r="F6" s="64"/>
      <c r="G6" s="64"/>
      <c r="H6" s="64"/>
      <c r="I6" s="64"/>
      <c r="J6" s="64"/>
      <c r="K6" s="64" t="s">
        <v>55</v>
      </c>
      <c r="L6" s="64"/>
      <c r="M6" s="64"/>
      <c r="N6" s="64"/>
      <c r="O6" s="4" t="s">
        <v>55</v>
      </c>
      <c r="P6" s="4" t="s">
        <v>61</v>
      </c>
      <c r="Q6" s="4" t="s">
        <v>63</v>
      </c>
      <c r="R6" s="4" t="s">
        <v>62</v>
      </c>
      <c r="S6" s="4" t="s">
        <v>64</v>
      </c>
      <c r="T6" s="4" t="s">
        <v>65</v>
      </c>
    </row>
    <row r="7" spans="1:20" ht="17.25" customHeight="1">
      <c r="A7" s="4">
        <v>1</v>
      </c>
      <c r="B7" s="4">
        <v>2</v>
      </c>
      <c r="C7" s="4">
        <v>3</v>
      </c>
      <c r="D7" s="4">
        <v>4</v>
      </c>
      <c r="E7" s="4">
        <v>5</v>
      </c>
      <c r="F7" s="4">
        <v>6</v>
      </c>
      <c r="G7" s="4">
        <v>7</v>
      </c>
      <c r="H7" s="4">
        <v>8</v>
      </c>
      <c r="I7" s="4">
        <v>9</v>
      </c>
      <c r="J7" s="4">
        <v>10</v>
      </c>
      <c r="K7" s="4">
        <v>11</v>
      </c>
      <c r="L7" s="4">
        <v>12</v>
      </c>
      <c r="M7" s="4">
        <v>13</v>
      </c>
      <c r="N7" s="4">
        <v>14</v>
      </c>
      <c r="O7" s="4">
        <v>15</v>
      </c>
      <c r="P7" s="4">
        <v>16</v>
      </c>
      <c r="Q7" s="4">
        <v>17</v>
      </c>
      <c r="R7" s="4">
        <v>18</v>
      </c>
      <c r="S7" s="4">
        <v>19</v>
      </c>
      <c r="T7" s="4">
        <v>20</v>
      </c>
    </row>
    <row r="8" spans="1:20" ht="21" customHeight="1">
      <c r="A8" s="28" t="s">
        <v>888</v>
      </c>
      <c r="B8" s="28"/>
      <c r="C8" s="28"/>
      <c r="D8" s="28"/>
      <c r="E8" s="28"/>
      <c r="F8" s="28"/>
      <c r="G8" s="28"/>
      <c r="H8" s="28"/>
      <c r="I8" s="28"/>
      <c r="J8" s="27"/>
      <c r="K8" s="27"/>
      <c r="L8" s="27"/>
      <c r="M8" s="27"/>
      <c r="N8" s="27"/>
      <c r="O8" s="27"/>
      <c r="P8" s="27"/>
      <c r="Q8" s="27"/>
      <c r="R8" s="27"/>
      <c r="S8" s="27"/>
      <c r="T8" s="27"/>
    </row>
    <row r="9" spans="1:20" ht="21" customHeight="1">
      <c r="A9" s="64" t="s">
        <v>185</v>
      </c>
      <c r="B9" s="64"/>
      <c r="C9" s="64"/>
      <c r="D9" s="64"/>
      <c r="E9" s="64"/>
      <c r="F9" s="64"/>
      <c r="G9" s="64"/>
      <c r="H9" s="64"/>
      <c r="I9" s="64"/>
      <c r="J9" s="27"/>
      <c r="K9" s="27"/>
      <c r="L9" s="27"/>
      <c r="M9" s="27"/>
      <c r="N9" s="27"/>
      <c r="O9" s="27"/>
      <c r="P9" s="27"/>
      <c r="Q9" s="27"/>
      <c r="R9" s="27"/>
      <c r="S9" s="27"/>
      <c r="T9" s="27"/>
    </row>
    <row r="10" spans="1:20" ht="14.25" customHeight="1">
      <c r="A10" s="59" t="s">
        <v>887</v>
      </c>
    </row>
  </sheetData>
  <mergeCells count="19">
    <mergeCell ref="L5:L6"/>
    <mergeCell ref="M5:M6"/>
    <mergeCell ref="N5:N6"/>
    <mergeCell ref="A2:T2"/>
    <mergeCell ref="A3:I3"/>
    <mergeCell ref="J4:T4"/>
    <mergeCell ref="O5:T5"/>
    <mergeCell ref="J5:J6"/>
    <mergeCell ref="K5:K6"/>
    <mergeCell ref="A9:I9"/>
    <mergeCell ref="A4:A6"/>
    <mergeCell ref="B4:B6"/>
    <mergeCell ref="C4:C6"/>
    <mergeCell ref="D4:D6"/>
    <mergeCell ref="E4:E6"/>
    <mergeCell ref="F4:F6"/>
    <mergeCell ref="G4:G6"/>
    <mergeCell ref="H4:H6"/>
    <mergeCell ref="I4:I6"/>
  </mergeCells>
  <phoneticPr fontId="21" type="noConversion"/>
  <printOptions horizontalCentered="1"/>
  <pageMargins left="0.67" right="0.67" top="0.5" bottom="0.5" header="0" footer="0"/>
  <pageSetup paperSize="9" scale="60" orientation="landscape"/>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E8"/>
  <sheetViews>
    <sheetView showZeros="0" workbookViewId="0">
      <selection activeCell="A7" sqref="A7"/>
    </sheetView>
  </sheetViews>
  <sheetFormatPr defaultColWidth="10.75" defaultRowHeight="14.25" customHeight="1"/>
  <cols>
    <col min="1" max="1" width="44" customWidth="1"/>
    <col min="2" max="5" width="23.25" customWidth="1"/>
  </cols>
  <sheetData>
    <row r="1" spans="1:5" ht="17.25" customHeight="1">
      <c r="E1" s="3" t="s">
        <v>773</v>
      </c>
    </row>
    <row r="2" spans="1:5" ht="41.25" customHeight="1">
      <c r="A2" s="61" t="str">
        <f>"2025"&amp;"年对下转移支付预算表"</f>
        <v>2025年对下转移支付预算表</v>
      </c>
      <c r="B2" s="61"/>
      <c r="C2" s="61"/>
      <c r="D2" s="61"/>
      <c r="E2" s="61"/>
    </row>
    <row r="3" spans="1:5" ht="18" customHeight="1">
      <c r="A3" s="73" t="str">
        <f>"单位名称："&amp;"富民县公安局"</f>
        <v>单位名称：富民县公安局</v>
      </c>
      <c r="B3" s="66"/>
      <c r="C3" s="66"/>
      <c r="D3" s="66"/>
      <c r="E3" s="3" t="s">
        <v>1</v>
      </c>
    </row>
    <row r="4" spans="1:5" ht="19.5" customHeight="1">
      <c r="A4" s="64" t="s">
        <v>774</v>
      </c>
      <c r="B4" s="64" t="s">
        <v>202</v>
      </c>
      <c r="C4" s="64"/>
      <c r="D4" s="64"/>
      <c r="E4" s="64" t="s">
        <v>775</v>
      </c>
    </row>
    <row r="5" spans="1:5" ht="40.5" customHeight="1">
      <c r="A5" s="64"/>
      <c r="B5" s="4" t="s">
        <v>53</v>
      </c>
      <c r="C5" s="4" t="s">
        <v>56</v>
      </c>
      <c r="D5" s="4" t="s">
        <v>771</v>
      </c>
      <c r="E5" s="64" t="s">
        <v>776</v>
      </c>
    </row>
    <row r="6" spans="1:5" ht="19.5" customHeight="1">
      <c r="A6" s="4">
        <v>1</v>
      </c>
      <c r="B6" s="4">
        <v>2</v>
      </c>
      <c r="C6" s="4">
        <v>3</v>
      </c>
      <c r="D6" s="4">
        <v>4</v>
      </c>
      <c r="E6" s="4">
        <v>5</v>
      </c>
    </row>
    <row r="7" spans="1:5" ht="19.5" customHeight="1">
      <c r="A7" s="24" t="s">
        <v>888</v>
      </c>
      <c r="B7" s="25"/>
      <c r="C7" s="25"/>
      <c r="D7" s="25"/>
      <c r="E7" s="16"/>
    </row>
    <row r="8" spans="1:5" ht="19.5" customHeight="1">
      <c r="A8" s="24"/>
      <c r="B8" s="25"/>
      <c r="C8" s="25"/>
      <c r="D8" s="25"/>
      <c r="E8" s="16"/>
    </row>
  </sheetData>
  <mergeCells count="5">
    <mergeCell ref="A2:E2"/>
    <mergeCell ref="A3:D3"/>
    <mergeCell ref="B4:D4"/>
    <mergeCell ref="A4:A5"/>
    <mergeCell ref="E4:E5"/>
  </mergeCells>
  <phoneticPr fontId="21" type="noConversion"/>
  <printOptions horizontalCentered="1"/>
  <pageMargins left="0.67" right="0.67" top="0.5" bottom="0.5" header="0" footer="0"/>
  <pageSetup paperSize="9" scale="58" orientation="landscape"/>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showZeros="0" workbookViewId="0">
      <selection activeCell="B21" sqref="B21"/>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6.5" customHeight="1">
      <c r="A1" s="29"/>
      <c r="B1" s="29"/>
      <c r="C1" s="29"/>
      <c r="D1" s="29"/>
      <c r="E1" s="29"/>
      <c r="F1" s="29"/>
      <c r="G1" s="29"/>
      <c r="H1" s="29"/>
      <c r="I1" s="29"/>
      <c r="J1" s="3" t="s">
        <v>777</v>
      </c>
    </row>
    <row r="2" spans="1:10" ht="41.25" customHeight="1">
      <c r="A2" s="61" t="str">
        <f>"2025"&amp;"年对下转移支付绩效目标表"</f>
        <v>2025年对下转移支付绩效目标表</v>
      </c>
      <c r="B2" s="61"/>
      <c r="C2" s="61"/>
      <c r="D2" s="61"/>
      <c r="E2" s="61"/>
      <c r="F2" s="61"/>
      <c r="G2" s="61"/>
      <c r="H2" s="61"/>
      <c r="I2" s="61"/>
      <c r="J2" s="61"/>
    </row>
    <row r="3" spans="1:10" ht="17.25" customHeight="1">
      <c r="A3" s="69" t="str">
        <f>"单位名称："&amp;"富民县公安局"</f>
        <v>单位名称：富民县公安局</v>
      </c>
      <c r="B3" s="70"/>
      <c r="C3" s="70"/>
      <c r="D3" s="70"/>
      <c r="E3" s="70"/>
      <c r="F3" s="70"/>
      <c r="G3" s="70"/>
      <c r="H3" s="70"/>
      <c r="I3" s="29"/>
      <c r="J3" s="29"/>
    </row>
    <row r="4" spans="1:10" ht="44.25" customHeight="1">
      <c r="A4" s="30" t="s">
        <v>774</v>
      </c>
      <c r="B4" s="30" t="s">
        <v>432</v>
      </c>
      <c r="C4" s="30" t="s">
        <v>433</v>
      </c>
      <c r="D4" s="30" t="s">
        <v>434</v>
      </c>
      <c r="E4" s="30" t="s">
        <v>435</v>
      </c>
      <c r="F4" s="30" t="s">
        <v>436</v>
      </c>
      <c r="G4" s="30" t="s">
        <v>437</v>
      </c>
      <c r="H4" s="30" t="s">
        <v>438</v>
      </c>
      <c r="I4" s="30" t="s">
        <v>439</v>
      </c>
      <c r="J4" s="30" t="s">
        <v>440</v>
      </c>
    </row>
    <row r="5" spans="1:10" ht="14.25" customHeight="1">
      <c r="A5" s="30">
        <v>1</v>
      </c>
      <c r="B5" s="30">
        <v>2</v>
      </c>
      <c r="C5" s="30">
        <v>3</v>
      </c>
      <c r="D5" s="30">
        <v>4</v>
      </c>
      <c r="E5" s="30">
        <v>5</v>
      </c>
      <c r="F5" s="30">
        <v>6</v>
      </c>
      <c r="G5" s="30">
        <v>7</v>
      </c>
      <c r="H5" s="30">
        <v>8</v>
      </c>
      <c r="I5" s="30">
        <v>9</v>
      </c>
      <c r="J5" s="30">
        <v>10</v>
      </c>
    </row>
    <row r="6" spans="1:10" ht="42" customHeight="1">
      <c r="A6" s="24" t="s">
        <v>888</v>
      </c>
      <c r="B6" s="24"/>
      <c r="C6" s="24"/>
      <c r="D6" s="24"/>
      <c r="E6" s="24"/>
      <c r="F6" s="24"/>
      <c r="G6" s="24"/>
      <c r="H6" s="24"/>
      <c r="I6" s="24"/>
      <c r="J6" s="24"/>
    </row>
    <row r="7" spans="1:10" ht="42.75" customHeight="1">
      <c r="A7" s="24"/>
      <c r="B7" s="24"/>
      <c r="C7" s="24"/>
      <c r="D7" s="24"/>
      <c r="E7" s="24"/>
      <c r="F7" s="24"/>
      <c r="G7" s="24"/>
      <c r="H7" s="24"/>
      <c r="I7" s="24"/>
      <c r="J7" s="24"/>
    </row>
    <row r="8" spans="1:10" ht="12" customHeight="1">
      <c r="A8" s="59" t="s">
        <v>889</v>
      </c>
    </row>
  </sheetData>
  <mergeCells count="2">
    <mergeCell ref="A2:J2"/>
    <mergeCell ref="A3:H3"/>
  </mergeCells>
  <phoneticPr fontId="21" type="noConversion"/>
  <printOptions horizontalCentered="1"/>
  <pageMargins left="0.67" right="0.67" top="0.5" bottom="0.5" header="0" footer="0"/>
  <pageSetup paperSize="9" scale="69" orientation="landscape"/>
</worksheet>
</file>

<file path=xl/worksheets/sheet16.xml><?xml version="1.0" encoding="utf-8"?>
<worksheet xmlns="http://schemas.openxmlformats.org/spreadsheetml/2006/main" xmlns:r="http://schemas.openxmlformats.org/officeDocument/2006/relationships">
  <sheetPr>
    <outlinePr summaryBelow="0" summaryRight="0"/>
  </sheetPr>
  <dimension ref="A1:I9"/>
  <sheetViews>
    <sheetView showZeros="0" workbookViewId="0">
      <selection activeCell="C38" sqref="C38"/>
    </sheetView>
  </sheetViews>
  <sheetFormatPr defaultColWidth="12.125" defaultRowHeight="14.25" customHeight="1"/>
  <cols>
    <col min="1" max="3" width="39.25" customWidth="1"/>
    <col min="4" max="4" width="53.125" customWidth="1"/>
    <col min="5" max="5" width="32.125" customWidth="1"/>
    <col min="6" max="6" width="25.25" customWidth="1"/>
    <col min="7" max="9" width="30.75" customWidth="1"/>
  </cols>
  <sheetData>
    <row r="1" spans="1:9" ht="14.25" customHeight="1">
      <c r="I1" s="3" t="s">
        <v>778</v>
      </c>
    </row>
    <row r="2" spans="1:9" ht="41.25" customHeight="1">
      <c r="A2" s="61" t="str">
        <f>"2025"&amp;"年新增资产配置表"</f>
        <v>2025年新增资产配置表</v>
      </c>
      <c r="B2" s="61"/>
      <c r="C2" s="61"/>
      <c r="D2" s="61"/>
      <c r="E2" s="61"/>
      <c r="F2" s="61"/>
      <c r="G2" s="61"/>
      <c r="H2" s="61"/>
      <c r="I2" s="61"/>
    </row>
    <row r="3" spans="1:9" ht="14.25" customHeight="1">
      <c r="A3" s="62" t="str">
        <f>"单位名称："&amp;"富民县公安局"</f>
        <v>单位名称：富民县公安局</v>
      </c>
      <c r="B3" s="63"/>
      <c r="C3" s="63"/>
      <c r="E3" s="65" t="s">
        <v>1</v>
      </c>
      <c r="F3" s="65"/>
      <c r="G3" s="65"/>
      <c r="H3" s="65"/>
      <c r="I3" s="65"/>
    </row>
    <row r="4" spans="1:9" ht="28.5" customHeight="1">
      <c r="A4" s="64" t="s">
        <v>194</v>
      </c>
      <c r="B4" s="64" t="s">
        <v>195</v>
      </c>
      <c r="C4" s="64" t="s">
        <v>779</v>
      </c>
      <c r="D4" s="64" t="s">
        <v>780</v>
      </c>
      <c r="E4" s="64" t="s">
        <v>781</v>
      </c>
      <c r="F4" s="64" t="s">
        <v>782</v>
      </c>
      <c r="G4" s="64" t="s">
        <v>783</v>
      </c>
      <c r="H4" s="64"/>
      <c r="I4" s="64"/>
    </row>
    <row r="5" spans="1:9" ht="21" customHeight="1">
      <c r="A5" s="64"/>
      <c r="B5" s="64"/>
      <c r="C5" s="64"/>
      <c r="D5" s="64"/>
      <c r="E5" s="64"/>
      <c r="F5" s="64"/>
      <c r="G5" s="4" t="s">
        <v>748</v>
      </c>
      <c r="H5" s="4" t="s">
        <v>784</v>
      </c>
      <c r="I5" s="4" t="s">
        <v>785</v>
      </c>
    </row>
    <row r="6" spans="1:9" ht="17.25" customHeight="1">
      <c r="A6" s="4" t="s">
        <v>84</v>
      </c>
      <c r="B6" s="4" t="s">
        <v>85</v>
      </c>
      <c r="C6" s="4" t="s">
        <v>86</v>
      </c>
      <c r="D6" s="4" t="s">
        <v>184</v>
      </c>
      <c r="E6" s="4" t="s">
        <v>87</v>
      </c>
      <c r="F6" s="4" t="s">
        <v>88</v>
      </c>
      <c r="G6" s="4" t="s">
        <v>89</v>
      </c>
      <c r="H6" s="4" t="s">
        <v>90</v>
      </c>
      <c r="I6" s="4">
        <v>9</v>
      </c>
    </row>
    <row r="7" spans="1:9" ht="19.5" customHeight="1">
      <c r="A7" s="28" t="s">
        <v>888</v>
      </c>
      <c r="B7" s="28"/>
      <c r="C7" s="28"/>
      <c r="D7" s="28"/>
      <c r="E7" s="28"/>
      <c r="F7" s="28"/>
      <c r="G7" s="27"/>
      <c r="H7" s="27"/>
      <c r="I7" s="27"/>
    </row>
    <row r="8" spans="1:9" ht="19.5" customHeight="1">
      <c r="A8" s="64" t="s">
        <v>53</v>
      </c>
      <c r="B8" s="64"/>
      <c r="C8" s="64"/>
      <c r="D8" s="64"/>
      <c r="E8" s="64"/>
      <c r="F8" s="64"/>
      <c r="G8" s="27"/>
      <c r="H8" s="27"/>
      <c r="I8" s="27"/>
    </row>
    <row r="9" spans="1:9" ht="14.25" customHeight="1">
      <c r="A9" s="59" t="s">
        <v>887</v>
      </c>
    </row>
  </sheetData>
  <mergeCells count="11">
    <mergeCell ref="A2:I2"/>
    <mergeCell ref="A3:C3"/>
    <mergeCell ref="E3:I3"/>
    <mergeCell ref="G4:I4"/>
    <mergeCell ref="A8:F8"/>
    <mergeCell ref="A4:A5"/>
    <mergeCell ref="B4:B5"/>
    <mergeCell ref="C4:C5"/>
    <mergeCell ref="D4:D5"/>
    <mergeCell ref="E4:E5"/>
    <mergeCell ref="F4:F5"/>
  </mergeCells>
  <phoneticPr fontId="21" type="noConversion"/>
  <pageMargins left="0.47" right="0.47" top="0.5" bottom="0.5" header="0.19" footer="0.19"/>
  <pageSetup paperSize="9" scale="0" orientation="portrait"/>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1"/>
  <sheetViews>
    <sheetView showZeros="0" workbookViewId="0">
      <selection activeCell="A8" sqref="A8"/>
    </sheetView>
  </sheetViews>
  <sheetFormatPr defaultColWidth="10.75" defaultRowHeight="14.25" customHeight="1"/>
  <cols>
    <col min="1" max="1" width="12" customWidth="1"/>
    <col min="2" max="3" width="27.875" customWidth="1"/>
    <col min="4" max="4" width="13" customWidth="1"/>
    <col min="5" max="5" width="20.75" customWidth="1"/>
    <col min="6" max="6" width="11.625" customWidth="1"/>
    <col min="7" max="7" width="20.75" customWidth="1"/>
    <col min="8" max="11" width="27" customWidth="1"/>
  </cols>
  <sheetData>
    <row r="1" spans="1:11" ht="14.25" customHeight="1">
      <c r="K1" s="3" t="s">
        <v>786</v>
      </c>
    </row>
    <row r="2" spans="1:11" ht="41.25" customHeight="1">
      <c r="A2" s="60" t="str">
        <f>"2025"&amp;"年上级补助项目支出预算表"</f>
        <v>2025年上级补助项目支出预算表</v>
      </c>
      <c r="B2" s="61"/>
      <c r="C2" s="61"/>
      <c r="D2" s="61"/>
      <c r="E2" s="61"/>
      <c r="F2" s="61"/>
      <c r="G2" s="61"/>
      <c r="H2" s="61"/>
      <c r="I2" s="61"/>
      <c r="J2" s="61"/>
      <c r="K2" s="61"/>
    </row>
    <row r="3" spans="1:11" ht="13.5" customHeight="1">
      <c r="A3" s="62" t="str">
        <f>"单位名称："&amp;"富民县公安局"</f>
        <v>单位名称：富民县公安局</v>
      </c>
      <c r="B3" s="63"/>
      <c r="C3" s="63"/>
      <c r="D3" s="63"/>
      <c r="E3" s="63"/>
      <c r="F3" s="63"/>
      <c r="G3" s="63"/>
      <c r="K3" s="3" t="s">
        <v>1</v>
      </c>
    </row>
    <row r="4" spans="1:11" ht="21.75" customHeight="1">
      <c r="A4" s="64" t="s">
        <v>341</v>
      </c>
      <c r="B4" s="64" t="s">
        <v>197</v>
      </c>
      <c r="C4" s="64" t="s">
        <v>342</v>
      </c>
      <c r="D4" s="71" t="s">
        <v>198</v>
      </c>
      <c r="E4" s="64" t="s">
        <v>199</v>
      </c>
      <c r="F4" s="71" t="s">
        <v>343</v>
      </c>
      <c r="G4" s="64" t="s">
        <v>344</v>
      </c>
      <c r="H4" s="64" t="s">
        <v>53</v>
      </c>
      <c r="I4" s="64" t="s">
        <v>787</v>
      </c>
      <c r="J4" s="64"/>
      <c r="K4" s="64"/>
    </row>
    <row r="5" spans="1:11" ht="21.75" customHeight="1">
      <c r="A5" s="64"/>
      <c r="B5" s="64"/>
      <c r="C5" s="64"/>
      <c r="D5" s="71"/>
      <c r="E5" s="64"/>
      <c r="F5" s="71"/>
      <c r="G5" s="64"/>
      <c r="H5" s="64"/>
      <c r="I5" s="64" t="s">
        <v>56</v>
      </c>
      <c r="J5" s="64" t="s">
        <v>57</v>
      </c>
      <c r="K5" s="64" t="s">
        <v>58</v>
      </c>
    </row>
    <row r="6" spans="1:11" ht="40.5" customHeight="1">
      <c r="A6" s="64"/>
      <c r="B6" s="64"/>
      <c r="C6" s="64"/>
      <c r="D6" s="71"/>
      <c r="E6" s="64"/>
      <c r="F6" s="71"/>
      <c r="G6" s="64"/>
      <c r="H6" s="64"/>
      <c r="I6" s="64" t="s">
        <v>55</v>
      </c>
      <c r="J6" s="64"/>
      <c r="K6" s="64"/>
    </row>
    <row r="7" spans="1:11" ht="15" customHeight="1">
      <c r="A7" s="4">
        <v>1</v>
      </c>
      <c r="B7" s="4">
        <v>2</v>
      </c>
      <c r="C7" s="4">
        <v>3</v>
      </c>
      <c r="D7" s="4">
        <v>4</v>
      </c>
      <c r="E7" s="4">
        <v>5</v>
      </c>
      <c r="F7" s="4">
        <v>6</v>
      </c>
      <c r="G7" s="4">
        <v>7</v>
      </c>
      <c r="H7" s="4">
        <v>8</v>
      </c>
      <c r="I7" s="4">
        <v>9</v>
      </c>
      <c r="J7" s="4">
        <v>10</v>
      </c>
      <c r="K7" s="4">
        <v>11</v>
      </c>
    </row>
    <row r="8" spans="1:11" ht="18.75" customHeight="1">
      <c r="A8" s="24" t="s">
        <v>888</v>
      </c>
      <c r="B8" s="24"/>
      <c r="C8" s="24"/>
      <c r="D8" s="24"/>
      <c r="E8" s="24"/>
      <c r="F8" s="24"/>
      <c r="G8" s="24"/>
      <c r="H8" s="27"/>
      <c r="I8" s="27"/>
      <c r="J8" s="27"/>
      <c r="K8" s="27"/>
    </row>
    <row r="9" spans="1:11" ht="18.75" customHeight="1">
      <c r="A9" s="24"/>
      <c r="B9" s="24"/>
      <c r="C9" s="24"/>
      <c r="D9" s="24"/>
      <c r="E9" s="24"/>
      <c r="F9" s="24"/>
      <c r="G9" s="24"/>
      <c r="H9" s="27"/>
      <c r="I9" s="27"/>
      <c r="J9" s="27"/>
      <c r="K9" s="27"/>
    </row>
    <row r="10" spans="1:11" ht="18.75" customHeight="1">
      <c r="A10" s="64" t="s">
        <v>185</v>
      </c>
      <c r="B10" s="64"/>
      <c r="C10" s="64"/>
      <c r="D10" s="64"/>
      <c r="E10" s="64"/>
      <c r="F10" s="64"/>
      <c r="G10" s="64"/>
      <c r="H10" s="27"/>
      <c r="I10" s="27"/>
      <c r="J10" s="27"/>
      <c r="K10" s="27"/>
    </row>
    <row r="11" spans="1:11" ht="14.25" customHeight="1">
      <c r="A11" s="59" t="s">
        <v>887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1" type="noConversion"/>
  <printOptions horizontalCentered="1"/>
  <pageMargins left="0.26" right="0.26" top="0.39" bottom="0.39" header="0.33" footer="0.33"/>
  <pageSetup paperSize="9" scale="57" orientation="landscape"/>
</worksheet>
</file>

<file path=xl/worksheets/sheet18.xml><?xml version="1.0" encoding="utf-8"?>
<worksheet xmlns="http://schemas.openxmlformats.org/spreadsheetml/2006/main" xmlns:r="http://schemas.openxmlformats.org/officeDocument/2006/relationships">
  <sheetPr>
    <outlinePr summaryRight="0"/>
    <pageSetUpPr fitToPage="1"/>
  </sheetPr>
  <dimension ref="A1:G47"/>
  <sheetViews>
    <sheetView showZeros="0" tabSelected="1" topLeftCell="A16" workbookViewId="0">
      <selection activeCell="C44" sqref="C44"/>
    </sheetView>
  </sheetViews>
  <sheetFormatPr defaultColWidth="9.125" defaultRowHeight="14.25" customHeight="1"/>
  <cols>
    <col min="1" max="1" width="35.25" customWidth="1"/>
    <col min="2" max="2" width="28" customWidth="1"/>
    <col min="3" max="3" width="51.125" customWidth="1"/>
    <col min="4" max="4" width="28" customWidth="1"/>
    <col min="5" max="7" width="23.875" customWidth="1"/>
  </cols>
  <sheetData>
    <row r="1" spans="1:7" ht="13.5" customHeight="1">
      <c r="D1" s="31"/>
      <c r="G1" s="32" t="s">
        <v>788</v>
      </c>
    </row>
    <row r="2" spans="1:7" ht="41.25" customHeight="1">
      <c r="A2" s="83" t="str">
        <f>"2025"&amp;"年部门项目中期规划预算表"</f>
        <v>2025年部门项目中期规划预算表</v>
      </c>
      <c r="B2" s="83"/>
      <c r="C2" s="83"/>
      <c r="D2" s="83"/>
      <c r="E2" s="83"/>
      <c r="F2" s="83"/>
      <c r="G2" s="83"/>
    </row>
    <row r="3" spans="1:7" ht="13.5" customHeight="1">
      <c r="A3" s="84" t="str">
        <f>"单位名称："&amp;"富民县公安局"</f>
        <v>单位名称：富民县公安局</v>
      </c>
      <c r="B3" s="85"/>
      <c r="C3" s="85"/>
      <c r="D3" s="85"/>
      <c r="E3" s="33"/>
      <c r="F3" s="33"/>
      <c r="G3" s="34" t="s">
        <v>1</v>
      </c>
    </row>
    <row r="4" spans="1:7" ht="21.75" customHeight="1">
      <c r="A4" s="77" t="s">
        <v>342</v>
      </c>
      <c r="B4" s="77" t="s">
        <v>341</v>
      </c>
      <c r="C4" s="77" t="s">
        <v>197</v>
      </c>
      <c r="D4" s="80" t="s">
        <v>789</v>
      </c>
      <c r="E4" s="88" t="s">
        <v>56</v>
      </c>
      <c r="F4" s="89"/>
      <c r="G4" s="90"/>
    </row>
    <row r="5" spans="1:7" ht="21.75" customHeight="1">
      <c r="A5" s="78"/>
      <c r="B5" s="78"/>
      <c r="C5" s="78"/>
      <c r="D5" s="82"/>
      <c r="E5" s="86" t="str">
        <f>"2025"&amp;"年"</f>
        <v>2025年</v>
      </c>
      <c r="F5" s="80" t="str">
        <f>("2025"+1)&amp;"年"</f>
        <v>2026年</v>
      </c>
      <c r="G5" s="80" t="str">
        <f>("2025"+2)&amp;"年"</f>
        <v>2027年</v>
      </c>
    </row>
    <row r="6" spans="1:7" ht="40.5" customHeight="1">
      <c r="A6" s="79"/>
      <c r="B6" s="79"/>
      <c r="C6" s="79"/>
      <c r="D6" s="81"/>
      <c r="E6" s="87"/>
      <c r="F6" s="81" t="s">
        <v>55</v>
      </c>
      <c r="G6" s="81"/>
    </row>
    <row r="7" spans="1:7" ht="15" customHeight="1">
      <c r="A7" s="35">
        <v>1</v>
      </c>
      <c r="B7" s="35">
        <v>2</v>
      </c>
      <c r="C7" s="35">
        <v>3</v>
      </c>
      <c r="D7" s="35">
        <v>4</v>
      </c>
      <c r="E7" s="35">
        <v>5</v>
      </c>
      <c r="F7" s="35">
        <v>6</v>
      </c>
      <c r="G7" s="35">
        <v>7</v>
      </c>
    </row>
    <row r="8" spans="1:7" ht="17.25" customHeight="1">
      <c r="A8" s="36" t="s">
        <v>67</v>
      </c>
      <c r="B8" s="37"/>
      <c r="C8" s="37"/>
      <c r="D8" s="36"/>
      <c r="E8" s="38">
        <v>10963436.4</v>
      </c>
      <c r="F8" s="38"/>
      <c r="G8" s="38"/>
    </row>
    <row r="9" spans="1:7" ht="18.75" customHeight="1">
      <c r="A9" s="36"/>
      <c r="B9" s="36" t="s">
        <v>790</v>
      </c>
      <c r="C9" s="36" t="s">
        <v>349</v>
      </c>
      <c r="D9" s="36" t="s">
        <v>791</v>
      </c>
      <c r="E9" s="38">
        <v>600000</v>
      </c>
      <c r="F9" s="38"/>
      <c r="G9" s="38"/>
    </row>
    <row r="10" spans="1:7" ht="18.75" customHeight="1">
      <c r="A10" s="39"/>
      <c r="B10" s="36" t="s">
        <v>790</v>
      </c>
      <c r="C10" s="36" t="s">
        <v>353</v>
      </c>
      <c r="D10" s="36" t="s">
        <v>791</v>
      </c>
      <c r="E10" s="38">
        <v>200000</v>
      </c>
      <c r="F10" s="38"/>
      <c r="G10" s="38"/>
    </row>
    <row r="11" spans="1:7" ht="18.75" customHeight="1">
      <c r="A11" s="39"/>
      <c r="B11" s="36" t="s">
        <v>790</v>
      </c>
      <c r="C11" s="36" t="s">
        <v>357</v>
      </c>
      <c r="D11" s="36" t="s">
        <v>791</v>
      </c>
      <c r="E11" s="38">
        <v>1040000</v>
      </c>
      <c r="F11" s="38"/>
      <c r="G11" s="38"/>
    </row>
    <row r="12" spans="1:7" ht="18.75" customHeight="1">
      <c r="A12" s="39"/>
      <c r="B12" s="36" t="s">
        <v>790</v>
      </c>
      <c r="C12" s="36" t="s">
        <v>359</v>
      </c>
      <c r="D12" s="36" t="s">
        <v>791</v>
      </c>
      <c r="E12" s="38">
        <v>11929.09</v>
      </c>
      <c r="F12" s="38"/>
      <c r="G12" s="38"/>
    </row>
    <row r="13" spans="1:7" ht="18.75" customHeight="1">
      <c r="A13" s="39"/>
      <c r="B13" s="36" t="s">
        <v>790</v>
      </c>
      <c r="C13" s="36" t="s">
        <v>892</v>
      </c>
      <c r="D13" s="36" t="s">
        <v>791</v>
      </c>
      <c r="E13" s="38">
        <v>8203.98</v>
      </c>
      <c r="F13" s="38"/>
      <c r="G13" s="38"/>
    </row>
    <row r="14" spans="1:7" ht="18.75" customHeight="1">
      <c r="A14" s="39"/>
      <c r="B14" s="36" t="s">
        <v>790</v>
      </c>
      <c r="C14" s="36" t="s">
        <v>892</v>
      </c>
      <c r="D14" s="36" t="s">
        <v>791</v>
      </c>
      <c r="E14" s="38">
        <v>1300000</v>
      </c>
      <c r="F14" s="38"/>
      <c r="G14" s="38"/>
    </row>
    <row r="15" spans="1:7" ht="18.75" customHeight="1">
      <c r="A15" s="39"/>
      <c r="B15" s="36" t="s">
        <v>790</v>
      </c>
      <c r="C15" s="36" t="s">
        <v>892</v>
      </c>
      <c r="D15" s="36" t="s">
        <v>791</v>
      </c>
      <c r="E15" s="38">
        <v>18141.68</v>
      </c>
      <c r="F15" s="38"/>
      <c r="G15" s="38"/>
    </row>
    <row r="16" spans="1:7" ht="18.75" customHeight="1">
      <c r="A16" s="39"/>
      <c r="B16" s="36" t="s">
        <v>790</v>
      </c>
      <c r="C16" s="36" t="s">
        <v>892</v>
      </c>
      <c r="D16" s="36" t="s">
        <v>791</v>
      </c>
      <c r="E16" s="38">
        <v>5100</v>
      </c>
      <c r="F16" s="38"/>
      <c r="G16" s="38"/>
    </row>
    <row r="17" spans="1:7" ht="18.75" customHeight="1">
      <c r="A17" s="39"/>
      <c r="B17" s="36" t="s">
        <v>790</v>
      </c>
      <c r="C17" s="36" t="s">
        <v>892</v>
      </c>
      <c r="D17" s="36" t="s">
        <v>791</v>
      </c>
      <c r="E17" s="38">
        <v>1160592.1499999999</v>
      </c>
      <c r="F17" s="38"/>
      <c r="G17" s="38"/>
    </row>
    <row r="18" spans="1:7" ht="18.75" customHeight="1">
      <c r="A18" s="39"/>
      <c r="B18" s="36" t="s">
        <v>790</v>
      </c>
      <c r="C18" s="36" t="s">
        <v>371</v>
      </c>
      <c r="D18" s="36" t="s">
        <v>791</v>
      </c>
      <c r="E18" s="38">
        <v>2850</v>
      </c>
      <c r="F18" s="38"/>
      <c r="G18" s="38"/>
    </row>
    <row r="19" spans="1:7" ht="18.75" customHeight="1">
      <c r="A19" s="39"/>
      <c r="B19" s="36" t="s">
        <v>790</v>
      </c>
      <c r="C19" s="36" t="s">
        <v>892</v>
      </c>
      <c r="D19" s="36" t="s">
        <v>791</v>
      </c>
      <c r="E19" s="38">
        <v>273226</v>
      </c>
      <c r="F19" s="38"/>
      <c r="G19" s="38"/>
    </row>
    <row r="20" spans="1:7" ht="18.75" customHeight="1">
      <c r="A20" s="39"/>
      <c r="B20" s="36" t="s">
        <v>790</v>
      </c>
      <c r="C20" s="36" t="s">
        <v>892</v>
      </c>
      <c r="D20" s="36" t="s">
        <v>791</v>
      </c>
      <c r="E20" s="38">
        <v>52000</v>
      </c>
      <c r="F20" s="38"/>
      <c r="G20" s="38"/>
    </row>
    <row r="21" spans="1:7" ht="18.75" customHeight="1">
      <c r="A21" s="39"/>
      <c r="B21" s="36" t="s">
        <v>790</v>
      </c>
      <c r="C21" s="36" t="s">
        <v>377</v>
      </c>
      <c r="D21" s="36" t="s">
        <v>791</v>
      </c>
      <c r="E21" s="38">
        <v>6130488.0999999996</v>
      </c>
      <c r="F21" s="38"/>
      <c r="G21" s="38"/>
    </row>
    <row r="22" spans="1:7" ht="18.75" customHeight="1">
      <c r="A22" s="39"/>
      <c r="B22" s="36" t="s">
        <v>790</v>
      </c>
      <c r="C22" s="36" t="s">
        <v>383</v>
      </c>
      <c r="D22" s="36" t="s">
        <v>791</v>
      </c>
      <c r="E22" s="38">
        <v>43200</v>
      </c>
      <c r="F22" s="38"/>
      <c r="G22" s="38"/>
    </row>
    <row r="23" spans="1:7" ht="18.75" customHeight="1">
      <c r="A23" s="39"/>
      <c r="B23" s="36" t="s">
        <v>790</v>
      </c>
      <c r="C23" s="36" t="s">
        <v>385</v>
      </c>
      <c r="D23" s="36" t="s">
        <v>791</v>
      </c>
      <c r="E23" s="38">
        <v>5.4</v>
      </c>
      <c r="F23" s="38"/>
      <c r="G23" s="38"/>
    </row>
    <row r="24" spans="1:7" ht="18.75" customHeight="1">
      <c r="A24" s="39"/>
      <c r="B24" s="36" t="s">
        <v>790</v>
      </c>
      <c r="C24" s="36" t="s">
        <v>387</v>
      </c>
      <c r="D24" s="36" t="s">
        <v>791</v>
      </c>
      <c r="E24" s="38">
        <v>100</v>
      </c>
      <c r="F24" s="38"/>
      <c r="G24" s="38"/>
    </row>
    <row r="25" spans="1:7" ht="18.75" customHeight="1">
      <c r="A25" s="39"/>
      <c r="B25" s="36" t="s">
        <v>790</v>
      </c>
      <c r="C25" s="36" t="s">
        <v>389</v>
      </c>
      <c r="D25" s="36" t="s">
        <v>791</v>
      </c>
      <c r="E25" s="38">
        <v>117600</v>
      </c>
      <c r="F25" s="38"/>
      <c r="G25" s="38"/>
    </row>
    <row r="26" spans="1:7" ht="18.75" customHeight="1">
      <c r="A26" s="36" t="s">
        <v>70</v>
      </c>
      <c r="B26" s="39"/>
      <c r="C26" s="39"/>
      <c r="D26" s="39"/>
      <c r="E26" s="38">
        <v>9182652.9399999995</v>
      </c>
      <c r="F26" s="38"/>
      <c r="G26" s="38"/>
    </row>
    <row r="27" spans="1:7" ht="18.75" customHeight="1">
      <c r="A27" s="39"/>
      <c r="B27" s="36" t="s">
        <v>792</v>
      </c>
      <c r="C27" s="36" t="s">
        <v>392</v>
      </c>
      <c r="D27" s="36" t="s">
        <v>791</v>
      </c>
      <c r="E27" s="38">
        <v>3950000</v>
      </c>
      <c r="F27" s="38"/>
      <c r="G27" s="38"/>
    </row>
    <row r="28" spans="1:7" ht="18.75" customHeight="1">
      <c r="A28" s="39"/>
      <c r="B28" s="36" t="s">
        <v>792</v>
      </c>
      <c r="C28" s="36" t="s">
        <v>394</v>
      </c>
      <c r="D28" s="36" t="s">
        <v>791</v>
      </c>
      <c r="E28" s="38">
        <v>800000</v>
      </c>
      <c r="F28" s="38"/>
      <c r="G28" s="38"/>
    </row>
    <row r="29" spans="1:7" ht="18.75" customHeight="1">
      <c r="A29" s="39"/>
      <c r="B29" s="36" t="s">
        <v>792</v>
      </c>
      <c r="C29" s="36" t="s">
        <v>396</v>
      </c>
      <c r="D29" s="36" t="s">
        <v>791</v>
      </c>
      <c r="E29" s="38">
        <v>650000</v>
      </c>
      <c r="F29" s="38"/>
      <c r="G29" s="38"/>
    </row>
    <row r="30" spans="1:7" ht="18.75" customHeight="1">
      <c r="A30" s="39"/>
      <c r="B30" s="36" t="s">
        <v>792</v>
      </c>
      <c r="C30" s="36" t="s">
        <v>398</v>
      </c>
      <c r="D30" s="36" t="s">
        <v>791</v>
      </c>
      <c r="E30" s="38">
        <v>1150000</v>
      </c>
      <c r="F30" s="38"/>
      <c r="G30" s="38"/>
    </row>
    <row r="31" spans="1:7" ht="18.75" customHeight="1">
      <c r="A31" s="39"/>
      <c r="B31" s="36" t="s">
        <v>792</v>
      </c>
      <c r="C31" s="36" t="s">
        <v>400</v>
      </c>
      <c r="D31" s="36" t="s">
        <v>791</v>
      </c>
      <c r="E31" s="38">
        <v>400000</v>
      </c>
      <c r="F31" s="38"/>
      <c r="G31" s="38"/>
    </row>
    <row r="32" spans="1:7" ht="18.75" customHeight="1">
      <c r="A32" s="39"/>
      <c r="B32" s="36" t="s">
        <v>792</v>
      </c>
      <c r="C32" s="36" t="s">
        <v>402</v>
      </c>
      <c r="D32" s="36" t="s">
        <v>791</v>
      </c>
      <c r="E32" s="38">
        <v>344400</v>
      </c>
      <c r="F32" s="38"/>
      <c r="G32" s="38"/>
    </row>
    <row r="33" spans="1:7" ht="18.75" customHeight="1">
      <c r="A33" s="39"/>
      <c r="B33" s="36" t="s">
        <v>792</v>
      </c>
      <c r="C33" s="36" t="s">
        <v>404</v>
      </c>
      <c r="D33" s="36" t="s">
        <v>791</v>
      </c>
      <c r="E33" s="38">
        <v>500000</v>
      </c>
      <c r="F33" s="38"/>
      <c r="G33" s="38"/>
    </row>
    <row r="34" spans="1:7" ht="18.75" customHeight="1">
      <c r="A34" s="39"/>
      <c r="B34" s="36" t="s">
        <v>792</v>
      </c>
      <c r="C34" s="36" t="s">
        <v>406</v>
      </c>
      <c r="D34" s="36" t="s">
        <v>791</v>
      </c>
      <c r="E34" s="38">
        <v>250000</v>
      </c>
      <c r="F34" s="38"/>
      <c r="G34" s="38"/>
    </row>
    <row r="35" spans="1:7" ht="18.75" customHeight="1">
      <c r="A35" s="39"/>
      <c r="B35" s="36" t="s">
        <v>792</v>
      </c>
      <c r="C35" s="36" t="s">
        <v>408</v>
      </c>
      <c r="D35" s="36" t="s">
        <v>791</v>
      </c>
      <c r="E35" s="38">
        <v>150000</v>
      </c>
      <c r="F35" s="38"/>
      <c r="G35" s="38"/>
    </row>
    <row r="36" spans="1:7" ht="18.75" customHeight="1">
      <c r="A36" s="39"/>
      <c r="B36" s="36" t="s">
        <v>792</v>
      </c>
      <c r="C36" s="36" t="s">
        <v>410</v>
      </c>
      <c r="D36" s="36" t="s">
        <v>791</v>
      </c>
      <c r="E36" s="38">
        <v>50000</v>
      </c>
      <c r="F36" s="38"/>
      <c r="G36" s="38"/>
    </row>
    <row r="37" spans="1:7" ht="18.75" customHeight="1">
      <c r="A37" s="39"/>
      <c r="B37" s="36" t="s">
        <v>792</v>
      </c>
      <c r="C37" s="36" t="s">
        <v>412</v>
      </c>
      <c r="D37" s="36" t="s">
        <v>791</v>
      </c>
      <c r="E37" s="38">
        <v>250000</v>
      </c>
      <c r="F37" s="38"/>
      <c r="G37" s="38"/>
    </row>
    <row r="38" spans="1:7" ht="18.75" customHeight="1">
      <c r="A38" s="39"/>
      <c r="B38" s="36" t="s">
        <v>792</v>
      </c>
      <c r="C38" s="36" t="s">
        <v>892</v>
      </c>
      <c r="D38" s="36" t="s">
        <v>791</v>
      </c>
      <c r="E38" s="38">
        <v>247518.81</v>
      </c>
      <c r="F38" s="38"/>
      <c r="G38" s="38"/>
    </row>
    <row r="39" spans="1:7" ht="18.75" customHeight="1">
      <c r="A39" s="39"/>
      <c r="B39" s="36" t="s">
        <v>792</v>
      </c>
      <c r="C39" s="36" t="s">
        <v>892</v>
      </c>
      <c r="D39" s="36" t="s">
        <v>791</v>
      </c>
      <c r="E39" s="38">
        <v>440734.13</v>
      </c>
      <c r="F39" s="38"/>
      <c r="G39" s="38"/>
    </row>
    <row r="40" spans="1:7" ht="18.75" customHeight="1">
      <c r="A40" s="36" t="s">
        <v>72</v>
      </c>
      <c r="B40" s="39"/>
      <c r="C40" s="39"/>
      <c r="D40" s="39"/>
      <c r="E40" s="38">
        <v>471607.98</v>
      </c>
      <c r="F40" s="38"/>
      <c r="G40" s="38"/>
    </row>
    <row r="41" spans="1:7" ht="18.75" customHeight="1">
      <c r="A41" s="39"/>
      <c r="B41" s="36" t="s">
        <v>792</v>
      </c>
      <c r="C41" s="36" t="s">
        <v>892</v>
      </c>
      <c r="D41" s="36" t="s">
        <v>791</v>
      </c>
      <c r="E41" s="38">
        <v>22285</v>
      </c>
      <c r="F41" s="38"/>
      <c r="G41" s="38"/>
    </row>
    <row r="42" spans="1:7" ht="18.75" customHeight="1">
      <c r="A42" s="39"/>
      <c r="B42" s="36" t="s">
        <v>792</v>
      </c>
      <c r="C42" s="36" t="s">
        <v>892</v>
      </c>
      <c r="D42" s="36" t="s">
        <v>791</v>
      </c>
      <c r="E42" s="38">
        <v>120525.86</v>
      </c>
      <c r="F42" s="38"/>
      <c r="G42" s="38"/>
    </row>
    <row r="43" spans="1:7" ht="18.75" customHeight="1">
      <c r="A43" s="39"/>
      <c r="B43" s="36" t="s">
        <v>792</v>
      </c>
      <c r="C43" s="36" t="s">
        <v>892</v>
      </c>
      <c r="D43" s="36" t="s">
        <v>791</v>
      </c>
      <c r="E43" s="38">
        <v>24314.54</v>
      </c>
      <c r="F43" s="38"/>
      <c r="G43" s="38"/>
    </row>
    <row r="44" spans="1:7" ht="18.75" customHeight="1">
      <c r="A44" s="39"/>
      <c r="B44" s="36" t="s">
        <v>792</v>
      </c>
      <c r="C44" s="36" t="s">
        <v>892</v>
      </c>
      <c r="D44" s="36" t="s">
        <v>791</v>
      </c>
      <c r="E44" s="38">
        <v>35000</v>
      </c>
      <c r="F44" s="38"/>
      <c r="G44" s="38"/>
    </row>
    <row r="45" spans="1:7" ht="18.75" customHeight="1">
      <c r="A45" s="39"/>
      <c r="B45" s="36" t="s">
        <v>792</v>
      </c>
      <c r="C45" s="36" t="s">
        <v>892</v>
      </c>
      <c r="D45" s="36" t="s">
        <v>791</v>
      </c>
      <c r="E45" s="38">
        <v>225579.58</v>
      </c>
      <c r="F45" s="38"/>
      <c r="G45" s="38"/>
    </row>
    <row r="46" spans="1:7" ht="18.75" customHeight="1">
      <c r="A46" s="39"/>
      <c r="B46" s="36" t="s">
        <v>792</v>
      </c>
      <c r="C46" s="36" t="s">
        <v>892</v>
      </c>
      <c r="D46" s="36" t="s">
        <v>791</v>
      </c>
      <c r="E46" s="38">
        <v>43903</v>
      </c>
      <c r="F46" s="38"/>
      <c r="G46" s="38"/>
    </row>
    <row r="47" spans="1:7" ht="18.75" customHeight="1">
      <c r="A47" s="74" t="s">
        <v>53</v>
      </c>
      <c r="B47" s="75" t="s">
        <v>793</v>
      </c>
      <c r="C47" s="75"/>
      <c r="D47" s="76"/>
      <c r="E47" s="38">
        <v>20617697.32</v>
      </c>
      <c r="F47" s="38"/>
      <c r="G47" s="38"/>
    </row>
  </sheetData>
  <mergeCells count="11">
    <mergeCell ref="A2:G2"/>
    <mergeCell ref="A3:D3"/>
    <mergeCell ref="F5:F6"/>
    <mergeCell ref="E5:E6"/>
    <mergeCell ref="E4:G4"/>
    <mergeCell ref="A47:D47"/>
    <mergeCell ref="B4:B6"/>
    <mergeCell ref="C4:C6"/>
    <mergeCell ref="A4:A6"/>
    <mergeCell ref="G5:G6"/>
    <mergeCell ref="D4:D6"/>
  </mergeCells>
  <phoneticPr fontId="21"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9.xml><?xml version="1.0" encoding="utf-8"?>
<worksheet xmlns="http://schemas.openxmlformats.org/spreadsheetml/2006/main" xmlns:r="http://schemas.openxmlformats.org/officeDocument/2006/relationships">
  <sheetPr>
    <outlinePr summaryRight="0"/>
    <pageSetUpPr fitToPage="1"/>
  </sheetPr>
  <dimension ref="A1:J52"/>
  <sheetViews>
    <sheetView showZeros="0" topLeftCell="A34" workbookViewId="0">
      <selection activeCell="C14" sqref="C14:G14"/>
    </sheetView>
  </sheetViews>
  <sheetFormatPr defaultColWidth="8.625" defaultRowHeight="14.25" customHeight="1"/>
  <cols>
    <col min="1" max="1" width="18.125" customWidth="1"/>
    <col min="2" max="2" width="23.375" customWidth="1"/>
    <col min="3" max="3" width="21.875" customWidth="1"/>
    <col min="4" max="4" width="15.625" customWidth="1"/>
    <col min="5" max="5" width="31.625" customWidth="1"/>
    <col min="6" max="6" width="15.375" customWidth="1"/>
    <col min="7" max="7" width="16.375" customWidth="1"/>
    <col min="8" max="8" width="29.625" customWidth="1"/>
    <col min="9" max="9" width="30.625" customWidth="1"/>
    <col min="10" max="10" width="23.875" customWidth="1"/>
  </cols>
  <sheetData>
    <row r="1" spans="1:10" ht="14.25" customHeight="1">
      <c r="A1" s="40"/>
      <c r="B1" s="40"/>
      <c r="C1" s="40"/>
      <c r="D1" s="40"/>
      <c r="E1" s="40"/>
      <c r="F1" s="40"/>
      <c r="G1" s="40"/>
      <c r="H1" s="40"/>
      <c r="I1" s="40"/>
      <c r="J1" s="41" t="s">
        <v>794</v>
      </c>
    </row>
    <row r="2" spans="1:10" ht="41.25" customHeight="1">
      <c r="A2" s="91" t="str">
        <f>"2025"&amp;"年部门整体支出绩效目标表"</f>
        <v>2025年部门整体支出绩效目标表</v>
      </c>
      <c r="B2" s="92"/>
      <c r="C2" s="92"/>
      <c r="D2" s="92"/>
      <c r="E2" s="92"/>
      <c r="F2" s="92"/>
      <c r="G2" s="92"/>
      <c r="H2" s="92"/>
      <c r="I2" s="92"/>
      <c r="J2" s="92"/>
    </row>
    <row r="3" spans="1:10" ht="17.25" customHeight="1">
      <c r="A3" s="100" t="str">
        <f>"单位名称："&amp;"富民县公安局"</f>
        <v>单位名称：富民县公安局</v>
      </c>
      <c r="B3" s="100"/>
      <c r="C3" s="101"/>
      <c r="D3" s="42"/>
      <c r="E3" s="42"/>
      <c r="F3" s="42"/>
      <c r="G3" s="42"/>
      <c r="H3" s="42"/>
      <c r="I3" s="42"/>
      <c r="J3" s="43" t="s">
        <v>1</v>
      </c>
    </row>
    <row r="4" spans="1:10" ht="30" customHeight="1">
      <c r="A4" s="44" t="s">
        <v>795</v>
      </c>
      <c r="B4" s="96"/>
      <c r="C4" s="102"/>
      <c r="D4" s="102"/>
      <c r="E4" s="103"/>
      <c r="F4" s="104" t="s">
        <v>796</v>
      </c>
      <c r="G4" s="103"/>
      <c r="H4" s="97"/>
      <c r="I4" s="102"/>
      <c r="J4" s="103"/>
    </row>
    <row r="5" spans="1:10" ht="32.25" customHeight="1">
      <c r="A5" s="88" t="s">
        <v>797</v>
      </c>
      <c r="B5" s="96" t="s">
        <v>68</v>
      </c>
      <c r="C5" s="89"/>
      <c r="D5" s="89"/>
      <c r="E5" s="89"/>
      <c r="F5" s="89"/>
      <c r="G5" s="89"/>
      <c r="H5" s="97" t="s">
        <v>67</v>
      </c>
      <c r="I5" s="90"/>
      <c r="J5" s="45" t="s">
        <v>798</v>
      </c>
    </row>
    <row r="6" spans="1:10" ht="113.25" customHeight="1">
      <c r="A6" s="95" t="s">
        <v>799</v>
      </c>
      <c r="B6" s="46" t="s">
        <v>800</v>
      </c>
      <c r="C6" s="98" t="s">
        <v>801</v>
      </c>
      <c r="D6" s="98"/>
      <c r="E6" s="98"/>
      <c r="F6" s="98"/>
      <c r="G6" s="98"/>
      <c r="H6" s="98"/>
      <c r="I6" s="98"/>
      <c r="J6" s="47" t="s">
        <v>802</v>
      </c>
    </row>
    <row r="7" spans="1:10" ht="99.75" customHeight="1">
      <c r="A7" s="95"/>
      <c r="B7" s="46" t="str">
        <f>"总体绩效目标（"&amp;"2025"&amp;"-"&amp;("2025"+2)&amp;"年期间）"</f>
        <v>总体绩效目标（2025-2027年期间）</v>
      </c>
      <c r="C7" s="99" t="s">
        <v>890</v>
      </c>
      <c r="D7" s="99"/>
      <c r="E7" s="99"/>
      <c r="F7" s="99"/>
      <c r="G7" s="99"/>
      <c r="H7" s="99"/>
      <c r="I7" s="99"/>
      <c r="J7" s="47" t="s">
        <v>804</v>
      </c>
    </row>
    <row r="8" spans="1:10" ht="75" customHeight="1">
      <c r="A8" s="46" t="s">
        <v>805</v>
      </c>
      <c r="B8" s="48" t="str">
        <f>"预算年度（"&amp;"2025"&amp;"年）绩效目标"</f>
        <v>预算年度（2025年）绩效目标</v>
      </c>
      <c r="C8" s="94" t="s">
        <v>890</v>
      </c>
      <c r="D8" s="94"/>
      <c r="E8" s="94"/>
      <c r="F8" s="94"/>
      <c r="G8" s="94"/>
      <c r="H8" s="94"/>
      <c r="I8" s="94"/>
      <c r="J8" s="50" t="s">
        <v>807</v>
      </c>
    </row>
    <row r="9" spans="1:10" ht="32.25" customHeight="1">
      <c r="A9" s="93" t="s">
        <v>808</v>
      </c>
      <c r="B9" s="93"/>
      <c r="C9" s="94" t="s">
        <v>803</v>
      </c>
      <c r="D9" s="93"/>
      <c r="E9" s="93"/>
      <c r="F9" s="93"/>
      <c r="G9" s="93"/>
      <c r="H9" s="93"/>
      <c r="I9" s="93"/>
      <c r="J9" s="93"/>
    </row>
    <row r="10" spans="1:10" ht="32.25" customHeight="1">
      <c r="A10" s="106" t="s">
        <v>809</v>
      </c>
      <c r="B10" s="106"/>
      <c r="C10" s="94" t="s">
        <v>810</v>
      </c>
      <c r="D10" s="95"/>
      <c r="E10" s="95"/>
      <c r="F10" s="95" t="s">
        <v>811</v>
      </c>
      <c r="G10" s="95"/>
      <c r="H10" s="95" t="s">
        <v>812</v>
      </c>
      <c r="I10" s="95"/>
      <c r="J10" s="95"/>
    </row>
    <row r="11" spans="1:10" ht="32.25" customHeight="1">
      <c r="A11" s="106"/>
      <c r="B11" s="106"/>
      <c r="C11" s="95"/>
      <c r="D11" s="95"/>
      <c r="E11" s="95"/>
      <c r="F11" s="95"/>
      <c r="G11" s="95"/>
      <c r="H11" s="46" t="s">
        <v>813</v>
      </c>
      <c r="I11" s="46" t="s">
        <v>814</v>
      </c>
      <c r="J11" s="46" t="s">
        <v>815</v>
      </c>
    </row>
    <row r="12" spans="1:10" ht="24" customHeight="1">
      <c r="A12" s="110" t="s">
        <v>53</v>
      </c>
      <c r="B12" s="111"/>
      <c r="C12" s="111"/>
      <c r="D12" s="111"/>
      <c r="E12" s="111"/>
      <c r="F12" s="111"/>
      <c r="G12" s="112"/>
      <c r="H12" s="51">
        <v>106214253.09</v>
      </c>
      <c r="I12" s="51">
        <v>106214253.09</v>
      </c>
      <c r="J12" s="51"/>
    </row>
    <row r="13" spans="1:10" ht="72" customHeight="1">
      <c r="A13" s="98" t="s">
        <v>816</v>
      </c>
      <c r="B13" s="98"/>
      <c r="C13" s="98" t="s">
        <v>806</v>
      </c>
      <c r="D13" s="98"/>
      <c r="E13" s="98"/>
      <c r="F13" s="98"/>
      <c r="G13" s="98"/>
      <c r="H13" s="52">
        <v>80419975.209999993</v>
      </c>
      <c r="I13" s="52">
        <v>80419975.209999993</v>
      </c>
      <c r="J13" s="52"/>
    </row>
    <row r="14" spans="1:10" ht="34.5" customHeight="1">
      <c r="A14" s="99" t="s">
        <v>817</v>
      </c>
      <c r="B14" s="113"/>
      <c r="C14" s="99" t="s">
        <v>810</v>
      </c>
      <c r="D14" s="113"/>
      <c r="E14" s="113"/>
      <c r="F14" s="113"/>
      <c r="G14" s="113"/>
      <c r="H14" s="52">
        <v>3141807.12</v>
      </c>
      <c r="I14" s="52">
        <v>3141807.12</v>
      </c>
      <c r="J14" s="52"/>
    </row>
    <row r="15" spans="1:10" ht="34.5" customHeight="1">
      <c r="A15" s="99" t="s">
        <v>803</v>
      </c>
      <c r="B15" s="114"/>
      <c r="C15" s="99" t="s">
        <v>803</v>
      </c>
      <c r="D15" s="114"/>
      <c r="E15" s="114"/>
      <c r="F15" s="114"/>
      <c r="G15" s="114"/>
      <c r="H15" s="52">
        <v>22652470.760000002</v>
      </c>
      <c r="I15" s="52">
        <v>22652470.760000002</v>
      </c>
      <c r="J15" s="52"/>
    </row>
    <row r="16" spans="1:10" ht="32.25" customHeight="1">
      <c r="A16" s="93" t="s">
        <v>818</v>
      </c>
      <c r="B16" s="93"/>
      <c r="C16" s="93"/>
      <c r="D16" s="93"/>
      <c r="E16" s="93"/>
      <c r="F16" s="93"/>
      <c r="G16" s="93"/>
      <c r="H16" s="93"/>
      <c r="I16" s="93"/>
      <c r="J16" s="93"/>
    </row>
    <row r="17" spans="1:10" ht="32.25" customHeight="1">
      <c r="A17" s="105" t="s">
        <v>819</v>
      </c>
      <c r="B17" s="105"/>
      <c r="C17" s="105"/>
      <c r="D17" s="105"/>
      <c r="E17" s="105"/>
      <c r="F17" s="105"/>
      <c r="G17" s="105"/>
      <c r="H17" s="107" t="s">
        <v>820</v>
      </c>
      <c r="I17" s="109" t="s">
        <v>440</v>
      </c>
      <c r="J17" s="107" t="s">
        <v>821</v>
      </c>
    </row>
    <row r="18" spans="1:10" ht="36" customHeight="1">
      <c r="A18" s="53" t="s">
        <v>433</v>
      </c>
      <c r="B18" s="53" t="s">
        <v>822</v>
      </c>
      <c r="C18" s="54" t="s">
        <v>435</v>
      </c>
      <c r="D18" s="54" t="s">
        <v>436</v>
      </c>
      <c r="E18" s="54" t="s">
        <v>437</v>
      </c>
      <c r="F18" s="54" t="s">
        <v>438</v>
      </c>
      <c r="G18" s="54" t="s">
        <v>439</v>
      </c>
      <c r="H18" s="108"/>
      <c r="I18" s="108"/>
      <c r="J18" s="108"/>
    </row>
    <row r="19" spans="1:10" ht="32.25" customHeight="1">
      <c r="A19" s="55" t="s">
        <v>441</v>
      </c>
      <c r="B19" s="55"/>
      <c r="C19" s="36"/>
      <c r="D19" s="55"/>
      <c r="E19" s="55"/>
      <c r="F19" s="55"/>
      <c r="G19" s="55"/>
      <c r="H19" s="56"/>
      <c r="I19" s="49"/>
      <c r="J19" s="56"/>
    </row>
    <row r="20" spans="1:10" ht="32.25" customHeight="1">
      <c r="A20" s="55" t="s">
        <v>441</v>
      </c>
      <c r="B20" s="55"/>
      <c r="C20" s="36"/>
      <c r="D20" s="55"/>
      <c r="E20" s="55"/>
      <c r="F20" s="55"/>
      <c r="G20" s="55"/>
      <c r="H20" s="56"/>
      <c r="I20" s="49"/>
      <c r="J20" s="56"/>
    </row>
    <row r="21" spans="1:10" ht="32.25" customHeight="1">
      <c r="A21" s="55" t="s">
        <v>441</v>
      </c>
      <c r="B21" s="55"/>
      <c r="C21" s="36"/>
      <c r="D21" s="55"/>
      <c r="E21" s="55"/>
      <c r="F21" s="55"/>
      <c r="G21" s="55"/>
      <c r="H21" s="56"/>
      <c r="I21" s="49"/>
      <c r="J21" s="56"/>
    </row>
    <row r="22" spans="1:10" ht="32.25" customHeight="1">
      <c r="A22" s="55"/>
      <c r="B22" s="55" t="s">
        <v>442</v>
      </c>
      <c r="C22" s="36"/>
      <c r="D22" s="55"/>
      <c r="E22" s="55"/>
      <c r="F22" s="55"/>
      <c r="G22" s="55"/>
      <c r="H22" s="56"/>
      <c r="I22" s="49"/>
      <c r="J22" s="56"/>
    </row>
    <row r="23" spans="1:10" ht="32.25" customHeight="1">
      <c r="A23" s="55"/>
      <c r="B23" s="55" t="s">
        <v>442</v>
      </c>
      <c r="C23" s="36"/>
      <c r="D23" s="55"/>
      <c r="E23" s="55"/>
      <c r="F23" s="55"/>
      <c r="G23" s="55"/>
      <c r="H23" s="56"/>
      <c r="I23" s="49"/>
      <c r="J23" s="56"/>
    </row>
    <row r="24" spans="1:10" ht="32.25" customHeight="1">
      <c r="A24" s="55"/>
      <c r="B24" s="55" t="s">
        <v>442</v>
      </c>
      <c r="C24" s="36"/>
      <c r="D24" s="55"/>
      <c r="E24" s="55"/>
      <c r="F24" s="55"/>
      <c r="G24" s="55"/>
      <c r="H24" s="56"/>
      <c r="I24" s="49"/>
      <c r="J24" s="56"/>
    </row>
    <row r="25" spans="1:10" ht="32.25" customHeight="1">
      <c r="A25" s="55"/>
      <c r="B25" s="55"/>
      <c r="C25" s="36" t="s">
        <v>823</v>
      </c>
      <c r="D25" s="55" t="s">
        <v>471</v>
      </c>
      <c r="E25" s="55" t="s">
        <v>657</v>
      </c>
      <c r="F25" s="55" t="s">
        <v>460</v>
      </c>
      <c r="G25" s="55" t="s">
        <v>446</v>
      </c>
      <c r="H25" s="56" t="s">
        <v>824</v>
      </c>
      <c r="I25" s="49" t="s">
        <v>823</v>
      </c>
      <c r="J25" s="56" t="s">
        <v>825</v>
      </c>
    </row>
    <row r="26" spans="1:10" ht="32.25" customHeight="1">
      <c r="A26" s="55"/>
      <c r="B26" s="55"/>
      <c r="C26" s="36" t="s">
        <v>823</v>
      </c>
      <c r="D26" s="55" t="s">
        <v>471</v>
      </c>
      <c r="E26" s="55" t="s">
        <v>826</v>
      </c>
      <c r="F26" s="55" t="s">
        <v>460</v>
      </c>
      <c r="G26" s="55" t="s">
        <v>446</v>
      </c>
      <c r="H26" s="56" t="s">
        <v>827</v>
      </c>
      <c r="I26" s="49" t="s">
        <v>828</v>
      </c>
      <c r="J26" s="56" t="s">
        <v>810</v>
      </c>
    </row>
    <row r="27" spans="1:10" ht="32.25" customHeight="1">
      <c r="A27" s="55"/>
      <c r="B27" s="55"/>
      <c r="C27" s="36" t="s">
        <v>829</v>
      </c>
      <c r="D27" s="55" t="s">
        <v>444</v>
      </c>
      <c r="E27" s="55" t="s">
        <v>830</v>
      </c>
      <c r="F27" s="55" t="s">
        <v>500</v>
      </c>
      <c r="G27" s="55" t="s">
        <v>446</v>
      </c>
      <c r="H27" s="56" t="s">
        <v>831</v>
      </c>
      <c r="I27" s="49" t="s">
        <v>832</v>
      </c>
      <c r="J27" s="56" t="s">
        <v>833</v>
      </c>
    </row>
    <row r="28" spans="1:10" ht="32.25" customHeight="1">
      <c r="A28" s="55"/>
      <c r="B28" s="55"/>
      <c r="C28" s="36" t="s">
        <v>834</v>
      </c>
      <c r="D28" s="55" t="s">
        <v>471</v>
      </c>
      <c r="E28" s="55" t="s">
        <v>594</v>
      </c>
      <c r="F28" s="55" t="s">
        <v>451</v>
      </c>
      <c r="G28" s="55" t="s">
        <v>446</v>
      </c>
      <c r="H28" s="56" t="s">
        <v>835</v>
      </c>
      <c r="I28" s="49" t="s">
        <v>836</v>
      </c>
      <c r="J28" s="56" t="s">
        <v>810</v>
      </c>
    </row>
    <row r="29" spans="1:10" ht="32.25" customHeight="1">
      <c r="A29" s="55"/>
      <c r="B29" s="55" t="s">
        <v>461</v>
      </c>
      <c r="C29" s="36"/>
      <c r="D29" s="55"/>
      <c r="E29" s="55"/>
      <c r="F29" s="55"/>
      <c r="G29" s="55"/>
      <c r="H29" s="56"/>
      <c r="I29" s="49"/>
      <c r="J29" s="56"/>
    </row>
    <row r="30" spans="1:10" ht="32.25" customHeight="1">
      <c r="A30" s="55"/>
      <c r="B30" s="55"/>
      <c r="C30" s="36" t="s">
        <v>837</v>
      </c>
      <c r="D30" s="55" t="s">
        <v>444</v>
      </c>
      <c r="E30" s="55" t="s">
        <v>463</v>
      </c>
      <c r="F30" s="55" t="s">
        <v>451</v>
      </c>
      <c r="G30" s="55" t="s">
        <v>446</v>
      </c>
      <c r="H30" s="56" t="s">
        <v>838</v>
      </c>
      <c r="I30" s="49" t="s">
        <v>837</v>
      </c>
      <c r="J30" s="56" t="s">
        <v>837</v>
      </c>
    </row>
    <row r="31" spans="1:10" ht="32.25" customHeight="1">
      <c r="A31" s="55"/>
      <c r="B31" s="55" t="s">
        <v>486</v>
      </c>
      <c r="C31" s="36"/>
      <c r="D31" s="55"/>
      <c r="E31" s="55"/>
      <c r="F31" s="55"/>
      <c r="G31" s="55"/>
      <c r="H31" s="56"/>
      <c r="I31" s="49"/>
      <c r="J31" s="56"/>
    </row>
    <row r="32" spans="1:10" ht="32.25" customHeight="1">
      <c r="A32" s="55"/>
      <c r="B32" s="55"/>
      <c r="C32" s="36" t="s">
        <v>839</v>
      </c>
      <c r="D32" s="55" t="s">
        <v>444</v>
      </c>
      <c r="E32" s="55" t="s">
        <v>840</v>
      </c>
      <c r="F32" s="55" t="s">
        <v>489</v>
      </c>
      <c r="G32" s="55" t="s">
        <v>446</v>
      </c>
      <c r="H32" s="56" t="s">
        <v>841</v>
      </c>
      <c r="I32" s="49" t="s">
        <v>839</v>
      </c>
      <c r="J32" s="56" t="s">
        <v>839</v>
      </c>
    </row>
    <row r="33" spans="1:10" ht="32.25" customHeight="1">
      <c r="A33" s="55"/>
      <c r="B33" s="55" t="s">
        <v>464</v>
      </c>
      <c r="C33" s="36"/>
      <c r="D33" s="55"/>
      <c r="E33" s="55"/>
      <c r="F33" s="55"/>
      <c r="G33" s="55"/>
      <c r="H33" s="56"/>
      <c r="I33" s="49"/>
      <c r="J33" s="56"/>
    </row>
    <row r="34" spans="1:10" ht="32.25" customHeight="1">
      <c r="A34" s="55"/>
      <c r="B34" s="55"/>
      <c r="C34" s="36" t="s">
        <v>465</v>
      </c>
      <c r="D34" s="55" t="s">
        <v>466</v>
      </c>
      <c r="E34" s="55" t="s">
        <v>842</v>
      </c>
      <c r="F34" s="55" t="s">
        <v>752</v>
      </c>
      <c r="G34" s="55" t="s">
        <v>446</v>
      </c>
      <c r="H34" s="56" t="s">
        <v>843</v>
      </c>
      <c r="I34" s="49" t="s">
        <v>465</v>
      </c>
      <c r="J34" s="56" t="s">
        <v>465</v>
      </c>
    </row>
    <row r="35" spans="1:10" ht="32.25" customHeight="1">
      <c r="A35" s="55" t="s">
        <v>447</v>
      </c>
      <c r="B35" s="55"/>
      <c r="C35" s="36"/>
      <c r="D35" s="55"/>
      <c r="E35" s="55"/>
      <c r="F35" s="55"/>
      <c r="G35" s="55"/>
      <c r="H35" s="56"/>
      <c r="I35" s="49"/>
      <c r="J35" s="56"/>
    </row>
    <row r="36" spans="1:10" ht="32.25" customHeight="1">
      <c r="A36" s="55" t="s">
        <v>447</v>
      </c>
      <c r="B36" s="55"/>
      <c r="C36" s="36"/>
      <c r="D36" s="55"/>
      <c r="E36" s="55"/>
      <c r="F36" s="55"/>
      <c r="G36" s="55"/>
      <c r="H36" s="56"/>
      <c r="I36" s="49"/>
      <c r="J36" s="56"/>
    </row>
    <row r="37" spans="1:10" ht="32.25" customHeight="1">
      <c r="A37" s="55" t="s">
        <v>447</v>
      </c>
      <c r="B37" s="55"/>
      <c r="C37" s="36"/>
      <c r="D37" s="55"/>
      <c r="E37" s="55"/>
      <c r="F37" s="55"/>
      <c r="G37" s="55"/>
      <c r="H37" s="56"/>
      <c r="I37" s="49"/>
      <c r="J37" s="56"/>
    </row>
    <row r="38" spans="1:10" ht="32.25" customHeight="1">
      <c r="A38" s="55"/>
      <c r="B38" s="55" t="s">
        <v>448</v>
      </c>
      <c r="C38" s="36"/>
      <c r="D38" s="55"/>
      <c r="E38" s="55"/>
      <c r="F38" s="55"/>
      <c r="G38" s="55"/>
      <c r="H38" s="56"/>
      <c r="I38" s="49"/>
      <c r="J38" s="56"/>
    </row>
    <row r="39" spans="1:10" ht="32.25" customHeight="1">
      <c r="A39" s="55"/>
      <c r="B39" s="55" t="s">
        <v>448</v>
      </c>
      <c r="C39" s="36"/>
      <c r="D39" s="55"/>
      <c r="E39" s="55"/>
      <c r="F39" s="55"/>
      <c r="G39" s="55"/>
      <c r="H39" s="56"/>
      <c r="I39" s="49"/>
      <c r="J39" s="56"/>
    </row>
    <row r="40" spans="1:10" ht="32.25" customHeight="1">
      <c r="A40" s="55"/>
      <c r="B40" s="55" t="s">
        <v>448</v>
      </c>
      <c r="C40" s="36"/>
      <c r="D40" s="55"/>
      <c r="E40" s="55"/>
      <c r="F40" s="55"/>
      <c r="G40" s="55"/>
      <c r="H40" s="56"/>
      <c r="I40" s="49"/>
      <c r="J40" s="56"/>
    </row>
    <row r="41" spans="1:10" ht="32.25" customHeight="1">
      <c r="A41" s="55"/>
      <c r="B41" s="55"/>
      <c r="C41" s="36" t="s">
        <v>844</v>
      </c>
      <c r="D41" s="55" t="s">
        <v>444</v>
      </c>
      <c r="E41" s="55" t="s">
        <v>845</v>
      </c>
      <c r="F41" s="55" t="s">
        <v>451</v>
      </c>
      <c r="G41" s="55" t="s">
        <v>452</v>
      </c>
      <c r="H41" s="56" t="s">
        <v>846</v>
      </c>
      <c r="I41" s="49" t="s">
        <v>847</v>
      </c>
      <c r="J41" s="56" t="s">
        <v>848</v>
      </c>
    </row>
    <row r="42" spans="1:10" ht="32.25" customHeight="1">
      <c r="A42" s="55"/>
      <c r="B42" s="55"/>
      <c r="C42" s="36" t="s">
        <v>551</v>
      </c>
      <c r="D42" s="55" t="s">
        <v>471</v>
      </c>
      <c r="E42" s="55" t="s">
        <v>495</v>
      </c>
      <c r="F42" s="55" t="s">
        <v>451</v>
      </c>
      <c r="G42" s="55" t="s">
        <v>446</v>
      </c>
      <c r="H42" s="56" t="s">
        <v>835</v>
      </c>
      <c r="I42" s="49" t="s">
        <v>849</v>
      </c>
      <c r="J42" s="56" t="s">
        <v>849</v>
      </c>
    </row>
    <row r="43" spans="1:10" ht="32.25" customHeight="1">
      <c r="A43" s="55"/>
      <c r="B43" s="55"/>
      <c r="C43" s="36" t="s">
        <v>551</v>
      </c>
      <c r="D43" s="55" t="s">
        <v>456</v>
      </c>
      <c r="E43" s="55" t="s">
        <v>495</v>
      </c>
      <c r="F43" s="55" t="s">
        <v>451</v>
      </c>
      <c r="G43" s="55" t="s">
        <v>452</v>
      </c>
      <c r="H43" s="56" t="s">
        <v>850</v>
      </c>
      <c r="I43" s="49" t="s">
        <v>551</v>
      </c>
      <c r="J43" s="56" t="s">
        <v>551</v>
      </c>
    </row>
    <row r="44" spans="1:10" ht="32.25" customHeight="1">
      <c r="A44" s="55" t="s">
        <v>453</v>
      </c>
      <c r="B44" s="55"/>
      <c r="C44" s="36"/>
      <c r="D44" s="55"/>
      <c r="E44" s="55"/>
      <c r="F44" s="55"/>
      <c r="G44" s="55"/>
      <c r="H44" s="56"/>
      <c r="I44" s="49"/>
      <c r="J44" s="56"/>
    </row>
    <row r="45" spans="1:10" ht="32.25" customHeight="1">
      <c r="A45" s="55" t="s">
        <v>453</v>
      </c>
      <c r="B45" s="55"/>
      <c r="C45" s="36"/>
      <c r="D45" s="55"/>
      <c r="E45" s="55"/>
      <c r="F45" s="55"/>
      <c r="G45" s="55"/>
      <c r="H45" s="56"/>
      <c r="I45" s="49"/>
      <c r="J45" s="56"/>
    </row>
    <row r="46" spans="1:10" ht="32.25" customHeight="1">
      <c r="A46" s="55" t="s">
        <v>453</v>
      </c>
      <c r="B46" s="55"/>
      <c r="C46" s="36"/>
      <c r="D46" s="55"/>
      <c r="E46" s="55"/>
      <c r="F46" s="55"/>
      <c r="G46" s="55"/>
      <c r="H46" s="56"/>
      <c r="I46" s="49"/>
      <c r="J46" s="56"/>
    </row>
    <row r="47" spans="1:10" ht="32.25" customHeight="1">
      <c r="A47" s="55"/>
      <c r="B47" s="55" t="s">
        <v>454</v>
      </c>
      <c r="C47" s="36"/>
      <c r="D47" s="55"/>
      <c r="E47" s="55"/>
      <c r="F47" s="55"/>
      <c r="G47" s="55"/>
      <c r="H47" s="56"/>
      <c r="I47" s="49"/>
      <c r="J47" s="56"/>
    </row>
    <row r="48" spans="1:10" ht="32.25" customHeight="1">
      <c r="A48" s="55"/>
      <c r="B48" s="55" t="s">
        <v>454</v>
      </c>
      <c r="C48" s="36"/>
      <c r="D48" s="55"/>
      <c r="E48" s="55"/>
      <c r="F48" s="55"/>
      <c r="G48" s="55"/>
      <c r="H48" s="56"/>
      <c r="I48" s="49"/>
      <c r="J48" s="56"/>
    </row>
    <row r="49" spans="1:10" ht="32.25" customHeight="1">
      <c r="A49" s="55"/>
      <c r="B49" s="55" t="s">
        <v>454</v>
      </c>
      <c r="C49" s="36"/>
      <c r="D49" s="55"/>
      <c r="E49" s="55"/>
      <c r="F49" s="55"/>
      <c r="G49" s="55"/>
      <c r="H49" s="56"/>
      <c r="I49" s="49"/>
      <c r="J49" s="56"/>
    </row>
    <row r="50" spans="1:10" ht="32.25" customHeight="1">
      <c r="A50" s="55"/>
      <c r="B50" s="55"/>
      <c r="C50" s="36" t="s">
        <v>527</v>
      </c>
      <c r="D50" s="55" t="s">
        <v>456</v>
      </c>
      <c r="E50" s="55" t="s">
        <v>457</v>
      </c>
      <c r="F50" s="55" t="s">
        <v>451</v>
      </c>
      <c r="G50" s="55" t="s">
        <v>452</v>
      </c>
      <c r="H50" s="56" t="s">
        <v>851</v>
      </c>
      <c r="I50" s="49" t="s">
        <v>527</v>
      </c>
      <c r="J50" s="56" t="s">
        <v>852</v>
      </c>
    </row>
    <row r="51" spans="1:10" ht="32.25" customHeight="1">
      <c r="A51" s="55"/>
      <c r="B51" s="55"/>
      <c r="C51" s="36" t="s">
        <v>690</v>
      </c>
      <c r="D51" s="55" t="s">
        <v>471</v>
      </c>
      <c r="E51" s="55" t="s">
        <v>457</v>
      </c>
      <c r="F51" s="55" t="s">
        <v>451</v>
      </c>
      <c r="G51" s="55" t="s">
        <v>446</v>
      </c>
      <c r="H51" s="56" t="s">
        <v>835</v>
      </c>
      <c r="I51" s="49" t="s">
        <v>690</v>
      </c>
      <c r="J51" s="56" t="s">
        <v>690</v>
      </c>
    </row>
    <row r="52" spans="1:10" ht="32.25" customHeight="1">
      <c r="A52" s="55"/>
      <c r="B52" s="55"/>
      <c r="C52" s="36" t="s">
        <v>701</v>
      </c>
      <c r="D52" s="55" t="s">
        <v>471</v>
      </c>
      <c r="E52" s="55" t="s">
        <v>457</v>
      </c>
      <c r="F52" s="55" t="s">
        <v>451</v>
      </c>
      <c r="G52" s="55" t="s">
        <v>452</v>
      </c>
      <c r="H52" s="56" t="s">
        <v>853</v>
      </c>
      <c r="I52" s="49" t="s">
        <v>854</v>
      </c>
      <c r="J52" s="56" t="s">
        <v>855</v>
      </c>
    </row>
  </sheetData>
  <mergeCells count="26">
    <mergeCell ref="A17:G17"/>
    <mergeCell ref="A16:J16"/>
    <mergeCell ref="A10:B11"/>
    <mergeCell ref="H17:H18"/>
    <mergeCell ref="I17:I18"/>
    <mergeCell ref="J17:J18"/>
    <mergeCell ref="C10:G11"/>
    <mergeCell ref="A12:G12"/>
    <mergeCell ref="A13:B13"/>
    <mergeCell ref="C13:G13"/>
    <mergeCell ref="A14:B14"/>
    <mergeCell ref="C14:G14"/>
    <mergeCell ref="A15:B15"/>
    <mergeCell ref="C15:G15"/>
    <mergeCell ref="A2:J2"/>
    <mergeCell ref="A9:J9"/>
    <mergeCell ref="A6:A7"/>
    <mergeCell ref="H10:J10"/>
    <mergeCell ref="A5:I5"/>
    <mergeCell ref="C6:I6"/>
    <mergeCell ref="C7:I7"/>
    <mergeCell ref="C8:I8"/>
    <mergeCell ref="A3:C3"/>
    <mergeCell ref="B4:E4"/>
    <mergeCell ref="F4:G4"/>
    <mergeCell ref="H4:J4"/>
  </mergeCells>
  <phoneticPr fontId="21" type="noConversion"/>
  <pageMargins left="0.84" right="0.84" top="0.9" bottom="0.9" header="0.36" footer="0.36"/>
  <pageSetup paperSize="9" scale="57"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12"/>
  <sheetViews>
    <sheetView showGridLines="0" showZeros="0" workbookViewId="0">
      <selection activeCell="C20" sqref="C20"/>
    </sheetView>
  </sheetViews>
  <sheetFormatPr defaultColWidth="10" defaultRowHeight="12.75" customHeight="1" outlineLevelRow="1"/>
  <cols>
    <col min="1" max="1" width="17.875" customWidth="1"/>
    <col min="2" max="2" width="40.875" customWidth="1"/>
    <col min="3" max="20" width="25.75" customWidth="1"/>
  </cols>
  <sheetData>
    <row r="1" spans="1:20" ht="17.25" customHeight="1">
      <c r="A1" s="65" t="s">
        <v>50</v>
      </c>
      <c r="B1" s="65"/>
      <c r="C1" s="65"/>
      <c r="D1" s="65"/>
      <c r="E1" s="65"/>
      <c r="F1" s="65"/>
      <c r="G1" s="65"/>
      <c r="H1" s="65"/>
      <c r="I1" s="65"/>
      <c r="J1" s="65"/>
      <c r="K1" s="65"/>
      <c r="L1" s="65"/>
      <c r="M1" s="65"/>
      <c r="N1" s="65"/>
      <c r="O1" s="65"/>
      <c r="P1" s="65"/>
      <c r="Q1" s="65"/>
      <c r="R1" s="65"/>
      <c r="S1" s="65"/>
      <c r="T1" s="65"/>
    </row>
    <row r="2" spans="1:20" ht="41.25" customHeight="1">
      <c r="A2" s="61" t="str">
        <f>"2025"&amp;"年部门收入预算表"</f>
        <v>2025年部门收入预算表</v>
      </c>
      <c r="B2" s="61"/>
      <c r="C2" s="61"/>
      <c r="D2" s="61"/>
      <c r="E2" s="61"/>
      <c r="F2" s="61"/>
      <c r="G2" s="61"/>
      <c r="H2" s="61"/>
      <c r="I2" s="61"/>
      <c r="J2" s="61"/>
      <c r="K2" s="61"/>
      <c r="L2" s="61"/>
      <c r="M2" s="61"/>
      <c r="N2" s="61"/>
      <c r="O2" s="61"/>
      <c r="P2" s="61"/>
      <c r="Q2" s="61"/>
      <c r="R2" s="61"/>
      <c r="S2" s="61"/>
      <c r="T2" s="61"/>
    </row>
    <row r="3" spans="1:20" ht="17.25" customHeight="1">
      <c r="A3" s="62" t="str">
        <f>"单位名称："&amp;"富民县公安局"</f>
        <v>单位名称：富民县公安局</v>
      </c>
      <c r="B3" s="63"/>
      <c r="C3" s="65" t="s">
        <v>1</v>
      </c>
      <c r="D3" s="65"/>
      <c r="E3" s="65"/>
      <c r="F3" s="65"/>
      <c r="G3" s="65"/>
      <c r="H3" s="65"/>
      <c r="I3" s="65"/>
      <c r="J3" s="65"/>
      <c r="K3" s="65"/>
      <c r="L3" s="65"/>
      <c r="M3" s="65"/>
      <c r="N3" s="65"/>
      <c r="O3" s="65"/>
      <c r="P3" s="65"/>
      <c r="Q3" s="65"/>
      <c r="R3" s="65"/>
      <c r="S3" s="65"/>
      <c r="T3" s="65"/>
    </row>
    <row r="4" spans="1:20" ht="21.75" customHeight="1">
      <c r="A4" s="64" t="s">
        <v>51</v>
      </c>
      <c r="B4" s="64" t="s">
        <v>52</v>
      </c>
      <c r="C4" s="64" t="s">
        <v>53</v>
      </c>
      <c r="D4" s="64" t="s">
        <v>54</v>
      </c>
      <c r="E4" s="64"/>
      <c r="F4" s="64"/>
      <c r="G4" s="64"/>
      <c r="H4" s="64"/>
      <c r="I4" s="64"/>
      <c r="J4" s="64"/>
      <c r="K4" s="64"/>
      <c r="L4" s="64"/>
      <c r="M4" s="64"/>
      <c r="N4" s="64"/>
      <c r="O4" s="64" t="s">
        <v>46</v>
      </c>
      <c r="P4" s="64"/>
      <c r="Q4" s="64"/>
      <c r="R4" s="64"/>
      <c r="S4" s="64"/>
      <c r="T4" s="64"/>
    </row>
    <row r="5" spans="1:20" ht="27" customHeight="1">
      <c r="A5" s="64"/>
      <c r="B5" s="64"/>
      <c r="C5" s="64"/>
      <c r="D5" s="64" t="s">
        <v>55</v>
      </c>
      <c r="E5" s="64" t="s">
        <v>56</v>
      </c>
      <c r="F5" s="64" t="s">
        <v>57</v>
      </c>
      <c r="G5" s="64" t="s">
        <v>58</v>
      </c>
      <c r="H5" s="64" t="s">
        <v>59</v>
      </c>
      <c r="I5" s="64" t="s">
        <v>60</v>
      </c>
      <c r="J5" s="64"/>
      <c r="K5" s="64"/>
      <c r="L5" s="64"/>
      <c r="M5" s="64"/>
      <c r="N5" s="64"/>
      <c r="O5" s="64" t="s">
        <v>55</v>
      </c>
      <c r="P5" s="64" t="s">
        <v>56</v>
      </c>
      <c r="Q5" s="64" t="s">
        <v>57</v>
      </c>
      <c r="R5" s="64" t="s">
        <v>58</v>
      </c>
      <c r="S5" s="64" t="s">
        <v>59</v>
      </c>
      <c r="T5" s="64" t="s">
        <v>60</v>
      </c>
    </row>
    <row r="6" spans="1:20" ht="30" customHeight="1">
      <c r="A6" s="64"/>
      <c r="B6" s="64"/>
      <c r="C6" s="64"/>
      <c r="D6" s="64"/>
      <c r="E6" s="64"/>
      <c r="F6" s="64"/>
      <c r="G6" s="64"/>
      <c r="H6" s="64"/>
      <c r="I6" s="4" t="s">
        <v>55</v>
      </c>
      <c r="J6" s="4" t="s">
        <v>61</v>
      </c>
      <c r="K6" s="4" t="s">
        <v>62</v>
      </c>
      <c r="L6" s="4" t="s">
        <v>63</v>
      </c>
      <c r="M6" s="4" t="s">
        <v>64</v>
      </c>
      <c r="N6" s="4" t="s">
        <v>65</v>
      </c>
      <c r="O6" s="64"/>
      <c r="P6" s="64"/>
      <c r="Q6" s="64"/>
      <c r="R6" s="64"/>
      <c r="S6" s="64"/>
      <c r="T6" s="64"/>
    </row>
    <row r="7" spans="1:20" ht="15" customHeight="1">
      <c r="A7" s="4">
        <v>1</v>
      </c>
      <c r="B7" s="4">
        <v>2</v>
      </c>
      <c r="C7" s="4">
        <v>3</v>
      </c>
      <c r="D7" s="4">
        <v>4</v>
      </c>
      <c r="E7" s="4">
        <v>5</v>
      </c>
      <c r="F7" s="4">
        <v>6</v>
      </c>
      <c r="G7" s="4">
        <v>7</v>
      </c>
      <c r="H7" s="4">
        <v>8</v>
      </c>
      <c r="I7" s="4">
        <v>9</v>
      </c>
      <c r="J7" s="4">
        <v>10</v>
      </c>
      <c r="K7" s="4">
        <v>11</v>
      </c>
      <c r="L7" s="4">
        <v>12</v>
      </c>
      <c r="M7" s="4">
        <v>13</v>
      </c>
      <c r="N7" s="4">
        <v>14</v>
      </c>
      <c r="O7" s="4">
        <v>15</v>
      </c>
      <c r="P7" s="4">
        <v>16</v>
      </c>
      <c r="Q7" s="4">
        <v>17</v>
      </c>
      <c r="R7" s="4">
        <v>18</v>
      </c>
      <c r="S7" s="4">
        <v>19</v>
      </c>
      <c r="T7" s="4">
        <v>20</v>
      </c>
    </row>
    <row r="8" spans="1:20" ht="18" customHeight="1" outlineLevel="1">
      <c r="A8" s="10" t="s">
        <v>66</v>
      </c>
      <c r="B8" s="10" t="s">
        <v>67</v>
      </c>
      <c r="C8" s="7">
        <v>106214253.09</v>
      </c>
      <c r="D8" s="7">
        <v>106214253.09</v>
      </c>
      <c r="E8" s="7">
        <v>106214253.09</v>
      </c>
      <c r="F8" s="7"/>
      <c r="G8" s="7"/>
      <c r="H8" s="7"/>
      <c r="I8" s="7"/>
      <c r="J8" s="7"/>
      <c r="K8" s="7"/>
      <c r="L8" s="7"/>
      <c r="M8" s="7"/>
      <c r="N8" s="7"/>
      <c r="O8" s="7"/>
      <c r="P8" s="7"/>
      <c r="Q8" s="7"/>
      <c r="R8" s="7"/>
      <c r="S8" s="7"/>
      <c r="T8" s="7"/>
    </row>
    <row r="9" spans="1:20" ht="18" customHeight="1" outlineLevel="1">
      <c r="A9" s="11" t="s">
        <v>68</v>
      </c>
      <c r="B9" s="11" t="s">
        <v>67</v>
      </c>
      <c r="C9" s="7">
        <v>80419975.209999993</v>
      </c>
      <c r="D9" s="7">
        <v>80419975.209999993</v>
      </c>
      <c r="E9" s="7">
        <v>80419975.209999993</v>
      </c>
      <c r="F9" s="7"/>
      <c r="G9" s="7"/>
      <c r="H9" s="7"/>
      <c r="I9" s="7"/>
      <c r="J9" s="7"/>
      <c r="K9" s="7"/>
      <c r="L9" s="7"/>
      <c r="M9" s="7"/>
      <c r="N9" s="7"/>
      <c r="O9" s="7"/>
      <c r="P9" s="7"/>
      <c r="Q9" s="7"/>
      <c r="R9" s="7"/>
      <c r="S9" s="7"/>
      <c r="T9" s="7"/>
    </row>
    <row r="10" spans="1:20" ht="18" customHeight="1" outlineLevel="1">
      <c r="A10" s="11" t="s">
        <v>69</v>
      </c>
      <c r="B10" s="11" t="s">
        <v>70</v>
      </c>
      <c r="C10" s="7">
        <v>22652470.760000002</v>
      </c>
      <c r="D10" s="7">
        <v>22652470.760000002</v>
      </c>
      <c r="E10" s="7">
        <v>22652470.760000002</v>
      </c>
      <c r="F10" s="7"/>
      <c r="G10" s="7"/>
      <c r="H10" s="7"/>
      <c r="I10" s="7"/>
      <c r="J10" s="7"/>
      <c r="K10" s="7"/>
      <c r="L10" s="7"/>
      <c r="M10" s="7"/>
      <c r="N10" s="7"/>
      <c r="O10" s="7"/>
      <c r="P10" s="7"/>
      <c r="Q10" s="7"/>
      <c r="R10" s="7"/>
      <c r="S10" s="7"/>
      <c r="T10" s="7"/>
    </row>
    <row r="11" spans="1:20" ht="18" customHeight="1">
      <c r="A11" s="11" t="s">
        <v>71</v>
      </c>
      <c r="B11" s="11" t="s">
        <v>72</v>
      </c>
      <c r="C11" s="7">
        <v>3141807.12</v>
      </c>
      <c r="D11" s="7">
        <v>3141807.12</v>
      </c>
      <c r="E11" s="7">
        <v>3141807.12</v>
      </c>
      <c r="F11" s="7"/>
      <c r="G11" s="7"/>
      <c r="H11" s="7"/>
      <c r="I11" s="7"/>
      <c r="J11" s="7"/>
      <c r="K11" s="7"/>
      <c r="L11" s="7"/>
      <c r="M11" s="7"/>
      <c r="N11" s="7"/>
      <c r="O11" s="7"/>
      <c r="P11" s="7"/>
      <c r="Q11" s="7"/>
      <c r="R11" s="7"/>
      <c r="S11" s="7"/>
      <c r="T11" s="7"/>
    </row>
    <row r="12" spans="1:20" ht="18" customHeight="1">
      <c r="A12" s="64" t="s">
        <v>53</v>
      </c>
      <c r="B12" s="64"/>
      <c r="C12" s="7">
        <v>106214253.09</v>
      </c>
      <c r="D12" s="7">
        <v>106214253.09</v>
      </c>
      <c r="E12" s="7">
        <v>106214253.09</v>
      </c>
      <c r="F12" s="7"/>
      <c r="G12" s="7"/>
      <c r="H12" s="7"/>
      <c r="I12" s="7"/>
      <c r="J12" s="7"/>
      <c r="K12" s="7"/>
      <c r="L12" s="7"/>
      <c r="M12" s="7"/>
      <c r="N12" s="7"/>
      <c r="O12" s="7"/>
      <c r="P12" s="7"/>
      <c r="Q12" s="7"/>
      <c r="R12" s="7"/>
      <c r="S12" s="7"/>
      <c r="T12" s="7"/>
    </row>
  </sheetData>
  <mergeCells count="22">
    <mergeCell ref="T5:T6"/>
    <mergeCell ref="O5:O6"/>
    <mergeCell ref="P5:P6"/>
    <mergeCell ref="Q5:Q6"/>
    <mergeCell ref="R5:R6"/>
    <mergeCell ref="S5:S6"/>
    <mergeCell ref="I5:N5"/>
    <mergeCell ref="A12:B12"/>
    <mergeCell ref="A4:A6"/>
    <mergeCell ref="B4:B6"/>
    <mergeCell ref="C4:C6"/>
    <mergeCell ref="D5:D6"/>
    <mergeCell ref="E5:E6"/>
    <mergeCell ref="F5:F6"/>
    <mergeCell ref="G5:G6"/>
    <mergeCell ref="H5:H6"/>
    <mergeCell ref="A1:T1"/>
    <mergeCell ref="A2:T2"/>
    <mergeCell ref="A3:B3"/>
    <mergeCell ref="C3:T3"/>
    <mergeCell ref="D4:N4"/>
    <mergeCell ref="O4:T4"/>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pageSetUpPr fitToPage="1"/>
  </sheetPr>
  <dimension ref="A1:W10"/>
  <sheetViews>
    <sheetView showGridLines="0" showZeros="0" workbookViewId="0">
      <selection activeCell="B25" sqref="B25"/>
    </sheetView>
  </sheetViews>
  <sheetFormatPr defaultColWidth="10" defaultRowHeight="12.75" customHeight="1" outlineLevelRow="1"/>
  <cols>
    <col min="1" max="1" width="50.25" customWidth="1"/>
    <col min="2" max="2" width="15.75" customWidth="1"/>
    <col min="3" max="3" width="13" customWidth="1"/>
    <col min="4" max="4" width="12" customWidth="1"/>
    <col min="5" max="5" width="16.25" customWidth="1"/>
    <col min="6" max="6" width="13.75" customWidth="1"/>
    <col min="7" max="7" width="13.25" customWidth="1"/>
    <col min="8" max="8" width="13.875" customWidth="1"/>
    <col min="9" max="9" width="16.875" customWidth="1"/>
    <col min="10" max="10" width="13.25" customWidth="1"/>
    <col min="11" max="15" width="15.75" customWidth="1"/>
    <col min="16" max="16" width="17.625" customWidth="1"/>
    <col min="17" max="22" width="15.75" customWidth="1"/>
  </cols>
  <sheetData>
    <row r="1" spans="1:23" ht="17.25" customHeight="1">
      <c r="A1" s="65" t="s">
        <v>856</v>
      </c>
      <c r="B1" s="66"/>
      <c r="C1" s="66"/>
      <c r="D1" s="66"/>
      <c r="E1" s="66"/>
      <c r="F1" s="66"/>
      <c r="G1" s="66"/>
      <c r="H1" s="66"/>
      <c r="I1" s="66"/>
      <c r="J1" s="66"/>
      <c r="K1" s="66"/>
      <c r="L1" s="66"/>
      <c r="M1" s="66"/>
      <c r="N1" s="66"/>
      <c r="O1" s="66"/>
      <c r="P1" s="66"/>
      <c r="Q1" s="66"/>
      <c r="R1" s="66"/>
      <c r="S1" s="66"/>
      <c r="T1" s="66"/>
      <c r="U1" s="66"/>
      <c r="V1" s="66"/>
      <c r="W1" s="66"/>
    </row>
    <row r="2" spans="1:23" ht="41.25" customHeight="1">
      <c r="A2" s="61" t="s">
        <v>857</v>
      </c>
      <c r="B2" s="61"/>
      <c r="C2" s="61"/>
      <c r="D2" s="61"/>
      <c r="E2" s="61"/>
      <c r="F2" s="61"/>
      <c r="G2" s="61"/>
      <c r="H2" s="61"/>
      <c r="I2" s="61"/>
      <c r="J2" s="61"/>
      <c r="K2" s="61"/>
      <c r="L2" s="61"/>
      <c r="M2" s="61"/>
      <c r="N2" s="61"/>
      <c r="O2" s="61"/>
      <c r="P2" s="61"/>
      <c r="Q2" s="61"/>
      <c r="R2" s="61"/>
      <c r="S2" s="61"/>
      <c r="T2" s="61"/>
      <c r="U2" s="61"/>
      <c r="V2" s="61"/>
      <c r="W2" s="61"/>
    </row>
    <row r="3" spans="1:23" ht="17.25" customHeight="1">
      <c r="A3" s="62" t="str">
        <f>"单位名称："&amp;"富民县公安局"</f>
        <v>单位名称：富民县公安局</v>
      </c>
      <c r="B3" s="63"/>
      <c r="C3" s="63"/>
      <c r="V3" s="65" t="s">
        <v>858</v>
      </c>
      <c r="W3" s="65"/>
    </row>
    <row r="4" spans="1:23" ht="17.25" customHeight="1">
      <c r="A4" s="71" t="s">
        <v>195</v>
      </c>
      <c r="B4" s="71" t="s">
        <v>859</v>
      </c>
      <c r="C4" s="71" t="s">
        <v>860</v>
      </c>
      <c r="D4" s="71" t="s">
        <v>861</v>
      </c>
      <c r="E4" s="71" t="s">
        <v>862</v>
      </c>
      <c r="F4" s="71" t="s">
        <v>863</v>
      </c>
      <c r="G4" s="71"/>
      <c r="H4" s="71"/>
      <c r="I4" s="71"/>
      <c r="J4" s="71"/>
      <c r="K4" s="71"/>
      <c r="L4" s="71"/>
      <c r="M4" s="71" t="s">
        <v>864</v>
      </c>
      <c r="N4" s="71"/>
      <c r="O4" s="71"/>
      <c r="P4" s="71"/>
      <c r="Q4" s="71"/>
      <c r="R4" s="71"/>
      <c r="S4" s="71"/>
      <c r="T4" s="71" t="s">
        <v>865</v>
      </c>
      <c r="U4" s="71"/>
      <c r="V4" s="71"/>
      <c r="W4" s="71" t="s">
        <v>866</v>
      </c>
    </row>
    <row r="5" spans="1:23" ht="33" customHeight="1">
      <c r="A5" s="71"/>
      <c r="B5" s="71"/>
      <c r="C5" s="71"/>
      <c r="D5" s="71"/>
      <c r="E5" s="71"/>
      <c r="F5" s="18" t="s">
        <v>55</v>
      </c>
      <c r="G5" s="18" t="s">
        <v>867</v>
      </c>
      <c r="H5" s="18" t="s">
        <v>868</v>
      </c>
      <c r="I5" s="18" t="s">
        <v>869</v>
      </c>
      <c r="J5" s="18" t="s">
        <v>870</v>
      </c>
      <c r="K5" s="18" t="s">
        <v>871</v>
      </c>
      <c r="L5" s="18" t="s">
        <v>872</v>
      </c>
      <c r="M5" s="18" t="s">
        <v>55</v>
      </c>
      <c r="N5" s="18" t="s">
        <v>873</v>
      </c>
      <c r="O5" s="18" t="s">
        <v>874</v>
      </c>
      <c r="P5" s="18" t="s">
        <v>875</v>
      </c>
      <c r="Q5" s="18" t="s">
        <v>876</v>
      </c>
      <c r="R5" s="18" t="s">
        <v>877</v>
      </c>
      <c r="S5" s="18" t="s">
        <v>878</v>
      </c>
      <c r="T5" s="18" t="s">
        <v>55</v>
      </c>
      <c r="U5" s="18" t="s">
        <v>879</v>
      </c>
      <c r="V5" s="18" t="s">
        <v>880</v>
      </c>
      <c r="W5" s="71"/>
    </row>
    <row r="6" spans="1:23" ht="17.25" customHeight="1" outlineLevel="1">
      <c r="A6" s="24" t="s">
        <v>67</v>
      </c>
      <c r="B6" s="24" t="s">
        <v>793</v>
      </c>
      <c r="C6" s="24" t="s">
        <v>793</v>
      </c>
      <c r="D6" s="24" t="s">
        <v>793</v>
      </c>
      <c r="E6" s="24" t="s">
        <v>793</v>
      </c>
      <c r="F6" s="57">
        <v>255</v>
      </c>
      <c r="G6" s="57"/>
      <c r="H6" s="57"/>
      <c r="I6" s="57"/>
      <c r="J6" s="57"/>
      <c r="K6" s="57"/>
      <c r="L6" s="57"/>
      <c r="M6" s="57">
        <v>233</v>
      </c>
      <c r="N6" s="57"/>
      <c r="O6" s="57"/>
      <c r="P6" s="57"/>
      <c r="Q6" s="57"/>
      <c r="R6" s="57"/>
      <c r="S6" s="57"/>
      <c r="T6" s="57">
        <v>50</v>
      </c>
      <c r="U6" s="57"/>
      <c r="V6" s="57">
        <v>50</v>
      </c>
      <c r="W6" s="57">
        <v>554</v>
      </c>
    </row>
    <row r="7" spans="1:23" ht="17.25" customHeight="1" outlineLevel="1">
      <c r="A7" s="58" t="s">
        <v>67</v>
      </c>
      <c r="B7" s="58" t="s">
        <v>106</v>
      </c>
      <c r="C7" s="58" t="s">
        <v>881</v>
      </c>
      <c r="D7" s="58"/>
      <c r="E7" s="58" t="s">
        <v>882</v>
      </c>
      <c r="F7" s="57">
        <v>215</v>
      </c>
      <c r="G7" s="20"/>
      <c r="H7" s="20"/>
      <c r="I7" s="20"/>
      <c r="J7" s="20"/>
      <c r="K7" s="20"/>
      <c r="L7" s="20"/>
      <c r="M7" s="57">
        <v>192</v>
      </c>
      <c r="N7" s="20"/>
      <c r="O7" s="20"/>
      <c r="P7" s="20"/>
      <c r="Q7" s="20"/>
      <c r="R7" s="20"/>
      <c r="S7" s="20"/>
      <c r="T7" s="57">
        <v>43</v>
      </c>
      <c r="U7" s="57"/>
      <c r="V7" s="57">
        <v>43</v>
      </c>
      <c r="W7" s="57">
        <v>409</v>
      </c>
    </row>
    <row r="8" spans="1:23" ht="17.25" customHeight="1" outlineLevel="1">
      <c r="A8" s="58" t="s">
        <v>70</v>
      </c>
      <c r="B8" s="58" t="s">
        <v>106</v>
      </c>
      <c r="C8" s="58" t="s">
        <v>881</v>
      </c>
      <c r="D8" s="58"/>
      <c r="E8" s="58" t="s">
        <v>883</v>
      </c>
      <c r="F8" s="57">
        <v>31</v>
      </c>
      <c r="G8" s="20"/>
      <c r="H8" s="20"/>
      <c r="I8" s="20"/>
      <c r="J8" s="20"/>
      <c r="K8" s="20"/>
      <c r="L8" s="20"/>
      <c r="M8" s="57">
        <v>33</v>
      </c>
      <c r="N8" s="20"/>
      <c r="O8" s="20"/>
      <c r="P8" s="20"/>
      <c r="Q8" s="20"/>
      <c r="R8" s="20"/>
      <c r="S8" s="20"/>
      <c r="T8" s="57">
        <v>1</v>
      </c>
      <c r="U8" s="57"/>
      <c r="V8" s="57">
        <v>1</v>
      </c>
      <c r="W8" s="57">
        <v>136</v>
      </c>
    </row>
    <row r="9" spans="1:23" ht="17.25" customHeight="1" outlineLevel="1">
      <c r="A9" s="58" t="s">
        <v>884</v>
      </c>
      <c r="B9" s="58" t="s">
        <v>106</v>
      </c>
      <c r="C9" s="58" t="s">
        <v>881</v>
      </c>
      <c r="D9" s="58"/>
      <c r="E9" s="58" t="s">
        <v>885</v>
      </c>
      <c r="F9" s="57"/>
      <c r="G9" s="20"/>
      <c r="H9" s="20"/>
      <c r="I9" s="20"/>
      <c r="J9" s="20"/>
      <c r="K9" s="20"/>
      <c r="L9" s="20"/>
      <c r="M9" s="57"/>
      <c r="N9" s="20"/>
      <c r="O9" s="20"/>
      <c r="P9" s="20"/>
      <c r="Q9" s="20"/>
      <c r="R9" s="20"/>
      <c r="S9" s="20"/>
      <c r="T9" s="57"/>
      <c r="U9" s="57"/>
      <c r="V9" s="57"/>
      <c r="W9" s="57"/>
    </row>
    <row r="10" spans="1:23" ht="17.25" customHeight="1">
      <c r="A10" s="58" t="s">
        <v>72</v>
      </c>
      <c r="B10" s="58" t="s">
        <v>106</v>
      </c>
      <c r="C10" s="58" t="s">
        <v>881</v>
      </c>
      <c r="D10" s="58"/>
      <c r="E10" s="58" t="s">
        <v>886</v>
      </c>
      <c r="F10" s="57">
        <v>9</v>
      </c>
      <c r="G10" s="20"/>
      <c r="H10" s="20"/>
      <c r="I10" s="20"/>
      <c r="J10" s="20"/>
      <c r="K10" s="20"/>
      <c r="L10" s="20"/>
      <c r="M10" s="57">
        <v>8</v>
      </c>
      <c r="N10" s="20"/>
      <c r="O10" s="20"/>
      <c r="P10" s="20"/>
      <c r="Q10" s="20"/>
      <c r="R10" s="20"/>
      <c r="S10" s="20"/>
      <c r="T10" s="57">
        <v>6</v>
      </c>
      <c r="U10" s="57"/>
      <c r="V10" s="57">
        <v>6</v>
      </c>
      <c r="W10" s="57">
        <v>9</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honeticPr fontId="21" type="noConversion"/>
  <printOptions horizontalCentered="1"/>
  <pageMargins left="0.67" right="0.67" top="0.5" bottom="0.5" header="0" footer="0"/>
  <pageSetup paperSize="9" scale="0" orientation="portrait"/>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N30"/>
  <sheetViews>
    <sheetView showGridLines="0" showZeros="0" topLeftCell="B1" workbookViewId="0">
      <selection activeCell="C20" sqref="C20"/>
    </sheetView>
  </sheetViews>
  <sheetFormatPr defaultColWidth="10" defaultRowHeight="12.75" customHeight="1" outlineLevelRow="1"/>
  <cols>
    <col min="1" max="1" width="16.75" customWidth="1"/>
    <col min="2" max="2" width="43.875" customWidth="1"/>
    <col min="3" max="7" width="28.75" customWidth="1"/>
    <col min="8" max="8" width="31.125" customWidth="1"/>
    <col min="9" max="10" width="28.625" customWidth="1"/>
    <col min="11" max="14" width="28.75" customWidth="1"/>
  </cols>
  <sheetData>
    <row r="1" spans="1:14" ht="17.25" customHeight="1">
      <c r="A1" s="65" t="s">
        <v>73</v>
      </c>
      <c r="B1" s="66"/>
      <c r="C1" s="66"/>
      <c r="D1" s="66"/>
      <c r="E1" s="66"/>
      <c r="F1" s="66"/>
      <c r="G1" s="66"/>
      <c r="H1" s="66"/>
      <c r="I1" s="66"/>
      <c r="J1" s="66"/>
      <c r="K1" s="66"/>
      <c r="L1" s="66"/>
      <c r="M1" s="66"/>
      <c r="N1" s="66"/>
    </row>
    <row r="2" spans="1:14" ht="63.95" customHeight="1">
      <c r="A2" s="60" t="str">
        <f>"2025"&amp;"年部门支出预算表"</f>
        <v>2025年部门支出预算表</v>
      </c>
      <c r="B2" s="61"/>
      <c r="C2" s="61"/>
      <c r="D2" s="61"/>
      <c r="E2" s="61"/>
      <c r="F2" s="61"/>
      <c r="G2" s="61"/>
      <c r="H2" s="61"/>
      <c r="I2" s="61"/>
      <c r="J2" s="61"/>
      <c r="K2" s="61"/>
      <c r="L2" s="61"/>
      <c r="M2" s="61"/>
      <c r="N2" s="61"/>
    </row>
    <row r="3" spans="1:14" ht="17.25" customHeight="1">
      <c r="A3" s="62" t="str">
        <f>"单位名称："&amp;"富民县公安局"</f>
        <v>单位名称：富民县公安局</v>
      </c>
      <c r="B3" s="63"/>
      <c r="C3" s="65" t="s">
        <v>1</v>
      </c>
      <c r="D3" s="65"/>
      <c r="E3" s="65"/>
      <c r="F3" s="65"/>
      <c r="G3" s="65"/>
      <c r="H3" s="65"/>
      <c r="I3" s="65"/>
      <c r="J3" s="65"/>
      <c r="K3" s="65"/>
      <c r="L3" s="65"/>
      <c r="M3" s="65"/>
      <c r="N3" s="65"/>
    </row>
    <row r="4" spans="1:14" ht="27" customHeight="1">
      <c r="A4" s="64" t="s">
        <v>74</v>
      </c>
      <c r="B4" s="64" t="s">
        <v>75</v>
      </c>
      <c r="C4" s="64" t="s">
        <v>53</v>
      </c>
      <c r="D4" s="64" t="s">
        <v>76</v>
      </c>
      <c r="E4" s="64" t="s">
        <v>77</v>
      </c>
      <c r="F4" s="64" t="s">
        <v>57</v>
      </c>
      <c r="G4" s="64" t="s">
        <v>58</v>
      </c>
      <c r="H4" s="64" t="s">
        <v>78</v>
      </c>
      <c r="I4" s="64" t="s">
        <v>60</v>
      </c>
      <c r="J4" s="64"/>
      <c r="K4" s="64"/>
      <c r="L4" s="64"/>
      <c r="M4" s="64"/>
      <c r="N4" s="64"/>
    </row>
    <row r="5" spans="1:14" ht="42" customHeight="1">
      <c r="A5" s="64"/>
      <c r="B5" s="64"/>
      <c r="C5" s="64"/>
      <c r="D5" s="64" t="s">
        <v>76</v>
      </c>
      <c r="E5" s="64" t="s">
        <v>77</v>
      </c>
      <c r="F5" s="64"/>
      <c r="G5" s="64"/>
      <c r="H5" s="64"/>
      <c r="I5" s="4" t="s">
        <v>55</v>
      </c>
      <c r="J5" s="4" t="s">
        <v>79</v>
      </c>
      <c r="K5" s="4" t="s">
        <v>80</v>
      </c>
      <c r="L5" s="4" t="s">
        <v>81</v>
      </c>
      <c r="M5" s="4" t="s">
        <v>82</v>
      </c>
      <c r="N5" s="4" t="s">
        <v>83</v>
      </c>
    </row>
    <row r="6" spans="1:14" ht="18" customHeight="1">
      <c r="A6" s="4" t="s">
        <v>84</v>
      </c>
      <c r="B6" s="4" t="s">
        <v>85</v>
      </c>
      <c r="C6" s="4" t="s">
        <v>86</v>
      </c>
      <c r="D6" s="4">
        <v>4</v>
      </c>
      <c r="E6" s="4" t="s">
        <v>87</v>
      </c>
      <c r="F6" s="4" t="s">
        <v>88</v>
      </c>
      <c r="G6" s="4" t="s">
        <v>89</v>
      </c>
      <c r="H6" s="4" t="s">
        <v>90</v>
      </c>
      <c r="I6" s="4" t="s">
        <v>91</v>
      </c>
      <c r="J6" s="4" t="s">
        <v>92</v>
      </c>
      <c r="K6" s="4" t="s">
        <v>93</v>
      </c>
      <c r="L6" s="4" t="s">
        <v>94</v>
      </c>
      <c r="M6" s="4" t="s">
        <v>95</v>
      </c>
      <c r="N6" s="4" t="s">
        <v>96</v>
      </c>
    </row>
    <row r="7" spans="1:14" ht="21" customHeight="1" outlineLevel="1">
      <c r="A7" s="12" t="s">
        <v>97</v>
      </c>
      <c r="B7" s="12" t="s">
        <v>98</v>
      </c>
      <c r="C7" s="7">
        <v>14779.09</v>
      </c>
      <c r="D7" s="7"/>
      <c r="E7" s="7">
        <v>14779.09</v>
      </c>
      <c r="F7" s="7"/>
      <c r="G7" s="7"/>
      <c r="H7" s="7"/>
      <c r="I7" s="7"/>
      <c r="J7" s="7"/>
      <c r="K7" s="7"/>
      <c r="L7" s="7"/>
      <c r="M7" s="7"/>
      <c r="N7" s="7"/>
    </row>
    <row r="8" spans="1:14" ht="21" customHeight="1" outlineLevel="1">
      <c r="A8" s="13" t="s">
        <v>99</v>
      </c>
      <c r="B8" s="13" t="s">
        <v>100</v>
      </c>
      <c r="C8" s="7">
        <v>14779.09</v>
      </c>
      <c r="D8" s="7"/>
      <c r="E8" s="7">
        <v>14779.09</v>
      </c>
      <c r="F8" s="7"/>
      <c r="G8" s="7"/>
      <c r="H8" s="7"/>
      <c r="I8" s="7"/>
      <c r="J8" s="7"/>
      <c r="K8" s="7"/>
      <c r="L8" s="7"/>
      <c r="M8" s="7"/>
      <c r="N8" s="7"/>
    </row>
    <row r="9" spans="1:14" ht="21" customHeight="1">
      <c r="A9" s="14" t="s">
        <v>101</v>
      </c>
      <c r="B9" s="14" t="s">
        <v>102</v>
      </c>
      <c r="C9" s="7">
        <v>14779.09</v>
      </c>
      <c r="D9" s="7"/>
      <c r="E9" s="7">
        <v>14779.09</v>
      </c>
      <c r="F9" s="7"/>
      <c r="G9" s="7"/>
      <c r="H9" s="7"/>
      <c r="I9" s="7"/>
      <c r="J9" s="7"/>
      <c r="K9" s="7"/>
      <c r="L9" s="7"/>
      <c r="M9" s="7"/>
      <c r="N9" s="7"/>
    </row>
    <row r="10" spans="1:14" ht="21" customHeight="1" outlineLevel="1">
      <c r="A10" s="12" t="s">
        <v>103</v>
      </c>
      <c r="B10" s="12" t="s">
        <v>104</v>
      </c>
      <c r="C10" s="7">
        <v>90308207.659999996</v>
      </c>
      <c r="D10" s="7">
        <v>69705289.430000007</v>
      </c>
      <c r="E10" s="7">
        <v>20602918.23</v>
      </c>
      <c r="F10" s="7"/>
      <c r="G10" s="7"/>
      <c r="H10" s="7"/>
      <c r="I10" s="7"/>
      <c r="J10" s="7"/>
      <c r="K10" s="7"/>
      <c r="L10" s="7"/>
      <c r="M10" s="7"/>
      <c r="N10" s="7"/>
    </row>
    <row r="11" spans="1:14" ht="21" customHeight="1" outlineLevel="1">
      <c r="A11" s="13" t="s">
        <v>105</v>
      </c>
      <c r="B11" s="13" t="s">
        <v>106</v>
      </c>
      <c r="C11" s="7">
        <v>90308207.659999996</v>
      </c>
      <c r="D11" s="7">
        <v>69705289.430000007</v>
      </c>
      <c r="E11" s="7">
        <v>20602918.23</v>
      </c>
      <c r="F11" s="7"/>
      <c r="G11" s="7"/>
      <c r="H11" s="7"/>
      <c r="I11" s="7"/>
      <c r="J11" s="7"/>
      <c r="K11" s="7"/>
      <c r="L11" s="7"/>
      <c r="M11" s="7"/>
      <c r="N11" s="7"/>
    </row>
    <row r="12" spans="1:14" ht="21" customHeight="1" outlineLevel="1">
      <c r="A12" s="14" t="s">
        <v>107</v>
      </c>
      <c r="B12" s="14" t="s">
        <v>108</v>
      </c>
      <c r="C12" s="7">
        <v>70505289.430000007</v>
      </c>
      <c r="D12" s="7">
        <v>69705289.430000007</v>
      </c>
      <c r="E12" s="7">
        <v>800000</v>
      </c>
      <c r="F12" s="7"/>
      <c r="G12" s="7"/>
      <c r="H12" s="7"/>
      <c r="I12" s="7"/>
      <c r="J12" s="7"/>
      <c r="K12" s="7"/>
      <c r="L12" s="7"/>
      <c r="M12" s="7"/>
      <c r="N12" s="7"/>
    </row>
    <row r="13" spans="1:14" ht="21" customHeight="1" outlineLevel="1">
      <c r="A13" s="14" t="s">
        <v>109</v>
      </c>
      <c r="B13" s="14" t="s">
        <v>110</v>
      </c>
      <c r="C13" s="7">
        <v>5862764.9199999999</v>
      </c>
      <c r="D13" s="7"/>
      <c r="E13" s="7">
        <v>5862764.9199999999</v>
      </c>
      <c r="F13" s="7"/>
      <c r="G13" s="7"/>
      <c r="H13" s="7"/>
      <c r="I13" s="7"/>
      <c r="J13" s="7"/>
      <c r="K13" s="7"/>
      <c r="L13" s="7"/>
      <c r="M13" s="7"/>
      <c r="N13" s="7"/>
    </row>
    <row r="14" spans="1:14" ht="21" customHeight="1" outlineLevel="1">
      <c r="A14" s="14" t="s">
        <v>111</v>
      </c>
      <c r="B14" s="14" t="s">
        <v>112</v>
      </c>
      <c r="C14" s="7">
        <v>140000</v>
      </c>
      <c r="D14" s="7"/>
      <c r="E14" s="7">
        <v>140000</v>
      </c>
      <c r="F14" s="7"/>
      <c r="G14" s="7"/>
      <c r="H14" s="7"/>
      <c r="I14" s="7"/>
      <c r="J14" s="7"/>
      <c r="K14" s="7"/>
      <c r="L14" s="7"/>
      <c r="M14" s="7"/>
      <c r="N14" s="7"/>
    </row>
    <row r="15" spans="1:14" ht="21" customHeight="1">
      <c r="A15" s="14" t="s">
        <v>113</v>
      </c>
      <c r="B15" s="14" t="s">
        <v>114</v>
      </c>
      <c r="C15" s="7">
        <v>13800153.310000001</v>
      </c>
      <c r="D15" s="7"/>
      <c r="E15" s="7">
        <v>13800153.310000001</v>
      </c>
      <c r="F15" s="7"/>
      <c r="G15" s="7"/>
      <c r="H15" s="7"/>
      <c r="I15" s="7"/>
      <c r="J15" s="7"/>
      <c r="K15" s="7"/>
      <c r="L15" s="7"/>
      <c r="M15" s="7"/>
      <c r="N15" s="7"/>
    </row>
    <row r="16" spans="1:14" ht="21" customHeight="1" outlineLevel="1">
      <c r="A16" s="12" t="s">
        <v>115</v>
      </c>
      <c r="B16" s="12" t="s">
        <v>116</v>
      </c>
      <c r="C16" s="7">
        <v>6141211.3700000001</v>
      </c>
      <c r="D16" s="7">
        <v>6141211.3700000001</v>
      </c>
      <c r="E16" s="7"/>
      <c r="F16" s="7"/>
      <c r="G16" s="7"/>
      <c r="H16" s="7"/>
      <c r="I16" s="7"/>
      <c r="J16" s="7"/>
      <c r="K16" s="7"/>
      <c r="L16" s="7"/>
      <c r="M16" s="7"/>
      <c r="N16" s="7"/>
    </row>
    <row r="17" spans="1:14" ht="21" customHeight="1" outlineLevel="1">
      <c r="A17" s="13" t="s">
        <v>117</v>
      </c>
      <c r="B17" s="13" t="s">
        <v>118</v>
      </c>
      <c r="C17" s="7">
        <v>6019837.3700000001</v>
      </c>
      <c r="D17" s="7">
        <v>6019837.3700000001</v>
      </c>
      <c r="E17" s="7"/>
      <c r="F17" s="7"/>
      <c r="G17" s="7"/>
      <c r="H17" s="7"/>
      <c r="I17" s="7"/>
      <c r="J17" s="7"/>
      <c r="K17" s="7"/>
      <c r="L17" s="7"/>
      <c r="M17" s="7"/>
      <c r="N17" s="7"/>
    </row>
    <row r="18" spans="1:14" ht="21" customHeight="1" outlineLevel="1">
      <c r="A18" s="14" t="s">
        <v>119</v>
      </c>
      <c r="B18" s="14" t="s">
        <v>120</v>
      </c>
      <c r="C18" s="7">
        <v>5617201.1200000001</v>
      </c>
      <c r="D18" s="7">
        <v>5617201.1200000001</v>
      </c>
      <c r="E18" s="7"/>
      <c r="F18" s="7"/>
      <c r="G18" s="7"/>
      <c r="H18" s="7"/>
      <c r="I18" s="7"/>
      <c r="J18" s="7"/>
      <c r="K18" s="7"/>
      <c r="L18" s="7"/>
      <c r="M18" s="7"/>
      <c r="N18" s="7"/>
    </row>
    <row r="19" spans="1:14" ht="21" customHeight="1" outlineLevel="1">
      <c r="A19" s="14" t="s">
        <v>121</v>
      </c>
      <c r="B19" s="14" t="s">
        <v>122</v>
      </c>
      <c r="C19" s="7">
        <v>402636.25</v>
      </c>
      <c r="D19" s="7">
        <v>402636.25</v>
      </c>
      <c r="E19" s="7"/>
      <c r="F19" s="7"/>
      <c r="G19" s="7"/>
      <c r="H19" s="7"/>
      <c r="I19" s="7"/>
      <c r="J19" s="7"/>
      <c r="K19" s="7"/>
      <c r="L19" s="7"/>
      <c r="M19" s="7"/>
      <c r="N19" s="7"/>
    </row>
    <row r="20" spans="1:14" ht="21" customHeight="1" outlineLevel="1">
      <c r="A20" s="13" t="s">
        <v>123</v>
      </c>
      <c r="B20" s="13" t="s">
        <v>124</v>
      </c>
      <c r="C20" s="7">
        <v>121374</v>
      </c>
      <c r="D20" s="7">
        <v>121374</v>
      </c>
      <c r="E20" s="7"/>
      <c r="F20" s="7"/>
      <c r="G20" s="7"/>
      <c r="H20" s="7"/>
      <c r="I20" s="7"/>
      <c r="J20" s="7"/>
      <c r="K20" s="7"/>
      <c r="L20" s="7"/>
      <c r="M20" s="7"/>
      <c r="N20" s="7"/>
    </row>
    <row r="21" spans="1:14" ht="21" customHeight="1">
      <c r="A21" s="14" t="s">
        <v>125</v>
      </c>
      <c r="B21" s="14" t="s">
        <v>126</v>
      </c>
      <c r="C21" s="7">
        <v>121374</v>
      </c>
      <c r="D21" s="7">
        <v>121374</v>
      </c>
      <c r="E21" s="7"/>
      <c r="F21" s="7"/>
      <c r="G21" s="7"/>
      <c r="H21" s="7"/>
      <c r="I21" s="7"/>
      <c r="J21" s="7"/>
      <c r="K21" s="7"/>
      <c r="L21" s="7"/>
      <c r="M21" s="7"/>
      <c r="N21" s="7"/>
    </row>
    <row r="22" spans="1:14" ht="21" customHeight="1" outlineLevel="1">
      <c r="A22" s="12" t="s">
        <v>127</v>
      </c>
      <c r="B22" s="12" t="s">
        <v>128</v>
      </c>
      <c r="C22" s="7">
        <v>4961264.41</v>
      </c>
      <c r="D22" s="7">
        <v>4961264.41</v>
      </c>
      <c r="E22" s="7"/>
      <c r="F22" s="7"/>
      <c r="G22" s="7"/>
      <c r="H22" s="7"/>
      <c r="I22" s="7"/>
      <c r="J22" s="7"/>
      <c r="K22" s="7"/>
      <c r="L22" s="7"/>
      <c r="M22" s="7"/>
      <c r="N22" s="7"/>
    </row>
    <row r="23" spans="1:14" ht="21" customHeight="1" outlineLevel="1">
      <c r="A23" s="13" t="s">
        <v>129</v>
      </c>
      <c r="B23" s="13" t="s">
        <v>130</v>
      </c>
      <c r="C23" s="7">
        <v>4961264.41</v>
      </c>
      <c r="D23" s="7">
        <v>4961264.41</v>
      </c>
      <c r="E23" s="7"/>
      <c r="F23" s="7"/>
      <c r="G23" s="7"/>
      <c r="H23" s="7"/>
      <c r="I23" s="7"/>
      <c r="J23" s="7"/>
      <c r="K23" s="7"/>
      <c r="L23" s="7"/>
      <c r="M23" s="7"/>
      <c r="N23" s="7"/>
    </row>
    <row r="24" spans="1:14" ht="21" customHeight="1" outlineLevel="1">
      <c r="A24" s="14" t="s">
        <v>131</v>
      </c>
      <c r="B24" s="14" t="s">
        <v>132</v>
      </c>
      <c r="C24" s="7">
        <v>2773493.06</v>
      </c>
      <c r="D24" s="7">
        <v>2773493.06</v>
      </c>
      <c r="E24" s="7"/>
      <c r="F24" s="7"/>
      <c r="G24" s="7"/>
      <c r="H24" s="7"/>
      <c r="I24" s="7"/>
      <c r="J24" s="7"/>
      <c r="K24" s="7"/>
      <c r="L24" s="7"/>
      <c r="M24" s="7"/>
      <c r="N24" s="7"/>
    </row>
    <row r="25" spans="1:14" ht="21" customHeight="1" outlineLevel="1">
      <c r="A25" s="14" t="s">
        <v>133</v>
      </c>
      <c r="B25" s="14" t="s">
        <v>134</v>
      </c>
      <c r="C25" s="7">
        <v>1968132.34</v>
      </c>
      <c r="D25" s="7">
        <v>1968132.34</v>
      </c>
      <c r="E25" s="7"/>
      <c r="F25" s="7"/>
      <c r="G25" s="7"/>
      <c r="H25" s="7"/>
      <c r="I25" s="7"/>
      <c r="J25" s="7"/>
      <c r="K25" s="7"/>
      <c r="L25" s="7"/>
      <c r="M25" s="7"/>
      <c r="N25" s="7"/>
    </row>
    <row r="26" spans="1:14" ht="21" customHeight="1">
      <c r="A26" s="14" t="s">
        <v>135</v>
      </c>
      <c r="B26" s="14" t="s">
        <v>136</v>
      </c>
      <c r="C26" s="7">
        <v>219639.01</v>
      </c>
      <c r="D26" s="7">
        <v>219639.01</v>
      </c>
      <c r="E26" s="7"/>
      <c r="F26" s="7"/>
      <c r="G26" s="7"/>
      <c r="H26" s="7"/>
      <c r="I26" s="7"/>
      <c r="J26" s="7"/>
      <c r="K26" s="7"/>
      <c r="L26" s="7"/>
      <c r="M26" s="7"/>
      <c r="N26" s="7"/>
    </row>
    <row r="27" spans="1:14" ht="21" customHeight="1" outlineLevel="1">
      <c r="A27" s="12" t="s">
        <v>137</v>
      </c>
      <c r="B27" s="12" t="s">
        <v>138</v>
      </c>
      <c r="C27" s="7">
        <v>4788790.5599999996</v>
      </c>
      <c r="D27" s="7">
        <v>4788790.5599999996</v>
      </c>
      <c r="E27" s="7"/>
      <c r="F27" s="7"/>
      <c r="G27" s="7"/>
      <c r="H27" s="7"/>
      <c r="I27" s="7"/>
      <c r="J27" s="7"/>
      <c r="K27" s="7"/>
      <c r="L27" s="7"/>
      <c r="M27" s="7"/>
      <c r="N27" s="7"/>
    </row>
    <row r="28" spans="1:14" ht="21" customHeight="1" outlineLevel="1">
      <c r="A28" s="13" t="s">
        <v>139</v>
      </c>
      <c r="B28" s="13" t="s">
        <v>140</v>
      </c>
      <c r="C28" s="7">
        <v>4788790.5599999996</v>
      </c>
      <c r="D28" s="7">
        <v>4788790.5599999996</v>
      </c>
      <c r="E28" s="7"/>
      <c r="F28" s="7"/>
      <c r="G28" s="7"/>
      <c r="H28" s="7"/>
      <c r="I28" s="7"/>
      <c r="J28" s="7"/>
      <c r="K28" s="7"/>
      <c r="L28" s="7"/>
      <c r="M28" s="7"/>
      <c r="N28" s="7"/>
    </row>
    <row r="29" spans="1:14" ht="21" customHeight="1">
      <c r="A29" s="14" t="s">
        <v>141</v>
      </c>
      <c r="B29" s="14" t="s">
        <v>142</v>
      </c>
      <c r="C29" s="7">
        <v>4788790.5599999996</v>
      </c>
      <c r="D29" s="7">
        <v>4788790.5599999996</v>
      </c>
      <c r="E29" s="7"/>
      <c r="F29" s="7"/>
      <c r="G29" s="7"/>
      <c r="H29" s="7"/>
      <c r="I29" s="7"/>
      <c r="J29" s="7"/>
      <c r="K29" s="7"/>
      <c r="L29" s="7"/>
      <c r="M29" s="7"/>
      <c r="N29" s="7"/>
    </row>
    <row r="30" spans="1:14" ht="21" customHeight="1">
      <c r="A30" s="64" t="s">
        <v>53</v>
      </c>
      <c r="B30" s="64"/>
      <c r="C30" s="7">
        <v>106214253.09</v>
      </c>
      <c r="D30" s="7">
        <v>85596555.769999996</v>
      </c>
      <c r="E30" s="7">
        <v>20617697.32</v>
      </c>
      <c r="F30" s="7"/>
      <c r="G30" s="7"/>
      <c r="H30" s="7"/>
      <c r="I30" s="7"/>
      <c r="J30" s="7"/>
      <c r="K30" s="7"/>
      <c r="L30" s="7"/>
      <c r="M30" s="7"/>
      <c r="N30" s="7"/>
    </row>
  </sheetData>
  <mergeCells count="14">
    <mergeCell ref="A30:B30"/>
    <mergeCell ref="A4:A5"/>
    <mergeCell ref="B4:B5"/>
    <mergeCell ref="C4:C5"/>
    <mergeCell ref="D4:D5"/>
    <mergeCell ref="A1:N1"/>
    <mergeCell ref="A2:N2"/>
    <mergeCell ref="A3:B3"/>
    <mergeCell ref="C3:N3"/>
    <mergeCell ref="I4:N4"/>
    <mergeCell ref="E4:E5"/>
    <mergeCell ref="F4:F5"/>
    <mergeCell ref="G4:G5"/>
    <mergeCell ref="H4:H5"/>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showZeros="0" topLeftCell="A13" workbookViewId="0">
      <selection activeCell="C20" sqref="C20"/>
    </sheetView>
  </sheetViews>
  <sheetFormatPr defaultColWidth="10" defaultRowHeight="12.75" customHeight="1"/>
  <cols>
    <col min="1" max="4" width="41.625" customWidth="1"/>
  </cols>
  <sheetData>
    <row r="1" spans="1:4" ht="15" customHeight="1">
      <c r="A1" s="2"/>
      <c r="B1" s="2"/>
      <c r="C1" s="2"/>
      <c r="D1" s="3" t="s">
        <v>143</v>
      </c>
    </row>
    <row r="2" spans="1:4" ht="41.25" customHeight="1">
      <c r="A2" s="67" t="str">
        <f>"2025"&amp;"年财政拨款收支预算总表"</f>
        <v>2025年财政拨款收支预算总表</v>
      </c>
      <c r="B2" s="68"/>
      <c r="C2" s="68"/>
      <c r="D2" s="68"/>
    </row>
    <row r="3" spans="1:4" ht="17.25" customHeight="1">
      <c r="A3" s="63" t="str">
        <f>"单位名称："&amp;"富民县公安局"</f>
        <v>单位名称：富民县公安局</v>
      </c>
      <c r="B3" s="63"/>
      <c r="C3" s="2"/>
      <c r="D3" s="3" t="s">
        <v>1</v>
      </c>
    </row>
    <row r="4" spans="1:4" ht="17.25" customHeight="1">
      <c r="A4" s="64" t="s">
        <v>2</v>
      </c>
      <c r="B4" s="64"/>
      <c r="C4" s="64" t="s">
        <v>3</v>
      </c>
      <c r="D4" s="64"/>
    </row>
    <row r="5" spans="1:4" ht="18.75" customHeight="1">
      <c r="A5" s="4" t="s">
        <v>4</v>
      </c>
      <c r="B5" s="5" t="str">
        <f>"2025"&amp;"年预算数"</f>
        <v>2025年预算数</v>
      </c>
      <c r="C5" s="4" t="s">
        <v>5</v>
      </c>
      <c r="D5" s="4" t="str">
        <f>"2025"&amp;"年预算数"</f>
        <v>2025年预算数</v>
      </c>
    </row>
    <row r="6" spans="1:4" ht="16.5" customHeight="1">
      <c r="A6" s="6" t="s">
        <v>144</v>
      </c>
      <c r="B6" s="7">
        <v>106214253.09</v>
      </c>
      <c r="C6" s="6" t="s">
        <v>145</v>
      </c>
      <c r="D6" s="15">
        <v>106214253.09</v>
      </c>
    </row>
    <row r="7" spans="1:4" ht="16.5" customHeight="1">
      <c r="A7" s="6" t="s">
        <v>146</v>
      </c>
      <c r="B7" s="7">
        <v>106214253.09</v>
      </c>
      <c r="C7" s="6" t="s">
        <v>147</v>
      </c>
      <c r="D7" s="15">
        <v>14779.09</v>
      </c>
    </row>
    <row r="8" spans="1:4" ht="16.5" customHeight="1">
      <c r="A8" s="6" t="s">
        <v>148</v>
      </c>
      <c r="B8" s="7"/>
      <c r="C8" s="6" t="s">
        <v>149</v>
      </c>
      <c r="D8" s="15"/>
    </row>
    <row r="9" spans="1:4" ht="16.5" customHeight="1">
      <c r="A9" s="6" t="s">
        <v>150</v>
      </c>
      <c r="B9" s="7"/>
      <c r="C9" s="6" t="s">
        <v>151</v>
      </c>
      <c r="D9" s="15"/>
    </row>
    <row r="10" spans="1:4" ht="16.5" customHeight="1">
      <c r="A10" s="6" t="s">
        <v>152</v>
      </c>
      <c r="B10" s="7"/>
      <c r="C10" s="6" t="s">
        <v>153</v>
      </c>
      <c r="D10" s="15">
        <v>90308207.659999996</v>
      </c>
    </row>
    <row r="11" spans="1:4" ht="16.5" customHeight="1">
      <c r="A11" s="6" t="s">
        <v>146</v>
      </c>
      <c r="B11" s="7"/>
      <c r="C11" s="6" t="s">
        <v>154</v>
      </c>
      <c r="D11" s="15"/>
    </row>
    <row r="12" spans="1:4" ht="16.5" customHeight="1">
      <c r="A12" s="6" t="s">
        <v>148</v>
      </c>
      <c r="B12" s="7"/>
      <c r="C12" s="6" t="s">
        <v>155</v>
      </c>
      <c r="D12" s="15"/>
    </row>
    <row r="13" spans="1:4" ht="16.5" customHeight="1">
      <c r="A13" s="6" t="s">
        <v>150</v>
      </c>
      <c r="B13" s="7"/>
      <c r="C13" s="6" t="s">
        <v>156</v>
      </c>
      <c r="D13" s="15"/>
    </row>
    <row r="14" spans="1:4" ht="16.5" customHeight="1">
      <c r="A14" s="16"/>
      <c r="B14" s="16"/>
      <c r="C14" s="6" t="s">
        <v>157</v>
      </c>
      <c r="D14" s="15">
        <v>6141211.3700000001</v>
      </c>
    </row>
    <row r="15" spans="1:4" ht="16.5" customHeight="1">
      <c r="A15" s="16"/>
      <c r="B15" s="16"/>
      <c r="C15" s="6" t="s">
        <v>158</v>
      </c>
      <c r="D15" s="15">
        <v>4961264.41</v>
      </c>
    </row>
    <row r="16" spans="1:4" ht="16.5" customHeight="1">
      <c r="A16" s="16"/>
      <c r="B16" s="16"/>
      <c r="C16" s="6" t="s">
        <v>159</v>
      </c>
      <c r="D16" s="15"/>
    </row>
    <row r="17" spans="1:4" ht="16.5" customHeight="1">
      <c r="A17" s="16"/>
      <c r="B17" s="16"/>
      <c r="C17" s="6" t="s">
        <v>160</v>
      </c>
      <c r="D17" s="15"/>
    </row>
    <row r="18" spans="1:4" ht="16.5" customHeight="1">
      <c r="A18" s="16"/>
      <c r="B18" s="16"/>
      <c r="C18" s="6" t="s">
        <v>161</v>
      </c>
      <c r="D18" s="15"/>
    </row>
    <row r="19" spans="1:4" ht="16.5" customHeight="1">
      <c r="A19" s="16"/>
      <c r="B19" s="16"/>
      <c r="C19" s="6" t="s">
        <v>162</v>
      </c>
      <c r="D19" s="15"/>
    </row>
    <row r="20" spans="1:4" ht="16.5" customHeight="1">
      <c r="A20" s="16"/>
      <c r="B20" s="16"/>
      <c r="C20" s="6" t="s">
        <v>163</v>
      </c>
      <c r="D20" s="15"/>
    </row>
    <row r="21" spans="1:4" ht="16.5" customHeight="1">
      <c r="A21" s="16"/>
      <c r="B21" s="16"/>
      <c r="C21" s="6" t="s">
        <v>164</v>
      </c>
      <c r="D21" s="15"/>
    </row>
    <row r="22" spans="1:4" ht="16.5" customHeight="1">
      <c r="A22" s="16"/>
      <c r="B22" s="16"/>
      <c r="C22" s="6" t="s">
        <v>165</v>
      </c>
      <c r="D22" s="15"/>
    </row>
    <row r="23" spans="1:4" ht="16.5" customHeight="1">
      <c r="A23" s="16"/>
      <c r="B23" s="16"/>
      <c r="C23" s="6" t="s">
        <v>166</v>
      </c>
      <c r="D23" s="15"/>
    </row>
    <row r="24" spans="1:4" ht="16.5" customHeight="1">
      <c r="A24" s="16"/>
      <c r="B24" s="16"/>
      <c r="C24" s="6" t="s">
        <v>167</v>
      </c>
      <c r="D24" s="15"/>
    </row>
    <row r="25" spans="1:4" ht="16.5" customHeight="1">
      <c r="A25" s="16"/>
      <c r="B25" s="16"/>
      <c r="C25" s="6" t="s">
        <v>168</v>
      </c>
      <c r="D25" s="15">
        <v>4788790.5599999996</v>
      </c>
    </row>
    <row r="26" spans="1:4" ht="16.5" customHeight="1">
      <c r="A26" s="16"/>
      <c r="B26" s="16"/>
      <c r="C26" s="6" t="s">
        <v>169</v>
      </c>
      <c r="D26" s="15"/>
    </row>
    <row r="27" spans="1:4" ht="16.5" customHeight="1">
      <c r="A27" s="16"/>
      <c r="B27" s="16"/>
      <c r="C27" s="6" t="s">
        <v>170</v>
      </c>
      <c r="D27" s="15"/>
    </row>
    <row r="28" spans="1:4" ht="16.5" customHeight="1">
      <c r="A28" s="16"/>
      <c r="B28" s="16"/>
      <c r="C28" s="6" t="s">
        <v>171</v>
      </c>
      <c r="D28" s="15"/>
    </row>
    <row r="29" spans="1:4" ht="16.5" customHeight="1">
      <c r="A29" s="16"/>
      <c r="B29" s="16"/>
      <c r="C29" s="6" t="s">
        <v>172</v>
      </c>
      <c r="D29" s="15"/>
    </row>
    <row r="30" spans="1:4" ht="16.5" customHeight="1">
      <c r="A30" s="16"/>
      <c r="B30" s="16"/>
      <c r="C30" s="6" t="s">
        <v>173</v>
      </c>
      <c r="D30" s="15"/>
    </row>
    <row r="31" spans="1:4" ht="16.5" customHeight="1">
      <c r="A31" s="16"/>
      <c r="B31" s="16"/>
      <c r="C31" s="6" t="s">
        <v>174</v>
      </c>
      <c r="D31" s="15"/>
    </row>
    <row r="32" spans="1:4" ht="15" customHeight="1">
      <c r="A32" s="16"/>
      <c r="B32" s="16"/>
      <c r="C32" s="6" t="s">
        <v>175</v>
      </c>
      <c r="D32" s="15"/>
    </row>
    <row r="33" spans="1:4" ht="16.5" customHeight="1">
      <c r="A33" s="16"/>
      <c r="B33" s="16"/>
      <c r="C33" s="6" t="s">
        <v>176</v>
      </c>
      <c r="D33" s="15"/>
    </row>
    <row r="34" spans="1:4" ht="18" customHeight="1">
      <c r="A34" s="16"/>
      <c r="B34" s="16"/>
      <c r="C34" s="6" t="s">
        <v>177</v>
      </c>
      <c r="D34" s="15"/>
    </row>
    <row r="35" spans="1:4" ht="16.5" customHeight="1">
      <c r="A35" s="16"/>
      <c r="B35" s="16"/>
      <c r="C35" s="6" t="s">
        <v>178</v>
      </c>
      <c r="D35" s="15"/>
    </row>
    <row r="36" spans="1:4" ht="15" customHeight="1">
      <c r="A36" s="8" t="s">
        <v>48</v>
      </c>
      <c r="B36" s="7">
        <f>106214253.09+0</f>
        <v>106214253.09</v>
      </c>
      <c r="C36" s="8" t="s">
        <v>49</v>
      </c>
      <c r="D36" s="15">
        <v>106214253.09</v>
      </c>
    </row>
  </sheetData>
  <mergeCells count="4">
    <mergeCell ref="A2:D2"/>
    <mergeCell ref="A3:B3"/>
    <mergeCell ref="A4:B4"/>
    <mergeCell ref="C4:D4"/>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30"/>
  <sheetViews>
    <sheetView showZeros="0" workbookViewId="0">
      <selection activeCell="C20" sqref="C20"/>
    </sheetView>
  </sheetViews>
  <sheetFormatPr defaultColWidth="10.75" defaultRowHeight="14.25" customHeight="1" outlineLevelRow="1"/>
  <cols>
    <col min="1" max="1" width="23.625" customWidth="1"/>
    <col min="2" max="2" width="51.25" customWidth="1"/>
    <col min="3" max="7" width="28.125" customWidth="1"/>
  </cols>
  <sheetData>
    <row r="1" spans="1:7" ht="14.25" customHeight="1">
      <c r="G1" s="3" t="s">
        <v>179</v>
      </c>
    </row>
    <row r="2" spans="1:7" ht="41.25" customHeight="1">
      <c r="A2" s="60" t="str">
        <f>"2025"&amp;"年一般公共预算支出预算表（按功能科目分类）"</f>
        <v>2025年一般公共预算支出预算表（按功能科目分类）</v>
      </c>
      <c r="B2" s="61"/>
      <c r="C2" s="61"/>
      <c r="D2" s="61"/>
      <c r="E2" s="61"/>
      <c r="F2" s="61"/>
      <c r="G2" s="61"/>
    </row>
    <row r="3" spans="1:7" ht="18" customHeight="1">
      <c r="A3" s="62" t="str">
        <f>"单位名称："&amp;"富民县公安局"</f>
        <v>单位名称：富民县公安局</v>
      </c>
      <c r="B3" s="63"/>
      <c r="C3" s="63"/>
      <c r="D3" s="63"/>
      <c r="E3" s="63"/>
      <c r="G3" s="3" t="s">
        <v>180</v>
      </c>
    </row>
    <row r="4" spans="1:7" ht="20.25" customHeight="1">
      <c r="A4" s="64" t="s">
        <v>181</v>
      </c>
      <c r="B4" s="64"/>
      <c r="C4" s="64" t="s">
        <v>53</v>
      </c>
      <c r="D4" s="64" t="s">
        <v>76</v>
      </c>
      <c r="E4" s="64"/>
      <c r="F4" s="64"/>
      <c r="G4" s="64" t="s">
        <v>77</v>
      </c>
    </row>
    <row r="5" spans="1:7" ht="20.25" customHeight="1">
      <c r="A5" s="4" t="s">
        <v>74</v>
      </c>
      <c r="B5" s="4" t="s">
        <v>75</v>
      </c>
      <c r="C5" s="64"/>
      <c r="D5" s="4" t="s">
        <v>55</v>
      </c>
      <c r="E5" s="4" t="s">
        <v>182</v>
      </c>
      <c r="F5" s="4" t="s">
        <v>183</v>
      </c>
      <c r="G5" s="64"/>
    </row>
    <row r="6" spans="1:7" ht="15" customHeight="1">
      <c r="A6" s="4" t="s">
        <v>84</v>
      </c>
      <c r="B6" s="4" t="s">
        <v>85</v>
      </c>
      <c r="C6" s="4" t="s">
        <v>86</v>
      </c>
      <c r="D6" s="4" t="s">
        <v>184</v>
      </c>
      <c r="E6" s="4" t="s">
        <v>87</v>
      </c>
      <c r="F6" s="4" t="s">
        <v>88</v>
      </c>
      <c r="G6" s="4" t="s">
        <v>89</v>
      </c>
    </row>
    <row r="7" spans="1:7" ht="18" customHeight="1" outlineLevel="1">
      <c r="A7" s="10" t="s">
        <v>97</v>
      </c>
      <c r="B7" s="10" t="s">
        <v>98</v>
      </c>
      <c r="C7" s="15">
        <v>14779.09</v>
      </c>
      <c r="D7" s="15"/>
      <c r="E7" s="15"/>
      <c r="F7" s="15"/>
      <c r="G7" s="15">
        <v>14779.09</v>
      </c>
    </row>
    <row r="8" spans="1:7" ht="18" customHeight="1" outlineLevel="1">
      <c r="A8" s="11" t="s">
        <v>99</v>
      </c>
      <c r="B8" s="11" t="s">
        <v>100</v>
      </c>
      <c r="C8" s="15">
        <v>14779.09</v>
      </c>
      <c r="D8" s="15"/>
      <c r="E8" s="15"/>
      <c r="F8" s="15"/>
      <c r="G8" s="15">
        <v>14779.09</v>
      </c>
    </row>
    <row r="9" spans="1:7" ht="18" customHeight="1">
      <c r="A9" s="17" t="s">
        <v>101</v>
      </c>
      <c r="B9" s="17" t="s">
        <v>102</v>
      </c>
      <c r="C9" s="15">
        <v>14779.09</v>
      </c>
      <c r="D9" s="15"/>
      <c r="E9" s="15"/>
      <c r="F9" s="15"/>
      <c r="G9" s="15">
        <v>14779.09</v>
      </c>
    </row>
    <row r="10" spans="1:7" ht="18" customHeight="1" outlineLevel="1">
      <c r="A10" s="10" t="s">
        <v>103</v>
      </c>
      <c r="B10" s="10" t="s">
        <v>104</v>
      </c>
      <c r="C10" s="15">
        <v>90308207.659999996</v>
      </c>
      <c r="D10" s="15">
        <v>69705289.430000007</v>
      </c>
      <c r="E10" s="15">
        <v>61730763.329999998</v>
      </c>
      <c r="F10" s="15">
        <v>7974526.0999999996</v>
      </c>
      <c r="G10" s="15">
        <v>20602918.23</v>
      </c>
    </row>
    <row r="11" spans="1:7" ht="18" customHeight="1" outlineLevel="1">
      <c r="A11" s="11" t="s">
        <v>105</v>
      </c>
      <c r="B11" s="11" t="s">
        <v>106</v>
      </c>
      <c r="C11" s="15">
        <v>90308207.659999996</v>
      </c>
      <c r="D11" s="15">
        <v>69705289.430000007</v>
      </c>
      <c r="E11" s="15">
        <v>61730763.329999998</v>
      </c>
      <c r="F11" s="15">
        <v>7974526.0999999996</v>
      </c>
      <c r="G11" s="15">
        <v>20602918.23</v>
      </c>
    </row>
    <row r="12" spans="1:7" ht="18" customHeight="1" outlineLevel="1">
      <c r="A12" s="17" t="s">
        <v>107</v>
      </c>
      <c r="B12" s="17" t="s">
        <v>108</v>
      </c>
      <c r="C12" s="15">
        <v>70505289.430000007</v>
      </c>
      <c r="D12" s="15">
        <v>69705289.430000007</v>
      </c>
      <c r="E12" s="15">
        <v>61730763.329999998</v>
      </c>
      <c r="F12" s="15">
        <v>7974526.0999999996</v>
      </c>
      <c r="G12" s="15">
        <v>800000</v>
      </c>
    </row>
    <row r="13" spans="1:7" ht="18" customHeight="1" outlineLevel="1">
      <c r="A13" s="17" t="s">
        <v>109</v>
      </c>
      <c r="B13" s="17" t="s">
        <v>110</v>
      </c>
      <c r="C13" s="15">
        <v>5862764.9199999999</v>
      </c>
      <c r="D13" s="15"/>
      <c r="E13" s="15"/>
      <c r="F13" s="15"/>
      <c r="G13" s="15">
        <v>5862764.9199999999</v>
      </c>
    </row>
    <row r="14" spans="1:7" ht="18" customHeight="1" outlineLevel="1">
      <c r="A14" s="17" t="s">
        <v>111</v>
      </c>
      <c r="B14" s="17" t="s">
        <v>112</v>
      </c>
      <c r="C14" s="15">
        <v>140000</v>
      </c>
      <c r="D14" s="15"/>
      <c r="E14" s="15"/>
      <c r="F14" s="15"/>
      <c r="G14" s="15">
        <v>140000</v>
      </c>
    </row>
    <row r="15" spans="1:7" ht="18" customHeight="1">
      <c r="A15" s="17" t="s">
        <v>113</v>
      </c>
      <c r="B15" s="17" t="s">
        <v>114</v>
      </c>
      <c r="C15" s="15">
        <v>13800153.310000001</v>
      </c>
      <c r="D15" s="15"/>
      <c r="E15" s="15"/>
      <c r="F15" s="15"/>
      <c r="G15" s="15">
        <v>13800153.310000001</v>
      </c>
    </row>
    <row r="16" spans="1:7" ht="18" customHeight="1" outlineLevel="1">
      <c r="A16" s="10" t="s">
        <v>115</v>
      </c>
      <c r="B16" s="10" t="s">
        <v>116</v>
      </c>
      <c r="C16" s="15">
        <v>6141211.3700000001</v>
      </c>
      <c r="D16" s="15">
        <v>6141211.3700000001</v>
      </c>
      <c r="E16" s="15">
        <v>6141211.3700000001</v>
      </c>
      <c r="F16" s="15"/>
      <c r="G16" s="15"/>
    </row>
    <row r="17" spans="1:7" ht="18" customHeight="1" outlineLevel="1">
      <c r="A17" s="11" t="s">
        <v>117</v>
      </c>
      <c r="B17" s="11" t="s">
        <v>118</v>
      </c>
      <c r="C17" s="15">
        <v>6019837.3700000001</v>
      </c>
      <c r="D17" s="15">
        <v>6019837.3700000001</v>
      </c>
      <c r="E17" s="15">
        <v>6019837.3700000001</v>
      </c>
      <c r="F17" s="15"/>
      <c r="G17" s="15"/>
    </row>
    <row r="18" spans="1:7" ht="18" customHeight="1" outlineLevel="1">
      <c r="A18" s="17" t="s">
        <v>119</v>
      </c>
      <c r="B18" s="17" t="s">
        <v>120</v>
      </c>
      <c r="C18" s="15">
        <v>5617201.1200000001</v>
      </c>
      <c r="D18" s="15">
        <v>5617201.1200000001</v>
      </c>
      <c r="E18" s="15">
        <v>5617201.1200000001</v>
      </c>
      <c r="F18" s="15"/>
      <c r="G18" s="15"/>
    </row>
    <row r="19" spans="1:7" ht="18" customHeight="1" outlineLevel="1">
      <c r="A19" s="17" t="s">
        <v>121</v>
      </c>
      <c r="B19" s="17" t="s">
        <v>122</v>
      </c>
      <c r="C19" s="15">
        <v>402636.25</v>
      </c>
      <c r="D19" s="15">
        <v>402636.25</v>
      </c>
      <c r="E19" s="15">
        <v>402636.25</v>
      </c>
      <c r="F19" s="15"/>
      <c r="G19" s="15"/>
    </row>
    <row r="20" spans="1:7" ht="18" customHeight="1" outlineLevel="1">
      <c r="A20" s="11" t="s">
        <v>123</v>
      </c>
      <c r="B20" s="11" t="s">
        <v>124</v>
      </c>
      <c r="C20" s="15">
        <v>121374</v>
      </c>
      <c r="D20" s="15">
        <v>121374</v>
      </c>
      <c r="E20" s="15">
        <v>121374</v>
      </c>
      <c r="F20" s="15"/>
      <c r="G20" s="15"/>
    </row>
    <row r="21" spans="1:7" ht="18" customHeight="1">
      <c r="A21" s="17" t="s">
        <v>125</v>
      </c>
      <c r="B21" s="17" t="s">
        <v>126</v>
      </c>
      <c r="C21" s="15">
        <v>121374</v>
      </c>
      <c r="D21" s="15">
        <v>121374</v>
      </c>
      <c r="E21" s="15">
        <v>121374</v>
      </c>
      <c r="F21" s="15"/>
      <c r="G21" s="15"/>
    </row>
    <row r="22" spans="1:7" ht="18" customHeight="1" outlineLevel="1">
      <c r="A22" s="10" t="s">
        <v>127</v>
      </c>
      <c r="B22" s="10" t="s">
        <v>128</v>
      </c>
      <c r="C22" s="15">
        <v>4961264.41</v>
      </c>
      <c r="D22" s="15">
        <v>4961264.41</v>
      </c>
      <c r="E22" s="15">
        <v>4961264.41</v>
      </c>
      <c r="F22" s="15"/>
      <c r="G22" s="15"/>
    </row>
    <row r="23" spans="1:7" ht="18" customHeight="1" outlineLevel="1">
      <c r="A23" s="11" t="s">
        <v>129</v>
      </c>
      <c r="B23" s="11" t="s">
        <v>130</v>
      </c>
      <c r="C23" s="15">
        <v>4961264.41</v>
      </c>
      <c r="D23" s="15">
        <v>4961264.41</v>
      </c>
      <c r="E23" s="15">
        <v>4961264.41</v>
      </c>
      <c r="F23" s="15"/>
      <c r="G23" s="15"/>
    </row>
    <row r="24" spans="1:7" ht="18" customHeight="1" outlineLevel="1">
      <c r="A24" s="17" t="s">
        <v>131</v>
      </c>
      <c r="B24" s="17" t="s">
        <v>132</v>
      </c>
      <c r="C24" s="15">
        <v>2773493.06</v>
      </c>
      <c r="D24" s="15">
        <v>2773493.06</v>
      </c>
      <c r="E24" s="15">
        <v>2773493.06</v>
      </c>
      <c r="F24" s="15"/>
      <c r="G24" s="15"/>
    </row>
    <row r="25" spans="1:7" ht="18" customHeight="1" outlineLevel="1">
      <c r="A25" s="17" t="s">
        <v>133</v>
      </c>
      <c r="B25" s="17" t="s">
        <v>134</v>
      </c>
      <c r="C25" s="15">
        <v>1968132.34</v>
      </c>
      <c r="D25" s="15">
        <v>1968132.34</v>
      </c>
      <c r="E25" s="15">
        <v>1968132.34</v>
      </c>
      <c r="F25" s="15"/>
      <c r="G25" s="15"/>
    </row>
    <row r="26" spans="1:7" ht="18" customHeight="1">
      <c r="A26" s="17" t="s">
        <v>135</v>
      </c>
      <c r="B26" s="17" t="s">
        <v>136</v>
      </c>
      <c r="C26" s="15">
        <v>219639.01</v>
      </c>
      <c r="D26" s="15">
        <v>219639.01</v>
      </c>
      <c r="E26" s="15">
        <v>219639.01</v>
      </c>
      <c r="F26" s="15"/>
      <c r="G26" s="15"/>
    </row>
    <row r="27" spans="1:7" ht="18" customHeight="1" outlineLevel="1">
      <c r="A27" s="10" t="s">
        <v>137</v>
      </c>
      <c r="B27" s="10" t="s">
        <v>138</v>
      </c>
      <c r="C27" s="15">
        <v>4788790.5599999996</v>
      </c>
      <c r="D27" s="15">
        <v>4788790.5599999996</v>
      </c>
      <c r="E27" s="15">
        <v>4788790.5599999996</v>
      </c>
      <c r="F27" s="15"/>
      <c r="G27" s="15"/>
    </row>
    <row r="28" spans="1:7" ht="18" customHeight="1" outlineLevel="1">
      <c r="A28" s="11" t="s">
        <v>139</v>
      </c>
      <c r="B28" s="11" t="s">
        <v>140</v>
      </c>
      <c r="C28" s="15">
        <v>4788790.5599999996</v>
      </c>
      <c r="D28" s="15">
        <v>4788790.5599999996</v>
      </c>
      <c r="E28" s="15">
        <v>4788790.5599999996</v>
      </c>
      <c r="F28" s="15"/>
      <c r="G28" s="15"/>
    </row>
    <row r="29" spans="1:7" ht="18" customHeight="1">
      <c r="A29" s="17" t="s">
        <v>141</v>
      </c>
      <c r="B29" s="17" t="s">
        <v>142</v>
      </c>
      <c r="C29" s="15">
        <v>4788790.5599999996</v>
      </c>
      <c r="D29" s="15">
        <v>4788790.5599999996</v>
      </c>
      <c r="E29" s="15">
        <v>4788790.5599999996</v>
      </c>
      <c r="F29" s="15"/>
      <c r="G29" s="15"/>
    </row>
    <row r="30" spans="1:7" ht="18" customHeight="1">
      <c r="A30" s="64" t="s">
        <v>185</v>
      </c>
      <c r="B30" s="64" t="s">
        <v>185</v>
      </c>
      <c r="C30" s="15">
        <v>106214253.09</v>
      </c>
      <c r="D30" s="15">
        <v>85596555.769999996</v>
      </c>
      <c r="E30" s="15">
        <v>77622029.670000002</v>
      </c>
      <c r="F30" s="15">
        <v>7974526.0999999996</v>
      </c>
      <c r="G30" s="15">
        <v>20617697.32</v>
      </c>
    </row>
  </sheetData>
  <mergeCells count="7">
    <mergeCell ref="A2:G2"/>
    <mergeCell ref="A3:E3"/>
    <mergeCell ref="A4:B4"/>
    <mergeCell ref="D4:F4"/>
    <mergeCell ref="A30:B30"/>
    <mergeCell ref="C4:C5"/>
    <mergeCell ref="G4:G5"/>
  </mergeCells>
  <phoneticPr fontId="21" type="noConversion"/>
  <printOptions horizontalCentered="1"/>
  <pageMargins left="0.26" right="0.26" top="0.39" bottom="0.39" header="0.33" footer="0.33"/>
  <pageSetup paperSize="9" scale="0" fitToHeight="100" orientation="landscape"/>
</worksheet>
</file>

<file path=xl/worksheets/sheet6.xml><?xml version="1.0" encoding="utf-8"?>
<worksheet xmlns="http://schemas.openxmlformats.org/spreadsheetml/2006/main" xmlns:r="http://schemas.openxmlformats.org/officeDocument/2006/relationships">
  <sheetPr>
    <outlinePr summaryBelow="0" summaryRight="0"/>
  </sheetPr>
  <dimension ref="A1:F7"/>
  <sheetViews>
    <sheetView showZeros="0" workbookViewId="0">
      <selection activeCell="C20" sqref="C20"/>
    </sheetView>
  </sheetViews>
  <sheetFormatPr defaultColWidth="12.125" defaultRowHeight="14.25" customHeight="1"/>
  <cols>
    <col min="1" max="6" width="32.875" customWidth="1"/>
  </cols>
  <sheetData>
    <row r="1" spans="1:6" ht="14.25" customHeight="1">
      <c r="F1" s="3" t="s">
        <v>186</v>
      </c>
    </row>
    <row r="2" spans="1:6" ht="41.25" customHeight="1">
      <c r="A2" s="60" t="str">
        <f>"2025"&amp;"年一般公共预算“三公”经费支出预算表"</f>
        <v>2025年一般公共预算“三公”经费支出预算表</v>
      </c>
      <c r="B2" s="61"/>
      <c r="C2" s="61"/>
      <c r="D2" s="61"/>
      <c r="E2" s="61"/>
      <c r="F2" s="61"/>
    </row>
    <row r="3" spans="1:6" ht="21.95" customHeight="1">
      <c r="A3" s="69" t="str">
        <f>"单位名称："&amp;"富民县公安局"</f>
        <v>单位名称：富民县公安局</v>
      </c>
      <c r="B3" s="70"/>
      <c r="C3" s="65" t="s">
        <v>1</v>
      </c>
      <c r="D3" s="65"/>
      <c r="E3" s="65"/>
      <c r="F3" s="65"/>
    </row>
    <row r="4" spans="1:6" ht="27" customHeight="1">
      <c r="A4" s="64" t="s">
        <v>187</v>
      </c>
      <c r="B4" s="64" t="s">
        <v>188</v>
      </c>
      <c r="C4" s="64" t="s">
        <v>189</v>
      </c>
      <c r="D4" s="64"/>
      <c r="E4" s="64"/>
      <c r="F4" s="64" t="s">
        <v>190</v>
      </c>
    </row>
    <row r="5" spans="1:6" ht="28.5" customHeight="1">
      <c r="A5" s="64"/>
      <c r="B5" s="64"/>
      <c r="C5" s="4" t="s">
        <v>55</v>
      </c>
      <c r="D5" s="4" t="s">
        <v>191</v>
      </c>
      <c r="E5" s="4" t="s">
        <v>192</v>
      </c>
      <c r="F5" s="64"/>
    </row>
    <row r="6" spans="1:6" ht="17.25" customHeight="1">
      <c r="A6" s="4" t="s">
        <v>84</v>
      </c>
      <c r="B6" s="4" t="s">
        <v>85</v>
      </c>
      <c r="C6" s="4" t="s">
        <v>86</v>
      </c>
      <c r="D6" s="4" t="s">
        <v>184</v>
      </c>
      <c r="E6" s="4" t="s">
        <v>87</v>
      </c>
      <c r="F6" s="4" t="s">
        <v>88</v>
      </c>
    </row>
    <row r="7" spans="1:6" ht="17.25" customHeight="1">
      <c r="A7" s="7">
        <v>1424000</v>
      </c>
      <c r="B7" s="7"/>
      <c r="C7" s="7">
        <v>1424000</v>
      </c>
      <c r="D7" s="7">
        <v>250000</v>
      </c>
      <c r="E7" s="7">
        <v>1174000</v>
      </c>
      <c r="F7" s="7"/>
    </row>
  </sheetData>
  <mergeCells count="7">
    <mergeCell ref="A2:F2"/>
    <mergeCell ref="A3:B3"/>
    <mergeCell ref="C3:F3"/>
    <mergeCell ref="C4:E4"/>
    <mergeCell ref="A4:A5"/>
    <mergeCell ref="B4:B5"/>
    <mergeCell ref="F4:F5"/>
  </mergeCells>
  <phoneticPr fontId="21" type="noConversion"/>
  <pageMargins left="0.47" right="0.47" top="0.5" bottom="0.5" header="0.19" footer="0.19"/>
  <pageSetup paperSize="9" scale="0"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Y124"/>
  <sheetViews>
    <sheetView showZeros="0" topLeftCell="A25" workbookViewId="0">
      <selection activeCell="C20" sqref="C20"/>
    </sheetView>
  </sheetViews>
  <sheetFormatPr defaultColWidth="10.75" defaultRowHeight="14.25" customHeight="1"/>
  <cols>
    <col min="1" max="2" width="38.25" customWidth="1"/>
    <col min="3" max="3" width="24.125" customWidth="1"/>
    <col min="4" max="4" width="36.625" customWidth="1"/>
    <col min="5" max="5" width="11.875" customWidth="1"/>
    <col min="6" max="6" width="20.625" customWidth="1"/>
    <col min="7" max="7" width="12" customWidth="1"/>
    <col min="8" max="8" width="26.875" customWidth="1"/>
    <col min="9" max="25" width="21.875" customWidth="1"/>
  </cols>
  <sheetData>
    <row r="1" spans="1:25" ht="13.5" customHeight="1">
      <c r="Y1" s="3" t="s">
        <v>193</v>
      </c>
    </row>
    <row r="2" spans="1:25" ht="45.75" customHeight="1">
      <c r="A2" s="60" t="str">
        <f>"2025"&amp;"年部门基本支出预算表"</f>
        <v>2025年部门基本支出预算表</v>
      </c>
      <c r="B2" s="61"/>
      <c r="C2" s="61"/>
      <c r="D2" s="61"/>
      <c r="E2" s="61"/>
      <c r="F2" s="61"/>
      <c r="G2" s="61"/>
      <c r="H2" s="61"/>
      <c r="I2" s="61"/>
      <c r="J2" s="61"/>
      <c r="K2" s="61"/>
      <c r="L2" s="61"/>
      <c r="M2" s="61"/>
      <c r="N2" s="61"/>
      <c r="O2" s="61"/>
      <c r="P2" s="61"/>
      <c r="Q2" s="61"/>
      <c r="R2" s="61"/>
      <c r="S2" s="61"/>
      <c r="T2" s="61"/>
      <c r="U2" s="61"/>
      <c r="V2" s="61"/>
      <c r="W2" s="61"/>
      <c r="X2" s="61"/>
      <c r="Y2" s="61"/>
    </row>
    <row r="3" spans="1:25" ht="18.75" customHeight="1">
      <c r="A3" s="62" t="str">
        <f>"单位名称："&amp;"富民县公安局"</f>
        <v>单位名称：富民县公安局</v>
      </c>
      <c r="B3" s="63"/>
      <c r="C3" s="63"/>
      <c r="D3" s="63"/>
      <c r="E3" s="63"/>
      <c r="F3" s="63"/>
      <c r="G3" s="63"/>
      <c r="H3" s="63"/>
      <c r="Y3" s="3" t="s">
        <v>1</v>
      </c>
    </row>
    <row r="4" spans="1:25" ht="18" customHeight="1">
      <c r="A4" s="64" t="s">
        <v>194</v>
      </c>
      <c r="B4" s="64" t="s">
        <v>195</v>
      </c>
      <c r="C4" s="64" t="s">
        <v>196</v>
      </c>
      <c r="D4" s="64" t="s">
        <v>197</v>
      </c>
      <c r="E4" s="71" t="s">
        <v>198</v>
      </c>
      <c r="F4" s="64" t="s">
        <v>199</v>
      </c>
      <c r="G4" s="71" t="s">
        <v>200</v>
      </c>
      <c r="H4" s="64" t="s">
        <v>201</v>
      </c>
      <c r="I4" s="64" t="s">
        <v>202</v>
      </c>
      <c r="J4" s="64" t="s">
        <v>202</v>
      </c>
      <c r="K4" s="64"/>
      <c r="L4" s="64"/>
      <c r="M4" s="64"/>
      <c r="N4" s="64"/>
      <c r="O4" s="64"/>
      <c r="P4" s="64"/>
      <c r="Q4" s="64"/>
      <c r="R4" s="64"/>
      <c r="S4" s="64" t="s">
        <v>59</v>
      </c>
      <c r="T4" s="64" t="s">
        <v>60</v>
      </c>
      <c r="U4" s="64"/>
      <c r="V4" s="64"/>
      <c r="W4" s="64"/>
      <c r="X4" s="64"/>
      <c r="Y4" s="64"/>
    </row>
    <row r="5" spans="1:25" ht="18" customHeight="1">
      <c r="A5" s="64"/>
      <c r="B5" s="64"/>
      <c r="C5" s="64"/>
      <c r="D5" s="64"/>
      <c r="E5" s="71"/>
      <c r="F5" s="64"/>
      <c r="G5" s="71"/>
      <c r="H5" s="64"/>
      <c r="I5" s="64" t="s">
        <v>203</v>
      </c>
      <c r="J5" s="64" t="s">
        <v>56</v>
      </c>
      <c r="K5" s="64"/>
      <c r="L5" s="64"/>
      <c r="M5" s="64"/>
      <c r="N5" s="64"/>
      <c r="O5" s="64"/>
      <c r="P5" s="64" t="s">
        <v>204</v>
      </c>
      <c r="Q5" s="64"/>
      <c r="R5" s="64"/>
      <c r="S5" s="64" t="s">
        <v>59</v>
      </c>
      <c r="T5" s="64" t="s">
        <v>60</v>
      </c>
      <c r="U5" s="64" t="s">
        <v>61</v>
      </c>
      <c r="V5" s="64" t="s">
        <v>60</v>
      </c>
      <c r="W5" s="64" t="s">
        <v>63</v>
      </c>
      <c r="X5" s="64" t="s">
        <v>64</v>
      </c>
      <c r="Y5" s="64" t="s">
        <v>65</v>
      </c>
    </row>
    <row r="6" spans="1:25" ht="19.5" customHeight="1">
      <c r="A6" s="64"/>
      <c r="B6" s="64"/>
      <c r="C6" s="64"/>
      <c r="D6" s="64"/>
      <c r="E6" s="71"/>
      <c r="F6" s="64"/>
      <c r="G6" s="71"/>
      <c r="H6" s="64"/>
      <c r="I6" s="64"/>
      <c r="J6" s="64" t="s">
        <v>205</v>
      </c>
      <c r="K6" s="64" t="s">
        <v>206</v>
      </c>
      <c r="L6" s="64" t="s">
        <v>207</v>
      </c>
      <c r="M6" s="64" t="s">
        <v>208</v>
      </c>
      <c r="N6" s="64" t="s">
        <v>209</v>
      </c>
      <c r="O6" s="64" t="s">
        <v>210</v>
      </c>
      <c r="P6" s="64" t="s">
        <v>56</v>
      </c>
      <c r="Q6" s="64" t="s">
        <v>57</v>
      </c>
      <c r="R6" s="64" t="s">
        <v>58</v>
      </c>
      <c r="S6" s="64"/>
      <c r="T6" s="64" t="s">
        <v>55</v>
      </c>
      <c r="U6" s="64" t="s">
        <v>61</v>
      </c>
      <c r="V6" s="64" t="s">
        <v>62</v>
      </c>
      <c r="W6" s="64" t="s">
        <v>63</v>
      </c>
      <c r="X6" s="64" t="s">
        <v>64</v>
      </c>
      <c r="Y6" s="64" t="s">
        <v>65</v>
      </c>
    </row>
    <row r="7" spans="1:25" ht="37.5" customHeight="1">
      <c r="A7" s="64"/>
      <c r="B7" s="64"/>
      <c r="C7" s="64"/>
      <c r="D7" s="64"/>
      <c r="E7" s="71"/>
      <c r="F7" s="64"/>
      <c r="G7" s="71"/>
      <c r="H7" s="64"/>
      <c r="I7" s="64"/>
      <c r="J7" s="4" t="s">
        <v>55</v>
      </c>
      <c r="K7" s="4" t="s">
        <v>211</v>
      </c>
      <c r="L7" s="64" t="s">
        <v>206</v>
      </c>
      <c r="M7" s="64" t="s">
        <v>208</v>
      </c>
      <c r="N7" s="64" t="s">
        <v>209</v>
      </c>
      <c r="O7" s="64" t="s">
        <v>210</v>
      </c>
      <c r="P7" s="64" t="s">
        <v>208</v>
      </c>
      <c r="Q7" s="64" t="s">
        <v>209</v>
      </c>
      <c r="R7" s="64" t="s">
        <v>210</v>
      </c>
      <c r="S7" s="64" t="s">
        <v>59</v>
      </c>
      <c r="T7" s="64" t="s">
        <v>55</v>
      </c>
      <c r="U7" s="64" t="s">
        <v>61</v>
      </c>
      <c r="V7" s="64" t="s">
        <v>212</v>
      </c>
      <c r="W7" s="64" t="s">
        <v>63</v>
      </c>
      <c r="X7" s="64" t="s">
        <v>64</v>
      </c>
      <c r="Y7" s="64" t="s">
        <v>65</v>
      </c>
    </row>
    <row r="8" spans="1:25" ht="22.7" customHeight="1">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c r="W8" s="4">
        <v>23</v>
      </c>
      <c r="X8" s="4">
        <v>24</v>
      </c>
      <c r="Y8" s="4">
        <v>25</v>
      </c>
    </row>
    <row r="9" spans="1:25" ht="23.45" customHeight="1">
      <c r="A9" s="19" t="s">
        <v>67</v>
      </c>
      <c r="B9" s="19" t="s">
        <v>67</v>
      </c>
      <c r="C9" s="19" t="s">
        <v>213</v>
      </c>
      <c r="D9" s="19" t="s">
        <v>214</v>
      </c>
      <c r="E9" s="19" t="s">
        <v>107</v>
      </c>
      <c r="F9" s="19" t="s">
        <v>108</v>
      </c>
      <c r="G9" s="19" t="s">
        <v>215</v>
      </c>
      <c r="H9" s="19" t="s">
        <v>216</v>
      </c>
      <c r="I9" s="15">
        <v>9040392</v>
      </c>
      <c r="J9" s="15">
        <v>9040392</v>
      </c>
      <c r="K9" s="15"/>
      <c r="L9" s="15"/>
      <c r="M9" s="15"/>
      <c r="N9" s="15">
        <v>9040392</v>
      </c>
      <c r="O9" s="15"/>
      <c r="P9" s="15"/>
      <c r="Q9" s="15"/>
      <c r="R9" s="15"/>
      <c r="S9" s="15"/>
      <c r="T9" s="15"/>
      <c r="U9" s="15"/>
      <c r="V9" s="15"/>
      <c r="W9" s="15"/>
      <c r="X9" s="15"/>
      <c r="Y9" s="15"/>
    </row>
    <row r="10" spans="1:25" ht="23.45" customHeight="1">
      <c r="A10" s="19" t="s">
        <v>67</v>
      </c>
      <c r="B10" s="19" t="s">
        <v>67</v>
      </c>
      <c r="C10" s="19" t="s">
        <v>213</v>
      </c>
      <c r="D10" s="19" t="s">
        <v>214</v>
      </c>
      <c r="E10" s="19" t="s">
        <v>107</v>
      </c>
      <c r="F10" s="19" t="s">
        <v>108</v>
      </c>
      <c r="G10" s="19" t="s">
        <v>217</v>
      </c>
      <c r="H10" s="19" t="s">
        <v>218</v>
      </c>
      <c r="I10" s="15">
        <v>753366</v>
      </c>
      <c r="J10" s="15">
        <v>753366</v>
      </c>
      <c r="K10" s="20"/>
      <c r="L10" s="20"/>
      <c r="M10" s="20"/>
      <c r="N10" s="15">
        <v>753366</v>
      </c>
      <c r="O10" s="20"/>
      <c r="P10" s="15"/>
      <c r="Q10" s="15"/>
      <c r="R10" s="15"/>
      <c r="S10" s="15"/>
      <c r="T10" s="15"/>
      <c r="U10" s="15"/>
      <c r="V10" s="15"/>
      <c r="W10" s="15"/>
      <c r="X10" s="15"/>
      <c r="Y10" s="15"/>
    </row>
    <row r="11" spans="1:25" ht="23.45" customHeight="1">
      <c r="A11" s="19" t="s">
        <v>67</v>
      </c>
      <c r="B11" s="19" t="s">
        <v>67</v>
      </c>
      <c r="C11" s="19" t="s">
        <v>219</v>
      </c>
      <c r="D11" s="19" t="s">
        <v>142</v>
      </c>
      <c r="E11" s="19" t="s">
        <v>141</v>
      </c>
      <c r="F11" s="19" t="s">
        <v>142</v>
      </c>
      <c r="G11" s="19" t="s">
        <v>220</v>
      </c>
      <c r="H11" s="19" t="s">
        <v>142</v>
      </c>
      <c r="I11" s="15">
        <v>3935503.2</v>
      </c>
      <c r="J11" s="15">
        <v>3935503.2</v>
      </c>
      <c r="K11" s="20"/>
      <c r="L11" s="20"/>
      <c r="M11" s="20"/>
      <c r="N11" s="15">
        <v>3935503.2</v>
      </c>
      <c r="O11" s="20"/>
      <c r="P11" s="15"/>
      <c r="Q11" s="15"/>
      <c r="R11" s="15"/>
      <c r="S11" s="15"/>
      <c r="T11" s="15"/>
      <c r="U11" s="15"/>
      <c r="V11" s="15"/>
      <c r="W11" s="15"/>
      <c r="X11" s="15"/>
      <c r="Y11" s="15"/>
    </row>
    <row r="12" spans="1:25" ht="23.45" customHeight="1">
      <c r="A12" s="19" t="s">
        <v>67</v>
      </c>
      <c r="B12" s="19" t="s">
        <v>67</v>
      </c>
      <c r="C12" s="19" t="s">
        <v>221</v>
      </c>
      <c r="D12" s="19" t="s">
        <v>222</v>
      </c>
      <c r="E12" s="19" t="s">
        <v>107</v>
      </c>
      <c r="F12" s="19" t="s">
        <v>108</v>
      </c>
      <c r="G12" s="19" t="s">
        <v>223</v>
      </c>
      <c r="H12" s="19" t="s">
        <v>224</v>
      </c>
      <c r="I12" s="15">
        <v>290000</v>
      </c>
      <c r="J12" s="15">
        <v>290000</v>
      </c>
      <c r="K12" s="20"/>
      <c r="L12" s="20"/>
      <c r="M12" s="20"/>
      <c r="N12" s="15">
        <v>290000</v>
      </c>
      <c r="O12" s="20"/>
      <c r="P12" s="15"/>
      <c r="Q12" s="15"/>
      <c r="R12" s="15"/>
      <c r="S12" s="15"/>
      <c r="T12" s="15"/>
      <c r="U12" s="15"/>
      <c r="V12" s="15"/>
      <c r="W12" s="15"/>
      <c r="X12" s="15"/>
      <c r="Y12" s="15"/>
    </row>
    <row r="13" spans="1:25" ht="23.45" customHeight="1">
      <c r="A13" s="19" t="s">
        <v>67</v>
      </c>
      <c r="B13" s="19" t="s">
        <v>67</v>
      </c>
      <c r="C13" s="19" t="s">
        <v>221</v>
      </c>
      <c r="D13" s="19" t="s">
        <v>222</v>
      </c>
      <c r="E13" s="19" t="s">
        <v>107</v>
      </c>
      <c r="F13" s="19" t="s">
        <v>108</v>
      </c>
      <c r="G13" s="19" t="s">
        <v>223</v>
      </c>
      <c r="H13" s="19" t="s">
        <v>224</v>
      </c>
      <c r="I13" s="15">
        <v>292900</v>
      </c>
      <c r="J13" s="15">
        <v>292900</v>
      </c>
      <c r="K13" s="20"/>
      <c r="L13" s="20"/>
      <c r="M13" s="20"/>
      <c r="N13" s="15">
        <v>292900</v>
      </c>
      <c r="O13" s="20"/>
      <c r="P13" s="15"/>
      <c r="Q13" s="15"/>
      <c r="R13" s="15"/>
      <c r="S13" s="15"/>
      <c r="T13" s="15"/>
      <c r="U13" s="15"/>
      <c r="V13" s="15"/>
      <c r="W13" s="15"/>
      <c r="X13" s="15"/>
      <c r="Y13" s="15"/>
    </row>
    <row r="14" spans="1:25" ht="23.45" customHeight="1">
      <c r="A14" s="19" t="s">
        <v>67</v>
      </c>
      <c r="B14" s="19" t="s">
        <v>67</v>
      </c>
      <c r="C14" s="19" t="s">
        <v>221</v>
      </c>
      <c r="D14" s="19" t="s">
        <v>222</v>
      </c>
      <c r="E14" s="19" t="s">
        <v>107</v>
      </c>
      <c r="F14" s="19" t="s">
        <v>108</v>
      </c>
      <c r="G14" s="19" t="s">
        <v>225</v>
      </c>
      <c r="H14" s="19" t="s">
        <v>226</v>
      </c>
      <c r="I14" s="15">
        <v>60000</v>
      </c>
      <c r="J14" s="15">
        <v>60000</v>
      </c>
      <c r="K14" s="20"/>
      <c r="L14" s="20"/>
      <c r="M14" s="20"/>
      <c r="N14" s="15">
        <v>60000</v>
      </c>
      <c r="O14" s="20"/>
      <c r="P14" s="15"/>
      <c r="Q14" s="15"/>
      <c r="R14" s="15"/>
      <c r="S14" s="15"/>
      <c r="T14" s="15"/>
      <c r="U14" s="15"/>
      <c r="V14" s="15"/>
      <c r="W14" s="15"/>
      <c r="X14" s="15"/>
      <c r="Y14" s="15"/>
    </row>
    <row r="15" spans="1:25" ht="23.45" customHeight="1">
      <c r="A15" s="19" t="s">
        <v>67</v>
      </c>
      <c r="B15" s="19" t="s">
        <v>67</v>
      </c>
      <c r="C15" s="19" t="s">
        <v>221</v>
      </c>
      <c r="D15" s="19" t="s">
        <v>222</v>
      </c>
      <c r="E15" s="19" t="s">
        <v>107</v>
      </c>
      <c r="F15" s="19" t="s">
        <v>108</v>
      </c>
      <c r="G15" s="19" t="s">
        <v>227</v>
      </c>
      <c r="H15" s="19" t="s">
        <v>228</v>
      </c>
      <c r="I15" s="15">
        <v>150000</v>
      </c>
      <c r="J15" s="15">
        <v>150000</v>
      </c>
      <c r="K15" s="20"/>
      <c r="L15" s="20"/>
      <c r="M15" s="20"/>
      <c r="N15" s="15">
        <v>150000</v>
      </c>
      <c r="O15" s="20"/>
      <c r="P15" s="15"/>
      <c r="Q15" s="15"/>
      <c r="R15" s="15"/>
      <c r="S15" s="15"/>
      <c r="T15" s="15"/>
      <c r="U15" s="15"/>
      <c r="V15" s="15"/>
      <c r="W15" s="15"/>
      <c r="X15" s="15"/>
      <c r="Y15" s="15"/>
    </row>
    <row r="16" spans="1:25" ht="23.45" customHeight="1">
      <c r="A16" s="19" t="s">
        <v>67</v>
      </c>
      <c r="B16" s="19" t="s">
        <v>67</v>
      </c>
      <c r="C16" s="19" t="s">
        <v>221</v>
      </c>
      <c r="D16" s="19" t="s">
        <v>222</v>
      </c>
      <c r="E16" s="19" t="s">
        <v>107</v>
      </c>
      <c r="F16" s="19" t="s">
        <v>108</v>
      </c>
      <c r="G16" s="19" t="s">
        <v>229</v>
      </c>
      <c r="H16" s="19" t="s">
        <v>230</v>
      </c>
      <c r="I16" s="15">
        <v>200000</v>
      </c>
      <c r="J16" s="15">
        <v>200000</v>
      </c>
      <c r="K16" s="20"/>
      <c r="L16" s="20"/>
      <c r="M16" s="20"/>
      <c r="N16" s="15">
        <v>200000</v>
      </c>
      <c r="O16" s="20"/>
      <c r="P16" s="15"/>
      <c r="Q16" s="15"/>
      <c r="R16" s="15"/>
      <c r="S16" s="15"/>
      <c r="T16" s="15"/>
      <c r="U16" s="15"/>
      <c r="V16" s="15"/>
      <c r="W16" s="15"/>
      <c r="X16" s="15"/>
      <c r="Y16" s="15"/>
    </row>
    <row r="17" spans="1:25" ht="23.45" customHeight="1">
      <c r="A17" s="19" t="s">
        <v>67</v>
      </c>
      <c r="B17" s="19" t="s">
        <v>67</v>
      </c>
      <c r="C17" s="19" t="s">
        <v>221</v>
      </c>
      <c r="D17" s="19" t="s">
        <v>222</v>
      </c>
      <c r="E17" s="19" t="s">
        <v>107</v>
      </c>
      <c r="F17" s="19" t="s">
        <v>108</v>
      </c>
      <c r="G17" s="19" t="s">
        <v>231</v>
      </c>
      <c r="H17" s="19" t="s">
        <v>232</v>
      </c>
      <c r="I17" s="15">
        <v>150000</v>
      </c>
      <c r="J17" s="15">
        <v>150000</v>
      </c>
      <c r="K17" s="20"/>
      <c r="L17" s="20"/>
      <c r="M17" s="20"/>
      <c r="N17" s="15">
        <v>150000</v>
      </c>
      <c r="O17" s="20"/>
      <c r="P17" s="15"/>
      <c r="Q17" s="15"/>
      <c r="R17" s="15"/>
      <c r="S17" s="15"/>
      <c r="T17" s="15"/>
      <c r="U17" s="15"/>
      <c r="V17" s="15"/>
      <c r="W17" s="15"/>
      <c r="X17" s="15"/>
      <c r="Y17" s="15"/>
    </row>
    <row r="18" spans="1:25" ht="23.45" customHeight="1">
      <c r="A18" s="19" t="s">
        <v>67</v>
      </c>
      <c r="B18" s="19" t="s">
        <v>67</v>
      </c>
      <c r="C18" s="19" t="s">
        <v>221</v>
      </c>
      <c r="D18" s="19" t="s">
        <v>222</v>
      </c>
      <c r="E18" s="19" t="s">
        <v>107</v>
      </c>
      <c r="F18" s="19" t="s">
        <v>108</v>
      </c>
      <c r="G18" s="19" t="s">
        <v>233</v>
      </c>
      <c r="H18" s="19" t="s">
        <v>234</v>
      </c>
      <c r="I18" s="15">
        <v>400000</v>
      </c>
      <c r="J18" s="15">
        <v>400000</v>
      </c>
      <c r="K18" s="20"/>
      <c r="L18" s="20"/>
      <c r="M18" s="20"/>
      <c r="N18" s="15">
        <v>400000</v>
      </c>
      <c r="O18" s="20"/>
      <c r="P18" s="15"/>
      <c r="Q18" s="15"/>
      <c r="R18" s="15"/>
      <c r="S18" s="15"/>
      <c r="T18" s="15"/>
      <c r="U18" s="15"/>
      <c r="V18" s="15"/>
      <c r="W18" s="15"/>
      <c r="X18" s="15"/>
      <c r="Y18" s="15"/>
    </row>
    <row r="19" spans="1:25" ht="23.45" customHeight="1">
      <c r="A19" s="19" t="s">
        <v>67</v>
      </c>
      <c r="B19" s="19" t="s">
        <v>67</v>
      </c>
      <c r="C19" s="19" t="s">
        <v>221</v>
      </c>
      <c r="D19" s="19" t="s">
        <v>222</v>
      </c>
      <c r="E19" s="19" t="s">
        <v>107</v>
      </c>
      <c r="F19" s="19" t="s">
        <v>108</v>
      </c>
      <c r="G19" s="19" t="s">
        <v>235</v>
      </c>
      <c r="H19" s="19" t="s">
        <v>236</v>
      </c>
      <c r="I19" s="15">
        <v>200000</v>
      </c>
      <c r="J19" s="15">
        <v>200000</v>
      </c>
      <c r="K19" s="20"/>
      <c r="L19" s="20"/>
      <c r="M19" s="20"/>
      <c r="N19" s="15">
        <v>200000</v>
      </c>
      <c r="O19" s="20"/>
      <c r="P19" s="15"/>
      <c r="Q19" s="15"/>
      <c r="R19" s="15"/>
      <c r="S19" s="15"/>
      <c r="T19" s="15"/>
      <c r="U19" s="15"/>
      <c r="V19" s="15"/>
      <c r="W19" s="15"/>
      <c r="X19" s="15"/>
      <c r="Y19" s="15"/>
    </row>
    <row r="20" spans="1:25" ht="23.45" customHeight="1">
      <c r="A20" s="19" t="s">
        <v>67</v>
      </c>
      <c r="B20" s="19" t="s">
        <v>67</v>
      </c>
      <c r="C20" s="19" t="s">
        <v>221</v>
      </c>
      <c r="D20" s="19" t="s">
        <v>222</v>
      </c>
      <c r="E20" s="19" t="s">
        <v>107</v>
      </c>
      <c r="F20" s="19" t="s">
        <v>108</v>
      </c>
      <c r="G20" s="19" t="s">
        <v>237</v>
      </c>
      <c r="H20" s="19" t="s">
        <v>238</v>
      </c>
      <c r="I20" s="15">
        <v>250000</v>
      </c>
      <c r="J20" s="15">
        <v>250000</v>
      </c>
      <c r="K20" s="20"/>
      <c r="L20" s="20"/>
      <c r="M20" s="20"/>
      <c r="N20" s="15">
        <v>250000</v>
      </c>
      <c r="O20" s="20"/>
      <c r="P20" s="15"/>
      <c r="Q20" s="15"/>
      <c r="R20" s="15"/>
      <c r="S20" s="15"/>
      <c r="T20" s="15"/>
      <c r="U20" s="15"/>
      <c r="V20" s="15"/>
      <c r="W20" s="15"/>
      <c r="X20" s="15"/>
      <c r="Y20" s="15"/>
    </row>
    <row r="21" spans="1:25" ht="23.45" customHeight="1">
      <c r="A21" s="19" t="s">
        <v>67</v>
      </c>
      <c r="B21" s="19" t="s">
        <v>67</v>
      </c>
      <c r="C21" s="19" t="s">
        <v>221</v>
      </c>
      <c r="D21" s="19" t="s">
        <v>222</v>
      </c>
      <c r="E21" s="19" t="s">
        <v>107</v>
      </c>
      <c r="F21" s="19" t="s">
        <v>108</v>
      </c>
      <c r="G21" s="19" t="s">
        <v>239</v>
      </c>
      <c r="H21" s="19" t="s">
        <v>240</v>
      </c>
      <c r="I21" s="15">
        <v>20000</v>
      </c>
      <c r="J21" s="15">
        <v>20000</v>
      </c>
      <c r="K21" s="20"/>
      <c r="L21" s="20"/>
      <c r="M21" s="20"/>
      <c r="N21" s="15">
        <v>20000</v>
      </c>
      <c r="O21" s="20"/>
      <c r="P21" s="15"/>
      <c r="Q21" s="15"/>
      <c r="R21" s="15"/>
      <c r="S21" s="15"/>
      <c r="T21" s="15"/>
      <c r="U21" s="15"/>
      <c r="V21" s="15"/>
      <c r="W21" s="15"/>
      <c r="X21" s="15"/>
      <c r="Y21" s="15"/>
    </row>
    <row r="22" spans="1:25" ht="23.45" customHeight="1">
      <c r="A22" s="19" t="s">
        <v>67</v>
      </c>
      <c r="B22" s="19" t="s">
        <v>67</v>
      </c>
      <c r="C22" s="19" t="s">
        <v>221</v>
      </c>
      <c r="D22" s="19" t="s">
        <v>222</v>
      </c>
      <c r="E22" s="19" t="s">
        <v>107</v>
      </c>
      <c r="F22" s="19" t="s">
        <v>108</v>
      </c>
      <c r="G22" s="19" t="s">
        <v>241</v>
      </c>
      <c r="H22" s="19" t="s">
        <v>242</v>
      </c>
      <c r="I22" s="15">
        <v>100000</v>
      </c>
      <c r="J22" s="15">
        <v>100000</v>
      </c>
      <c r="K22" s="20"/>
      <c r="L22" s="20"/>
      <c r="M22" s="20"/>
      <c r="N22" s="15">
        <v>100000</v>
      </c>
      <c r="O22" s="20"/>
      <c r="P22" s="15"/>
      <c r="Q22" s="15"/>
      <c r="R22" s="15"/>
      <c r="S22" s="15"/>
      <c r="T22" s="15"/>
      <c r="U22" s="15"/>
      <c r="V22" s="15"/>
      <c r="W22" s="15"/>
      <c r="X22" s="15"/>
      <c r="Y22" s="15"/>
    </row>
    <row r="23" spans="1:25" ht="23.45" customHeight="1">
      <c r="A23" s="19" t="s">
        <v>67</v>
      </c>
      <c r="B23" s="19" t="s">
        <v>67</v>
      </c>
      <c r="C23" s="19" t="s">
        <v>221</v>
      </c>
      <c r="D23" s="19" t="s">
        <v>222</v>
      </c>
      <c r="E23" s="19" t="s">
        <v>107</v>
      </c>
      <c r="F23" s="19" t="s">
        <v>108</v>
      </c>
      <c r="G23" s="19" t="s">
        <v>243</v>
      </c>
      <c r="H23" s="19" t="s">
        <v>244</v>
      </c>
      <c r="I23" s="15">
        <v>100000</v>
      </c>
      <c r="J23" s="15">
        <v>100000</v>
      </c>
      <c r="K23" s="20"/>
      <c r="L23" s="20"/>
      <c r="M23" s="20"/>
      <c r="N23" s="15">
        <v>100000</v>
      </c>
      <c r="O23" s="20"/>
      <c r="P23" s="15"/>
      <c r="Q23" s="15"/>
      <c r="R23" s="15"/>
      <c r="S23" s="15"/>
      <c r="T23" s="15"/>
      <c r="U23" s="15"/>
      <c r="V23" s="15"/>
      <c r="W23" s="15"/>
      <c r="X23" s="15"/>
      <c r="Y23" s="15"/>
    </row>
    <row r="24" spans="1:25" ht="23.45" customHeight="1">
      <c r="A24" s="19" t="s">
        <v>67</v>
      </c>
      <c r="B24" s="19" t="s">
        <v>67</v>
      </c>
      <c r="C24" s="19" t="s">
        <v>221</v>
      </c>
      <c r="D24" s="19" t="s">
        <v>222</v>
      </c>
      <c r="E24" s="19" t="s">
        <v>107</v>
      </c>
      <c r="F24" s="19" t="s">
        <v>108</v>
      </c>
      <c r="G24" s="19" t="s">
        <v>245</v>
      </c>
      <c r="H24" s="19" t="s">
        <v>246</v>
      </c>
      <c r="I24" s="15">
        <v>50000</v>
      </c>
      <c r="J24" s="15">
        <v>50000</v>
      </c>
      <c r="K24" s="20"/>
      <c r="L24" s="20"/>
      <c r="M24" s="20"/>
      <c r="N24" s="15">
        <v>50000</v>
      </c>
      <c r="O24" s="20"/>
      <c r="P24" s="15"/>
      <c r="Q24" s="15"/>
      <c r="R24" s="15"/>
      <c r="S24" s="15"/>
      <c r="T24" s="15"/>
      <c r="U24" s="15"/>
      <c r="V24" s="15"/>
      <c r="W24" s="15"/>
      <c r="X24" s="15"/>
      <c r="Y24" s="15"/>
    </row>
    <row r="25" spans="1:25" ht="23.45" customHeight="1">
      <c r="A25" s="19" t="s">
        <v>67</v>
      </c>
      <c r="B25" s="19" t="s">
        <v>67</v>
      </c>
      <c r="C25" s="19" t="s">
        <v>221</v>
      </c>
      <c r="D25" s="19" t="s">
        <v>222</v>
      </c>
      <c r="E25" s="19" t="s">
        <v>107</v>
      </c>
      <c r="F25" s="19" t="s">
        <v>108</v>
      </c>
      <c r="G25" s="19" t="s">
        <v>247</v>
      </c>
      <c r="H25" s="19" t="s">
        <v>248</v>
      </c>
      <c r="I25" s="15">
        <v>100000</v>
      </c>
      <c r="J25" s="15">
        <v>100000</v>
      </c>
      <c r="K25" s="20"/>
      <c r="L25" s="20"/>
      <c r="M25" s="20"/>
      <c r="N25" s="15">
        <v>100000</v>
      </c>
      <c r="O25" s="20"/>
      <c r="P25" s="15"/>
      <c r="Q25" s="15"/>
      <c r="R25" s="15"/>
      <c r="S25" s="15"/>
      <c r="T25" s="15"/>
      <c r="U25" s="15"/>
      <c r="V25" s="15"/>
      <c r="W25" s="15"/>
      <c r="X25" s="15"/>
      <c r="Y25" s="15"/>
    </row>
    <row r="26" spans="1:25" ht="23.45" customHeight="1">
      <c r="A26" s="19" t="s">
        <v>67</v>
      </c>
      <c r="B26" s="19" t="s">
        <v>67</v>
      </c>
      <c r="C26" s="19" t="s">
        <v>221</v>
      </c>
      <c r="D26" s="19" t="s">
        <v>222</v>
      </c>
      <c r="E26" s="19" t="s">
        <v>107</v>
      </c>
      <c r="F26" s="19" t="s">
        <v>108</v>
      </c>
      <c r="G26" s="19" t="s">
        <v>249</v>
      </c>
      <c r="H26" s="19" t="s">
        <v>250</v>
      </c>
      <c r="I26" s="15">
        <v>350000</v>
      </c>
      <c r="J26" s="15">
        <v>350000</v>
      </c>
      <c r="K26" s="20"/>
      <c r="L26" s="20"/>
      <c r="M26" s="20"/>
      <c r="N26" s="15">
        <v>350000</v>
      </c>
      <c r="O26" s="20"/>
      <c r="P26" s="15"/>
      <c r="Q26" s="15"/>
      <c r="R26" s="15"/>
      <c r="S26" s="15"/>
      <c r="T26" s="15"/>
      <c r="U26" s="15"/>
      <c r="V26" s="15"/>
      <c r="W26" s="15"/>
      <c r="X26" s="15"/>
      <c r="Y26" s="15"/>
    </row>
    <row r="27" spans="1:25" ht="23.45" customHeight="1">
      <c r="A27" s="19" t="s">
        <v>67</v>
      </c>
      <c r="B27" s="19" t="s">
        <v>67</v>
      </c>
      <c r="C27" s="19" t="s">
        <v>221</v>
      </c>
      <c r="D27" s="19" t="s">
        <v>222</v>
      </c>
      <c r="E27" s="19" t="s">
        <v>107</v>
      </c>
      <c r="F27" s="19" t="s">
        <v>108</v>
      </c>
      <c r="G27" s="19" t="s">
        <v>251</v>
      </c>
      <c r="H27" s="19" t="s">
        <v>252</v>
      </c>
      <c r="I27" s="15">
        <v>154400</v>
      </c>
      <c r="J27" s="15">
        <v>154400</v>
      </c>
      <c r="K27" s="20"/>
      <c r="L27" s="20"/>
      <c r="M27" s="20"/>
      <c r="N27" s="15">
        <v>154400</v>
      </c>
      <c r="O27" s="20"/>
      <c r="P27" s="15"/>
      <c r="Q27" s="15"/>
      <c r="R27" s="15"/>
      <c r="S27" s="15"/>
      <c r="T27" s="15"/>
      <c r="U27" s="15"/>
      <c r="V27" s="15"/>
      <c r="W27" s="15"/>
      <c r="X27" s="15"/>
      <c r="Y27" s="15"/>
    </row>
    <row r="28" spans="1:25" ht="23.45" customHeight="1">
      <c r="A28" s="19" t="s">
        <v>67</v>
      </c>
      <c r="B28" s="19" t="s">
        <v>67</v>
      </c>
      <c r="C28" s="19" t="s">
        <v>253</v>
      </c>
      <c r="D28" s="19" t="s">
        <v>254</v>
      </c>
      <c r="E28" s="19" t="s">
        <v>107</v>
      </c>
      <c r="F28" s="19" t="s">
        <v>108</v>
      </c>
      <c r="G28" s="19" t="s">
        <v>255</v>
      </c>
      <c r="H28" s="19" t="s">
        <v>254</v>
      </c>
      <c r="I28" s="15">
        <v>574000</v>
      </c>
      <c r="J28" s="15">
        <v>574000</v>
      </c>
      <c r="K28" s="20"/>
      <c r="L28" s="20"/>
      <c r="M28" s="20"/>
      <c r="N28" s="15">
        <v>574000</v>
      </c>
      <c r="O28" s="20"/>
      <c r="P28" s="15"/>
      <c r="Q28" s="15"/>
      <c r="R28" s="15"/>
      <c r="S28" s="15"/>
      <c r="T28" s="15"/>
      <c r="U28" s="15"/>
      <c r="V28" s="15"/>
      <c r="W28" s="15"/>
      <c r="X28" s="15"/>
      <c r="Y28" s="15"/>
    </row>
    <row r="29" spans="1:25" ht="23.45" customHeight="1">
      <c r="A29" s="19" t="s">
        <v>67</v>
      </c>
      <c r="B29" s="19" t="s">
        <v>67</v>
      </c>
      <c r="C29" s="19" t="s">
        <v>256</v>
      </c>
      <c r="D29" s="19" t="s">
        <v>257</v>
      </c>
      <c r="E29" s="19" t="s">
        <v>107</v>
      </c>
      <c r="F29" s="19" t="s">
        <v>108</v>
      </c>
      <c r="G29" s="19" t="s">
        <v>258</v>
      </c>
      <c r="H29" s="19" t="s">
        <v>257</v>
      </c>
      <c r="I29" s="15">
        <v>250000</v>
      </c>
      <c r="J29" s="15">
        <v>250000</v>
      </c>
      <c r="K29" s="20"/>
      <c r="L29" s="20"/>
      <c r="M29" s="20"/>
      <c r="N29" s="15">
        <v>250000</v>
      </c>
      <c r="O29" s="20"/>
      <c r="P29" s="15"/>
      <c r="Q29" s="15"/>
      <c r="R29" s="15"/>
      <c r="S29" s="15"/>
      <c r="T29" s="15"/>
      <c r="U29" s="15"/>
      <c r="V29" s="15"/>
      <c r="W29" s="15"/>
      <c r="X29" s="15"/>
      <c r="Y29" s="15"/>
    </row>
    <row r="30" spans="1:25" ht="23.45" customHeight="1">
      <c r="A30" s="19" t="s">
        <v>67</v>
      </c>
      <c r="B30" s="19" t="s">
        <v>67</v>
      </c>
      <c r="C30" s="19" t="s">
        <v>256</v>
      </c>
      <c r="D30" s="19" t="s">
        <v>257</v>
      </c>
      <c r="E30" s="19" t="s">
        <v>107</v>
      </c>
      <c r="F30" s="19" t="s">
        <v>108</v>
      </c>
      <c r="G30" s="19" t="s">
        <v>258</v>
      </c>
      <c r="H30" s="19" t="s">
        <v>257</v>
      </c>
      <c r="I30" s="15">
        <v>441600</v>
      </c>
      <c r="J30" s="15">
        <v>441600</v>
      </c>
      <c r="K30" s="20"/>
      <c r="L30" s="20"/>
      <c r="M30" s="20"/>
      <c r="N30" s="15">
        <v>441600</v>
      </c>
      <c r="O30" s="20"/>
      <c r="P30" s="15"/>
      <c r="Q30" s="15"/>
      <c r="R30" s="15"/>
      <c r="S30" s="15"/>
      <c r="T30" s="15"/>
      <c r="U30" s="15"/>
      <c r="V30" s="15"/>
      <c r="W30" s="15"/>
      <c r="X30" s="15"/>
      <c r="Y30" s="15"/>
    </row>
    <row r="31" spans="1:25" ht="23.45" customHeight="1">
      <c r="A31" s="19" t="s">
        <v>67</v>
      </c>
      <c r="B31" s="19" t="s">
        <v>67</v>
      </c>
      <c r="C31" s="19" t="s">
        <v>259</v>
      </c>
      <c r="D31" s="19" t="s">
        <v>260</v>
      </c>
      <c r="E31" s="19" t="s">
        <v>107</v>
      </c>
      <c r="F31" s="19" t="s">
        <v>108</v>
      </c>
      <c r="G31" s="19" t="s">
        <v>261</v>
      </c>
      <c r="H31" s="19" t="s">
        <v>262</v>
      </c>
      <c r="I31" s="15">
        <v>1618800</v>
      </c>
      <c r="J31" s="15">
        <v>1618800</v>
      </c>
      <c r="K31" s="20"/>
      <c r="L31" s="20"/>
      <c r="M31" s="20"/>
      <c r="N31" s="15">
        <v>1618800</v>
      </c>
      <c r="O31" s="20"/>
      <c r="P31" s="15"/>
      <c r="Q31" s="15"/>
      <c r="R31" s="15"/>
      <c r="S31" s="15"/>
      <c r="T31" s="15"/>
      <c r="U31" s="15"/>
      <c r="V31" s="15"/>
      <c r="W31" s="15"/>
      <c r="X31" s="15"/>
      <c r="Y31" s="15"/>
    </row>
    <row r="32" spans="1:25" ht="23.45" customHeight="1">
      <c r="A32" s="19" t="s">
        <v>67</v>
      </c>
      <c r="B32" s="19" t="s">
        <v>67</v>
      </c>
      <c r="C32" s="19" t="s">
        <v>259</v>
      </c>
      <c r="D32" s="19" t="s">
        <v>260</v>
      </c>
      <c r="E32" s="19" t="s">
        <v>107</v>
      </c>
      <c r="F32" s="19" t="s">
        <v>108</v>
      </c>
      <c r="G32" s="19" t="s">
        <v>261</v>
      </c>
      <c r="H32" s="19" t="s">
        <v>262</v>
      </c>
      <c r="I32" s="15">
        <v>18142356</v>
      </c>
      <c r="J32" s="15">
        <v>18142356</v>
      </c>
      <c r="K32" s="20"/>
      <c r="L32" s="20"/>
      <c r="M32" s="20"/>
      <c r="N32" s="15">
        <v>18142356</v>
      </c>
      <c r="O32" s="20"/>
      <c r="P32" s="15"/>
      <c r="Q32" s="15"/>
      <c r="R32" s="15"/>
      <c r="S32" s="15"/>
      <c r="T32" s="15"/>
      <c r="U32" s="15"/>
      <c r="V32" s="15"/>
      <c r="W32" s="15"/>
      <c r="X32" s="15"/>
      <c r="Y32" s="15"/>
    </row>
    <row r="33" spans="1:25" ht="23.45" customHeight="1">
      <c r="A33" s="19" t="s">
        <v>67</v>
      </c>
      <c r="B33" s="19" t="s">
        <v>67</v>
      </c>
      <c r="C33" s="19" t="s">
        <v>259</v>
      </c>
      <c r="D33" s="19" t="s">
        <v>260</v>
      </c>
      <c r="E33" s="19" t="s">
        <v>107</v>
      </c>
      <c r="F33" s="19" t="s">
        <v>108</v>
      </c>
      <c r="G33" s="19" t="s">
        <v>261</v>
      </c>
      <c r="H33" s="19" t="s">
        <v>262</v>
      </c>
      <c r="I33" s="15">
        <v>456000</v>
      </c>
      <c r="J33" s="15">
        <v>456000</v>
      </c>
      <c r="K33" s="20"/>
      <c r="L33" s="20"/>
      <c r="M33" s="20"/>
      <c r="N33" s="15">
        <v>456000</v>
      </c>
      <c r="O33" s="20"/>
      <c r="P33" s="15"/>
      <c r="Q33" s="15"/>
      <c r="R33" s="15"/>
      <c r="S33" s="15"/>
      <c r="T33" s="15"/>
      <c r="U33" s="15"/>
      <c r="V33" s="15"/>
      <c r="W33" s="15"/>
      <c r="X33" s="15"/>
      <c r="Y33" s="15"/>
    </row>
    <row r="34" spans="1:25" ht="23.45" customHeight="1">
      <c r="A34" s="19" t="s">
        <v>67</v>
      </c>
      <c r="B34" s="19" t="s">
        <v>67</v>
      </c>
      <c r="C34" s="19" t="s">
        <v>263</v>
      </c>
      <c r="D34" s="19" t="s">
        <v>264</v>
      </c>
      <c r="E34" s="19" t="s">
        <v>107</v>
      </c>
      <c r="F34" s="19" t="s">
        <v>108</v>
      </c>
      <c r="G34" s="19" t="s">
        <v>217</v>
      </c>
      <c r="H34" s="19" t="s">
        <v>218</v>
      </c>
      <c r="I34" s="15">
        <v>3312720</v>
      </c>
      <c r="J34" s="15">
        <v>3312720</v>
      </c>
      <c r="K34" s="20"/>
      <c r="L34" s="20"/>
      <c r="M34" s="20"/>
      <c r="N34" s="15">
        <v>3312720</v>
      </c>
      <c r="O34" s="20"/>
      <c r="P34" s="15"/>
      <c r="Q34" s="15"/>
      <c r="R34" s="15"/>
      <c r="S34" s="15"/>
      <c r="T34" s="15"/>
      <c r="U34" s="15"/>
      <c r="V34" s="15"/>
      <c r="W34" s="15"/>
      <c r="X34" s="15"/>
      <c r="Y34" s="15"/>
    </row>
    <row r="35" spans="1:25" ht="23.45" customHeight="1">
      <c r="A35" s="19" t="s">
        <v>67</v>
      </c>
      <c r="B35" s="19" t="s">
        <v>67</v>
      </c>
      <c r="C35" s="19" t="s">
        <v>265</v>
      </c>
      <c r="D35" s="19" t="s">
        <v>266</v>
      </c>
      <c r="E35" s="19" t="s">
        <v>107</v>
      </c>
      <c r="F35" s="19" t="s">
        <v>108</v>
      </c>
      <c r="G35" s="19" t="s">
        <v>267</v>
      </c>
      <c r="H35" s="19" t="s">
        <v>268</v>
      </c>
      <c r="I35" s="15">
        <v>1440.33</v>
      </c>
      <c r="J35" s="15">
        <v>1440.33</v>
      </c>
      <c r="K35" s="20"/>
      <c r="L35" s="20"/>
      <c r="M35" s="20"/>
      <c r="N35" s="15">
        <v>1440.33</v>
      </c>
      <c r="O35" s="20"/>
      <c r="P35" s="15"/>
      <c r="Q35" s="15"/>
      <c r="R35" s="15"/>
      <c r="S35" s="15"/>
      <c r="T35" s="15"/>
      <c r="U35" s="15"/>
      <c r="V35" s="15"/>
      <c r="W35" s="15"/>
      <c r="X35" s="15"/>
      <c r="Y35" s="15"/>
    </row>
    <row r="36" spans="1:25" ht="23.45" customHeight="1">
      <c r="A36" s="19" t="s">
        <v>67</v>
      </c>
      <c r="B36" s="19" t="s">
        <v>67</v>
      </c>
      <c r="C36" s="19" t="s">
        <v>269</v>
      </c>
      <c r="D36" s="19" t="s">
        <v>270</v>
      </c>
      <c r="E36" s="19" t="s">
        <v>119</v>
      </c>
      <c r="F36" s="19" t="s">
        <v>120</v>
      </c>
      <c r="G36" s="19" t="s">
        <v>271</v>
      </c>
      <c r="H36" s="19" t="s">
        <v>272</v>
      </c>
      <c r="I36" s="15">
        <v>4614325.4400000004</v>
      </c>
      <c r="J36" s="15">
        <v>4614325.4400000004</v>
      </c>
      <c r="K36" s="20"/>
      <c r="L36" s="20"/>
      <c r="M36" s="20"/>
      <c r="N36" s="15">
        <v>4614325.4400000004</v>
      </c>
      <c r="O36" s="20"/>
      <c r="P36" s="15"/>
      <c r="Q36" s="15"/>
      <c r="R36" s="15"/>
      <c r="S36" s="15"/>
      <c r="T36" s="15"/>
      <c r="U36" s="15"/>
      <c r="V36" s="15"/>
      <c r="W36" s="15"/>
      <c r="X36" s="15"/>
      <c r="Y36" s="15"/>
    </row>
    <row r="37" spans="1:25" ht="23.45" customHeight="1">
      <c r="A37" s="19" t="s">
        <v>67</v>
      </c>
      <c r="B37" s="19" t="s">
        <v>67</v>
      </c>
      <c r="C37" s="19" t="s">
        <v>273</v>
      </c>
      <c r="D37" s="19" t="s">
        <v>274</v>
      </c>
      <c r="E37" s="19" t="s">
        <v>107</v>
      </c>
      <c r="F37" s="19" t="s">
        <v>108</v>
      </c>
      <c r="G37" s="19" t="s">
        <v>275</v>
      </c>
      <c r="H37" s="19" t="s">
        <v>276</v>
      </c>
      <c r="I37" s="15">
        <v>520800</v>
      </c>
      <c r="J37" s="15">
        <v>520800</v>
      </c>
      <c r="K37" s="20"/>
      <c r="L37" s="20"/>
      <c r="M37" s="20"/>
      <c r="N37" s="15">
        <v>520800</v>
      </c>
      <c r="O37" s="20"/>
      <c r="P37" s="15"/>
      <c r="Q37" s="15"/>
      <c r="R37" s="15"/>
      <c r="S37" s="15"/>
      <c r="T37" s="15"/>
      <c r="U37" s="15"/>
      <c r="V37" s="15"/>
      <c r="W37" s="15"/>
      <c r="X37" s="15"/>
      <c r="Y37" s="15"/>
    </row>
    <row r="38" spans="1:25" ht="23.45" customHeight="1">
      <c r="A38" s="19" t="s">
        <v>67</v>
      </c>
      <c r="B38" s="19" t="s">
        <v>67</v>
      </c>
      <c r="C38" s="19" t="s">
        <v>273</v>
      </c>
      <c r="D38" s="19" t="s">
        <v>274</v>
      </c>
      <c r="E38" s="19" t="s">
        <v>107</v>
      </c>
      <c r="F38" s="19" t="s">
        <v>108</v>
      </c>
      <c r="G38" s="19" t="s">
        <v>275</v>
      </c>
      <c r="H38" s="19" t="s">
        <v>276</v>
      </c>
      <c r="I38" s="15">
        <v>71200</v>
      </c>
      <c r="J38" s="15">
        <v>71200</v>
      </c>
      <c r="K38" s="20"/>
      <c r="L38" s="20"/>
      <c r="M38" s="20"/>
      <c r="N38" s="15">
        <v>71200</v>
      </c>
      <c r="O38" s="20"/>
      <c r="P38" s="15"/>
      <c r="Q38" s="15"/>
      <c r="R38" s="15"/>
      <c r="S38" s="15"/>
      <c r="T38" s="15"/>
      <c r="U38" s="15"/>
      <c r="V38" s="15"/>
      <c r="W38" s="15"/>
      <c r="X38" s="15"/>
      <c r="Y38" s="15"/>
    </row>
    <row r="39" spans="1:25" ht="23.45" customHeight="1">
      <c r="A39" s="19" t="s">
        <v>67</v>
      </c>
      <c r="B39" s="19" t="s">
        <v>67</v>
      </c>
      <c r="C39" s="19" t="s">
        <v>273</v>
      </c>
      <c r="D39" s="19" t="s">
        <v>274</v>
      </c>
      <c r="E39" s="19" t="s">
        <v>107</v>
      </c>
      <c r="F39" s="19" t="s">
        <v>108</v>
      </c>
      <c r="G39" s="19" t="s">
        <v>275</v>
      </c>
      <c r="H39" s="19" t="s">
        <v>276</v>
      </c>
      <c r="I39" s="15">
        <v>150000</v>
      </c>
      <c r="J39" s="15">
        <v>150000</v>
      </c>
      <c r="K39" s="20"/>
      <c r="L39" s="20"/>
      <c r="M39" s="20"/>
      <c r="N39" s="15">
        <v>150000</v>
      </c>
      <c r="O39" s="20"/>
      <c r="P39" s="15"/>
      <c r="Q39" s="15"/>
      <c r="R39" s="15"/>
      <c r="S39" s="15"/>
      <c r="T39" s="15"/>
      <c r="U39" s="15"/>
      <c r="V39" s="15"/>
      <c r="W39" s="15"/>
      <c r="X39" s="15"/>
      <c r="Y39" s="15"/>
    </row>
    <row r="40" spans="1:25" ht="23.45" customHeight="1">
      <c r="A40" s="19" t="s">
        <v>67</v>
      </c>
      <c r="B40" s="19" t="s">
        <v>67</v>
      </c>
      <c r="C40" s="19" t="s">
        <v>273</v>
      </c>
      <c r="D40" s="19" t="s">
        <v>274</v>
      </c>
      <c r="E40" s="19" t="s">
        <v>107</v>
      </c>
      <c r="F40" s="19" t="s">
        <v>108</v>
      </c>
      <c r="G40" s="19" t="s">
        <v>275</v>
      </c>
      <c r="H40" s="19" t="s">
        <v>276</v>
      </c>
      <c r="I40" s="15">
        <v>10000</v>
      </c>
      <c r="J40" s="15">
        <v>10000</v>
      </c>
      <c r="K40" s="20"/>
      <c r="L40" s="20"/>
      <c r="M40" s="20"/>
      <c r="N40" s="15">
        <v>10000</v>
      </c>
      <c r="O40" s="20"/>
      <c r="P40" s="15"/>
      <c r="Q40" s="15"/>
      <c r="R40" s="15"/>
      <c r="S40" s="15"/>
      <c r="T40" s="15"/>
      <c r="U40" s="15"/>
      <c r="V40" s="15"/>
      <c r="W40" s="15"/>
      <c r="X40" s="15"/>
      <c r="Y40" s="15"/>
    </row>
    <row r="41" spans="1:25" ht="23.45" customHeight="1">
      <c r="A41" s="19" t="s">
        <v>67</v>
      </c>
      <c r="B41" s="19" t="s">
        <v>67</v>
      </c>
      <c r="C41" s="19" t="s">
        <v>273</v>
      </c>
      <c r="D41" s="19" t="s">
        <v>274</v>
      </c>
      <c r="E41" s="19" t="s">
        <v>107</v>
      </c>
      <c r="F41" s="19" t="s">
        <v>108</v>
      </c>
      <c r="G41" s="19" t="s">
        <v>275</v>
      </c>
      <c r="H41" s="19" t="s">
        <v>276</v>
      </c>
      <c r="I41" s="15">
        <v>20000</v>
      </c>
      <c r="J41" s="15">
        <v>20000</v>
      </c>
      <c r="K41" s="20"/>
      <c r="L41" s="20"/>
      <c r="M41" s="20"/>
      <c r="N41" s="15">
        <v>20000</v>
      </c>
      <c r="O41" s="20"/>
      <c r="P41" s="15"/>
      <c r="Q41" s="15"/>
      <c r="R41" s="15"/>
      <c r="S41" s="15"/>
      <c r="T41" s="15"/>
      <c r="U41" s="15"/>
      <c r="V41" s="15"/>
      <c r="W41" s="15"/>
      <c r="X41" s="15"/>
      <c r="Y41" s="15"/>
    </row>
    <row r="42" spans="1:25" ht="23.45" customHeight="1">
      <c r="A42" s="19" t="s">
        <v>67</v>
      </c>
      <c r="B42" s="19" t="s">
        <v>67</v>
      </c>
      <c r="C42" s="19" t="s">
        <v>273</v>
      </c>
      <c r="D42" s="19" t="s">
        <v>274</v>
      </c>
      <c r="E42" s="19" t="s">
        <v>107</v>
      </c>
      <c r="F42" s="19" t="s">
        <v>108</v>
      </c>
      <c r="G42" s="19" t="s">
        <v>275</v>
      </c>
      <c r="H42" s="19" t="s">
        <v>276</v>
      </c>
      <c r="I42" s="15">
        <v>40000</v>
      </c>
      <c r="J42" s="15">
        <v>40000</v>
      </c>
      <c r="K42" s="20"/>
      <c r="L42" s="20"/>
      <c r="M42" s="20"/>
      <c r="N42" s="15">
        <v>40000</v>
      </c>
      <c r="O42" s="20"/>
      <c r="P42" s="15"/>
      <c r="Q42" s="15"/>
      <c r="R42" s="15"/>
      <c r="S42" s="15"/>
      <c r="T42" s="15"/>
      <c r="U42" s="15"/>
      <c r="V42" s="15"/>
      <c r="W42" s="15"/>
      <c r="X42" s="15"/>
      <c r="Y42" s="15"/>
    </row>
    <row r="43" spans="1:25" ht="23.45" customHeight="1">
      <c r="A43" s="19" t="s">
        <v>67</v>
      </c>
      <c r="B43" s="19" t="s">
        <v>67</v>
      </c>
      <c r="C43" s="19" t="s">
        <v>277</v>
      </c>
      <c r="D43" s="19" t="s">
        <v>278</v>
      </c>
      <c r="E43" s="19" t="s">
        <v>135</v>
      </c>
      <c r="F43" s="19" t="s">
        <v>136</v>
      </c>
      <c r="G43" s="19" t="s">
        <v>267</v>
      </c>
      <c r="H43" s="19" t="s">
        <v>268</v>
      </c>
      <c r="I43" s="15">
        <v>57679.07</v>
      </c>
      <c r="J43" s="15">
        <v>57679.07</v>
      </c>
      <c r="K43" s="20"/>
      <c r="L43" s="20"/>
      <c r="M43" s="20"/>
      <c r="N43" s="15">
        <v>57679.07</v>
      </c>
      <c r="O43" s="20"/>
      <c r="P43" s="15"/>
      <c r="Q43" s="15"/>
      <c r="R43" s="15"/>
      <c r="S43" s="15"/>
      <c r="T43" s="15"/>
      <c r="U43" s="15"/>
      <c r="V43" s="15"/>
      <c r="W43" s="15"/>
      <c r="X43" s="15"/>
      <c r="Y43" s="15"/>
    </row>
    <row r="44" spans="1:25" ht="23.45" customHeight="1">
      <c r="A44" s="19" t="s">
        <v>67</v>
      </c>
      <c r="B44" s="19" t="s">
        <v>67</v>
      </c>
      <c r="C44" s="19" t="s">
        <v>279</v>
      </c>
      <c r="D44" s="19" t="s">
        <v>280</v>
      </c>
      <c r="E44" s="19" t="s">
        <v>131</v>
      </c>
      <c r="F44" s="19" t="s">
        <v>132</v>
      </c>
      <c r="G44" s="19" t="s">
        <v>281</v>
      </c>
      <c r="H44" s="19" t="s">
        <v>282</v>
      </c>
      <c r="I44" s="15">
        <v>2278323.19</v>
      </c>
      <c r="J44" s="15">
        <v>2278323.19</v>
      </c>
      <c r="K44" s="20"/>
      <c r="L44" s="20"/>
      <c r="M44" s="20"/>
      <c r="N44" s="15">
        <v>2278323.19</v>
      </c>
      <c r="O44" s="20"/>
      <c r="P44" s="15"/>
      <c r="Q44" s="15"/>
      <c r="R44" s="15"/>
      <c r="S44" s="15"/>
      <c r="T44" s="15"/>
      <c r="U44" s="15"/>
      <c r="V44" s="15"/>
      <c r="W44" s="15"/>
      <c r="X44" s="15"/>
      <c r="Y44" s="15"/>
    </row>
    <row r="45" spans="1:25" ht="23.45" customHeight="1">
      <c r="A45" s="19" t="s">
        <v>67</v>
      </c>
      <c r="B45" s="19" t="s">
        <v>67</v>
      </c>
      <c r="C45" s="19" t="s">
        <v>279</v>
      </c>
      <c r="D45" s="19" t="s">
        <v>280</v>
      </c>
      <c r="E45" s="19" t="s">
        <v>133</v>
      </c>
      <c r="F45" s="19" t="s">
        <v>134</v>
      </c>
      <c r="G45" s="19" t="s">
        <v>283</v>
      </c>
      <c r="H45" s="19" t="s">
        <v>284</v>
      </c>
      <c r="I45" s="15">
        <v>1441976.7</v>
      </c>
      <c r="J45" s="15">
        <v>1441976.7</v>
      </c>
      <c r="K45" s="20"/>
      <c r="L45" s="20"/>
      <c r="M45" s="20"/>
      <c r="N45" s="15">
        <v>1441976.7</v>
      </c>
      <c r="O45" s="20"/>
      <c r="P45" s="15"/>
      <c r="Q45" s="15"/>
      <c r="R45" s="15"/>
      <c r="S45" s="15"/>
      <c r="T45" s="15"/>
      <c r="U45" s="15"/>
      <c r="V45" s="15"/>
      <c r="W45" s="15"/>
      <c r="X45" s="15"/>
      <c r="Y45" s="15"/>
    </row>
    <row r="46" spans="1:25" ht="23.45" customHeight="1">
      <c r="A46" s="19" t="s">
        <v>67</v>
      </c>
      <c r="B46" s="19" t="s">
        <v>67</v>
      </c>
      <c r="C46" s="19" t="s">
        <v>279</v>
      </c>
      <c r="D46" s="19" t="s">
        <v>280</v>
      </c>
      <c r="E46" s="19" t="s">
        <v>133</v>
      </c>
      <c r="F46" s="19" t="s">
        <v>134</v>
      </c>
      <c r="G46" s="19" t="s">
        <v>283</v>
      </c>
      <c r="H46" s="19" t="s">
        <v>284</v>
      </c>
      <c r="I46" s="15">
        <v>184134.92</v>
      </c>
      <c r="J46" s="15">
        <v>184134.92</v>
      </c>
      <c r="K46" s="20"/>
      <c r="L46" s="20"/>
      <c r="M46" s="20"/>
      <c r="N46" s="15">
        <v>184134.92</v>
      </c>
      <c r="O46" s="20"/>
      <c r="P46" s="15"/>
      <c r="Q46" s="15"/>
      <c r="R46" s="15"/>
      <c r="S46" s="15"/>
      <c r="T46" s="15"/>
      <c r="U46" s="15"/>
      <c r="V46" s="15"/>
      <c r="W46" s="15"/>
      <c r="X46" s="15"/>
      <c r="Y46" s="15"/>
    </row>
    <row r="47" spans="1:25" ht="23.45" customHeight="1">
      <c r="A47" s="19" t="s">
        <v>67</v>
      </c>
      <c r="B47" s="19" t="s">
        <v>67</v>
      </c>
      <c r="C47" s="19" t="s">
        <v>279</v>
      </c>
      <c r="D47" s="19" t="s">
        <v>280</v>
      </c>
      <c r="E47" s="19" t="s">
        <v>135</v>
      </c>
      <c r="F47" s="19" t="s">
        <v>136</v>
      </c>
      <c r="G47" s="19" t="s">
        <v>267</v>
      </c>
      <c r="H47" s="19" t="s">
        <v>268</v>
      </c>
      <c r="I47" s="15">
        <v>101376</v>
      </c>
      <c r="J47" s="15">
        <v>101376</v>
      </c>
      <c r="K47" s="20"/>
      <c r="L47" s="20"/>
      <c r="M47" s="20"/>
      <c r="N47" s="15">
        <v>101376</v>
      </c>
      <c r="O47" s="20"/>
      <c r="P47" s="15"/>
      <c r="Q47" s="15"/>
      <c r="R47" s="15"/>
      <c r="S47" s="15"/>
      <c r="T47" s="15"/>
      <c r="U47" s="15"/>
      <c r="V47" s="15"/>
      <c r="W47" s="15"/>
      <c r="X47" s="15"/>
      <c r="Y47" s="15"/>
    </row>
    <row r="48" spans="1:25" ht="23.45" customHeight="1">
      <c r="A48" s="19" t="s">
        <v>67</v>
      </c>
      <c r="B48" s="19" t="s">
        <v>67</v>
      </c>
      <c r="C48" s="19" t="s">
        <v>279</v>
      </c>
      <c r="D48" s="19" t="s">
        <v>280</v>
      </c>
      <c r="E48" s="19" t="s">
        <v>135</v>
      </c>
      <c r="F48" s="19" t="s">
        <v>136</v>
      </c>
      <c r="G48" s="19" t="s">
        <v>267</v>
      </c>
      <c r="H48" s="19" t="s">
        <v>268</v>
      </c>
      <c r="I48" s="15">
        <v>22704</v>
      </c>
      <c r="J48" s="15">
        <v>22704</v>
      </c>
      <c r="K48" s="20"/>
      <c r="L48" s="20"/>
      <c r="M48" s="20"/>
      <c r="N48" s="15">
        <v>22704</v>
      </c>
      <c r="O48" s="20"/>
      <c r="P48" s="15"/>
      <c r="Q48" s="15"/>
      <c r="R48" s="15"/>
      <c r="S48" s="15"/>
      <c r="T48" s="15"/>
      <c r="U48" s="15"/>
      <c r="V48" s="15"/>
      <c r="W48" s="15"/>
      <c r="X48" s="15"/>
      <c r="Y48" s="15"/>
    </row>
    <row r="49" spans="1:25" ht="23.45" customHeight="1">
      <c r="A49" s="19" t="s">
        <v>67</v>
      </c>
      <c r="B49" s="19" t="s">
        <v>67</v>
      </c>
      <c r="C49" s="19" t="s">
        <v>285</v>
      </c>
      <c r="D49" s="19" t="s">
        <v>286</v>
      </c>
      <c r="E49" s="19" t="s">
        <v>121</v>
      </c>
      <c r="F49" s="19" t="s">
        <v>122</v>
      </c>
      <c r="G49" s="19" t="s">
        <v>287</v>
      </c>
      <c r="H49" s="19" t="s">
        <v>288</v>
      </c>
      <c r="I49" s="15">
        <v>288942.71999999997</v>
      </c>
      <c r="J49" s="15">
        <v>288942.71999999997</v>
      </c>
      <c r="K49" s="20"/>
      <c r="L49" s="20"/>
      <c r="M49" s="20"/>
      <c r="N49" s="15">
        <v>288942.71999999997</v>
      </c>
      <c r="O49" s="20"/>
      <c r="P49" s="15"/>
      <c r="Q49" s="15"/>
      <c r="R49" s="15"/>
      <c r="S49" s="15"/>
      <c r="T49" s="15"/>
      <c r="U49" s="15"/>
      <c r="V49" s="15"/>
      <c r="W49" s="15"/>
      <c r="X49" s="15"/>
      <c r="Y49" s="15"/>
    </row>
    <row r="50" spans="1:25" ht="23.45" customHeight="1">
      <c r="A50" s="19" t="s">
        <v>67</v>
      </c>
      <c r="B50" s="19" t="s">
        <v>67</v>
      </c>
      <c r="C50" s="19" t="s">
        <v>289</v>
      </c>
      <c r="D50" s="19" t="s">
        <v>290</v>
      </c>
      <c r="E50" s="19" t="s">
        <v>125</v>
      </c>
      <c r="F50" s="19" t="s">
        <v>126</v>
      </c>
      <c r="G50" s="19" t="s">
        <v>275</v>
      </c>
      <c r="H50" s="19" t="s">
        <v>276</v>
      </c>
      <c r="I50" s="15">
        <v>121374</v>
      </c>
      <c r="J50" s="15">
        <v>121374</v>
      </c>
      <c r="K50" s="20"/>
      <c r="L50" s="20"/>
      <c r="M50" s="20"/>
      <c r="N50" s="15">
        <v>121374</v>
      </c>
      <c r="O50" s="20"/>
      <c r="P50" s="15"/>
      <c r="Q50" s="15"/>
      <c r="R50" s="15"/>
      <c r="S50" s="15"/>
      <c r="T50" s="15"/>
      <c r="U50" s="15"/>
      <c r="V50" s="15"/>
      <c r="W50" s="15"/>
      <c r="X50" s="15"/>
      <c r="Y50" s="15"/>
    </row>
    <row r="51" spans="1:25" ht="23.45" customHeight="1">
      <c r="A51" s="19" t="s">
        <v>67</v>
      </c>
      <c r="B51" s="19" t="s">
        <v>67</v>
      </c>
      <c r="C51" s="19" t="s">
        <v>291</v>
      </c>
      <c r="D51" s="19" t="s">
        <v>292</v>
      </c>
      <c r="E51" s="19" t="s">
        <v>107</v>
      </c>
      <c r="F51" s="19" t="s">
        <v>108</v>
      </c>
      <c r="G51" s="19" t="s">
        <v>293</v>
      </c>
      <c r="H51" s="19" t="s">
        <v>294</v>
      </c>
      <c r="I51" s="15">
        <v>1871400</v>
      </c>
      <c r="J51" s="15">
        <v>1871400</v>
      </c>
      <c r="K51" s="20"/>
      <c r="L51" s="20"/>
      <c r="M51" s="20"/>
      <c r="N51" s="15">
        <v>1871400</v>
      </c>
      <c r="O51" s="20"/>
      <c r="P51" s="15"/>
      <c r="Q51" s="15"/>
      <c r="R51" s="15"/>
      <c r="S51" s="15"/>
      <c r="T51" s="15"/>
      <c r="U51" s="15"/>
      <c r="V51" s="15"/>
      <c r="W51" s="15"/>
      <c r="X51" s="15"/>
      <c r="Y51" s="15"/>
    </row>
    <row r="52" spans="1:25" ht="23.45" customHeight="1">
      <c r="A52" s="19" t="s">
        <v>67</v>
      </c>
      <c r="B52" s="19" t="s">
        <v>67</v>
      </c>
      <c r="C52" s="19" t="s">
        <v>295</v>
      </c>
      <c r="D52" s="19" t="s">
        <v>296</v>
      </c>
      <c r="E52" s="19" t="s">
        <v>107</v>
      </c>
      <c r="F52" s="19" t="s">
        <v>108</v>
      </c>
      <c r="G52" s="19" t="s">
        <v>293</v>
      </c>
      <c r="H52" s="19" t="s">
        <v>294</v>
      </c>
      <c r="I52" s="15">
        <v>187140</v>
      </c>
      <c r="J52" s="15">
        <v>187140</v>
      </c>
      <c r="K52" s="20"/>
      <c r="L52" s="20"/>
      <c r="M52" s="20"/>
      <c r="N52" s="15">
        <v>187140</v>
      </c>
      <c r="O52" s="20"/>
      <c r="P52" s="15"/>
      <c r="Q52" s="15"/>
      <c r="R52" s="15"/>
      <c r="S52" s="15"/>
      <c r="T52" s="15"/>
      <c r="U52" s="15"/>
      <c r="V52" s="15"/>
      <c r="W52" s="15"/>
      <c r="X52" s="15"/>
      <c r="Y52" s="15"/>
    </row>
    <row r="53" spans="1:25" ht="23.45" customHeight="1">
      <c r="A53" s="19" t="s">
        <v>67</v>
      </c>
      <c r="B53" s="19" t="s">
        <v>67</v>
      </c>
      <c r="C53" s="19" t="s">
        <v>297</v>
      </c>
      <c r="D53" s="19" t="s">
        <v>298</v>
      </c>
      <c r="E53" s="19" t="s">
        <v>107</v>
      </c>
      <c r="F53" s="19" t="s">
        <v>108</v>
      </c>
      <c r="G53" s="19" t="s">
        <v>275</v>
      </c>
      <c r="H53" s="19" t="s">
        <v>276</v>
      </c>
      <c r="I53" s="15">
        <v>79200</v>
      </c>
      <c r="J53" s="15">
        <v>79200</v>
      </c>
      <c r="K53" s="20"/>
      <c r="L53" s="20"/>
      <c r="M53" s="20"/>
      <c r="N53" s="15">
        <v>79200</v>
      </c>
      <c r="O53" s="20"/>
      <c r="P53" s="15"/>
      <c r="Q53" s="15"/>
      <c r="R53" s="15"/>
      <c r="S53" s="15"/>
      <c r="T53" s="15"/>
      <c r="U53" s="15"/>
      <c r="V53" s="15"/>
      <c r="W53" s="15"/>
      <c r="X53" s="15"/>
      <c r="Y53" s="15"/>
    </row>
    <row r="54" spans="1:25" ht="23.45" customHeight="1">
      <c r="A54" s="19" t="s">
        <v>67</v>
      </c>
      <c r="B54" s="19" t="s">
        <v>67</v>
      </c>
      <c r="C54" s="19" t="s">
        <v>299</v>
      </c>
      <c r="D54" s="19" t="s">
        <v>300</v>
      </c>
      <c r="E54" s="19" t="s">
        <v>107</v>
      </c>
      <c r="F54" s="19" t="s">
        <v>108</v>
      </c>
      <c r="G54" s="19" t="s">
        <v>301</v>
      </c>
      <c r="H54" s="19" t="s">
        <v>302</v>
      </c>
      <c r="I54" s="15">
        <v>1498836</v>
      </c>
      <c r="J54" s="15">
        <v>1498836</v>
      </c>
      <c r="K54" s="20"/>
      <c r="L54" s="20"/>
      <c r="M54" s="20"/>
      <c r="N54" s="15">
        <v>1498836</v>
      </c>
      <c r="O54" s="20"/>
      <c r="P54" s="15"/>
      <c r="Q54" s="15"/>
      <c r="R54" s="15"/>
      <c r="S54" s="15"/>
      <c r="T54" s="15"/>
      <c r="U54" s="15"/>
      <c r="V54" s="15"/>
      <c r="W54" s="15"/>
      <c r="X54" s="15"/>
      <c r="Y54" s="15"/>
    </row>
    <row r="55" spans="1:25" ht="23.45" customHeight="1">
      <c r="A55" s="19" t="s">
        <v>67</v>
      </c>
      <c r="B55" s="19" t="s">
        <v>67</v>
      </c>
      <c r="C55" s="19" t="s">
        <v>299</v>
      </c>
      <c r="D55" s="19" t="s">
        <v>300</v>
      </c>
      <c r="E55" s="19" t="s">
        <v>107</v>
      </c>
      <c r="F55" s="19" t="s">
        <v>108</v>
      </c>
      <c r="G55" s="19" t="s">
        <v>301</v>
      </c>
      <c r="H55" s="19" t="s">
        <v>302</v>
      </c>
      <c r="I55" s="15">
        <v>2066720.4</v>
      </c>
      <c r="J55" s="15">
        <v>2066720.4</v>
      </c>
      <c r="K55" s="20"/>
      <c r="L55" s="20"/>
      <c r="M55" s="20"/>
      <c r="N55" s="15">
        <v>2066720.4</v>
      </c>
      <c r="O55" s="20"/>
      <c r="P55" s="15"/>
      <c r="Q55" s="15"/>
      <c r="R55" s="15"/>
      <c r="S55" s="15"/>
      <c r="T55" s="15"/>
      <c r="U55" s="15"/>
      <c r="V55" s="15"/>
      <c r="W55" s="15"/>
      <c r="X55" s="15"/>
      <c r="Y55" s="15"/>
    </row>
    <row r="56" spans="1:25" ht="23.45" customHeight="1">
      <c r="A56" s="19" t="s">
        <v>67</v>
      </c>
      <c r="B56" s="19" t="s">
        <v>67</v>
      </c>
      <c r="C56" s="19" t="s">
        <v>299</v>
      </c>
      <c r="D56" s="19" t="s">
        <v>300</v>
      </c>
      <c r="E56" s="19" t="s">
        <v>107</v>
      </c>
      <c r="F56" s="19" t="s">
        <v>108</v>
      </c>
      <c r="G56" s="19" t="s">
        <v>301</v>
      </c>
      <c r="H56" s="19" t="s">
        <v>302</v>
      </c>
      <c r="I56" s="15">
        <v>503679.6</v>
      </c>
      <c r="J56" s="15">
        <v>503679.6</v>
      </c>
      <c r="K56" s="20"/>
      <c r="L56" s="20"/>
      <c r="M56" s="20"/>
      <c r="N56" s="15">
        <v>503679.6</v>
      </c>
      <c r="O56" s="20"/>
      <c r="P56" s="15"/>
      <c r="Q56" s="15"/>
      <c r="R56" s="15"/>
      <c r="S56" s="15"/>
      <c r="T56" s="15"/>
      <c r="U56" s="15"/>
      <c r="V56" s="15"/>
      <c r="W56" s="15"/>
      <c r="X56" s="15"/>
      <c r="Y56" s="15"/>
    </row>
    <row r="57" spans="1:25" ht="23.45" customHeight="1">
      <c r="A57" s="19" t="s">
        <v>67</v>
      </c>
      <c r="B57" s="19" t="s">
        <v>67</v>
      </c>
      <c r="C57" s="19" t="s">
        <v>299</v>
      </c>
      <c r="D57" s="19" t="s">
        <v>300</v>
      </c>
      <c r="E57" s="19" t="s">
        <v>107</v>
      </c>
      <c r="F57" s="19" t="s">
        <v>108</v>
      </c>
      <c r="G57" s="19" t="s">
        <v>301</v>
      </c>
      <c r="H57" s="19" t="s">
        <v>302</v>
      </c>
      <c r="I57" s="15">
        <v>4006800</v>
      </c>
      <c r="J57" s="15">
        <v>4006800</v>
      </c>
      <c r="K57" s="20"/>
      <c r="L57" s="20"/>
      <c r="M57" s="20"/>
      <c r="N57" s="15">
        <v>4006800</v>
      </c>
      <c r="O57" s="20"/>
      <c r="P57" s="15"/>
      <c r="Q57" s="15"/>
      <c r="R57" s="15"/>
      <c r="S57" s="15"/>
      <c r="T57" s="15"/>
      <c r="U57" s="15"/>
      <c r="V57" s="15"/>
      <c r="W57" s="15"/>
      <c r="X57" s="15"/>
      <c r="Y57" s="15"/>
    </row>
    <row r="58" spans="1:25" ht="23.45" customHeight="1">
      <c r="A58" s="19" t="s">
        <v>67</v>
      </c>
      <c r="B58" s="19" t="s">
        <v>67</v>
      </c>
      <c r="C58" s="19" t="s">
        <v>299</v>
      </c>
      <c r="D58" s="19" t="s">
        <v>300</v>
      </c>
      <c r="E58" s="19" t="s">
        <v>107</v>
      </c>
      <c r="F58" s="19" t="s">
        <v>108</v>
      </c>
      <c r="G58" s="19" t="s">
        <v>301</v>
      </c>
      <c r="H58" s="19" t="s">
        <v>302</v>
      </c>
      <c r="I58" s="15">
        <v>6493200</v>
      </c>
      <c r="J58" s="15">
        <v>6493200</v>
      </c>
      <c r="K58" s="20"/>
      <c r="L58" s="20"/>
      <c r="M58" s="20"/>
      <c r="N58" s="15">
        <v>6493200</v>
      </c>
      <c r="O58" s="20"/>
      <c r="P58" s="15"/>
      <c r="Q58" s="15"/>
      <c r="R58" s="15"/>
      <c r="S58" s="15"/>
      <c r="T58" s="15"/>
      <c r="U58" s="15"/>
      <c r="V58" s="15"/>
      <c r="W58" s="15"/>
      <c r="X58" s="15"/>
      <c r="Y58" s="15"/>
    </row>
    <row r="59" spans="1:25" ht="23.45" customHeight="1">
      <c r="A59" s="19" t="s">
        <v>67</v>
      </c>
      <c r="B59" s="19" t="s">
        <v>67</v>
      </c>
      <c r="C59" s="19" t="s">
        <v>299</v>
      </c>
      <c r="D59" s="19" t="s">
        <v>300</v>
      </c>
      <c r="E59" s="19" t="s">
        <v>107</v>
      </c>
      <c r="F59" s="19" t="s">
        <v>108</v>
      </c>
      <c r="G59" s="19" t="s">
        <v>301</v>
      </c>
      <c r="H59" s="19" t="s">
        <v>302</v>
      </c>
      <c r="I59" s="15">
        <v>1051308</v>
      </c>
      <c r="J59" s="15">
        <v>1051308</v>
      </c>
      <c r="K59" s="20"/>
      <c r="L59" s="20"/>
      <c r="M59" s="20"/>
      <c r="N59" s="15">
        <v>1051308</v>
      </c>
      <c r="O59" s="20"/>
      <c r="P59" s="15"/>
      <c r="Q59" s="15"/>
      <c r="R59" s="15"/>
      <c r="S59" s="15"/>
      <c r="T59" s="15"/>
      <c r="U59" s="15"/>
      <c r="V59" s="15"/>
      <c r="W59" s="15"/>
      <c r="X59" s="15"/>
      <c r="Y59" s="15"/>
    </row>
    <row r="60" spans="1:25" ht="23.45" customHeight="1">
      <c r="A60" s="19" t="s">
        <v>67</v>
      </c>
      <c r="B60" s="19" t="s">
        <v>67</v>
      </c>
      <c r="C60" s="19" t="s">
        <v>303</v>
      </c>
      <c r="D60" s="19" t="s">
        <v>304</v>
      </c>
      <c r="E60" s="19" t="s">
        <v>107</v>
      </c>
      <c r="F60" s="19" t="s">
        <v>108</v>
      </c>
      <c r="G60" s="19" t="s">
        <v>251</v>
      </c>
      <c r="H60" s="19" t="s">
        <v>252</v>
      </c>
      <c r="I60" s="15">
        <v>381941.24</v>
      </c>
      <c r="J60" s="15">
        <v>381941.24</v>
      </c>
      <c r="K60" s="20"/>
      <c r="L60" s="20"/>
      <c r="M60" s="20"/>
      <c r="N60" s="15">
        <v>381941.24</v>
      </c>
      <c r="O60" s="20"/>
      <c r="P60" s="15"/>
      <c r="Q60" s="15"/>
      <c r="R60" s="15"/>
      <c r="S60" s="15"/>
      <c r="T60" s="15"/>
      <c r="U60" s="15"/>
      <c r="V60" s="15"/>
      <c r="W60" s="15"/>
      <c r="X60" s="15"/>
      <c r="Y60" s="15"/>
    </row>
    <row r="61" spans="1:25" ht="23.45" customHeight="1">
      <c r="A61" s="19" t="s">
        <v>67</v>
      </c>
      <c r="B61" s="19" t="s">
        <v>70</v>
      </c>
      <c r="C61" s="19" t="s">
        <v>305</v>
      </c>
      <c r="D61" s="19" t="s">
        <v>214</v>
      </c>
      <c r="E61" s="19" t="s">
        <v>107</v>
      </c>
      <c r="F61" s="19" t="s">
        <v>108</v>
      </c>
      <c r="G61" s="19" t="s">
        <v>215</v>
      </c>
      <c r="H61" s="19" t="s">
        <v>216</v>
      </c>
      <c r="I61" s="15">
        <v>1563048</v>
      </c>
      <c r="J61" s="15">
        <v>1563048</v>
      </c>
      <c r="K61" s="20"/>
      <c r="L61" s="20"/>
      <c r="M61" s="20"/>
      <c r="N61" s="15">
        <v>1563048</v>
      </c>
      <c r="O61" s="20"/>
      <c r="P61" s="15"/>
      <c r="Q61" s="15"/>
      <c r="R61" s="15"/>
      <c r="S61" s="15"/>
      <c r="T61" s="15"/>
      <c r="U61" s="15"/>
      <c r="V61" s="15"/>
      <c r="W61" s="15"/>
      <c r="X61" s="15"/>
      <c r="Y61" s="15"/>
    </row>
    <row r="62" spans="1:25" ht="23.45" customHeight="1">
      <c r="A62" s="19" t="s">
        <v>67</v>
      </c>
      <c r="B62" s="19" t="s">
        <v>70</v>
      </c>
      <c r="C62" s="19" t="s">
        <v>305</v>
      </c>
      <c r="D62" s="19" t="s">
        <v>214</v>
      </c>
      <c r="E62" s="19" t="s">
        <v>107</v>
      </c>
      <c r="F62" s="19" t="s">
        <v>108</v>
      </c>
      <c r="G62" s="19" t="s">
        <v>217</v>
      </c>
      <c r="H62" s="19" t="s">
        <v>218</v>
      </c>
      <c r="I62" s="15">
        <v>130254</v>
      </c>
      <c r="J62" s="15">
        <v>130254</v>
      </c>
      <c r="K62" s="20"/>
      <c r="L62" s="20"/>
      <c r="M62" s="20"/>
      <c r="N62" s="15">
        <v>130254</v>
      </c>
      <c r="O62" s="20"/>
      <c r="P62" s="15"/>
      <c r="Q62" s="15"/>
      <c r="R62" s="15"/>
      <c r="S62" s="15"/>
      <c r="T62" s="15"/>
      <c r="U62" s="15"/>
      <c r="V62" s="15"/>
      <c r="W62" s="15"/>
      <c r="X62" s="15"/>
      <c r="Y62" s="15"/>
    </row>
    <row r="63" spans="1:25" ht="23.45" customHeight="1">
      <c r="A63" s="19" t="s">
        <v>67</v>
      </c>
      <c r="B63" s="19" t="s">
        <v>70</v>
      </c>
      <c r="C63" s="19" t="s">
        <v>306</v>
      </c>
      <c r="D63" s="19" t="s">
        <v>222</v>
      </c>
      <c r="E63" s="19" t="s">
        <v>107</v>
      </c>
      <c r="F63" s="19" t="s">
        <v>108</v>
      </c>
      <c r="G63" s="19" t="s">
        <v>223</v>
      </c>
      <c r="H63" s="19" t="s">
        <v>224</v>
      </c>
      <c r="I63" s="15">
        <v>50000</v>
      </c>
      <c r="J63" s="15">
        <v>50000</v>
      </c>
      <c r="K63" s="20"/>
      <c r="L63" s="20"/>
      <c r="M63" s="20"/>
      <c r="N63" s="15">
        <v>50000</v>
      </c>
      <c r="O63" s="20"/>
      <c r="P63" s="15"/>
      <c r="Q63" s="15"/>
      <c r="R63" s="15"/>
      <c r="S63" s="15"/>
      <c r="T63" s="15"/>
      <c r="U63" s="15"/>
      <c r="V63" s="15"/>
      <c r="W63" s="15"/>
      <c r="X63" s="15"/>
      <c r="Y63" s="15"/>
    </row>
    <row r="64" spans="1:25" ht="23.45" customHeight="1">
      <c r="A64" s="19" t="s">
        <v>67</v>
      </c>
      <c r="B64" s="19" t="s">
        <v>70</v>
      </c>
      <c r="C64" s="19" t="s">
        <v>306</v>
      </c>
      <c r="D64" s="19" t="s">
        <v>222</v>
      </c>
      <c r="E64" s="19" t="s">
        <v>107</v>
      </c>
      <c r="F64" s="19" t="s">
        <v>108</v>
      </c>
      <c r="G64" s="19" t="s">
        <v>223</v>
      </c>
      <c r="H64" s="19" t="s">
        <v>224</v>
      </c>
      <c r="I64" s="15">
        <v>60600</v>
      </c>
      <c r="J64" s="15">
        <v>60600</v>
      </c>
      <c r="K64" s="20"/>
      <c r="L64" s="20"/>
      <c r="M64" s="20"/>
      <c r="N64" s="15">
        <v>60600</v>
      </c>
      <c r="O64" s="20"/>
      <c r="P64" s="15"/>
      <c r="Q64" s="15"/>
      <c r="R64" s="15"/>
      <c r="S64" s="15"/>
      <c r="T64" s="15"/>
      <c r="U64" s="15"/>
      <c r="V64" s="15"/>
      <c r="W64" s="15"/>
      <c r="X64" s="15"/>
      <c r="Y64" s="15"/>
    </row>
    <row r="65" spans="1:25" ht="23.45" customHeight="1">
      <c r="A65" s="19" t="s">
        <v>67</v>
      </c>
      <c r="B65" s="19" t="s">
        <v>70</v>
      </c>
      <c r="C65" s="19" t="s">
        <v>306</v>
      </c>
      <c r="D65" s="19" t="s">
        <v>222</v>
      </c>
      <c r="E65" s="19" t="s">
        <v>107</v>
      </c>
      <c r="F65" s="19" t="s">
        <v>108</v>
      </c>
      <c r="G65" s="19" t="s">
        <v>225</v>
      </c>
      <c r="H65" s="19" t="s">
        <v>226</v>
      </c>
      <c r="I65" s="15">
        <v>20000</v>
      </c>
      <c r="J65" s="15">
        <v>20000</v>
      </c>
      <c r="K65" s="20"/>
      <c r="L65" s="20"/>
      <c r="M65" s="20"/>
      <c r="N65" s="15">
        <v>20000</v>
      </c>
      <c r="O65" s="20"/>
      <c r="P65" s="15"/>
      <c r="Q65" s="15"/>
      <c r="R65" s="15"/>
      <c r="S65" s="15"/>
      <c r="T65" s="15"/>
      <c r="U65" s="15"/>
      <c r="V65" s="15"/>
      <c r="W65" s="15"/>
      <c r="X65" s="15"/>
      <c r="Y65" s="15"/>
    </row>
    <row r="66" spans="1:25" ht="23.45" customHeight="1">
      <c r="A66" s="19" t="s">
        <v>67</v>
      </c>
      <c r="B66" s="19" t="s">
        <v>70</v>
      </c>
      <c r="C66" s="19" t="s">
        <v>306</v>
      </c>
      <c r="D66" s="19" t="s">
        <v>222</v>
      </c>
      <c r="E66" s="19" t="s">
        <v>107</v>
      </c>
      <c r="F66" s="19" t="s">
        <v>108</v>
      </c>
      <c r="G66" s="19" t="s">
        <v>237</v>
      </c>
      <c r="H66" s="19" t="s">
        <v>238</v>
      </c>
      <c r="I66" s="15">
        <v>84100</v>
      </c>
      <c r="J66" s="15">
        <v>84100</v>
      </c>
      <c r="K66" s="20"/>
      <c r="L66" s="20"/>
      <c r="M66" s="20"/>
      <c r="N66" s="15">
        <v>84100</v>
      </c>
      <c r="O66" s="20"/>
      <c r="P66" s="15"/>
      <c r="Q66" s="15"/>
      <c r="R66" s="15"/>
      <c r="S66" s="15"/>
      <c r="T66" s="15"/>
      <c r="U66" s="15"/>
      <c r="V66" s="15"/>
      <c r="W66" s="15"/>
      <c r="X66" s="15"/>
      <c r="Y66" s="15"/>
    </row>
    <row r="67" spans="1:25" ht="23.45" customHeight="1">
      <c r="A67" s="19" t="s">
        <v>67</v>
      </c>
      <c r="B67" s="19" t="s">
        <v>70</v>
      </c>
      <c r="C67" s="19" t="s">
        <v>306</v>
      </c>
      <c r="D67" s="19" t="s">
        <v>222</v>
      </c>
      <c r="E67" s="19" t="s">
        <v>107</v>
      </c>
      <c r="F67" s="19" t="s">
        <v>108</v>
      </c>
      <c r="G67" s="19" t="s">
        <v>243</v>
      </c>
      <c r="H67" s="19" t="s">
        <v>244</v>
      </c>
      <c r="I67" s="15">
        <v>30000</v>
      </c>
      <c r="J67" s="15">
        <v>30000</v>
      </c>
      <c r="K67" s="20"/>
      <c r="L67" s="20"/>
      <c r="M67" s="20"/>
      <c r="N67" s="15">
        <v>30000</v>
      </c>
      <c r="O67" s="20"/>
      <c r="P67" s="15"/>
      <c r="Q67" s="15"/>
      <c r="R67" s="15"/>
      <c r="S67" s="15"/>
      <c r="T67" s="15"/>
      <c r="U67" s="15"/>
      <c r="V67" s="15"/>
      <c r="W67" s="15"/>
      <c r="X67" s="15"/>
      <c r="Y67" s="15"/>
    </row>
    <row r="68" spans="1:25" ht="23.45" customHeight="1">
      <c r="A68" s="19" t="s">
        <v>67</v>
      </c>
      <c r="B68" s="19" t="s">
        <v>70</v>
      </c>
      <c r="C68" s="19" t="s">
        <v>307</v>
      </c>
      <c r="D68" s="19" t="s">
        <v>142</v>
      </c>
      <c r="E68" s="19" t="s">
        <v>141</v>
      </c>
      <c r="F68" s="19" t="s">
        <v>142</v>
      </c>
      <c r="G68" s="19" t="s">
        <v>220</v>
      </c>
      <c r="H68" s="19" t="s">
        <v>142</v>
      </c>
      <c r="I68" s="15">
        <v>685656.36</v>
      </c>
      <c r="J68" s="15">
        <v>685656.36</v>
      </c>
      <c r="K68" s="20"/>
      <c r="L68" s="20"/>
      <c r="M68" s="20"/>
      <c r="N68" s="15">
        <v>685656.36</v>
      </c>
      <c r="O68" s="20"/>
      <c r="P68" s="15"/>
      <c r="Q68" s="15"/>
      <c r="R68" s="15"/>
      <c r="S68" s="15"/>
      <c r="T68" s="15"/>
      <c r="U68" s="15"/>
      <c r="V68" s="15"/>
      <c r="W68" s="15"/>
      <c r="X68" s="15"/>
      <c r="Y68" s="15"/>
    </row>
    <row r="69" spans="1:25" ht="23.45" customHeight="1">
      <c r="A69" s="19" t="s">
        <v>67</v>
      </c>
      <c r="B69" s="19" t="s">
        <v>70</v>
      </c>
      <c r="C69" s="19" t="s">
        <v>308</v>
      </c>
      <c r="D69" s="19" t="s">
        <v>254</v>
      </c>
      <c r="E69" s="19" t="s">
        <v>107</v>
      </c>
      <c r="F69" s="19" t="s">
        <v>108</v>
      </c>
      <c r="G69" s="19" t="s">
        <v>255</v>
      </c>
      <c r="H69" s="19" t="s">
        <v>254</v>
      </c>
      <c r="I69" s="15">
        <v>400000</v>
      </c>
      <c r="J69" s="15">
        <v>400000</v>
      </c>
      <c r="K69" s="20"/>
      <c r="L69" s="20"/>
      <c r="M69" s="20"/>
      <c r="N69" s="15">
        <v>400000</v>
      </c>
      <c r="O69" s="20"/>
      <c r="P69" s="15"/>
      <c r="Q69" s="15"/>
      <c r="R69" s="15"/>
      <c r="S69" s="15"/>
      <c r="T69" s="15"/>
      <c r="U69" s="15"/>
      <c r="V69" s="15"/>
      <c r="W69" s="15"/>
      <c r="X69" s="15"/>
      <c r="Y69" s="15"/>
    </row>
    <row r="70" spans="1:25" ht="23.45" customHeight="1">
      <c r="A70" s="19" t="s">
        <v>67</v>
      </c>
      <c r="B70" s="19" t="s">
        <v>70</v>
      </c>
      <c r="C70" s="19" t="s">
        <v>309</v>
      </c>
      <c r="D70" s="19" t="s">
        <v>310</v>
      </c>
      <c r="E70" s="19" t="s">
        <v>113</v>
      </c>
      <c r="F70" s="19" t="s">
        <v>114</v>
      </c>
      <c r="G70" s="19" t="s">
        <v>113</v>
      </c>
      <c r="H70" s="19" t="s">
        <v>114</v>
      </c>
      <c r="I70" s="15"/>
      <c r="J70" s="15"/>
      <c r="K70" s="20"/>
      <c r="L70" s="20"/>
      <c r="M70" s="20"/>
      <c r="N70" s="15"/>
      <c r="O70" s="20"/>
      <c r="P70" s="15"/>
      <c r="Q70" s="15"/>
      <c r="R70" s="15"/>
      <c r="S70" s="15"/>
      <c r="T70" s="15"/>
      <c r="U70" s="15"/>
      <c r="V70" s="15"/>
      <c r="W70" s="15"/>
      <c r="X70" s="15"/>
      <c r="Y70" s="15"/>
    </row>
    <row r="71" spans="1:25" ht="23.45" customHeight="1">
      <c r="A71" s="19" t="s">
        <v>67</v>
      </c>
      <c r="B71" s="19" t="s">
        <v>70</v>
      </c>
      <c r="C71" s="19" t="s">
        <v>311</v>
      </c>
      <c r="D71" s="19" t="s">
        <v>312</v>
      </c>
      <c r="E71" s="19" t="s">
        <v>113</v>
      </c>
      <c r="F71" s="19" t="s">
        <v>114</v>
      </c>
      <c r="G71" s="19" t="s">
        <v>113</v>
      </c>
      <c r="H71" s="19" t="s">
        <v>114</v>
      </c>
      <c r="I71" s="15"/>
      <c r="J71" s="15"/>
      <c r="K71" s="20"/>
      <c r="L71" s="20"/>
      <c r="M71" s="20"/>
      <c r="N71" s="15"/>
      <c r="O71" s="20"/>
      <c r="P71" s="15"/>
      <c r="Q71" s="15"/>
      <c r="R71" s="15"/>
      <c r="S71" s="15"/>
      <c r="T71" s="15"/>
      <c r="U71" s="15"/>
      <c r="V71" s="15"/>
      <c r="W71" s="15"/>
      <c r="X71" s="15"/>
      <c r="Y71" s="15"/>
    </row>
    <row r="72" spans="1:25" ht="23.45" customHeight="1">
      <c r="A72" s="19" t="s">
        <v>67</v>
      </c>
      <c r="B72" s="19" t="s">
        <v>70</v>
      </c>
      <c r="C72" s="19" t="s">
        <v>313</v>
      </c>
      <c r="D72" s="19" t="s">
        <v>314</v>
      </c>
      <c r="E72" s="19" t="s">
        <v>113</v>
      </c>
      <c r="F72" s="19" t="s">
        <v>114</v>
      </c>
      <c r="G72" s="19" t="s">
        <v>113</v>
      </c>
      <c r="H72" s="19" t="s">
        <v>114</v>
      </c>
      <c r="I72" s="15"/>
      <c r="J72" s="15"/>
      <c r="K72" s="20"/>
      <c r="L72" s="20"/>
      <c r="M72" s="20"/>
      <c r="N72" s="15"/>
      <c r="O72" s="20"/>
      <c r="P72" s="15"/>
      <c r="Q72" s="15"/>
      <c r="R72" s="15"/>
      <c r="S72" s="15"/>
      <c r="T72" s="15"/>
      <c r="U72" s="15"/>
      <c r="V72" s="15"/>
      <c r="W72" s="15"/>
      <c r="X72" s="15"/>
      <c r="Y72" s="15"/>
    </row>
    <row r="73" spans="1:25" ht="23.45" customHeight="1">
      <c r="A73" s="19" t="s">
        <v>67</v>
      </c>
      <c r="B73" s="19" t="s">
        <v>70</v>
      </c>
      <c r="C73" s="19" t="s">
        <v>315</v>
      </c>
      <c r="D73" s="19" t="s">
        <v>257</v>
      </c>
      <c r="E73" s="19" t="s">
        <v>107</v>
      </c>
      <c r="F73" s="19" t="s">
        <v>108</v>
      </c>
      <c r="G73" s="19" t="s">
        <v>258</v>
      </c>
      <c r="H73" s="19" t="s">
        <v>257</v>
      </c>
      <c r="I73" s="15">
        <v>75900</v>
      </c>
      <c r="J73" s="15">
        <v>75900</v>
      </c>
      <c r="K73" s="20"/>
      <c r="L73" s="20"/>
      <c r="M73" s="20"/>
      <c r="N73" s="15">
        <v>75900</v>
      </c>
      <c r="O73" s="20"/>
      <c r="P73" s="15"/>
      <c r="Q73" s="15"/>
      <c r="R73" s="15"/>
      <c r="S73" s="15"/>
      <c r="T73" s="15"/>
      <c r="U73" s="15"/>
      <c r="V73" s="15"/>
      <c r="W73" s="15"/>
      <c r="X73" s="15"/>
      <c r="Y73" s="15"/>
    </row>
    <row r="74" spans="1:25" ht="23.45" customHeight="1">
      <c r="A74" s="19" t="s">
        <v>67</v>
      </c>
      <c r="B74" s="19" t="s">
        <v>70</v>
      </c>
      <c r="C74" s="19" t="s">
        <v>316</v>
      </c>
      <c r="D74" s="19" t="s">
        <v>264</v>
      </c>
      <c r="E74" s="19" t="s">
        <v>107</v>
      </c>
      <c r="F74" s="19" t="s">
        <v>108</v>
      </c>
      <c r="G74" s="19" t="s">
        <v>217</v>
      </c>
      <c r="H74" s="19" t="s">
        <v>218</v>
      </c>
      <c r="I74" s="15">
        <v>579720</v>
      </c>
      <c r="J74" s="15">
        <v>579720</v>
      </c>
      <c r="K74" s="20"/>
      <c r="L74" s="20"/>
      <c r="M74" s="20"/>
      <c r="N74" s="15">
        <v>579720</v>
      </c>
      <c r="O74" s="20"/>
      <c r="P74" s="15"/>
      <c r="Q74" s="15"/>
      <c r="R74" s="15"/>
      <c r="S74" s="15"/>
      <c r="T74" s="15"/>
      <c r="U74" s="15"/>
      <c r="V74" s="15"/>
      <c r="W74" s="15"/>
      <c r="X74" s="15"/>
      <c r="Y74" s="15"/>
    </row>
    <row r="75" spans="1:25" ht="23.45" customHeight="1">
      <c r="A75" s="19" t="s">
        <v>67</v>
      </c>
      <c r="B75" s="19" t="s">
        <v>70</v>
      </c>
      <c r="C75" s="19" t="s">
        <v>317</v>
      </c>
      <c r="D75" s="19" t="s">
        <v>260</v>
      </c>
      <c r="E75" s="19" t="s">
        <v>107</v>
      </c>
      <c r="F75" s="19" t="s">
        <v>108</v>
      </c>
      <c r="G75" s="19" t="s">
        <v>261</v>
      </c>
      <c r="H75" s="19" t="s">
        <v>262</v>
      </c>
      <c r="I75" s="15">
        <v>281160</v>
      </c>
      <c r="J75" s="15">
        <v>281160</v>
      </c>
      <c r="K75" s="20"/>
      <c r="L75" s="20"/>
      <c r="M75" s="20"/>
      <c r="N75" s="15">
        <v>281160</v>
      </c>
      <c r="O75" s="20"/>
      <c r="P75" s="15"/>
      <c r="Q75" s="15"/>
      <c r="R75" s="15"/>
      <c r="S75" s="15"/>
      <c r="T75" s="15"/>
      <c r="U75" s="15"/>
      <c r="V75" s="15"/>
      <c r="W75" s="15"/>
      <c r="X75" s="15"/>
      <c r="Y75" s="15"/>
    </row>
    <row r="76" spans="1:25" ht="23.45" customHeight="1">
      <c r="A76" s="19" t="s">
        <v>67</v>
      </c>
      <c r="B76" s="19" t="s">
        <v>70</v>
      </c>
      <c r="C76" s="19" t="s">
        <v>317</v>
      </c>
      <c r="D76" s="19" t="s">
        <v>260</v>
      </c>
      <c r="E76" s="19" t="s">
        <v>107</v>
      </c>
      <c r="F76" s="19" t="s">
        <v>108</v>
      </c>
      <c r="G76" s="19" t="s">
        <v>261</v>
      </c>
      <c r="H76" s="19" t="s">
        <v>262</v>
      </c>
      <c r="I76" s="15">
        <v>3181020</v>
      </c>
      <c r="J76" s="15">
        <v>3181020</v>
      </c>
      <c r="K76" s="20"/>
      <c r="L76" s="20"/>
      <c r="M76" s="20"/>
      <c r="N76" s="15">
        <v>3181020</v>
      </c>
      <c r="O76" s="20"/>
      <c r="P76" s="15"/>
      <c r="Q76" s="15"/>
      <c r="R76" s="15"/>
      <c r="S76" s="15"/>
      <c r="T76" s="15"/>
      <c r="U76" s="15"/>
      <c r="V76" s="15"/>
      <c r="W76" s="15"/>
      <c r="X76" s="15"/>
      <c r="Y76" s="15"/>
    </row>
    <row r="77" spans="1:25" ht="23.45" customHeight="1">
      <c r="A77" s="19" t="s">
        <v>67</v>
      </c>
      <c r="B77" s="19" t="s">
        <v>70</v>
      </c>
      <c r="C77" s="19" t="s">
        <v>318</v>
      </c>
      <c r="D77" s="19" t="s">
        <v>292</v>
      </c>
      <c r="E77" s="19" t="s">
        <v>107</v>
      </c>
      <c r="F77" s="19" t="s">
        <v>108</v>
      </c>
      <c r="G77" s="19" t="s">
        <v>293</v>
      </c>
      <c r="H77" s="19" t="s">
        <v>294</v>
      </c>
      <c r="I77" s="15">
        <v>313200</v>
      </c>
      <c r="J77" s="15">
        <v>313200</v>
      </c>
      <c r="K77" s="20"/>
      <c r="L77" s="20"/>
      <c r="M77" s="20"/>
      <c r="N77" s="15">
        <v>313200</v>
      </c>
      <c r="O77" s="20"/>
      <c r="P77" s="15"/>
      <c r="Q77" s="15"/>
      <c r="R77" s="15"/>
      <c r="S77" s="15"/>
      <c r="T77" s="15"/>
      <c r="U77" s="15"/>
      <c r="V77" s="15"/>
      <c r="W77" s="15"/>
      <c r="X77" s="15"/>
      <c r="Y77" s="15"/>
    </row>
    <row r="78" spans="1:25" ht="23.45" customHeight="1">
      <c r="A78" s="19" t="s">
        <v>67</v>
      </c>
      <c r="B78" s="19" t="s">
        <v>70</v>
      </c>
      <c r="C78" s="19" t="s">
        <v>319</v>
      </c>
      <c r="D78" s="19" t="s">
        <v>278</v>
      </c>
      <c r="E78" s="19" t="s">
        <v>135</v>
      </c>
      <c r="F78" s="19" t="s">
        <v>136</v>
      </c>
      <c r="G78" s="19" t="s">
        <v>267</v>
      </c>
      <c r="H78" s="19" t="s">
        <v>268</v>
      </c>
      <c r="I78" s="15">
        <v>10068.08</v>
      </c>
      <c r="J78" s="15">
        <v>10068.08</v>
      </c>
      <c r="K78" s="20"/>
      <c r="L78" s="20"/>
      <c r="M78" s="20"/>
      <c r="N78" s="15">
        <v>10068.08</v>
      </c>
      <c r="O78" s="20"/>
      <c r="P78" s="15"/>
      <c r="Q78" s="15"/>
      <c r="R78" s="15"/>
      <c r="S78" s="15"/>
      <c r="T78" s="15"/>
      <c r="U78" s="15"/>
      <c r="V78" s="15"/>
      <c r="W78" s="15"/>
      <c r="X78" s="15"/>
      <c r="Y78" s="15"/>
    </row>
    <row r="79" spans="1:25" ht="23.45" customHeight="1">
      <c r="A79" s="19" t="s">
        <v>67</v>
      </c>
      <c r="B79" s="19" t="s">
        <v>70</v>
      </c>
      <c r="C79" s="19" t="s">
        <v>320</v>
      </c>
      <c r="D79" s="19" t="s">
        <v>270</v>
      </c>
      <c r="E79" s="19" t="s">
        <v>119</v>
      </c>
      <c r="F79" s="19" t="s">
        <v>120</v>
      </c>
      <c r="G79" s="19" t="s">
        <v>271</v>
      </c>
      <c r="H79" s="19" t="s">
        <v>272</v>
      </c>
      <c r="I79" s="15">
        <v>805446.72</v>
      </c>
      <c r="J79" s="15">
        <v>805446.72</v>
      </c>
      <c r="K79" s="20"/>
      <c r="L79" s="20"/>
      <c r="M79" s="20"/>
      <c r="N79" s="15">
        <v>805446.72</v>
      </c>
      <c r="O79" s="20"/>
      <c r="P79" s="15"/>
      <c r="Q79" s="15"/>
      <c r="R79" s="15"/>
      <c r="S79" s="15"/>
      <c r="T79" s="15"/>
      <c r="U79" s="15"/>
      <c r="V79" s="15"/>
      <c r="W79" s="15"/>
      <c r="X79" s="15"/>
      <c r="Y79" s="15"/>
    </row>
    <row r="80" spans="1:25" ht="23.45" customHeight="1">
      <c r="A80" s="19" t="s">
        <v>67</v>
      </c>
      <c r="B80" s="19" t="s">
        <v>70</v>
      </c>
      <c r="C80" s="19" t="s">
        <v>321</v>
      </c>
      <c r="D80" s="19" t="s">
        <v>280</v>
      </c>
      <c r="E80" s="19" t="s">
        <v>131</v>
      </c>
      <c r="F80" s="19" t="s">
        <v>132</v>
      </c>
      <c r="G80" s="19" t="s">
        <v>281</v>
      </c>
      <c r="H80" s="19" t="s">
        <v>282</v>
      </c>
      <c r="I80" s="15">
        <v>397689.32</v>
      </c>
      <c r="J80" s="15">
        <v>397689.32</v>
      </c>
      <c r="K80" s="20"/>
      <c r="L80" s="20"/>
      <c r="M80" s="20"/>
      <c r="N80" s="15">
        <v>397689.32</v>
      </c>
      <c r="O80" s="20"/>
      <c r="P80" s="15"/>
      <c r="Q80" s="15"/>
      <c r="R80" s="15"/>
      <c r="S80" s="15"/>
      <c r="T80" s="15"/>
      <c r="U80" s="15"/>
      <c r="V80" s="15"/>
      <c r="W80" s="15"/>
      <c r="X80" s="15"/>
      <c r="Y80" s="15"/>
    </row>
    <row r="81" spans="1:25" ht="23.45" customHeight="1">
      <c r="A81" s="19" t="s">
        <v>67</v>
      </c>
      <c r="B81" s="19" t="s">
        <v>70</v>
      </c>
      <c r="C81" s="19" t="s">
        <v>321</v>
      </c>
      <c r="D81" s="19" t="s">
        <v>280</v>
      </c>
      <c r="E81" s="19" t="s">
        <v>133</v>
      </c>
      <c r="F81" s="19" t="s">
        <v>134</v>
      </c>
      <c r="G81" s="19" t="s">
        <v>283</v>
      </c>
      <c r="H81" s="19" t="s">
        <v>284</v>
      </c>
      <c r="I81" s="15">
        <v>4241.38</v>
      </c>
      <c r="J81" s="15">
        <v>4241.38</v>
      </c>
      <c r="K81" s="20"/>
      <c r="L81" s="20"/>
      <c r="M81" s="20"/>
      <c r="N81" s="15">
        <v>4241.38</v>
      </c>
      <c r="O81" s="20"/>
      <c r="P81" s="15"/>
      <c r="Q81" s="15"/>
      <c r="R81" s="15"/>
      <c r="S81" s="15"/>
      <c r="T81" s="15"/>
      <c r="U81" s="15"/>
      <c r="V81" s="15"/>
      <c r="W81" s="15"/>
      <c r="X81" s="15"/>
      <c r="Y81" s="15"/>
    </row>
    <row r="82" spans="1:25" ht="23.45" customHeight="1">
      <c r="A82" s="19" t="s">
        <v>67</v>
      </c>
      <c r="B82" s="19" t="s">
        <v>70</v>
      </c>
      <c r="C82" s="19" t="s">
        <v>321</v>
      </c>
      <c r="D82" s="19" t="s">
        <v>280</v>
      </c>
      <c r="E82" s="19" t="s">
        <v>133</v>
      </c>
      <c r="F82" s="19" t="s">
        <v>134</v>
      </c>
      <c r="G82" s="19" t="s">
        <v>283</v>
      </c>
      <c r="H82" s="19" t="s">
        <v>284</v>
      </c>
      <c r="I82" s="15">
        <v>251702.1</v>
      </c>
      <c r="J82" s="15">
        <v>251702.1</v>
      </c>
      <c r="K82" s="20"/>
      <c r="L82" s="20"/>
      <c r="M82" s="20"/>
      <c r="N82" s="15">
        <v>251702.1</v>
      </c>
      <c r="O82" s="20"/>
      <c r="P82" s="15"/>
      <c r="Q82" s="15"/>
      <c r="R82" s="15"/>
      <c r="S82" s="15"/>
      <c r="T82" s="15"/>
      <c r="U82" s="15"/>
      <c r="V82" s="15"/>
      <c r="W82" s="15"/>
      <c r="X82" s="15"/>
      <c r="Y82" s="15"/>
    </row>
    <row r="83" spans="1:25" ht="23.45" customHeight="1">
      <c r="A83" s="19" t="s">
        <v>67</v>
      </c>
      <c r="B83" s="19" t="s">
        <v>70</v>
      </c>
      <c r="C83" s="19" t="s">
        <v>321</v>
      </c>
      <c r="D83" s="19" t="s">
        <v>280</v>
      </c>
      <c r="E83" s="19" t="s">
        <v>135</v>
      </c>
      <c r="F83" s="19" t="s">
        <v>136</v>
      </c>
      <c r="G83" s="19" t="s">
        <v>267</v>
      </c>
      <c r="H83" s="19" t="s">
        <v>268</v>
      </c>
      <c r="I83" s="15">
        <v>528</v>
      </c>
      <c r="J83" s="15">
        <v>528</v>
      </c>
      <c r="K83" s="20"/>
      <c r="L83" s="20"/>
      <c r="M83" s="20"/>
      <c r="N83" s="15">
        <v>528</v>
      </c>
      <c r="O83" s="20"/>
      <c r="P83" s="15"/>
      <c r="Q83" s="15"/>
      <c r="R83" s="15"/>
      <c r="S83" s="15"/>
      <c r="T83" s="15"/>
      <c r="U83" s="15"/>
      <c r="V83" s="15"/>
      <c r="W83" s="15"/>
      <c r="X83" s="15"/>
      <c r="Y83" s="15"/>
    </row>
    <row r="84" spans="1:25" ht="23.45" customHeight="1">
      <c r="A84" s="19" t="s">
        <v>67</v>
      </c>
      <c r="B84" s="19" t="s">
        <v>70</v>
      </c>
      <c r="C84" s="19" t="s">
        <v>321</v>
      </c>
      <c r="D84" s="19" t="s">
        <v>280</v>
      </c>
      <c r="E84" s="19" t="s">
        <v>135</v>
      </c>
      <c r="F84" s="19" t="s">
        <v>136</v>
      </c>
      <c r="G84" s="19" t="s">
        <v>267</v>
      </c>
      <c r="H84" s="19" t="s">
        <v>268</v>
      </c>
      <c r="I84" s="15">
        <v>17424</v>
      </c>
      <c r="J84" s="15">
        <v>17424</v>
      </c>
      <c r="K84" s="20"/>
      <c r="L84" s="20"/>
      <c r="M84" s="20"/>
      <c r="N84" s="15">
        <v>17424</v>
      </c>
      <c r="O84" s="20"/>
      <c r="P84" s="15"/>
      <c r="Q84" s="15"/>
      <c r="R84" s="15"/>
      <c r="S84" s="15"/>
      <c r="T84" s="15"/>
      <c r="U84" s="15"/>
      <c r="V84" s="15"/>
      <c r="W84" s="15"/>
      <c r="X84" s="15"/>
      <c r="Y84" s="15"/>
    </row>
    <row r="85" spans="1:25" ht="23.45" customHeight="1">
      <c r="A85" s="19" t="s">
        <v>67</v>
      </c>
      <c r="B85" s="19" t="s">
        <v>70</v>
      </c>
      <c r="C85" s="19" t="s">
        <v>322</v>
      </c>
      <c r="D85" s="19" t="s">
        <v>296</v>
      </c>
      <c r="E85" s="19" t="s">
        <v>107</v>
      </c>
      <c r="F85" s="19" t="s">
        <v>108</v>
      </c>
      <c r="G85" s="19" t="s">
        <v>293</v>
      </c>
      <c r="H85" s="19" t="s">
        <v>294</v>
      </c>
      <c r="I85" s="15">
        <v>31320</v>
      </c>
      <c r="J85" s="15">
        <v>31320</v>
      </c>
      <c r="K85" s="20"/>
      <c r="L85" s="20"/>
      <c r="M85" s="20"/>
      <c r="N85" s="15">
        <v>31320</v>
      </c>
      <c r="O85" s="20"/>
      <c r="P85" s="15"/>
      <c r="Q85" s="15"/>
      <c r="R85" s="15"/>
      <c r="S85" s="15"/>
      <c r="T85" s="15"/>
      <c r="U85" s="15"/>
      <c r="V85" s="15"/>
      <c r="W85" s="15"/>
      <c r="X85" s="15"/>
      <c r="Y85" s="15"/>
    </row>
    <row r="86" spans="1:25" ht="23.45" customHeight="1">
      <c r="A86" s="19" t="s">
        <v>67</v>
      </c>
      <c r="B86" s="19" t="s">
        <v>70</v>
      </c>
      <c r="C86" s="19" t="s">
        <v>323</v>
      </c>
      <c r="D86" s="19" t="s">
        <v>300</v>
      </c>
      <c r="E86" s="19" t="s">
        <v>107</v>
      </c>
      <c r="F86" s="19" t="s">
        <v>108</v>
      </c>
      <c r="G86" s="19" t="s">
        <v>301</v>
      </c>
      <c r="H86" s="19" t="s">
        <v>302</v>
      </c>
      <c r="I86" s="15">
        <v>3900000</v>
      </c>
      <c r="J86" s="15">
        <v>3900000</v>
      </c>
      <c r="K86" s="20"/>
      <c r="L86" s="20"/>
      <c r="M86" s="20"/>
      <c r="N86" s="15">
        <v>3900000</v>
      </c>
      <c r="O86" s="20"/>
      <c r="P86" s="15"/>
      <c r="Q86" s="15"/>
      <c r="R86" s="15"/>
      <c r="S86" s="15"/>
      <c r="T86" s="15"/>
      <c r="U86" s="15"/>
      <c r="V86" s="15"/>
      <c r="W86" s="15"/>
      <c r="X86" s="15"/>
      <c r="Y86" s="15"/>
    </row>
    <row r="87" spans="1:25" ht="23.45" customHeight="1">
      <c r="A87" s="19" t="s">
        <v>67</v>
      </c>
      <c r="B87" s="19" t="s">
        <v>70</v>
      </c>
      <c r="C87" s="19" t="s">
        <v>323</v>
      </c>
      <c r="D87" s="19" t="s">
        <v>300</v>
      </c>
      <c r="E87" s="19" t="s">
        <v>107</v>
      </c>
      <c r="F87" s="19" t="s">
        <v>108</v>
      </c>
      <c r="G87" s="19" t="s">
        <v>301</v>
      </c>
      <c r="H87" s="19" t="s">
        <v>302</v>
      </c>
      <c r="I87" s="15">
        <v>217512</v>
      </c>
      <c r="J87" s="15">
        <v>217512</v>
      </c>
      <c r="K87" s="20"/>
      <c r="L87" s="20"/>
      <c r="M87" s="20"/>
      <c r="N87" s="15">
        <v>217512</v>
      </c>
      <c r="O87" s="20"/>
      <c r="P87" s="15"/>
      <c r="Q87" s="15"/>
      <c r="R87" s="15"/>
      <c r="S87" s="15"/>
      <c r="T87" s="15"/>
      <c r="U87" s="15"/>
      <c r="V87" s="15"/>
      <c r="W87" s="15"/>
      <c r="X87" s="15"/>
      <c r="Y87" s="15"/>
    </row>
    <row r="88" spans="1:25" ht="23.45" customHeight="1">
      <c r="A88" s="19" t="s">
        <v>67</v>
      </c>
      <c r="B88" s="19" t="s">
        <v>70</v>
      </c>
      <c r="C88" s="19" t="s">
        <v>323</v>
      </c>
      <c r="D88" s="19" t="s">
        <v>300</v>
      </c>
      <c r="E88" s="19" t="s">
        <v>107</v>
      </c>
      <c r="F88" s="19" t="s">
        <v>108</v>
      </c>
      <c r="G88" s="19" t="s">
        <v>301</v>
      </c>
      <c r="H88" s="19" t="s">
        <v>302</v>
      </c>
      <c r="I88" s="15">
        <v>310104</v>
      </c>
      <c r="J88" s="15">
        <v>310104</v>
      </c>
      <c r="K88" s="20"/>
      <c r="L88" s="20"/>
      <c r="M88" s="20"/>
      <c r="N88" s="15">
        <v>310104</v>
      </c>
      <c r="O88" s="20"/>
      <c r="P88" s="15"/>
      <c r="Q88" s="15"/>
      <c r="R88" s="15"/>
      <c r="S88" s="15"/>
      <c r="T88" s="15"/>
      <c r="U88" s="15"/>
      <c r="V88" s="15"/>
      <c r="W88" s="15"/>
      <c r="X88" s="15"/>
      <c r="Y88" s="15"/>
    </row>
    <row r="89" spans="1:25" ht="23.45" customHeight="1">
      <c r="A89" s="19" t="s">
        <v>67</v>
      </c>
      <c r="B89" s="19" t="s">
        <v>70</v>
      </c>
      <c r="C89" s="19" t="s">
        <v>324</v>
      </c>
      <c r="D89" s="19" t="s">
        <v>304</v>
      </c>
      <c r="E89" s="19" t="s">
        <v>107</v>
      </c>
      <c r="F89" s="19" t="s">
        <v>108</v>
      </c>
      <c r="G89" s="19" t="s">
        <v>251</v>
      </c>
      <c r="H89" s="19" t="s">
        <v>252</v>
      </c>
      <c r="I89" s="15">
        <v>69123.86</v>
      </c>
      <c r="J89" s="15">
        <v>69123.86</v>
      </c>
      <c r="K89" s="20"/>
      <c r="L89" s="20"/>
      <c r="M89" s="20"/>
      <c r="N89" s="15">
        <v>69123.86</v>
      </c>
      <c r="O89" s="20"/>
      <c r="P89" s="15"/>
      <c r="Q89" s="15"/>
      <c r="R89" s="15"/>
      <c r="S89" s="15"/>
      <c r="T89" s="15"/>
      <c r="U89" s="15"/>
      <c r="V89" s="15"/>
      <c r="W89" s="15"/>
      <c r="X89" s="15"/>
      <c r="Y89" s="15"/>
    </row>
    <row r="90" spans="1:25" ht="23.45" customHeight="1">
      <c r="A90" s="19" t="s">
        <v>67</v>
      </c>
      <c r="B90" s="19" t="s">
        <v>72</v>
      </c>
      <c r="C90" s="19" t="s">
        <v>325</v>
      </c>
      <c r="D90" s="19" t="s">
        <v>214</v>
      </c>
      <c r="E90" s="19" t="s">
        <v>107</v>
      </c>
      <c r="F90" s="19" t="s">
        <v>108</v>
      </c>
      <c r="G90" s="19" t="s">
        <v>215</v>
      </c>
      <c r="H90" s="19" t="s">
        <v>216</v>
      </c>
      <c r="I90" s="15">
        <v>390900</v>
      </c>
      <c r="J90" s="15">
        <v>390900</v>
      </c>
      <c r="K90" s="20"/>
      <c r="L90" s="20"/>
      <c r="M90" s="20"/>
      <c r="N90" s="15">
        <v>390900</v>
      </c>
      <c r="O90" s="20"/>
      <c r="P90" s="15"/>
      <c r="Q90" s="15"/>
      <c r="R90" s="15"/>
      <c r="S90" s="15"/>
      <c r="T90" s="15"/>
      <c r="U90" s="15"/>
      <c r="V90" s="15"/>
      <c r="W90" s="15"/>
      <c r="X90" s="15"/>
      <c r="Y90" s="15"/>
    </row>
    <row r="91" spans="1:25" ht="23.45" customHeight="1">
      <c r="A91" s="19" t="s">
        <v>67</v>
      </c>
      <c r="B91" s="19" t="s">
        <v>72</v>
      </c>
      <c r="C91" s="19" t="s">
        <v>325</v>
      </c>
      <c r="D91" s="19" t="s">
        <v>214</v>
      </c>
      <c r="E91" s="19" t="s">
        <v>107</v>
      </c>
      <c r="F91" s="19" t="s">
        <v>108</v>
      </c>
      <c r="G91" s="19" t="s">
        <v>217</v>
      </c>
      <c r="H91" s="19" t="s">
        <v>218</v>
      </c>
      <c r="I91" s="15">
        <v>32575</v>
      </c>
      <c r="J91" s="15">
        <v>32575</v>
      </c>
      <c r="K91" s="20"/>
      <c r="L91" s="20"/>
      <c r="M91" s="20"/>
      <c r="N91" s="15">
        <v>32575</v>
      </c>
      <c r="O91" s="20"/>
      <c r="P91" s="15"/>
      <c r="Q91" s="15"/>
      <c r="R91" s="15"/>
      <c r="S91" s="15"/>
      <c r="T91" s="15"/>
      <c r="U91" s="15"/>
      <c r="V91" s="15"/>
      <c r="W91" s="15"/>
      <c r="X91" s="15"/>
      <c r="Y91" s="15"/>
    </row>
    <row r="92" spans="1:25" ht="23.45" customHeight="1">
      <c r="A92" s="19" t="s">
        <v>67</v>
      </c>
      <c r="B92" s="19" t="s">
        <v>72</v>
      </c>
      <c r="C92" s="19" t="s">
        <v>326</v>
      </c>
      <c r="D92" s="19" t="s">
        <v>142</v>
      </c>
      <c r="E92" s="19" t="s">
        <v>141</v>
      </c>
      <c r="F92" s="19" t="s">
        <v>142</v>
      </c>
      <c r="G92" s="19" t="s">
        <v>220</v>
      </c>
      <c r="H92" s="19" t="s">
        <v>142</v>
      </c>
      <c r="I92" s="15">
        <v>167631</v>
      </c>
      <c r="J92" s="15">
        <v>167631</v>
      </c>
      <c r="K92" s="20"/>
      <c r="L92" s="20"/>
      <c r="M92" s="20"/>
      <c r="N92" s="15">
        <v>167631</v>
      </c>
      <c r="O92" s="20"/>
      <c r="P92" s="15"/>
      <c r="Q92" s="15"/>
      <c r="R92" s="15"/>
      <c r="S92" s="15"/>
      <c r="T92" s="15"/>
      <c r="U92" s="15"/>
      <c r="V92" s="15"/>
      <c r="W92" s="15"/>
      <c r="X92" s="15"/>
      <c r="Y92" s="15"/>
    </row>
    <row r="93" spans="1:25" ht="23.45" customHeight="1">
      <c r="A93" s="19" t="s">
        <v>67</v>
      </c>
      <c r="B93" s="19" t="s">
        <v>72</v>
      </c>
      <c r="C93" s="19" t="s">
        <v>327</v>
      </c>
      <c r="D93" s="19" t="s">
        <v>222</v>
      </c>
      <c r="E93" s="19" t="s">
        <v>107</v>
      </c>
      <c r="F93" s="19" t="s">
        <v>108</v>
      </c>
      <c r="G93" s="19" t="s">
        <v>223</v>
      </c>
      <c r="H93" s="19" t="s">
        <v>224</v>
      </c>
      <c r="I93" s="15">
        <v>10100</v>
      </c>
      <c r="J93" s="15">
        <v>10100</v>
      </c>
      <c r="K93" s="20"/>
      <c r="L93" s="20"/>
      <c r="M93" s="20"/>
      <c r="N93" s="15">
        <v>10100</v>
      </c>
      <c r="O93" s="20"/>
      <c r="P93" s="15"/>
      <c r="Q93" s="15"/>
      <c r="R93" s="15"/>
      <c r="S93" s="15"/>
      <c r="T93" s="15"/>
      <c r="U93" s="15"/>
      <c r="V93" s="15"/>
      <c r="W93" s="15"/>
      <c r="X93" s="15"/>
      <c r="Y93" s="15"/>
    </row>
    <row r="94" spans="1:25" ht="23.45" customHeight="1">
      <c r="A94" s="19" t="s">
        <v>67</v>
      </c>
      <c r="B94" s="19" t="s">
        <v>72</v>
      </c>
      <c r="C94" s="19" t="s">
        <v>327</v>
      </c>
      <c r="D94" s="19" t="s">
        <v>222</v>
      </c>
      <c r="E94" s="19" t="s">
        <v>107</v>
      </c>
      <c r="F94" s="19" t="s">
        <v>108</v>
      </c>
      <c r="G94" s="19" t="s">
        <v>225</v>
      </c>
      <c r="H94" s="19" t="s">
        <v>226</v>
      </c>
      <c r="I94" s="15">
        <v>1500</v>
      </c>
      <c r="J94" s="15">
        <v>1500</v>
      </c>
      <c r="K94" s="20"/>
      <c r="L94" s="20"/>
      <c r="M94" s="20"/>
      <c r="N94" s="15">
        <v>1500</v>
      </c>
      <c r="O94" s="20"/>
      <c r="P94" s="15"/>
      <c r="Q94" s="15"/>
      <c r="R94" s="15"/>
      <c r="S94" s="15"/>
      <c r="T94" s="15"/>
      <c r="U94" s="15"/>
      <c r="V94" s="15"/>
      <c r="W94" s="15"/>
      <c r="X94" s="15"/>
      <c r="Y94" s="15"/>
    </row>
    <row r="95" spans="1:25" ht="23.45" customHeight="1">
      <c r="A95" s="19" t="s">
        <v>67</v>
      </c>
      <c r="B95" s="19" t="s">
        <v>72</v>
      </c>
      <c r="C95" s="19" t="s">
        <v>327</v>
      </c>
      <c r="D95" s="19" t="s">
        <v>222</v>
      </c>
      <c r="E95" s="19" t="s">
        <v>107</v>
      </c>
      <c r="F95" s="19" t="s">
        <v>108</v>
      </c>
      <c r="G95" s="19" t="s">
        <v>227</v>
      </c>
      <c r="H95" s="19" t="s">
        <v>228</v>
      </c>
      <c r="I95" s="15">
        <v>1000</v>
      </c>
      <c r="J95" s="15">
        <v>1000</v>
      </c>
      <c r="K95" s="20"/>
      <c r="L95" s="20"/>
      <c r="M95" s="20"/>
      <c r="N95" s="15">
        <v>1000</v>
      </c>
      <c r="O95" s="20"/>
      <c r="P95" s="15"/>
      <c r="Q95" s="15"/>
      <c r="R95" s="15"/>
      <c r="S95" s="15"/>
      <c r="T95" s="15"/>
      <c r="U95" s="15"/>
      <c r="V95" s="15"/>
      <c r="W95" s="15"/>
      <c r="X95" s="15"/>
      <c r="Y95" s="15"/>
    </row>
    <row r="96" spans="1:25" ht="23.45" customHeight="1">
      <c r="A96" s="19" t="s">
        <v>67</v>
      </c>
      <c r="B96" s="19" t="s">
        <v>72</v>
      </c>
      <c r="C96" s="19" t="s">
        <v>327</v>
      </c>
      <c r="D96" s="19" t="s">
        <v>222</v>
      </c>
      <c r="E96" s="19" t="s">
        <v>107</v>
      </c>
      <c r="F96" s="19" t="s">
        <v>108</v>
      </c>
      <c r="G96" s="19" t="s">
        <v>229</v>
      </c>
      <c r="H96" s="19" t="s">
        <v>230</v>
      </c>
      <c r="I96" s="15">
        <v>1500</v>
      </c>
      <c r="J96" s="15">
        <v>1500</v>
      </c>
      <c r="K96" s="20"/>
      <c r="L96" s="20"/>
      <c r="M96" s="20"/>
      <c r="N96" s="15">
        <v>1500</v>
      </c>
      <c r="O96" s="20"/>
      <c r="P96" s="15"/>
      <c r="Q96" s="15"/>
      <c r="R96" s="15"/>
      <c r="S96" s="15"/>
      <c r="T96" s="15"/>
      <c r="U96" s="15"/>
      <c r="V96" s="15"/>
      <c r="W96" s="15"/>
      <c r="X96" s="15"/>
      <c r="Y96" s="15"/>
    </row>
    <row r="97" spans="1:25" ht="23.45" customHeight="1">
      <c r="A97" s="19" t="s">
        <v>67</v>
      </c>
      <c r="B97" s="19" t="s">
        <v>72</v>
      </c>
      <c r="C97" s="19" t="s">
        <v>327</v>
      </c>
      <c r="D97" s="19" t="s">
        <v>222</v>
      </c>
      <c r="E97" s="19" t="s">
        <v>107</v>
      </c>
      <c r="F97" s="19" t="s">
        <v>108</v>
      </c>
      <c r="G97" s="19" t="s">
        <v>231</v>
      </c>
      <c r="H97" s="19" t="s">
        <v>232</v>
      </c>
      <c r="I97" s="15">
        <v>1000</v>
      </c>
      <c r="J97" s="15">
        <v>1000</v>
      </c>
      <c r="K97" s="20"/>
      <c r="L97" s="20"/>
      <c r="M97" s="20"/>
      <c r="N97" s="15">
        <v>1000</v>
      </c>
      <c r="O97" s="20"/>
      <c r="P97" s="15"/>
      <c r="Q97" s="15"/>
      <c r="R97" s="15"/>
      <c r="S97" s="15"/>
      <c r="T97" s="15"/>
      <c r="U97" s="15"/>
      <c r="V97" s="15"/>
      <c r="W97" s="15"/>
      <c r="X97" s="15"/>
      <c r="Y97" s="15"/>
    </row>
    <row r="98" spans="1:25" ht="23.45" customHeight="1">
      <c r="A98" s="19" t="s">
        <v>67</v>
      </c>
      <c r="B98" s="19" t="s">
        <v>72</v>
      </c>
      <c r="C98" s="19" t="s">
        <v>327</v>
      </c>
      <c r="D98" s="19" t="s">
        <v>222</v>
      </c>
      <c r="E98" s="19" t="s">
        <v>107</v>
      </c>
      <c r="F98" s="19" t="s">
        <v>108</v>
      </c>
      <c r="G98" s="19" t="s">
        <v>233</v>
      </c>
      <c r="H98" s="19" t="s">
        <v>234</v>
      </c>
      <c r="I98" s="15">
        <v>30000</v>
      </c>
      <c r="J98" s="15">
        <v>30000</v>
      </c>
      <c r="K98" s="20"/>
      <c r="L98" s="20"/>
      <c r="M98" s="20"/>
      <c r="N98" s="15">
        <v>30000</v>
      </c>
      <c r="O98" s="20"/>
      <c r="P98" s="15"/>
      <c r="Q98" s="15"/>
      <c r="R98" s="15"/>
      <c r="S98" s="15"/>
      <c r="T98" s="15"/>
      <c r="U98" s="15"/>
      <c r="V98" s="15"/>
      <c r="W98" s="15"/>
      <c r="X98" s="15"/>
      <c r="Y98" s="15"/>
    </row>
    <row r="99" spans="1:25" ht="23.45" customHeight="1">
      <c r="A99" s="19" t="s">
        <v>67</v>
      </c>
      <c r="B99" s="19" t="s">
        <v>72</v>
      </c>
      <c r="C99" s="19" t="s">
        <v>327</v>
      </c>
      <c r="D99" s="19" t="s">
        <v>222</v>
      </c>
      <c r="E99" s="19" t="s">
        <v>107</v>
      </c>
      <c r="F99" s="19" t="s">
        <v>108</v>
      </c>
      <c r="G99" s="19" t="s">
        <v>235</v>
      </c>
      <c r="H99" s="19" t="s">
        <v>236</v>
      </c>
      <c r="I99" s="15">
        <v>5000</v>
      </c>
      <c r="J99" s="15">
        <v>5000</v>
      </c>
      <c r="K99" s="20"/>
      <c r="L99" s="20"/>
      <c r="M99" s="20"/>
      <c r="N99" s="15">
        <v>5000</v>
      </c>
      <c r="O99" s="20"/>
      <c r="P99" s="15"/>
      <c r="Q99" s="15"/>
      <c r="R99" s="15"/>
      <c r="S99" s="15"/>
      <c r="T99" s="15"/>
      <c r="U99" s="15"/>
      <c r="V99" s="15"/>
      <c r="W99" s="15"/>
      <c r="X99" s="15"/>
      <c r="Y99" s="15"/>
    </row>
    <row r="100" spans="1:25" ht="23.45" customHeight="1">
      <c r="A100" s="19" t="s">
        <v>67</v>
      </c>
      <c r="B100" s="19" t="s">
        <v>72</v>
      </c>
      <c r="C100" s="19" t="s">
        <v>327</v>
      </c>
      <c r="D100" s="19" t="s">
        <v>222</v>
      </c>
      <c r="E100" s="19" t="s">
        <v>107</v>
      </c>
      <c r="F100" s="19" t="s">
        <v>108</v>
      </c>
      <c r="G100" s="19" t="s">
        <v>237</v>
      </c>
      <c r="H100" s="19" t="s">
        <v>238</v>
      </c>
      <c r="I100" s="15">
        <v>7600</v>
      </c>
      <c r="J100" s="15">
        <v>7600</v>
      </c>
      <c r="K100" s="20"/>
      <c r="L100" s="20"/>
      <c r="M100" s="20"/>
      <c r="N100" s="15">
        <v>7600</v>
      </c>
      <c r="O100" s="20"/>
      <c r="P100" s="15"/>
      <c r="Q100" s="15"/>
      <c r="R100" s="15"/>
      <c r="S100" s="15"/>
      <c r="T100" s="15"/>
      <c r="U100" s="15"/>
      <c r="V100" s="15"/>
      <c r="W100" s="15"/>
      <c r="X100" s="15"/>
      <c r="Y100" s="15"/>
    </row>
    <row r="101" spans="1:25" ht="23.45" customHeight="1">
      <c r="A101" s="19" t="s">
        <v>67</v>
      </c>
      <c r="B101" s="19" t="s">
        <v>72</v>
      </c>
      <c r="C101" s="19" t="s">
        <v>327</v>
      </c>
      <c r="D101" s="19" t="s">
        <v>222</v>
      </c>
      <c r="E101" s="19" t="s">
        <v>107</v>
      </c>
      <c r="F101" s="19" t="s">
        <v>108</v>
      </c>
      <c r="G101" s="19" t="s">
        <v>245</v>
      </c>
      <c r="H101" s="19" t="s">
        <v>246</v>
      </c>
      <c r="I101" s="15">
        <v>1000</v>
      </c>
      <c r="J101" s="15">
        <v>1000</v>
      </c>
      <c r="K101" s="20"/>
      <c r="L101" s="20"/>
      <c r="M101" s="20"/>
      <c r="N101" s="15">
        <v>1000</v>
      </c>
      <c r="O101" s="20"/>
      <c r="P101" s="15"/>
      <c r="Q101" s="15"/>
      <c r="R101" s="15"/>
      <c r="S101" s="15"/>
      <c r="T101" s="15"/>
      <c r="U101" s="15"/>
      <c r="V101" s="15"/>
      <c r="W101" s="15"/>
      <c r="X101" s="15"/>
      <c r="Y101" s="15"/>
    </row>
    <row r="102" spans="1:25" ht="23.45" customHeight="1">
      <c r="A102" s="19" t="s">
        <v>67</v>
      </c>
      <c r="B102" s="19" t="s">
        <v>72</v>
      </c>
      <c r="C102" s="19" t="s">
        <v>327</v>
      </c>
      <c r="D102" s="19" t="s">
        <v>222</v>
      </c>
      <c r="E102" s="19" t="s">
        <v>107</v>
      </c>
      <c r="F102" s="19" t="s">
        <v>108</v>
      </c>
      <c r="G102" s="19" t="s">
        <v>247</v>
      </c>
      <c r="H102" s="19" t="s">
        <v>248</v>
      </c>
      <c r="I102" s="15">
        <v>25000</v>
      </c>
      <c r="J102" s="15">
        <v>25000</v>
      </c>
      <c r="K102" s="20"/>
      <c r="L102" s="20"/>
      <c r="M102" s="20"/>
      <c r="N102" s="15">
        <v>25000</v>
      </c>
      <c r="O102" s="20"/>
      <c r="P102" s="15"/>
      <c r="Q102" s="15"/>
      <c r="R102" s="15"/>
      <c r="S102" s="15"/>
      <c r="T102" s="15"/>
      <c r="U102" s="15"/>
      <c r="V102" s="15"/>
      <c r="W102" s="15"/>
      <c r="X102" s="15"/>
      <c r="Y102" s="15"/>
    </row>
    <row r="103" spans="1:25" ht="23.45" customHeight="1">
      <c r="A103" s="19" t="s">
        <v>67</v>
      </c>
      <c r="B103" s="19" t="s">
        <v>72</v>
      </c>
      <c r="C103" s="19" t="s">
        <v>327</v>
      </c>
      <c r="D103" s="19" t="s">
        <v>222</v>
      </c>
      <c r="E103" s="19" t="s">
        <v>107</v>
      </c>
      <c r="F103" s="19" t="s">
        <v>108</v>
      </c>
      <c r="G103" s="19" t="s">
        <v>249</v>
      </c>
      <c r="H103" s="19" t="s">
        <v>250</v>
      </c>
      <c r="I103" s="15">
        <v>8000</v>
      </c>
      <c r="J103" s="15">
        <v>8000</v>
      </c>
      <c r="K103" s="20"/>
      <c r="L103" s="20"/>
      <c r="M103" s="20"/>
      <c r="N103" s="15">
        <v>8000</v>
      </c>
      <c r="O103" s="20"/>
      <c r="P103" s="15"/>
      <c r="Q103" s="15"/>
      <c r="R103" s="15"/>
      <c r="S103" s="15"/>
      <c r="T103" s="15"/>
      <c r="U103" s="15"/>
      <c r="V103" s="15"/>
      <c r="W103" s="15"/>
      <c r="X103" s="15"/>
      <c r="Y103" s="15"/>
    </row>
    <row r="104" spans="1:25" ht="23.45" customHeight="1">
      <c r="A104" s="19" t="s">
        <v>67</v>
      </c>
      <c r="B104" s="19" t="s">
        <v>72</v>
      </c>
      <c r="C104" s="19" t="s">
        <v>327</v>
      </c>
      <c r="D104" s="19" t="s">
        <v>222</v>
      </c>
      <c r="E104" s="19" t="s">
        <v>107</v>
      </c>
      <c r="F104" s="19" t="s">
        <v>108</v>
      </c>
      <c r="G104" s="19" t="s">
        <v>251</v>
      </c>
      <c r="H104" s="19" t="s">
        <v>252</v>
      </c>
      <c r="I104" s="15">
        <v>20000</v>
      </c>
      <c r="J104" s="15">
        <v>20000</v>
      </c>
      <c r="K104" s="20"/>
      <c r="L104" s="20"/>
      <c r="M104" s="20"/>
      <c r="N104" s="15">
        <v>20000</v>
      </c>
      <c r="O104" s="20"/>
      <c r="P104" s="15"/>
      <c r="Q104" s="15"/>
      <c r="R104" s="15"/>
      <c r="S104" s="15"/>
      <c r="T104" s="15"/>
      <c r="U104" s="15"/>
      <c r="V104" s="15"/>
      <c r="W104" s="15"/>
      <c r="X104" s="15"/>
      <c r="Y104" s="15"/>
    </row>
    <row r="105" spans="1:25" ht="23.45" customHeight="1">
      <c r="A105" s="19" t="s">
        <v>67</v>
      </c>
      <c r="B105" s="19" t="s">
        <v>72</v>
      </c>
      <c r="C105" s="19" t="s">
        <v>328</v>
      </c>
      <c r="D105" s="19" t="s">
        <v>254</v>
      </c>
      <c r="E105" s="19" t="s">
        <v>107</v>
      </c>
      <c r="F105" s="19" t="s">
        <v>108</v>
      </c>
      <c r="G105" s="19" t="s">
        <v>255</v>
      </c>
      <c r="H105" s="19" t="s">
        <v>254</v>
      </c>
      <c r="I105" s="15">
        <v>20000</v>
      </c>
      <c r="J105" s="15">
        <v>20000</v>
      </c>
      <c r="K105" s="20"/>
      <c r="L105" s="20"/>
      <c r="M105" s="20"/>
      <c r="N105" s="15">
        <v>20000</v>
      </c>
      <c r="O105" s="20"/>
      <c r="P105" s="15"/>
      <c r="Q105" s="15"/>
      <c r="R105" s="15"/>
      <c r="S105" s="15"/>
      <c r="T105" s="15"/>
      <c r="U105" s="15"/>
      <c r="V105" s="15"/>
      <c r="W105" s="15"/>
      <c r="X105" s="15"/>
      <c r="Y105" s="15"/>
    </row>
    <row r="106" spans="1:25" ht="23.45" customHeight="1">
      <c r="A106" s="19" t="s">
        <v>67</v>
      </c>
      <c r="B106" s="19" t="s">
        <v>72</v>
      </c>
      <c r="C106" s="19" t="s">
        <v>329</v>
      </c>
      <c r="D106" s="19" t="s">
        <v>257</v>
      </c>
      <c r="E106" s="19" t="s">
        <v>107</v>
      </c>
      <c r="F106" s="19" t="s">
        <v>108</v>
      </c>
      <c r="G106" s="19" t="s">
        <v>258</v>
      </c>
      <c r="H106" s="19" t="s">
        <v>257</v>
      </c>
      <c r="I106" s="15">
        <v>18400</v>
      </c>
      <c r="J106" s="15">
        <v>18400</v>
      </c>
      <c r="K106" s="20"/>
      <c r="L106" s="20"/>
      <c r="M106" s="20"/>
      <c r="N106" s="15">
        <v>18400</v>
      </c>
      <c r="O106" s="20"/>
      <c r="P106" s="15"/>
      <c r="Q106" s="15"/>
      <c r="R106" s="15"/>
      <c r="S106" s="15"/>
      <c r="T106" s="15"/>
      <c r="U106" s="15"/>
      <c r="V106" s="15"/>
      <c r="W106" s="15"/>
      <c r="X106" s="15"/>
      <c r="Y106" s="15"/>
    </row>
    <row r="107" spans="1:25" ht="23.45" customHeight="1">
      <c r="A107" s="19" t="s">
        <v>67</v>
      </c>
      <c r="B107" s="19" t="s">
        <v>72</v>
      </c>
      <c r="C107" s="19" t="s">
        <v>329</v>
      </c>
      <c r="D107" s="19" t="s">
        <v>257</v>
      </c>
      <c r="E107" s="19" t="s">
        <v>107</v>
      </c>
      <c r="F107" s="19" t="s">
        <v>108</v>
      </c>
      <c r="G107" s="19" t="s">
        <v>258</v>
      </c>
      <c r="H107" s="19" t="s">
        <v>257</v>
      </c>
      <c r="I107" s="15">
        <v>20000</v>
      </c>
      <c r="J107" s="15">
        <v>20000</v>
      </c>
      <c r="K107" s="20"/>
      <c r="L107" s="20"/>
      <c r="M107" s="20"/>
      <c r="N107" s="15">
        <v>20000</v>
      </c>
      <c r="O107" s="20"/>
      <c r="P107" s="15"/>
      <c r="Q107" s="15"/>
      <c r="R107" s="15"/>
      <c r="S107" s="15"/>
      <c r="T107" s="15"/>
      <c r="U107" s="15"/>
      <c r="V107" s="15"/>
      <c r="W107" s="15"/>
      <c r="X107" s="15"/>
      <c r="Y107" s="15"/>
    </row>
    <row r="108" spans="1:25" ht="23.45" customHeight="1">
      <c r="A108" s="19" t="s">
        <v>67</v>
      </c>
      <c r="B108" s="19" t="s">
        <v>72</v>
      </c>
      <c r="C108" s="19" t="s">
        <v>330</v>
      </c>
      <c r="D108" s="19" t="s">
        <v>286</v>
      </c>
      <c r="E108" s="19" t="s">
        <v>121</v>
      </c>
      <c r="F108" s="19" t="s">
        <v>122</v>
      </c>
      <c r="G108" s="19" t="s">
        <v>287</v>
      </c>
      <c r="H108" s="19" t="s">
        <v>288</v>
      </c>
      <c r="I108" s="15">
        <v>113693.53</v>
      </c>
      <c r="J108" s="15">
        <v>113693.53</v>
      </c>
      <c r="K108" s="20"/>
      <c r="L108" s="20"/>
      <c r="M108" s="20"/>
      <c r="N108" s="15">
        <v>113693.53</v>
      </c>
      <c r="O108" s="20"/>
      <c r="P108" s="15"/>
      <c r="Q108" s="15"/>
      <c r="R108" s="15"/>
      <c r="S108" s="15"/>
      <c r="T108" s="15"/>
      <c r="U108" s="15"/>
      <c r="V108" s="15"/>
      <c r="W108" s="15"/>
      <c r="X108" s="15"/>
      <c r="Y108" s="15"/>
    </row>
    <row r="109" spans="1:25" ht="23.45" customHeight="1">
      <c r="A109" s="19" t="s">
        <v>67</v>
      </c>
      <c r="B109" s="19" t="s">
        <v>72</v>
      </c>
      <c r="C109" s="19" t="s">
        <v>331</v>
      </c>
      <c r="D109" s="19" t="s">
        <v>292</v>
      </c>
      <c r="E109" s="19" t="s">
        <v>107</v>
      </c>
      <c r="F109" s="19" t="s">
        <v>108</v>
      </c>
      <c r="G109" s="19" t="s">
        <v>293</v>
      </c>
      <c r="H109" s="19" t="s">
        <v>294</v>
      </c>
      <c r="I109" s="15">
        <v>72000</v>
      </c>
      <c r="J109" s="15">
        <v>72000</v>
      </c>
      <c r="K109" s="20"/>
      <c r="L109" s="20"/>
      <c r="M109" s="20"/>
      <c r="N109" s="15">
        <v>72000</v>
      </c>
      <c r="O109" s="20"/>
      <c r="P109" s="15"/>
      <c r="Q109" s="15"/>
      <c r="R109" s="15"/>
      <c r="S109" s="15"/>
      <c r="T109" s="15"/>
      <c r="U109" s="15"/>
      <c r="V109" s="15"/>
      <c r="W109" s="15"/>
      <c r="X109" s="15"/>
      <c r="Y109" s="15"/>
    </row>
    <row r="110" spans="1:25" ht="23.45" customHeight="1">
      <c r="A110" s="19" t="s">
        <v>67</v>
      </c>
      <c r="B110" s="19" t="s">
        <v>72</v>
      </c>
      <c r="C110" s="19" t="s">
        <v>332</v>
      </c>
      <c r="D110" s="19" t="s">
        <v>264</v>
      </c>
      <c r="E110" s="19" t="s">
        <v>107</v>
      </c>
      <c r="F110" s="19" t="s">
        <v>108</v>
      </c>
      <c r="G110" s="19" t="s">
        <v>217</v>
      </c>
      <c r="H110" s="19" t="s">
        <v>218</v>
      </c>
      <c r="I110" s="15">
        <v>140520</v>
      </c>
      <c r="J110" s="15">
        <v>140520</v>
      </c>
      <c r="K110" s="20"/>
      <c r="L110" s="20"/>
      <c r="M110" s="20"/>
      <c r="N110" s="15">
        <v>140520</v>
      </c>
      <c r="O110" s="20"/>
      <c r="P110" s="15"/>
      <c r="Q110" s="15"/>
      <c r="R110" s="15"/>
      <c r="S110" s="15"/>
      <c r="T110" s="15"/>
      <c r="U110" s="15"/>
      <c r="V110" s="15"/>
      <c r="W110" s="15"/>
      <c r="X110" s="15"/>
      <c r="Y110" s="15"/>
    </row>
    <row r="111" spans="1:25" ht="23.45" customHeight="1">
      <c r="A111" s="19" t="s">
        <v>67</v>
      </c>
      <c r="B111" s="19" t="s">
        <v>72</v>
      </c>
      <c r="C111" s="19" t="s">
        <v>333</v>
      </c>
      <c r="D111" s="19" t="s">
        <v>260</v>
      </c>
      <c r="E111" s="19" t="s">
        <v>107</v>
      </c>
      <c r="F111" s="19" t="s">
        <v>108</v>
      </c>
      <c r="G111" s="19" t="s">
        <v>261</v>
      </c>
      <c r="H111" s="19" t="s">
        <v>262</v>
      </c>
      <c r="I111" s="15">
        <v>68160</v>
      </c>
      <c r="J111" s="15">
        <v>68160</v>
      </c>
      <c r="K111" s="20"/>
      <c r="L111" s="20"/>
      <c r="M111" s="20"/>
      <c r="N111" s="15">
        <v>68160</v>
      </c>
      <c r="O111" s="20"/>
      <c r="P111" s="15"/>
      <c r="Q111" s="15"/>
      <c r="R111" s="15"/>
      <c r="S111" s="15"/>
      <c r="T111" s="15"/>
      <c r="U111" s="15"/>
      <c r="V111" s="15"/>
      <c r="W111" s="15"/>
      <c r="X111" s="15"/>
      <c r="Y111" s="15"/>
    </row>
    <row r="112" spans="1:25" ht="23.45" customHeight="1">
      <c r="A112" s="19" t="s">
        <v>67</v>
      </c>
      <c r="B112" s="19" t="s">
        <v>72</v>
      </c>
      <c r="C112" s="19" t="s">
        <v>333</v>
      </c>
      <c r="D112" s="19" t="s">
        <v>260</v>
      </c>
      <c r="E112" s="19" t="s">
        <v>107</v>
      </c>
      <c r="F112" s="19" t="s">
        <v>108</v>
      </c>
      <c r="G112" s="19" t="s">
        <v>261</v>
      </c>
      <c r="H112" s="19" t="s">
        <v>262</v>
      </c>
      <c r="I112" s="15">
        <v>771036</v>
      </c>
      <c r="J112" s="15">
        <v>771036</v>
      </c>
      <c r="K112" s="20"/>
      <c r="L112" s="20"/>
      <c r="M112" s="20"/>
      <c r="N112" s="15">
        <v>771036</v>
      </c>
      <c r="O112" s="20"/>
      <c r="P112" s="15"/>
      <c r="Q112" s="15"/>
      <c r="R112" s="15"/>
      <c r="S112" s="15"/>
      <c r="T112" s="15"/>
      <c r="U112" s="15"/>
      <c r="V112" s="15"/>
      <c r="W112" s="15"/>
      <c r="X112" s="15"/>
      <c r="Y112" s="15"/>
    </row>
    <row r="113" spans="1:25" ht="23.45" customHeight="1">
      <c r="A113" s="19" t="s">
        <v>67</v>
      </c>
      <c r="B113" s="19" t="s">
        <v>72</v>
      </c>
      <c r="C113" s="19" t="s">
        <v>334</v>
      </c>
      <c r="D113" s="19" t="s">
        <v>278</v>
      </c>
      <c r="E113" s="19" t="s">
        <v>135</v>
      </c>
      <c r="F113" s="19" t="s">
        <v>136</v>
      </c>
      <c r="G113" s="19" t="s">
        <v>267</v>
      </c>
      <c r="H113" s="19" t="s">
        <v>268</v>
      </c>
      <c r="I113" s="15">
        <v>2467.86</v>
      </c>
      <c r="J113" s="15">
        <v>2467.86</v>
      </c>
      <c r="K113" s="20"/>
      <c r="L113" s="20"/>
      <c r="M113" s="20"/>
      <c r="N113" s="15">
        <v>2467.86</v>
      </c>
      <c r="O113" s="20"/>
      <c r="P113" s="15"/>
      <c r="Q113" s="15"/>
      <c r="R113" s="15"/>
      <c r="S113" s="15"/>
      <c r="T113" s="15"/>
      <c r="U113" s="15"/>
      <c r="V113" s="15"/>
      <c r="W113" s="15"/>
      <c r="X113" s="15"/>
      <c r="Y113" s="15"/>
    </row>
    <row r="114" spans="1:25" ht="23.45" customHeight="1">
      <c r="A114" s="19" t="s">
        <v>67</v>
      </c>
      <c r="B114" s="19" t="s">
        <v>72</v>
      </c>
      <c r="C114" s="19" t="s">
        <v>335</v>
      </c>
      <c r="D114" s="19" t="s">
        <v>270</v>
      </c>
      <c r="E114" s="19" t="s">
        <v>119</v>
      </c>
      <c r="F114" s="19" t="s">
        <v>120</v>
      </c>
      <c r="G114" s="19" t="s">
        <v>271</v>
      </c>
      <c r="H114" s="19" t="s">
        <v>272</v>
      </c>
      <c r="I114" s="15">
        <v>197428.96</v>
      </c>
      <c r="J114" s="15">
        <v>197428.96</v>
      </c>
      <c r="K114" s="20"/>
      <c r="L114" s="20"/>
      <c r="M114" s="20"/>
      <c r="N114" s="15">
        <v>197428.96</v>
      </c>
      <c r="O114" s="20"/>
      <c r="P114" s="15"/>
      <c r="Q114" s="15"/>
      <c r="R114" s="15"/>
      <c r="S114" s="15"/>
      <c r="T114" s="15"/>
      <c r="U114" s="15"/>
      <c r="V114" s="15"/>
      <c r="W114" s="15"/>
      <c r="X114" s="15"/>
      <c r="Y114" s="15"/>
    </row>
    <row r="115" spans="1:25" ht="23.45" customHeight="1">
      <c r="A115" s="19" t="s">
        <v>67</v>
      </c>
      <c r="B115" s="19" t="s">
        <v>72</v>
      </c>
      <c r="C115" s="19" t="s">
        <v>336</v>
      </c>
      <c r="D115" s="19" t="s">
        <v>280</v>
      </c>
      <c r="E115" s="19" t="s">
        <v>131</v>
      </c>
      <c r="F115" s="19" t="s">
        <v>132</v>
      </c>
      <c r="G115" s="19" t="s">
        <v>281</v>
      </c>
      <c r="H115" s="19" t="s">
        <v>282</v>
      </c>
      <c r="I115" s="15">
        <v>97480.55</v>
      </c>
      <c r="J115" s="15">
        <v>97480.55</v>
      </c>
      <c r="K115" s="20"/>
      <c r="L115" s="20"/>
      <c r="M115" s="20"/>
      <c r="N115" s="15">
        <v>97480.55</v>
      </c>
      <c r="O115" s="20"/>
      <c r="P115" s="15"/>
      <c r="Q115" s="15"/>
      <c r="R115" s="15"/>
      <c r="S115" s="15"/>
      <c r="T115" s="15"/>
      <c r="U115" s="15"/>
      <c r="V115" s="15"/>
      <c r="W115" s="15"/>
      <c r="X115" s="15"/>
      <c r="Y115" s="15"/>
    </row>
    <row r="116" spans="1:25" ht="23.45" customHeight="1">
      <c r="A116" s="19" t="s">
        <v>67</v>
      </c>
      <c r="B116" s="19" t="s">
        <v>72</v>
      </c>
      <c r="C116" s="19" t="s">
        <v>336</v>
      </c>
      <c r="D116" s="19" t="s">
        <v>280</v>
      </c>
      <c r="E116" s="19" t="s">
        <v>133</v>
      </c>
      <c r="F116" s="19" t="s">
        <v>134</v>
      </c>
      <c r="G116" s="19" t="s">
        <v>283</v>
      </c>
      <c r="H116" s="19" t="s">
        <v>284</v>
      </c>
      <c r="I116" s="15">
        <v>24380.69</v>
      </c>
      <c r="J116" s="15">
        <v>24380.69</v>
      </c>
      <c r="K116" s="20"/>
      <c r="L116" s="20"/>
      <c r="M116" s="20"/>
      <c r="N116" s="15">
        <v>24380.69</v>
      </c>
      <c r="O116" s="20"/>
      <c r="P116" s="15"/>
      <c r="Q116" s="15"/>
      <c r="R116" s="15"/>
      <c r="S116" s="15"/>
      <c r="T116" s="15"/>
      <c r="U116" s="15"/>
      <c r="V116" s="15"/>
      <c r="W116" s="15"/>
      <c r="X116" s="15"/>
      <c r="Y116" s="15"/>
    </row>
    <row r="117" spans="1:25" ht="23.45" customHeight="1">
      <c r="A117" s="19" t="s">
        <v>67</v>
      </c>
      <c r="B117" s="19" t="s">
        <v>72</v>
      </c>
      <c r="C117" s="19" t="s">
        <v>336</v>
      </c>
      <c r="D117" s="19" t="s">
        <v>280</v>
      </c>
      <c r="E117" s="19" t="s">
        <v>133</v>
      </c>
      <c r="F117" s="19" t="s">
        <v>134</v>
      </c>
      <c r="G117" s="19" t="s">
        <v>283</v>
      </c>
      <c r="H117" s="19" t="s">
        <v>284</v>
      </c>
      <c r="I117" s="15">
        <v>61696.55</v>
      </c>
      <c r="J117" s="15">
        <v>61696.55</v>
      </c>
      <c r="K117" s="20"/>
      <c r="L117" s="20"/>
      <c r="M117" s="20"/>
      <c r="N117" s="15">
        <v>61696.55</v>
      </c>
      <c r="O117" s="20"/>
      <c r="P117" s="15"/>
      <c r="Q117" s="15"/>
      <c r="R117" s="15"/>
      <c r="S117" s="15"/>
      <c r="T117" s="15"/>
      <c r="U117" s="15"/>
      <c r="V117" s="15"/>
      <c r="W117" s="15"/>
      <c r="X117" s="15"/>
      <c r="Y117" s="15"/>
    </row>
    <row r="118" spans="1:25" ht="23.45" customHeight="1">
      <c r="A118" s="19" t="s">
        <v>67</v>
      </c>
      <c r="B118" s="19" t="s">
        <v>72</v>
      </c>
      <c r="C118" s="19" t="s">
        <v>336</v>
      </c>
      <c r="D118" s="19" t="s">
        <v>280</v>
      </c>
      <c r="E118" s="19" t="s">
        <v>135</v>
      </c>
      <c r="F118" s="19" t="s">
        <v>136</v>
      </c>
      <c r="G118" s="19" t="s">
        <v>267</v>
      </c>
      <c r="H118" s="19" t="s">
        <v>268</v>
      </c>
      <c r="I118" s="15">
        <v>4224</v>
      </c>
      <c r="J118" s="15">
        <v>4224</v>
      </c>
      <c r="K118" s="20"/>
      <c r="L118" s="20"/>
      <c r="M118" s="20"/>
      <c r="N118" s="15">
        <v>4224</v>
      </c>
      <c r="O118" s="20"/>
      <c r="P118" s="15"/>
      <c r="Q118" s="15"/>
      <c r="R118" s="15"/>
      <c r="S118" s="15"/>
      <c r="T118" s="15"/>
      <c r="U118" s="15"/>
      <c r="V118" s="15"/>
      <c r="W118" s="15"/>
      <c r="X118" s="15"/>
      <c r="Y118" s="15"/>
    </row>
    <row r="119" spans="1:25" ht="23.45" customHeight="1">
      <c r="A119" s="19" t="s">
        <v>67</v>
      </c>
      <c r="B119" s="19" t="s">
        <v>72</v>
      </c>
      <c r="C119" s="19" t="s">
        <v>336</v>
      </c>
      <c r="D119" s="19" t="s">
        <v>280</v>
      </c>
      <c r="E119" s="19" t="s">
        <v>135</v>
      </c>
      <c r="F119" s="19" t="s">
        <v>136</v>
      </c>
      <c r="G119" s="19" t="s">
        <v>267</v>
      </c>
      <c r="H119" s="19" t="s">
        <v>268</v>
      </c>
      <c r="I119" s="15">
        <v>3168</v>
      </c>
      <c r="J119" s="15">
        <v>3168</v>
      </c>
      <c r="K119" s="20"/>
      <c r="L119" s="20"/>
      <c r="M119" s="20"/>
      <c r="N119" s="15">
        <v>3168</v>
      </c>
      <c r="O119" s="20"/>
      <c r="P119" s="15"/>
      <c r="Q119" s="15"/>
      <c r="R119" s="15"/>
      <c r="S119" s="15"/>
      <c r="T119" s="15"/>
      <c r="U119" s="15"/>
      <c r="V119" s="15"/>
      <c r="W119" s="15"/>
      <c r="X119" s="15"/>
      <c r="Y119" s="15"/>
    </row>
    <row r="120" spans="1:25" ht="23.45" customHeight="1">
      <c r="A120" s="19" t="s">
        <v>67</v>
      </c>
      <c r="B120" s="19" t="s">
        <v>72</v>
      </c>
      <c r="C120" s="19" t="s">
        <v>337</v>
      </c>
      <c r="D120" s="19" t="s">
        <v>296</v>
      </c>
      <c r="E120" s="19" t="s">
        <v>107</v>
      </c>
      <c r="F120" s="19" t="s">
        <v>108</v>
      </c>
      <c r="G120" s="19" t="s">
        <v>293</v>
      </c>
      <c r="H120" s="19" t="s">
        <v>294</v>
      </c>
      <c r="I120" s="15">
        <v>7200</v>
      </c>
      <c r="J120" s="15">
        <v>7200</v>
      </c>
      <c r="K120" s="20"/>
      <c r="L120" s="20"/>
      <c r="M120" s="20"/>
      <c r="N120" s="15">
        <v>7200</v>
      </c>
      <c r="O120" s="20"/>
      <c r="P120" s="15"/>
      <c r="Q120" s="15"/>
      <c r="R120" s="15"/>
      <c r="S120" s="15"/>
      <c r="T120" s="15"/>
      <c r="U120" s="15"/>
      <c r="V120" s="15"/>
      <c r="W120" s="15"/>
      <c r="X120" s="15"/>
      <c r="Y120" s="15"/>
    </row>
    <row r="121" spans="1:25" ht="23.45" customHeight="1">
      <c r="A121" s="19" t="s">
        <v>67</v>
      </c>
      <c r="B121" s="19" t="s">
        <v>72</v>
      </c>
      <c r="C121" s="19" t="s">
        <v>338</v>
      </c>
      <c r="D121" s="19" t="s">
        <v>300</v>
      </c>
      <c r="E121" s="19" t="s">
        <v>107</v>
      </c>
      <c r="F121" s="19" t="s">
        <v>108</v>
      </c>
      <c r="G121" s="19" t="s">
        <v>301</v>
      </c>
      <c r="H121" s="19" t="s">
        <v>302</v>
      </c>
      <c r="I121" s="15">
        <v>240000</v>
      </c>
      <c r="J121" s="15">
        <v>240000</v>
      </c>
      <c r="K121" s="20"/>
      <c r="L121" s="20"/>
      <c r="M121" s="20"/>
      <c r="N121" s="15">
        <v>240000</v>
      </c>
      <c r="O121" s="20"/>
      <c r="P121" s="15"/>
      <c r="Q121" s="15"/>
      <c r="R121" s="15"/>
      <c r="S121" s="15"/>
      <c r="T121" s="15"/>
      <c r="U121" s="15"/>
      <c r="V121" s="15"/>
      <c r="W121" s="15"/>
      <c r="X121" s="15"/>
      <c r="Y121" s="15"/>
    </row>
    <row r="122" spans="1:25" ht="23.45" customHeight="1">
      <c r="A122" s="19" t="s">
        <v>67</v>
      </c>
      <c r="B122" s="19" t="s">
        <v>72</v>
      </c>
      <c r="C122" s="19" t="s">
        <v>338</v>
      </c>
      <c r="D122" s="19" t="s">
        <v>300</v>
      </c>
      <c r="E122" s="19" t="s">
        <v>107</v>
      </c>
      <c r="F122" s="19" t="s">
        <v>108</v>
      </c>
      <c r="G122" s="19" t="s">
        <v>301</v>
      </c>
      <c r="H122" s="19" t="s">
        <v>302</v>
      </c>
      <c r="I122" s="15">
        <v>87936</v>
      </c>
      <c r="J122" s="15">
        <v>87936</v>
      </c>
      <c r="K122" s="20"/>
      <c r="L122" s="20"/>
      <c r="M122" s="20"/>
      <c r="N122" s="15">
        <v>87936</v>
      </c>
      <c r="O122" s="20"/>
      <c r="P122" s="15"/>
      <c r="Q122" s="15"/>
      <c r="R122" s="15"/>
      <c r="S122" s="15"/>
      <c r="T122" s="15"/>
      <c r="U122" s="15"/>
      <c r="V122" s="15"/>
      <c r="W122" s="15"/>
      <c r="X122" s="15"/>
      <c r="Y122" s="15"/>
    </row>
    <row r="123" spans="1:25" ht="23.45" customHeight="1">
      <c r="A123" s="19" t="s">
        <v>67</v>
      </c>
      <c r="B123" s="19" t="s">
        <v>72</v>
      </c>
      <c r="C123" s="19" t="s">
        <v>339</v>
      </c>
      <c r="D123" s="19" t="s">
        <v>304</v>
      </c>
      <c r="E123" s="19" t="s">
        <v>107</v>
      </c>
      <c r="F123" s="19" t="s">
        <v>108</v>
      </c>
      <c r="G123" s="19" t="s">
        <v>251</v>
      </c>
      <c r="H123" s="19" t="s">
        <v>252</v>
      </c>
      <c r="I123" s="15">
        <v>17601</v>
      </c>
      <c r="J123" s="15">
        <v>17601</v>
      </c>
      <c r="K123" s="20"/>
      <c r="L123" s="20"/>
      <c r="M123" s="20"/>
      <c r="N123" s="15">
        <v>17601</v>
      </c>
      <c r="O123" s="20"/>
      <c r="P123" s="15"/>
      <c r="Q123" s="15"/>
      <c r="R123" s="15"/>
      <c r="S123" s="15"/>
      <c r="T123" s="15"/>
      <c r="U123" s="15"/>
      <c r="V123" s="15"/>
      <c r="W123" s="15"/>
      <c r="X123" s="15"/>
      <c r="Y123" s="15"/>
    </row>
    <row r="124" spans="1:25" ht="22.7" customHeight="1">
      <c r="A124" s="64" t="s">
        <v>185</v>
      </c>
      <c r="B124" s="64"/>
      <c r="C124" s="64"/>
      <c r="D124" s="64"/>
      <c r="E124" s="64"/>
      <c r="F124" s="64"/>
      <c r="G124" s="64"/>
      <c r="H124" s="64"/>
      <c r="I124" s="15">
        <v>85596555.769999996</v>
      </c>
      <c r="J124" s="15">
        <v>85596555.769999996</v>
      </c>
      <c r="K124" s="15"/>
      <c r="L124" s="15"/>
      <c r="M124" s="15"/>
      <c r="N124" s="15">
        <v>85596555.769999996</v>
      </c>
      <c r="O124" s="15"/>
      <c r="P124" s="15"/>
      <c r="Q124" s="15"/>
      <c r="R124" s="15"/>
      <c r="S124" s="15"/>
      <c r="T124" s="15"/>
      <c r="U124" s="15"/>
      <c r="V124" s="15"/>
      <c r="W124" s="15"/>
      <c r="X124" s="15"/>
      <c r="Y124" s="15"/>
    </row>
  </sheetData>
  <mergeCells count="31">
    <mergeCell ref="V6:V7"/>
    <mergeCell ref="W6:W7"/>
    <mergeCell ref="X6:X7"/>
    <mergeCell ref="Y6:Y7"/>
    <mergeCell ref="Q6:Q7"/>
    <mergeCell ref="R6:R7"/>
    <mergeCell ref="S5:S7"/>
    <mergeCell ref="T6:T7"/>
    <mergeCell ref="U6:U7"/>
    <mergeCell ref="L6:L7"/>
    <mergeCell ref="M6:M7"/>
    <mergeCell ref="N6:N7"/>
    <mergeCell ref="O6:O7"/>
    <mergeCell ref="P6:P7"/>
    <mergeCell ref="J6:K6"/>
    <mergeCell ref="A124:H124"/>
    <mergeCell ref="A4:A7"/>
    <mergeCell ref="B4:B7"/>
    <mergeCell ref="C4:C7"/>
    <mergeCell ref="D4:D7"/>
    <mergeCell ref="E4:E7"/>
    <mergeCell ref="F4:F7"/>
    <mergeCell ref="G4:G7"/>
    <mergeCell ref="H4:H7"/>
    <mergeCell ref="I5:I7"/>
    <mergeCell ref="A2:Y2"/>
    <mergeCell ref="A3:H3"/>
    <mergeCell ref="I4:Y4"/>
    <mergeCell ref="J5:O5"/>
    <mergeCell ref="P5:R5"/>
    <mergeCell ref="T5:Y5"/>
  </mergeCells>
  <phoneticPr fontId="21" type="noConversion"/>
  <printOptions horizontalCentered="1"/>
  <pageMargins left="0.26" right="0.26" top="0.39" bottom="0.39" header="0.33" footer="0.33"/>
  <pageSetup paperSize="9" scale="57" orientation="landscape"/>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104"/>
  <sheetViews>
    <sheetView showZeros="0" workbookViewId="0">
      <selection activeCell="C94" sqref="C94"/>
    </sheetView>
  </sheetViews>
  <sheetFormatPr defaultColWidth="10.75" defaultRowHeight="14.25" customHeight="1"/>
  <cols>
    <col min="1" max="1" width="12" customWidth="1"/>
    <col min="2" max="2" width="15.75" customWidth="1"/>
    <col min="3" max="3" width="58.5" customWidth="1"/>
    <col min="4" max="4" width="27.875" customWidth="1"/>
    <col min="5" max="5" width="13" customWidth="1"/>
    <col min="6" max="6" width="20.75" customWidth="1"/>
    <col min="7" max="7" width="11.625" customWidth="1"/>
    <col min="8" max="8" width="20.75" customWidth="1"/>
    <col min="9" max="13" width="23.25" customWidth="1"/>
    <col min="14" max="14" width="14.25" customWidth="1"/>
    <col min="15" max="15" width="14.875" customWidth="1"/>
    <col min="16" max="16" width="13" customWidth="1"/>
    <col min="17" max="21" width="23.125" customWidth="1"/>
    <col min="22" max="22" width="23.25" customWidth="1"/>
    <col min="23" max="23" width="23.125" customWidth="1"/>
  </cols>
  <sheetData>
    <row r="1" spans="1:23" ht="13.5" customHeight="1">
      <c r="W1" s="3" t="s">
        <v>340</v>
      </c>
    </row>
    <row r="2" spans="1:23" ht="46.5" customHeight="1">
      <c r="A2" s="61" t="str">
        <f>"2025"&amp;"年部门项目支出预算表"</f>
        <v>2025年部门项目支出预算表</v>
      </c>
      <c r="B2" s="61"/>
      <c r="C2" s="61"/>
      <c r="D2" s="61"/>
      <c r="E2" s="61"/>
      <c r="F2" s="61"/>
      <c r="G2" s="61"/>
      <c r="H2" s="61"/>
      <c r="I2" s="61"/>
      <c r="J2" s="61"/>
      <c r="K2" s="61"/>
      <c r="L2" s="61"/>
      <c r="M2" s="61"/>
      <c r="N2" s="61"/>
      <c r="O2" s="61"/>
      <c r="P2" s="61"/>
      <c r="Q2" s="61"/>
      <c r="R2" s="61"/>
      <c r="S2" s="61"/>
      <c r="T2" s="61"/>
      <c r="U2" s="61"/>
      <c r="V2" s="61"/>
      <c r="W2" s="61"/>
    </row>
    <row r="3" spans="1:23" ht="17.45" customHeight="1">
      <c r="A3" s="62" t="str">
        <f>"单位名称："&amp;"富民县公安局"</f>
        <v>单位名称：富民县公安局</v>
      </c>
      <c r="B3" s="63"/>
      <c r="C3" s="63"/>
      <c r="D3" s="63"/>
      <c r="E3" s="63"/>
      <c r="F3" s="63"/>
      <c r="G3" s="63"/>
      <c r="H3" s="63"/>
      <c r="W3" s="3" t="s">
        <v>1</v>
      </c>
    </row>
    <row r="4" spans="1:23" ht="21.75" customHeight="1">
      <c r="A4" s="64" t="s">
        <v>341</v>
      </c>
      <c r="B4" s="64" t="s">
        <v>196</v>
      </c>
      <c r="C4" s="64" t="s">
        <v>197</v>
      </c>
      <c r="D4" s="64" t="s">
        <v>342</v>
      </c>
      <c r="E4" s="64" t="s">
        <v>198</v>
      </c>
      <c r="F4" s="64" t="s">
        <v>199</v>
      </c>
      <c r="G4" s="64" t="s">
        <v>343</v>
      </c>
      <c r="H4" s="64" t="s">
        <v>344</v>
      </c>
      <c r="I4" s="64" t="s">
        <v>53</v>
      </c>
      <c r="J4" s="64" t="s">
        <v>345</v>
      </c>
      <c r="K4" s="64"/>
      <c r="L4" s="64"/>
      <c r="M4" s="64"/>
      <c r="N4" s="64" t="s">
        <v>204</v>
      </c>
      <c r="O4" s="64"/>
      <c r="P4" s="64"/>
      <c r="Q4" s="64" t="s">
        <v>59</v>
      </c>
      <c r="R4" s="64" t="s">
        <v>60</v>
      </c>
      <c r="S4" s="64"/>
      <c r="T4" s="64"/>
      <c r="U4" s="64"/>
      <c r="V4" s="64"/>
      <c r="W4" s="64"/>
    </row>
    <row r="5" spans="1:23" ht="21.75" customHeight="1">
      <c r="A5" s="64"/>
      <c r="B5" s="64"/>
      <c r="C5" s="64"/>
      <c r="D5" s="64"/>
      <c r="E5" s="64"/>
      <c r="F5" s="64"/>
      <c r="G5" s="64"/>
      <c r="H5" s="64"/>
      <c r="I5" s="64"/>
      <c r="J5" s="64" t="s">
        <v>56</v>
      </c>
      <c r="K5" s="64"/>
      <c r="L5" s="64" t="s">
        <v>57</v>
      </c>
      <c r="M5" s="64" t="s">
        <v>58</v>
      </c>
      <c r="N5" s="64" t="s">
        <v>56</v>
      </c>
      <c r="O5" s="64" t="s">
        <v>57</v>
      </c>
      <c r="P5" s="64" t="s">
        <v>58</v>
      </c>
      <c r="Q5" s="64"/>
      <c r="R5" s="64" t="s">
        <v>55</v>
      </c>
      <c r="S5" s="64" t="s">
        <v>61</v>
      </c>
      <c r="T5" s="64" t="s">
        <v>212</v>
      </c>
      <c r="U5" s="64" t="s">
        <v>63</v>
      </c>
      <c r="V5" s="64" t="s">
        <v>64</v>
      </c>
      <c r="W5" s="64" t="s">
        <v>65</v>
      </c>
    </row>
    <row r="6" spans="1:23" ht="21" customHeight="1">
      <c r="A6" s="64"/>
      <c r="B6" s="64"/>
      <c r="C6" s="64"/>
      <c r="D6" s="64"/>
      <c r="E6" s="64"/>
      <c r="F6" s="64"/>
      <c r="G6" s="64"/>
      <c r="H6" s="64"/>
      <c r="I6" s="64"/>
      <c r="J6" s="64" t="s">
        <v>55</v>
      </c>
      <c r="K6" s="64"/>
      <c r="L6" s="64"/>
      <c r="M6" s="64"/>
      <c r="N6" s="64"/>
      <c r="O6" s="64"/>
      <c r="P6" s="64"/>
      <c r="Q6" s="64"/>
      <c r="R6" s="64"/>
      <c r="S6" s="64"/>
      <c r="T6" s="64"/>
      <c r="U6" s="64"/>
      <c r="V6" s="64"/>
      <c r="W6" s="64"/>
    </row>
    <row r="7" spans="1:23" ht="39.75" customHeight="1">
      <c r="A7" s="64"/>
      <c r="B7" s="64"/>
      <c r="C7" s="64"/>
      <c r="D7" s="64"/>
      <c r="E7" s="64"/>
      <c r="F7" s="64"/>
      <c r="G7" s="64"/>
      <c r="H7" s="64"/>
      <c r="I7" s="64"/>
      <c r="J7" s="4" t="s">
        <v>55</v>
      </c>
      <c r="K7" s="4" t="s">
        <v>346</v>
      </c>
      <c r="L7" s="64"/>
      <c r="M7" s="64"/>
      <c r="N7" s="64"/>
      <c r="O7" s="64"/>
      <c r="P7" s="64"/>
      <c r="Q7" s="64"/>
      <c r="R7" s="64"/>
      <c r="S7" s="64"/>
      <c r="T7" s="64"/>
      <c r="U7" s="64"/>
      <c r="V7" s="64"/>
      <c r="W7" s="64"/>
    </row>
    <row r="8" spans="1:23" ht="15" customHeight="1">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c r="W8" s="4">
        <v>23</v>
      </c>
    </row>
    <row r="9" spans="1:23" ht="21.75" customHeight="1">
      <c r="A9" s="10" t="s">
        <v>347</v>
      </c>
      <c r="B9" s="10" t="s">
        <v>348</v>
      </c>
      <c r="C9" s="10" t="s">
        <v>349</v>
      </c>
      <c r="D9" s="10" t="s">
        <v>67</v>
      </c>
      <c r="E9" s="10" t="s">
        <v>107</v>
      </c>
      <c r="F9" s="10" t="s">
        <v>108</v>
      </c>
      <c r="G9" s="10" t="s">
        <v>350</v>
      </c>
      <c r="H9" s="10" t="s">
        <v>351</v>
      </c>
      <c r="I9" s="15">
        <v>600000</v>
      </c>
      <c r="J9" s="15">
        <v>600000</v>
      </c>
      <c r="K9" s="15">
        <v>600000</v>
      </c>
      <c r="L9" s="15"/>
      <c r="M9" s="15"/>
      <c r="N9" s="15"/>
      <c r="O9" s="15"/>
      <c r="P9" s="15"/>
      <c r="Q9" s="15"/>
      <c r="R9" s="15"/>
      <c r="S9" s="15"/>
      <c r="T9" s="15"/>
      <c r="U9" s="15"/>
      <c r="V9" s="15"/>
      <c r="W9" s="15"/>
    </row>
    <row r="10" spans="1:23" ht="21.75" customHeight="1">
      <c r="A10" s="10" t="s">
        <v>347</v>
      </c>
      <c r="B10" s="10" t="s">
        <v>352</v>
      </c>
      <c r="C10" s="10" t="s">
        <v>353</v>
      </c>
      <c r="D10" s="10" t="s">
        <v>67</v>
      </c>
      <c r="E10" s="10" t="s">
        <v>107</v>
      </c>
      <c r="F10" s="10" t="s">
        <v>108</v>
      </c>
      <c r="G10" s="10" t="s">
        <v>354</v>
      </c>
      <c r="H10" s="10" t="s">
        <v>355</v>
      </c>
      <c r="I10" s="15">
        <v>200000</v>
      </c>
      <c r="J10" s="15">
        <v>200000</v>
      </c>
      <c r="K10" s="15">
        <v>200000</v>
      </c>
      <c r="L10" s="15"/>
      <c r="M10" s="15"/>
      <c r="N10" s="15"/>
      <c r="O10" s="15"/>
      <c r="P10" s="15"/>
      <c r="Q10" s="15"/>
      <c r="R10" s="15"/>
      <c r="S10" s="15"/>
      <c r="T10" s="15"/>
      <c r="U10" s="15"/>
      <c r="V10" s="15"/>
      <c r="W10" s="15"/>
    </row>
    <row r="11" spans="1:23" ht="21.75" customHeight="1">
      <c r="A11" s="10" t="s">
        <v>347</v>
      </c>
      <c r="B11" s="10" t="s">
        <v>356</v>
      </c>
      <c r="C11" s="10" t="s">
        <v>357</v>
      </c>
      <c r="D11" s="10" t="s">
        <v>67</v>
      </c>
      <c r="E11" s="10" t="s">
        <v>113</v>
      </c>
      <c r="F11" s="10" t="s">
        <v>114</v>
      </c>
      <c r="G11" s="10" t="s">
        <v>354</v>
      </c>
      <c r="H11" s="10" t="s">
        <v>355</v>
      </c>
      <c r="I11" s="15">
        <v>1040000</v>
      </c>
      <c r="J11" s="15">
        <v>1040000</v>
      </c>
      <c r="K11" s="15">
        <v>1040000</v>
      </c>
      <c r="L11" s="15"/>
      <c r="M11" s="15"/>
      <c r="N11" s="15"/>
      <c r="O11" s="15"/>
      <c r="P11" s="15"/>
      <c r="Q11" s="15"/>
      <c r="R11" s="15"/>
      <c r="S11" s="15"/>
      <c r="T11" s="15"/>
      <c r="U11" s="15"/>
      <c r="V11" s="15"/>
      <c r="W11" s="15"/>
    </row>
    <row r="12" spans="1:23" ht="21.75" customHeight="1">
      <c r="A12" s="10" t="s">
        <v>347</v>
      </c>
      <c r="B12" s="10" t="s">
        <v>358</v>
      </c>
      <c r="C12" s="10" t="s">
        <v>359</v>
      </c>
      <c r="D12" s="10" t="s">
        <v>67</v>
      </c>
      <c r="E12" s="10" t="s">
        <v>101</v>
      </c>
      <c r="F12" s="10" t="s">
        <v>102</v>
      </c>
      <c r="G12" s="10" t="s">
        <v>223</v>
      </c>
      <c r="H12" s="10" t="s">
        <v>224</v>
      </c>
      <c r="I12" s="15">
        <v>11929.09</v>
      </c>
      <c r="J12" s="15">
        <v>11929.09</v>
      </c>
      <c r="K12" s="15">
        <v>11929.09</v>
      </c>
      <c r="L12" s="15"/>
      <c r="M12" s="15"/>
      <c r="N12" s="15"/>
      <c r="O12" s="15"/>
      <c r="P12" s="15"/>
      <c r="Q12" s="15"/>
      <c r="R12" s="15"/>
      <c r="S12" s="15"/>
      <c r="T12" s="15"/>
      <c r="U12" s="15"/>
      <c r="V12" s="15"/>
      <c r="W12" s="15"/>
    </row>
    <row r="13" spans="1:23" ht="21.75" customHeight="1">
      <c r="A13" s="10" t="s">
        <v>347</v>
      </c>
      <c r="B13" s="10" t="s">
        <v>360</v>
      </c>
      <c r="C13" s="10" t="s">
        <v>892</v>
      </c>
      <c r="D13" s="10" t="s">
        <v>67</v>
      </c>
      <c r="E13" s="10" t="s">
        <v>113</v>
      </c>
      <c r="F13" s="10" t="s">
        <v>114</v>
      </c>
      <c r="G13" s="10" t="s">
        <v>235</v>
      </c>
      <c r="H13" s="10" t="s">
        <v>236</v>
      </c>
      <c r="I13" s="15">
        <v>8203.98</v>
      </c>
      <c r="J13" s="15">
        <v>8203.98</v>
      </c>
      <c r="K13" s="15">
        <v>8203.98</v>
      </c>
      <c r="L13" s="15"/>
      <c r="M13" s="15"/>
      <c r="N13" s="15"/>
      <c r="O13" s="15"/>
      <c r="P13" s="15"/>
      <c r="Q13" s="15"/>
      <c r="R13" s="15"/>
      <c r="S13" s="15"/>
      <c r="T13" s="15"/>
      <c r="U13" s="15"/>
      <c r="V13" s="15"/>
      <c r="W13" s="15"/>
    </row>
    <row r="14" spans="1:23" ht="21.75" customHeight="1">
      <c r="A14" s="10" t="s">
        <v>347</v>
      </c>
      <c r="B14" s="10" t="s">
        <v>362</v>
      </c>
      <c r="C14" s="10" t="s">
        <v>891</v>
      </c>
      <c r="D14" s="10" t="s">
        <v>67</v>
      </c>
      <c r="E14" s="10" t="s">
        <v>113</v>
      </c>
      <c r="F14" s="10" t="s">
        <v>114</v>
      </c>
      <c r="G14" s="10" t="s">
        <v>354</v>
      </c>
      <c r="H14" s="10" t="s">
        <v>355</v>
      </c>
      <c r="I14" s="15">
        <v>1300000</v>
      </c>
      <c r="J14" s="15">
        <v>1300000</v>
      </c>
      <c r="K14" s="15">
        <v>1300000</v>
      </c>
      <c r="L14" s="15"/>
      <c r="M14" s="15"/>
      <c r="N14" s="15"/>
      <c r="O14" s="15"/>
      <c r="P14" s="15"/>
      <c r="Q14" s="15"/>
      <c r="R14" s="15"/>
      <c r="S14" s="15"/>
      <c r="T14" s="15"/>
      <c r="U14" s="15"/>
      <c r="V14" s="15"/>
      <c r="W14" s="15"/>
    </row>
    <row r="15" spans="1:23" ht="21.75" customHeight="1">
      <c r="A15" s="10" t="s">
        <v>347</v>
      </c>
      <c r="B15" s="10" t="s">
        <v>364</v>
      </c>
      <c r="C15" s="10" t="s">
        <v>891</v>
      </c>
      <c r="D15" s="10" t="s">
        <v>67</v>
      </c>
      <c r="E15" s="10" t="s">
        <v>113</v>
      </c>
      <c r="F15" s="10" t="s">
        <v>114</v>
      </c>
      <c r="G15" s="10" t="s">
        <v>275</v>
      </c>
      <c r="H15" s="10" t="s">
        <v>276</v>
      </c>
      <c r="I15" s="15">
        <v>18141.68</v>
      </c>
      <c r="J15" s="15">
        <v>18141.68</v>
      </c>
      <c r="K15" s="15">
        <v>18141.68</v>
      </c>
      <c r="L15" s="15"/>
      <c r="M15" s="15"/>
      <c r="N15" s="15"/>
      <c r="O15" s="15"/>
      <c r="P15" s="15"/>
      <c r="Q15" s="15"/>
      <c r="R15" s="15"/>
      <c r="S15" s="15"/>
      <c r="T15" s="15"/>
      <c r="U15" s="15"/>
      <c r="V15" s="15"/>
      <c r="W15" s="15"/>
    </row>
    <row r="16" spans="1:23" ht="21.75" customHeight="1">
      <c r="A16" s="10" t="s">
        <v>347</v>
      </c>
      <c r="B16" s="10" t="s">
        <v>366</v>
      </c>
      <c r="C16" s="10" t="s">
        <v>891</v>
      </c>
      <c r="D16" s="10" t="s">
        <v>67</v>
      </c>
      <c r="E16" s="10" t="s">
        <v>113</v>
      </c>
      <c r="F16" s="10" t="s">
        <v>114</v>
      </c>
      <c r="G16" s="10" t="s">
        <v>354</v>
      </c>
      <c r="H16" s="10" t="s">
        <v>355</v>
      </c>
      <c r="I16" s="15">
        <v>5100</v>
      </c>
      <c r="J16" s="15">
        <v>5100</v>
      </c>
      <c r="K16" s="15">
        <v>5100</v>
      </c>
      <c r="L16" s="15"/>
      <c r="M16" s="15"/>
      <c r="N16" s="15"/>
      <c r="O16" s="15"/>
      <c r="P16" s="15"/>
      <c r="Q16" s="15"/>
      <c r="R16" s="15"/>
      <c r="S16" s="15"/>
      <c r="T16" s="15"/>
      <c r="U16" s="15"/>
      <c r="V16" s="15"/>
      <c r="W16" s="15"/>
    </row>
    <row r="17" spans="1:23" ht="21.75" customHeight="1">
      <c r="A17" s="10" t="s">
        <v>347</v>
      </c>
      <c r="B17" s="10" t="s">
        <v>368</v>
      </c>
      <c r="C17" s="10" t="s">
        <v>891</v>
      </c>
      <c r="D17" s="10" t="s">
        <v>67</v>
      </c>
      <c r="E17" s="10" t="s">
        <v>109</v>
      </c>
      <c r="F17" s="10" t="s">
        <v>110</v>
      </c>
      <c r="G17" s="10" t="s">
        <v>350</v>
      </c>
      <c r="H17" s="10" t="s">
        <v>351</v>
      </c>
      <c r="I17" s="15">
        <v>820592.15</v>
      </c>
      <c r="J17" s="15">
        <v>820592.15</v>
      </c>
      <c r="K17" s="15">
        <v>820592.15</v>
      </c>
      <c r="L17" s="15"/>
      <c r="M17" s="15"/>
      <c r="N17" s="15"/>
      <c r="O17" s="15"/>
      <c r="P17" s="15"/>
      <c r="Q17" s="15"/>
      <c r="R17" s="15"/>
      <c r="S17" s="15"/>
      <c r="T17" s="15"/>
      <c r="U17" s="15"/>
      <c r="V17" s="15"/>
      <c r="W17" s="15"/>
    </row>
    <row r="18" spans="1:23" ht="21.75" customHeight="1">
      <c r="A18" s="10" t="s">
        <v>347</v>
      </c>
      <c r="B18" s="10" t="s">
        <v>368</v>
      </c>
      <c r="C18" s="10" t="s">
        <v>891</v>
      </c>
      <c r="D18" s="10" t="s">
        <v>67</v>
      </c>
      <c r="E18" s="10" t="s">
        <v>109</v>
      </c>
      <c r="F18" s="10" t="s">
        <v>110</v>
      </c>
      <c r="G18" s="10" t="s">
        <v>354</v>
      </c>
      <c r="H18" s="10" t="s">
        <v>355</v>
      </c>
      <c r="I18" s="15">
        <v>340000</v>
      </c>
      <c r="J18" s="15">
        <v>340000</v>
      </c>
      <c r="K18" s="15">
        <v>340000</v>
      </c>
      <c r="L18" s="15"/>
      <c r="M18" s="15"/>
      <c r="N18" s="15"/>
      <c r="O18" s="15"/>
      <c r="P18" s="15"/>
      <c r="Q18" s="15"/>
      <c r="R18" s="15"/>
      <c r="S18" s="15"/>
      <c r="T18" s="15"/>
      <c r="U18" s="15"/>
      <c r="V18" s="15"/>
      <c r="W18" s="15"/>
    </row>
    <row r="19" spans="1:23" ht="21.75" customHeight="1">
      <c r="A19" s="10" t="s">
        <v>347</v>
      </c>
      <c r="B19" s="10" t="s">
        <v>370</v>
      </c>
      <c r="C19" s="10" t="s">
        <v>371</v>
      </c>
      <c r="D19" s="10" t="s">
        <v>67</v>
      </c>
      <c r="E19" s="10" t="s">
        <v>101</v>
      </c>
      <c r="F19" s="10" t="s">
        <v>102</v>
      </c>
      <c r="G19" s="10" t="s">
        <v>223</v>
      </c>
      <c r="H19" s="10" t="s">
        <v>224</v>
      </c>
      <c r="I19" s="15">
        <v>2850</v>
      </c>
      <c r="J19" s="15">
        <v>2850</v>
      </c>
      <c r="K19" s="15">
        <v>2850</v>
      </c>
      <c r="L19" s="15"/>
      <c r="M19" s="15"/>
      <c r="N19" s="15"/>
      <c r="O19" s="15"/>
      <c r="P19" s="15"/>
      <c r="Q19" s="15"/>
      <c r="R19" s="15"/>
      <c r="S19" s="15"/>
      <c r="T19" s="15"/>
      <c r="U19" s="15"/>
      <c r="V19" s="15"/>
      <c r="W19" s="15"/>
    </row>
    <row r="20" spans="1:23" ht="21.75" customHeight="1">
      <c r="A20" s="10" t="s">
        <v>347</v>
      </c>
      <c r="B20" s="10" t="s">
        <v>372</v>
      </c>
      <c r="C20" s="10" t="s">
        <v>891</v>
      </c>
      <c r="D20" s="10" t="s">
        <v>67</v>
      </c>
      <c r="E20" s="10" t="s">
        <v>113</v>
      </c>
      <c r="F20" s="10" t="s">
        <v>114</v>
      </c>
      <c r="G20" s="10" t="s">
        <v>223</v>
      </c>
      <c r="H20" s="10" t="s">
        <v>224</v>
      </c>
      <c r="I20" s="15">
        <v>87000</v>
      </c>
      <c r="J20" s="15">
        <v>87000</v>
      </c>
      <c r="K20" s="15">
        <v>87000</v>
      </c>
      <c r="L20" s="15"/>
      <c r="M20" s="15"/>
      <c r="N20" s="15"/>
      <c r="O20" s="15"/>
      <c r="P20" s="15"/>
      <c r="Q20" s="15"/>
      <c r="R20" s="15"/>
      <c r="S20" s="15"/>
      <c r="T20" s="15"/>
      <c r="U20" s="15"/>
      <c r="V20" s="15"/>
      <c r="W20" s="15"/>
    </row>
    <row r="21" spans="1:23" ht="21.75" customHeight="1">
      <c r="A21" s="10" t="s">
        <v>347</v>
      </c>
      <c r="B21" s="10" t="s">
        <v>372</v>
      </c>
      <c r="C21" s="10" t="s">
        <v>891</v>
      </c>
      <c r="D21" s="10" t="s">
        <v>67</v>
      </c>
      <c r="E21" s="10" t="s">
        <v>113</v>
      </c>
      <c r="F21" s="10" t="s">
        <v>114</v>
      </c>
      <c r="G21" s="10" t="s">
        <v>237</v>
      </c>
      <c r="H21" s="10" t="s">
        <v>238</v>
      </c>
      <c r="I21" s="15">
        <v>13726</v>
      </c>
      <c r="J21" s="15">
        <v>13726</v>
      </c>
      <c r="K21" s="15">
        <v>13726</v>
      </c>
      <c r="L21" s="15"/>
      <c r="M21" s="15"/>
      <c r="N21" s="15"/>
      <c r="O21" s="15"/>
      <c r="P21" s="15"/>
      <c r="Q21" s="15"/>
      <c r="R21" s="15"/>
      <c r="S21" s="15"/>
      <c r="T21" s="15"/>
      <c r="U21" s="15"/>
      <c r="V21" s="15"/>
      <c r="W21" s="15"/>
    </row>
    <row r="22" spans="1:23" ht="21.75" customHeight="1">
      <c r="A22" s="10" t="s">
        <v>347</v>
      </c>
      <c r="B22" s="10" t="s">
        <v>372</v>
      </c>
      <c r="C22" s="10" t="s">
        <v>891</v>
      </c>
      <c r="D22" s="10" t="s">
        <v>67</v>
      </c>
      <c r="E22" s="10" t="s">
        <v>113</v>
      </c>
      <c r="F22" s="10" t="s">
        <v>114</v>
      </c>
      <c r="G22" s="10" t="s">
        <v>354</v>
      </c>
      <c r="H22" s="10" t="s">
        <v>355</v>
      </c>
      <c r="I22" s="15">
        <v>172500</v>
      </c>
      <c r="J22" s="15">
        <v>172500</v>
      </c>
      <c r="K22" s="15">
        <v>172500</v>
      </c>
      <c r="L22" s="15"/>
      <c r="M22" s="15"/>
      <c r="N22" s="15"/>
      <c r="O22" s="15"/>
      <c r="P22" s="15"/>
      <c r="Q22" s="15"/>
      <c r="R22" s="15"/>
      <c r="S22" s="15"/>
      <c r="T22" s="15"/>
      <c r="U22" s="15"/>
      <c r="V22" s="15"/>
      <c r="W22" s="15"/>
    </row>
    <row r="23" spans="1:23" ht="21.75" customHeight="1">
      <c r="A23" s="10" t="s">
        <v>347</v>
      </c>
      <c r="B23" s="10" t="s">
        <v>374</v>
      </c>
      <c r="C23" s="10" t="s">
        <v>891</v>
      </c>
      <c r="D23" s="10" t="s">
        <v>67</v>
      </c>
      <c r="E23" s="10" t="s">
        <v>113</v>
      </c>
      <c r="F23" s="10" t="s">
        <v>114</v>
      </c>
      <c r="G23" s="10" t="s">
        <v>354</v>
      </c>
      <c r="H23" s="10" t="s">
        <v>355</v>
      </c>
      <c r="I23" s="15">
        <v>52000</v>
      </c>
      <c r="J23" s="15">
        <v>52000</v>
      </c>
      <c r="K23" s="15">
        <v>52000</v>
      </c>
      <c r="L23" s="15"/>
      <c r="M23" s="15"/>
      <c r="N23" s="15"/>
      <c r="O23" s="15"/>
      <c r="P23" s="15"/>
      <c r="Q23" s="15"/>
      <c r="R23" s="15"/>
      <c r="S23" s="15"/>
      <c r="T23" s="15"/>
      <c r="U23" s="15"/>
      <c r="V23" s="15"/>
      <c r="W23" s="15"/>
    </row>
    <row r="24" spans="1:23" ht="21.75" customHeight="1">
      <c r="A24" s="10" t="s">
        <v>347</v>
      </c>
      <c r="B24" s="10" t="s">
        <v>376</v>
      </c>
      <c r="C24" s="10" t="s">
        <v>891</v>
      </c>
      <c r="D24" s="10" t="s">
        <v>67</v>
      </c>
      <c r="E24" s="10" t="s">
        <v>109</v>
      </c>
      <c r="F24" s="10" t="s">
        <v>110</v>
      </c>
      <c r="G24" s="10" t="s">
        <v>223</v>
      </c>
      <c r="H24" s="10" t="s">
        <v>224</v>
      </c>
      <c r="I24" s="15">
        <v>350000</v>
      </c>
      <c r="J24" s="15">
        <v>350000</v>
      </c>
      <c r="K24" s="15">
        <v>350000</v>
      </c>
      <c r="L24" s="15"/>
      <c r="M24" s="15"/>
      <c r="N24" s="15"/>
      <c r="O24" s="15"/>
      <c r="P24" s="15"/>
      <c r="Q24" s="15"/>
      <c r="R24" s="15"/>
      <c r="S24" s="15"/>
      <c r="T24" s="15"/>
      <c r="U24" s="15"/>
      <c r="V24" s="15"/>
      <c r="W24" s="15"/>
    </row>
    <row r="25" spans="1:23" ht="21.75" customHeight="1">
      <c r="A25" s="10" t="s">
        <v>347</v>
      </c>
      <c r="B25" s="10" t="s">
        <v>376</v>
      </c>
      <c r="C25" s="10" t="s">
        <v>891</v>
      </c>
      <c r="D25" s="10" t="s">
        <v>67</v>
      </c>
      <c r="E25" s="10" t="s">
        <v>113</v>
      </c>
      <c r="F25" s="10" t="s">
        <v>114</v>
      </c>
      <c r="G25" s="10" t="s">
        <v>223</v>
      </c>
      <c r="H25" s="10" t="s">
        <v>224</v>
      </c>
      <c r="I25" s="15">
        <v>150000</v>
      </c>
      <c r="J25" s="15">
        <v>150000</v>
      </c>
      <c r="K25" s="15">
        <v>150000</v>
      </c>
      <c r="L25" s="15"/>
      <c r="M25" s="15"/>
      <c r="N25" s="15"/>
      <c r="O25" s="15"/>
      <c r="P25" s="15"/>
      <c r="Q25" s="15"/>
      <c r="R25" s="15"/>
      <c r="S25" s="15"/>
      <c r="T25" s="15"/>
      <c r="U25" s="15"/>
      <c r="V25" s="15"/>
      <c r="W25" s="15"/>
    </row>
    <row r="26" spans="1:23" ht="21.75" customHeight="1">
      <c r="A26" s="10" t="s">
        <v>347</v>
      </c>
      <c r="B26" s="10" t="s">
        <v>376</v>
      </c>
      <c r="C26" s="10" t="s">
        <v>891</v>
      </c>
      <c r="D26" s="10" t="s">
        <v>67</v>
      </c>
      <c r="E26" s="10" t="s">
        <v>109</v>
      </c>
      <c r="F26" s="10" t="s">
        <v>110</v>
      </c>
      <c r="G26" s="10" t="s">
        <v>227</v>
      </c>
      <c r="H26" s="10" t="s">
        <v>228</v>
      </c>
      <c r="I26" s="15">
        <v>200000</v>
      </c>
      <c r="J26" s="15">
        <v>200000</v>
      </c>
      <c r="K26" s="15">
        <v>200000</v>
      </c>
      <c r="L26" s="15"/>
      <c r="M26" s="15"/>
      <c r="N26" s="15"/>
      <c r="O26" s="15"/>
      <c r="P26" s="15"/>
      <c r="Q26" s="15"/>
      <c r="R26" s="15"/>
      <c r="S26" s="15"/>
      <c r="T26" s="15"/>
      <c r="U26" s="15"/>
      <c r="V26" s="15"/>
      <c r="W26" s="15"/>
    </row>
    <row r="27" spans="1:23" ht="21.75" customHeight="1">
      <c r="A27" s="10" t="s">
        <v>347</v>
      </c>
      <c r="B27" s="10" t="s">
        <v>376</v>
      </c>
      <c r="C27" s="10" t="s">
        <v>891</v>
      </c>
      <c r="D27" s="10" t="s">
        <v>67</v>
      </c>
      <c r="E27" s="10" t="s">
        <v>109</v>
      </c>
      <c r="F27" s="10" t="s">
        <v>110</v>
      </c>
      <c r="G27" s="10" t="s">
        <v>229</v>
      </c>
      <c r="H27" s="10" t="s">
        <v>230</v>
      </c>
      <c r="I27" s="15">
        <v>200000</v>
      </c>
      <c r="J27" s="15">
        <v>200000</v>
      </c>
      <c r="K27" s="15">
        <v>200000</v>
      </c>
      <c r="L27" s="15"/>
      <c r="M27" s="15"/>
      <c r="N27" s="15"/>
      <c r="O27" s="15"/>
      <c r="P27" s="15"/>
      <c r="Q27" s="15"/>
      <c r="R27" s="15"/>
      <c r="S27" s="15"/>
      <c r="T27" s="15"/>
      <c r="U27" s="15"/>
      <c r="V27" s="15"/>
      <c r="W27" s="15"/>
    </row>
    <row r="28" spans="1:23" ht="21.75" customHeight="1">
      <c r="A28" s="10" t="s">
        <v>347</v>
      </c>
      <c r="B28" s="10" t="s">
        <v>376</v>
      </c>
      <c r="C28" s="10" t="s">
        <v>891</v>
      </c>
      <c r="D28" s="10" t="s">
        <v>67</v>
      </c>
      <c r="E28" s="10" t="s">
        <v>109</v>
      </c>
      <c r="F28" s="10" t="s">
        <v>110</v>
      </c>
      <c r="G28" s="10" t="s">
        <v>231</v>
      </c>
      <c r="H28" s="10" t="s">
        <v>232</v>
      </c>
      <c r="I28" s="15">
        <v>200000</v>
      </c>
      <c r="J28" s="15">
        <v>200000</v>
      </c>
      <c r="K28" s="15">
        <v>200000</v>
      </c>
      <c r="L28" s="15"/>
      <c r="M28" s="15"/>
      <c r="N28" s="15"/>
      <c r="O28" s="15"/>
      <c r="P28" s="15"/>
      <c r="Q28" s="15"/>
      <c r="R28" s="15"/>
      <c r="S28" s="15"/>
      <c r="T28" s="15"/>
      <c r="U28" s="15"/>
      <c r="V28" s="15"/>
      <c r="W28" s="15"/>
    </row>
    <row r="29" spans="1:23" ht="21.75" customHeight="1">
      <c r="A29" s="10" t="s">
        <v>347</v>
      </c>
      <c r="B29" s="10" t="s">
        <v>376</v>
      </c>
      <c r="C29" s="10" t="s">
        <v>891</v>
      </c>
      <c r="D29" s="10" t="s">
        <v>67</v>
      </c>
      <c r="E29" s="10" t="s">
        <v>109</v>
      </c>
      <c r="F29" s="10" t="s">
        <v>110</v>
      </c>
      <c r="G29" s="10" t="s">
        <v>235</v>
      </c>
      <c r="H29" s="10" t="s">
        <v>236</v>
      </c>
      <c r="I29" s="15">
        <v>400000</v>
      </c>
      <c r="J29" s="15">
        <v>400000</v>
      </c>
      <c r="K29" s="15">
        <v>400000</v>
      </c>
      <c r="L29" s="15"/>
      <c r="M29" s="15"/>
      <c r="N29" s="15"/>
      <c r="O29" s="15"/>
      <c r="P29" s="15"/>
      <c r="Q29" s="15"/>
      <c r="R29" s="15"/>
      <c r="S29" s="15"/>
      <c r="T29" s="15"/>
      <c r="U29" s="15"/>
      <c r="V29" s="15"/>
      <c r="W29" s="15"/>
    </row>
    <row r="30" spans="1:23" ht="21.75" customHeight="1">
      <c r="A30" s="10" t="s">
        <v>347</v>
      </c>
      <c r="B30" s="10" t="s">
        <v>376</v>
      </c>
      <c r="C30" s="10" t="s">
        <v>891</v>
      </c>
      <c r="D30" s="10" t="s">
        <v>67</v>
      </c>
      <c r="E30" s="10" t="s">
        <v>113</v>
      </c>
      <c r="F30" s="10" t="s">
        <v>114</v>
      </c>
      <c r="G30" s="10" t="s">
        <v>235</v>
      </c>
      <c r="H30" s="10" t="s">
        <v>236</v>
      </c>
      <c r="I30" s="15">
        <v>200000</v>
      </c>
      <c r="J30" s="15">
        <v>200000</v>
      </c>
      <c r="K30" s="15">
        <v>200000</v>
      </c>
      <c r="L30" s="15"/>
      <c r="M30" s="15"/>
      <c r="N30" s="15"/>
      <c r="O30" s="15"/>
      <c r="P30" s="15"/>
      <c r="Q30" s="15"/>
      <c r="R30" s="15"/>
      <c r="S30" s="15"/>
      <c r="T30" s="15"/>
      <c r="U30" s="15"/>
      <c r="V30" s="15"/>
      <c r="W30" s="15"/>
    </row>
    <row r="31" spans="1:23" ht="21.75" customHeight="1">
      <c r="A31" s="10" t="s">
        <v>347</v>
      </c>
      <c r="B31" s="10" t="s">
        <v>376</v>
      </c>
      <c r="C31" s="10" t="s">
        <v>891</v>
      </c>
      <c r="D31" s="10" t="s">
        <v>67</v>
      </c>
      <c r="E31" s="10" t="s">
        <v>113</v>
      </c>
      <c r="F31" s="10" t="s">
        <v>114</v>
      </c>
      <c r="G31" s="10" t="s">
        <v>237</v>
      </c>
      <c r="H31" s="10" t="s">
        <v>238</v>
      </c>
      <c r="I31" s="15">
        <v>700000</v>
      </c>
      <c r="J31" s="15">
        <v>700000</v>
      </c>
      <c r="K31" s="15">
        <v>700000</v>
      </c>
      <c r="L31" s="15"/>
      <c r="M31" s="15"/>
      <c r="N31" s="15"/>
      <c r="O31" s="15"/>
      <c r="P31" s="15"/>
      <c r="Q31" s="15"/>
      <c r="R31" s="15"/>
      <c r="S31" s="15"/>
      <c r="T31" s="15"/>
      <c r="U31" s="15"/>
      <c r="V31" s="15"/>
      <c r="W31" s="15"/>
    </row>
    <row r="32" spans="1:23" ht="21.75" customHeight="1">
      <c r="A32" s="10" t="s">
        <v>347</v>
      </c>
      <c r="B32" s="10" t="s">
        <v>376</v>
      </c>
      <c r="C32" s="10" t="s">
        <v>891</v>
      </c>
      <c r="D32" s="10" t="s">
        <v>67</v>
      </c>
      <c r="E32" s="10" t="s">
        <v>109</v>
      </c>
      <c r="F32" s="10" t="s">
        <v>110</v>
      </c>
      <c r="G32" s="10" t="s">
        <v>350</v>
      </c>
      <c r="H32" s="10" t="s">
        <v>351</v>
      </c>
      <c r="I32" s="15">
        <v>241875.83</v>
      </c>
      <c r="J32" s="15">
        <v>241875.83</v>
      </c>
      <c r="K32" s="15">
        <v>241875.83</v>
      </c>
      <c r="L32" s="15"/>
      <c r="M32" s="15"/>
      <c r="N32" s="15"/>
      <c r="O32" s="15"/>
      <c r="P32" s="15"/>
      <c r="Q32" s="15"/>
      <c r="R32" s="15"/>
      <c r="S32" s="15"/>
      <c r="T32" s="15"/>
      <c r="U32" s="15"/>
      <c r="V32" s="15"/>
      <c r="W32" s="15"/>
    </row>
    <row r="33" spans="1:23" ht="21.75" customHeight="1">
      <c r="A33" s="10" t="s">
        <v>347</v>
      </c>
      <c r="B33" s="10" t="s">
        <v>376</v>
      </c>
      <c r="C33" s="10" t="s">
        <v>891</v>
      </c>
      <c r="D33" s="10" t="s">
        <v>67</v>
      </c>
      <c r="E33" s="10" t="s">
        <v>109</v>
      </c>
      <c r="F33" s="10" t="s">
        <v>110</v>
      </c>
      <c r="G33" s="10" t="s">
        <v>239</v>
      </c>
      <c r="H33" s="10" t="s">
        <v>240</v>
      </c>
      <c r="I33" s="15">
        <v>20000</v>
      </c>
      <c r="J33" s="15">
        <v>20000</v>
      </c>
      <c r="K33" s="15">
        <v>20000</v>
      </c>
      <c r="L33" s="15"/>
      <c r="M33" s="15"/>
      <c r="N33" s="15"/>
      <c r="O33" s="15"/>
      <c r="P33" s="15"/>
      <c r="Q33" s="15"/>
      <c r="R33" s="15"/>
      <c r="S33" s="15"/>
      <c r="T33" s="15"/>
      <c r="U33" s="15"/>
      <c r="V33" s="15"/>
      <c r="W33" s="15"/>
    </row>
    <row r="34" spans="1:23" ht="21.75" customHeight="1">
      <c r="A34" s="10" t="s">
        <v>347</v>
      </c>
      <c r="B34" s="10" t="s">
        <v>376</v>
      </c>
      <c r="C34" s="10" t="s">
        <v>891</v>
      </c>
      <c r="D34" s="10" t="s">
        <v>67</v>
      </c>
      <c r="E34" s="10" t="s">
        <v>113</v>
      </c>
      <c r="F34" s="10" t="s">
        <v>114</v>
      </c>
      <c r="G34" s="10" t="s">
        <v>239</v>
      </c>
      <c r="H34" s="10" t="s">
        <v>240</v>
      </c>
      <c r="I34" s="15">
        <v>20000</v>
      </c>
      <c r="J34" s="15">
        <v>20000</v>
      </c>
      <c r="K34" s="15">
        <v>20000</v>
      </c>
      <c r="L34" s="15"/>
      <c r="M34" s="15"/>
      <c r="N34" s="15"/>
      <c r="O34" s="15"/>
      <c r="P34" s="15"/>
      <c r="Q34" s="15"/>
      <c r="R34" s="15"/>
      <c r="S34" s="15"/>
      <c r="T34" s="15"/>
      <c r="U34" s="15"/>
      <c r="V34" s="15"/>
      <c r="W34" s="15"/>
    </row>
    <row r="35" spans="1:23" ht="21.75" customHeight="1">
      <c r="A35" s="10" t="s">
        <v>347</v>
      </c>
      <c r="B35" s="10" t="s">
        <v>376</v>
      </c>
      <c r="C35" s="10" t="s">
        <v>891</v>
      </c>
      <c r="D35" s="10" t="s">
        <v>67</v>
      </c>
      <c r="E35" s="10" t="s">
        <v>109</v>
      </c>
      <c r="F35" s="10" t="s">
        <v>110</v>
      </c>
      <c r="G35" s="10" t="s">
        <v>241</v>
      </c>
      <c r="H35" s="10" t="s">
        <v>242</v>
      </c>
      <c r="I35" s="15">
        <v>50000</v>
      </c>
      <c r="J35" s="15">
        <v>50000</v>
      </c>
      <c r="K35" s="15">
        <v>50000</v>
      </c>
      <c r="L35" s="15"/>
      <c r="M35" s="15"/>
      <c r="N35" s="15"/>
      <c r="O35" s="15"/>
      <c r="P35" s="15"/>
      <c r="Q35" s="15"/>
      <c r="R35" s="15"/>
      <c r="S35" s="15"/>
      <c r="T35" s="15"/>
      <c r="U35" s="15"/>
      <c r="V35" s="15"/>
      <c r="W35" s="15"/>
    </row>
    <row r="36" spans="1:23" ht="21.75" customHeight="1">
      <c r="A36" s="10" t="s">
        <v>347</v>
      </c>
      <c r="B36" s="10" t="s">
        <v>376</v>
      </c>
      <c r="C36" s="10" t="s">
        <v>891</v>
      </c>
      <c r="D36" s="10" t="s">
        <v>67</v>
      </c>
      <c r="E36" s="10" t="s">
        <v>109</v>
      </c>
      <c r="F36" s="10" t="s">
        <v>110</v>
      </c>
      <c r="G36" s="10" t="s">
        <v>243</v>
      </c>
      <c r="H36" s="10" t="s">
        <v>244</v>
      </c>
      <c r="I36" s="15">
        <v>100000</v>
      </c>
      <c r="J36" s="15">
        <v>100000</v>
      </c>
      <c r="K36" s="15">
        <v>100000</v>
      </c>
      <c r="L36" s="15"/>
      <c r="M36" s="15"/>
      <c r="N36" s="15"/>
      <c r="O36" s="15"/>
      <c r="P36" s="15"/>
      <c r="Q36" s="15"/>
      <c r="R36" s="15"/>
      <c r="S36" s="15"/>
      <c r="T36" s="15"/>
      <c r="U36" s="15"/>
      <c r="V36" s="15"/>
      <c r="W36" s="15"/>
    </row>
    <row r="37" spans="1:23" ht="21.75" customHeight="1">
      <c r="A37" s="10" t="s">
        <v>347</v>
      </c>
      <c r="B37" s="10" t="s">
        <v>376</v>
      </c>
      <c r="C37" s="10" t="s">
        <v>891</v>
      </c>
      <c r="D37" s="10" t="s">
        <v>67</v>
      </c>
      <c r="E37" s="10" t="s">
        <v>109</v>
      </c>
      <c r="F37" s="10" t="s">
        <v>110</v>
      </c>
      <c r="G37" s="10" t="s">
        <v>247</v>
      </c>
      <c r="H37" s="10" t="s">
        <v>248</v>
      </c>
      <c r="I37" s="15">
        <v>50000</v>
      </c>
      <c r="J37" s="15">
        <v>50000</v>
      </c>
      <c r="K37" s="15">
        <v>50000</v>
      </c>
      <c r="L37" s="15"/>
      <c r="M37" s="15"/>
      <c r="N37" s="15"/>
      <c r="O37" s="15"/>
      <c r="P37" s="15"/>
      <c r="Q37" s="15"/>
      <c r="R37" s="15"/>
      <c r="S37" s="15"/>
      <c r="T37" s="15"/>
      <c r="U37" s="15"/>
      <c r="V37" s="15"/>
      <c r="W37" s="15"/>
    </row>
    <row r="38" spans="1:23" ht="21.75" customHeight="1">
      <c r="A38" s="10" t="s">
        <v>347</v>
      </c>
      <c r="B38" s="10" t="s">
        <v>376</v>
      </c>
      <c r="C38" s="10" t="s">
        <v>891</v>
      </c>
      <c r="D38" s="10" t="s">
        <v>67</v>
      </c>
      <c r="E38" s="10" t="s">
        <v>109</v>
      </c>
      <c r="F38" s="10" t="s">
        <v>110</v>
      </c>
      <c r="G38" s="10" t="s">
        <v>249</v>
      </c>
      <c r="H38" s="10" t="s">
        <v>250</v>
      </c>
      <c r="I38" s="15">
        <v>600000</v>
      </c>
      <c r="J38" s="15">
        <v>600000</v>
      </c>
      <c r="K38" s="15">
        <v>600000</v>
      </c>
      <c r="L38" s="15"/>
      <c r="M38" s="15"/>
      <c r="N38" s="15"/>
      <c r="O38" s="15"/>
      <c r="P38" s="15"/>
      <c r="Q38" s="15"/>
      <c r="R38" s="15"/>
      <c r="S38" s="15"/>
      <c r="T38" s="15"/>
      <c r="U38" s="15"/>
      <c r="V38" s="15"/>
      <c r="W38" s="15"/>
    </row>
    <row r="39" spans="1:23" ht="21.75" customHeight="1">
      <c r="A39" s="10" t="s">
        <v>347</v>
      </c>
      <c r="B39" s="10" t="s">
        <v>376</v>
      </c>
      <c r="C39" s="10" t="s">
        <v>891</v>
      </c>
      <c r="D39" s="10" t="s">
        <v>67</v>
      </c>
      <c r="E39" s="10" t="s">
        <v>113</v>
      </c>
      <c r="F39" s="10" t="s">
        <v>114</v>
      </c>
      <c r="G39" s="10" t="s">
        <v>249</v>
      </c>
      <c r="H39" s="10" t="s">
        <v>250</v>
      </c>
      <c r="I39" s="15">
        <v>100000</v>
      </c>
      <c r="J39" s="15">
        <v>100000</v>
      </c>
      <c r="K39" s="15">
        <v>100000</v>
      </c>
      <c r="L39" s="15"/>
      <c r="M39" s="15"/>
      <c r="N39" s="15"/>
      <c r="O39" s="15"/>
      <c r="P39" s="15"/>
      <c r="Q39" s="15"/>
      <c r="R39" s="15"/>
      <c r="S39" s="15"/>
      <c r="T39" s="15"/>
      <c r="U39" s="15"/>
      <c r="V39" s="15"/>
      <c r="W39" s="15"/>
    </row>
    <row r="40" spans="1:23" ht="21.75" customHeight="1">
      <c r="A40" s="10" t="s">
        <v>347</v>
      </c>
      <c r="B40" s="10" t="s">
        <v>376</v>
      </c>
      <c r="C40" s="10" t="s">
        <v>891</v>
      </c>
      <c r="D40" s="10" t="s">
        <v>67</v>
      </c>
      <c r="E40" s="10" t="s">
        <v>113</v>
      </c>
      <c r="F40" s="10" t="s">
        <v>114</v>
      </c>
      <c r="G40" s="10" t="s">
        <v>255</v>
      </c>
      <c r="H40" s="10" t="s">
        <v>254</v>
      </c>
      <c r="I40" s="15">
        <v>150000</v>
      </c>
      <c r="J40" s="15">
        <v>150000</v>
      </c>
      <c r="K40" s="15">
        <v>150000</v>
      </c>
      <c r="L40" s="15"/>
      <c r="M40" s="15"/>
      <c r="N40" s="15"/>
      <c r="O40" s="15"/>
      <c r="P40" s="15"/>
      <c r="Q40" s="15"/>
      <c r="R40" s="15"/>
      <c r="S40" s="15"/>
      <c r="T40" s="15"/>
      <c r="U40" s="15"/>
      <c r="V40" s="15"/>
      <c r="W40" s="15"/>
    </row>
    <row r="41" spans="1:23" ht="21.75" customHeight="1">
      <c r="A41" s="10" t="s">
        <v>347</v>
      </c>
      <c r="B41" s="10" t="s">
        <v>376</v>
      </c>
      <c r="C41" s="10" t="s">
        <v>891</v>
      </c>
      <c r="D41" s="10" t="s">
        <v>67</v>
      </c>
      <c r="E41" s="10" t="s">
        <v>109</v>
      </c>
      <c r="F41" s="10" t="s">
        <v>110</v>
      </c>
      <c r="G41" s="10" t="s">
        <v>293</v>
      </c>
      <c r="H41" s="10" t="s">
        <v>294</v>
      </c>
      <c r="I41" s="15">
        <v>202044</v>
      </c>
      <c r="J41" s="15">
        <v>202044</v>
      </c>
      <c r="K41" s="15">
        <v>202044</v>
      </c>
      <c r="L41" s="15"/>
      <c r="M41" s="15"/>
      <c r="N41" s="15"/>
      <c r="O41" s="15"/>
      <c r="P41" s="15"/>
      <c r="Q41" s="15"/>
      <c r="R41" s="15"/>
      <c r="S41" s="15"/>
      <c r="T41" s="15"/>
      <c r="U41" s="15"/>
      <c r="V41" s="15"/>
      <c r="W41" s="15"/>
    </row>
    <row r="42" spans="1:23" ht="21.75" customHeight="1">
      <c r="A42" s="10" t="s">
        <v>347</v>
      </c>
      <c r="B42" s="10" t="s">
        <v>376</v>
      </c>
      <c r="C42" s="10" t="s">
        <v>891</v>
      </c>
      <c r="D42" s="10" t="s">
        <v>67</v>
      </c>
      <c r="E42" s="10" t="s">
        <v>109</v>
      </c>
      <c r="F42" s="10" t="s">
        <v>110</v>
      </c>
      <c r="G42" s="10" t="s">
        <v>251</v>
      </c>
      <c r="H42" s="10" t="s">
        <v>252</v>
      </c>
      <c r="I42" s="15">
        <v>300000</v>
      </c>
      <c r="J42" s="15">
        <v>300000</v>
      </c>
      <c r="K42" s="15">
        <v>300000</v>
      </c>
      <c r="L42" s="15"/>
      <c r="M42" s="15"/>
      <c r="N42" s="15"/>
      <c r="O42" s="15"/>
      <c r="P42" s="15"/>
      <c r="Q42" s="15"/>
      <c r="R42" s="15"/>
      <c r="S42" s="15"/>
      <c r="T42" s="15"/>
      <c r="U42" s="15"/>
      <c r="V42" s="15"/>
      <c r="W42" s="15"/>
    </row>
    <row r="43" spans="1:23" ht="21.75" customHeight="1">
      <c r="A43" s="10" t="s">
        <v>347</v>
      </c>
      <c r="B43" s="10" t="s">
        <v>376</v>
      </c>
      <c r="C43" s="10" t="s">
        <v>891</v>
      </c>
      <c r="D43" s="10" t="s">
        <v>67</v>
      </c>
      <c r="E43" s="10" t="s">
        <v>111</v>
      </c>
      <c r="F43" s="10" t="s">
        <v>112</v>
      </c>
      <c r="G43" s="10" t="s">
        <v>251</v>
      </c>
      <c r="H43" s="10" t="s">
        <v>252</v>
      </c>
      <c r="I43" s="15">
        <v>120000</v>
      </c>
      <c r="J43" s="15">
        <v>120000</v>
      </c>
      <c r="K43" s="15">
        <v>120000</v>
      </c>
      <c r="L43" s="15"/>
      <c r="M43" s="15"/>
      <c r="N43" s="15"/>
      <c r="O43" s="15"/>
      <c r="P43" s="15"/>
      <c r="Q43" s="15"/>
      <c r="R43" s="15"/>
      <c r="S43" s="15"/>
      <c r="T43" s="15"/>
      <c r="U43" s="15"/>
      <c r="V43" s="15"/>
      <c r="W43" s="15"/>
    </row>
    <row r="44" spans="1:23" ht="21.75" customHeight="1">
      <c r="A44" s="10" t="s">
        <v>347</v>
      </c>
      <c r="B44" s="10" t="s">
        <v>376</v>
      </c>
      <c r="C44" s="10" t="s">
        <v>891</v>
      </c>
      <c r="D44" s="10" t="s">
        <v>67</v>
      </c>
      <c r="E44" s="10" t="s">
        <v>113</v>
      </c>
      <c r="F44" s="10" t="s">
        <v>114</v>
      </c>
      <c r="G44" s="10" t="s">
        <v>251</v>
      </c>
      <c r="H44" s="10" t="s">
        <v>252</v>
      </c>
      <c r="I44" s="15">
        <v>118395.27</v>
      </c>
      <c r="J44" s="15">
        <v>118395.27</v>
      </c>
      <c r="K44" s="15">
        <v>118395.27</v>
      </c>
      <c r="L44" s="15"/>
      <c r="M44" s="15"/>
      <c r="N44" s="15"/>
      <c r="O44" s="15"/>
      <c r="P44" s="15"/>
      <c r="Q44" s="15"/>
      <c r="R44" s="15"/>
      <c r="S44" s="15"/>
      <c r="T44" s="15"/>
      <c r="U44" s="15"/>
      <c r="V44" s="15"/>
      <c r="W44" s="15"/>
    </row>
    <row r="45" spans="1:23" ht="21.75" customHeight="1">
      <c r="A45" s="10" t="s">
        <v>347</v>
      </c>
      <c r="B45" s="10" t="s">
        <v>376</v>
      </c>
      <c r="C45" s="10" t="s">
        <v>891</v>
      </c>
      <c r="D45" s="10" t="s">
        <v>67</v>
      </c>
      <c r="E45" s="10" t="s">
        <v>113</v>
      </c>
      <c r="F45" s="10" t="s">
        <v>114</v>
      </c>
      <c r="G45" s="10" t="s">
        <v>275</v>
      </c>
      <c r="H45" s="10" t="s">
        <v>276</v>
      </c>
      <c r="I45" s="15">
        <v>158173</v>
      </c>
      <c r="J45" s="15">
        <v>158173</v>
      </c>
      <c r="K45" s="15">
        <v>158173</v>
      </c>
      <c r="L45" s="15"/>
      <c r="M45" s="15"/>
      <c r="N45" s="15"/>
      <c r="O45" s="15"/>
      <c r="P45" s="15"/>
      <c r="Q45" s="15"/>
      <c r="R45" s="15"/>
      <c r="S45" s="15"/>
      <c r="T45" s="15"/>
      <c r="U45" s="15"/>
      <c r="V45" s="15"/>
      <c r="W45" s="15"/>
    </row>
    <row r="46" spans="1:23" ht="21.75" customHeight="1">
      <c r="A46" s="10" t="s">
        <v>347</v>
      </c>
      <c r="B46" s="10" t="s">
        <v>376</v>
      </c>
      <c r="C46" s="10" t="s">
        <v>891</v>
      </c>
      <c r="D46" s="10" t="s">
        <v>67</v>
      </c>
      <c r="E46" s="10" t="s">
        <v>109</v>
      </c>
      <c r="F46" s="10" t="s">
        <v>110</v>
      </c>
      <c r="G46" s="10" t="s">
        <v>378</v>
      </c>
      <c r="H46" s="10" t="s">
        <v>379</v>
      </c>
      <c r="I46" s="15">
        <v>300000</v>
      </c>
      <c r="J46" s="15">
        <v>300000</v>
      </c>
      <c r="K46" s="15">
        <v>300000</v>
      </c>
      <c r="L46" s="15"/>
      <c r="M46" s="15"/>
      <c r="N46" s="15"/>
      <c r="O46" s="15"/>
      <c r="P46" s="15"/>
      <c r="Q46" s="15"/>
      <c r="R46" s="15"/>
      <c r="S46" s="15"/>
      <c r="T46" s="15"/>
      <c r="U46" s="15"/>
      <c r="V46" s="15"/>
      <c r="W46" s="15"/>
    </row>
    <row r="47" spans="1:23" ht="21.75" customHeight="1">
      <c r="A47" s="10" t="s">
        <v>347</v>
      </c>
      <c r="B47" s="10" t="s">
        <v>376</v>
      </c>
      <c r="C47" s="10" t="s">
        <v>891</v>
      </c>
      <c r="D47" s="10" t="s">
        <v>67</v>
      </c>
      <c r="E47" s="10" t="s">
        <v>113</v>
      </c>
      <c r="F47" s="10" t="s">
        <v>114</v>
      </c>
      <c r="G47" s="10" t="s">
        <v>378</v>
      </c>
      <c r="H47" s="10" t="s">
        <v>379</v>
      </c>
      <c r="I47" s="15">
        <v>100000</v>
      </c>
      <c r="J47" s="15">
        <v>100000</v>
      </c>
      <c r="K47" s="15">
        <v>100000</v>
      </c>
      <c r="L47" s="15"/>
      <c r="M47" s="15"/>
      <c r="N47" s="15"/>
      <c r="O47" s="15"/>
      <c r="P47" s="15"/>
      <c r="Q47" s="15"/>
      <c r="R47" s="15"/>
      <c r="S47" s="15"/>
      <c r="T47" s="15"/>
      <c r="U47" s="15"/>
      <c r="V47" s="15"/>
      <c r="W47" s="15"/>
    </row>
    <row r="48" spans="1:23" ht="21.75" customHeight="1">
      <c r="A48" s="10" t="s">
        <v>347</v>
      </c>
      <c r="B48" s="10" t="s">
        <v>376</v>
      </c>
      <c r="C48" s="10" t="s">
        <v>891</v>
      </c>
      <c r="D48" s="10" t="s">
        <v>67</v>
      </c>
      <c r="E48" s="10" t="s">
        <v>109</v>
      </c>
      <c r="F48" s="10" t="s">
        <v>110</v>
      </c>
      <c r="G48" s="10" t="s">
        <v>354</v>
      </c>
      <c r="H48" s="10" t="s">
        <v>355</v>
      </c>
      <c r="I48" s="15">
        <v>700000</v>
      </c>
      <c r="J48" s="15">
        <v>700000</v>
      </c>
      <c r="K48" s="15">
        <v>700000</v>
      </c>
      <c r="L48" s="15"/>
      <c r="M48" s="15"/>
      <c r="N48" s="15"/>
      <c r="O48" s="15"/>
      <c r="P48" s="15"/>
      <c r="Q48" s="15"/>
      <c r="R48" s="15"/>
      <c r="S48" s="15"/>
      <c r="T48" s="15"/>
      <c r="U48" s="15"/>
      <c r="V48" s="15"/>
      <c r="W48" s="15"/>
    </row>
    <row r="49" spans="1:23" ht="21.75" customHeight="1">
      <c r="A49" s="10" t="s">
        <v>347</v>
      </c>
      <c r="B49" s="10" t="s">
        <v>376</v>
      </c>
      <c r="C49" s="10" t="s">
        <v>891</v>
      </c>
      <c r="D49" s="10" t="s">
        <v>67</v>
      </c>
      <c r="E49" s="10" t="s">
        <v>113</v>
      </c>
      <c r="F49" s="10" t="s">
        <v>114</v>
      </c>
      <c r="G49" s="10" t="s">
        <v>354</v>
      </c>
      <c r="H49" s="10" t="s">
        <v>355</v>
      </c>
      <c r="I49" s="15">
        <v>300000</v>
      </c>
      <c r="J49" s="15">
        <v>300000</v>
      </c>
      <c r="K49" s="15">
        <v>300000</v>
      </c>
      <c r="L49" s="15"/>
      <c r="M49" s="15"/>
      <c r="N49" s="15"/>
      <c r="O49" s="15"/>
      <c r="P49" s="15"/>
      <c r="Q49" s="15"/>
      <c r="R49" s="15"/>
      <c r="S49" s="15"/>
      <c r="T49" s="15"/>
      <c r="U49" s="15"/>
      <c r="V49" s="15"/>
      <c r="W49" s="15"/>
    </row>
    <row r="50" spans="1:23" ht="21.75" customHeight="1">
      <c r="A50" s="10" t="s">
        <v>347</v>
      </c>
      <c r="B50" s="10" t="s">
        <v>376</v>
      </c>
      <c r="C50" s="10" t="s">
        <v>891</v>
      </c>
      <c r="D50" s="10" t="s">
        <v>67</v>
      </c>
      <c r="E50" s="10" t="s">
        <v>109</v>
      </c>
      <c r="F50" s="10" t="s">
        <v>110</v>
      </c>
      <c r="G50" s="10" t="s">
        <v>380</v>
      </c>
      <c r="H50" s="10" t="s">
        <v>381</v>
      </c>
      <c r="I50" s="15">
        <v>100000</v>
      </c>
      <c r="J50" s="15">
        <v>100000</v>
      </c>
      <c r="K50" s="15">
        <v>100000</v>
      </c>
      <c r="L50" s="15"/>
      <c r="M50" s="15"/>
      <c r="N50" s="15"/>
      <c r="O50" s="15"/>
      <c r="P50" s="15"/>
      <c r="Q50" s="15"/>
      <c r="R50" s="15"/>
      <c r="S50" s="15"/>
      <c r="T50" s="15"/>
      <c r="U50" s="15"/>
      <c r="V50" s="15"/>
      <c r="W50" s="15"/>
    </row>
    <row r="51" spans="1:23" ht="21.75" customHeight="1">
      <c r="A51" s="10" t="s">
        <v>347</v>
      </c>
      <c r="B51" s="10" t="s">
        <v>382</v>
      </c>
      <c r="C51" s="10" t="s">
        <v>383</v>
      </c>
      <c r="D51" s="10" t="s">
        <v>67</v>
      </c>
      <c r="E51" s="10" t="s">
        <v>113</v>
      </c>
      <c r="F51" s="10" t="s">
        <v>114</v>
      </c>
      <c r="G51" s="10" t="s">
        <v>275</v>
      </c>
      <c r="H51" s="10" t="s">
        <v>276</v>
      </c>
      <c r="I51" s="15">
        <v>43200</v>
      </c>
      <c r="J51" s="15">
        <v>43200</v>
      </c>
      <c r="K51" s="15">
        <v>43200</v>
      </c>
      <c r="L51" s="15"/>
      <c r="M51" s="15"/>
      <c r="N51" s="15"/>
      <c r="O51" s="15"/>
      <c r="P51" s="15"/>
      <c r="Q51" s="15"/>
      <c r="R51" s="15"/>
      <c r="S51" s="15"/>
      <c r="T51" s="15"/>
      <c r="U51" s="15"/>
      <c r="V51" s="15"/>
      <c r="W51" s="15"/>
    </row>
    <row r="52" spans="1:23" ht="21.75" customHeight="1">
      <c r="A52" s="10" t="s">
        <v>347</v>
      </c>
      <c r="B52" s="10" t="s">
        <v>384</v>
      </c>
      <c r="C52" s="10" t="s">
        <v>385</v>
      </c>
      <c r="D52" s="10" t="s">
        <v>67</v>
      </c>
      <c r="E52" s="10" t="s">
        <v>113</v>
      </c>
      <c r="F52" s="10" t="s">
        <v>114</v>
      </c>
      <c r="G52" s="10" t="s">
        <v>235</v>
      </c>
      <c r="H52" s="10" t="s">
        <v>236</v>
      </c>
      <c r="I52" s="15">
        <v>5.4</v>
      </c>
      <c r="J52" s="15">
        <v>5.4</v>
      </c>
      <c r="K52" s="15">
        <v>5.4</v>
      </c>
      <c r="L52" s="15"/>
      <c r="M52" s="15"/>
      <c r="N52" s="15"/>
      <c r="O52" s="15"/>
      <c r="P52" s="15"/>
      <c r="Q52" s="15"/>
      <c r="R52" s="15"/>
      <c r="S52" s="15"/>
      <c r="T52" s="15"/>
      <c r="U52" s="15"/>
      <c r="V52" s="15"/>
      <c r="W52" s="15"/>
    </row>
    <row r="53" spans="1:23" ht="21.75" customHeight="1">
      <c r="A53" s="10" t="s">
        <v>347</v>
      </c>
      <c r="B53" s="10" t="s">
        <v>386</v>
      </c>
      <c r="C53" s="10" t="s">
        <v>387</v>
      </c>
      <c r="D53" s="10" t="s">
        <v>67</v>
      </c>
      <c r="E53" s="10" t="s">
        <v>113</v>
      </c>
      <c r="F53" s="10" t="s">
        <v>114</v>
      </c>
      <c r="G53" s="10" t="s">
        <v>354</v>
      </c>
      <c r="H53" s="10" t="s">
        <v>355</v>
      </c>
      <c r="I53" s="15">
        <v>100</v>
      </c>
      <c r="J53" s="15">
        <v>100</v>
      </c>
      <c r="K53" s="15">
        <v>100</v>
      </c>
      <c r="L53" s="15"/>
      <c r="M53" s="15"/>
      <c r="N53" s="15"/>
      <c r="O53" s="15"/>
      <c r="P53" s="15"/>
      <c r="Q53" s="15"/>
      <c r="R53" s="15"/>
      <c r="S53" s="15"/>
      <c r="T53" s="15"/>
      <c r="U53" s="15"/>
      <c r="V53" s="15"/>
      <c r="W53" s="15"/>
    </row>
    <row r="54" spans="1:23" ht="21.75" customHeight="1">
      <c r="A54" s="10" t="s">
        <v>347</v>
      </c>
      <c r="B54" s="10" t="s">
        <v>388</v>
      </c>
      <c r="C54" s="10" t="s">
        <v>389</v>
      </c>
      <c r="D54" s="10" t="s">
        <v>67</v>
      </c>
      <c r="E54" s="10" t="s">
        <v>113</v>
      </c>
      <c r="F54" s="10" t="s">
        <v>114</v>
      </c>
      <c r="G54" s="10" t="s">
        <v>378</v>
      </c>
      <c r="H54" s="10" t="s">
        <v>379</v>
      </c>
      <c r="I54" s="15">
        <v>117600</v>
      </c>
      <c r="J54" s="15">
        <v>117600</v>
      </c>
      <c r="K54" s="15">
        <v>117600</v>
      </c>
      <c r="L54" s="15"/>
      <c r="M54" s="15"/>
      <c r="N54" s="15"/>
      <c r="O54" s="15"/>
      <c r="P54" s="15"/>
      <c r="Q54" s="15"/>
      <c r="R54" s="15"/>
      <c r="S54" s="15"/>
      <c r="T54" s="15"/>
      <c r="U54" s="15"/>
      <c r="V54" s="15"/>
      <c r="W54" s="15"/>
    </row>
    <row r="55" spans="1:23" ht="21.75" customHeight="1">
      <c r="A55" s="10" t="s">
        <v>390</v>
      </c>
      <c r="B55" s="10" t="s">
        <v>391</v>
      </c>
      <c r="C55" s="10" t="s">
        <v>392</v>
      </c>
      <c r="D55" s="10" t="s">
        <v>70</v>
      </c>
      <c r="E55" s="10" t="s">
        <v>113</v>
      </c>
      <c r="F55" s="10" t="s">
        <v>114</v>
      </c>
      <c r="G55" s="10" t="s">
        <v>247</v>
      </c>
      <c r="H55" s="10" t="s">
        <v>248</v>
      </c>
      <c r="I55" s="15">
        <v>2000000</v>
      </c>
      <c r="J55" s="15">
        <v>2000000</v>
      </c>
      <c r="K55" s="15">
        <v>2000000</v>
      </c>
      <c r="L55" s="15"/>
      <c r="M55" s="15"/>
      <c r="N55" s="15"/>
      <c r="O55" s="15"/>
      <c r="P55" s="15"/>
      <c r="Q55" s="15"/>
      <c r="R55" s="15"/>
      <c r="S55" s="15"/>
      <c r="T55" s="15"/>
      <c r="U55" s="15"/>
      <c r="V55" s="15"/>
      <c r="W55" s="15"/>
    </row>
    <row r="56" spans="1:23" ht="21.75" customHeight="1">
      <c r="A56" s="10" t="s">
        <v>390</v>
      </c>
      <c r="B56" s="10" t="s">
        <v>391</v>
      </c>
      <c r="C56" s="10" t="s">
        <v>392</v>
      </c>
      <c r="D56" s="10" t="s">
        <v>70</v>
      </c>
      <c r="E56" s="10" t="s">
        <v>113</v>
      </c>
      <c r="F56" s="10" t="s">
        <v>114</v>
      </c>
      <c r="G56" s="10" t="s">
        <v>249</v>
      </c>
      <c r="H56" s="10" t="s">
        <v>250</v>
      </c>
      <c r="I56" s="15">
        <v>1950000</v>
      </c>
      <c r="J56" s="15">
        <v>1950000</v>
      </c>
      <c r="K56" s="15">
        <v>1950000</v>
      </c>
      <c r="L56" s="15"/>
      <c r="M56" s="15"/>
      <c r="N56" s="15"/>
      <c r="O56" s="15"/>
      <c r="P56" s="15"/>
      <c r="Q56" s="15"/>
      <c r="R56" s="15"/>
      <c r="S56" s="15"/>
      <c r="T56" s="15"/>
      <c r="U56" s="15"/>
      <c r="V56" s="15"/>
      <c r="W56" s="15"/>
    </row>
    <row r="57" spans="1:23" ht="21.75" customHeight="1">
      <c r="A57" s="10" t="s">
        <v>390</v>
      </c>
      <c r="B57" s="10" t="s">
        <v>393</v>
      </c>
      <c r="C57" s="10" t="s">
        <v>394</v>
      </c>
      <c r="D57" s="10" t="s">
        <v>70</v>
      </c>
      <c r="E57" s="10" t="s">
        <v>113</v>
      </c>
      <c r="F57" s="10" t="s">
        <v>114</v>
      </c>
      <c r="G57" s="10" t="s">
        <v>229</v>
      </c>
      <c r="H57" s="10" t="s">
        <v>230</v>
      </c>
      <c r="I57" s="15">
        <v>100000</v>
      </c>
      <c r="J57" s="15">
        <v>100000</v>
      </c>
      <c r="K57" s="15">
        <v>100000</v>
      </c>
      <c r="L57" s="15"/>
      <c r="M57" s="15"/>
      <c r="N57" s="15"/>
      <c r="O57" s="15"/>
      <c r="P57" s="15"/>
      <c r="Q57" s="15"/>
      <c r="R57" s="15"/>
      <c r="S57" s="15"/>
      <c r="T57" s="15"/>
      <c r="U57" s="15"/>
      <c r="V57" s="15"/>
      <c r="W57" s="15"/>
    </row>
    <row r="58" spans="1:23" ht="21.75" customHeight="1">
      <c r="A58" s="10" t="s">
        <v>390</v>
      </c>
      <c r="B58" s="10" t="s">
        <v>393</v>
      </c>
      <c r="C58" s="10" t="s">
        <v>394</v>
      </c>
      <c r="D58" s="10" t="s">
        <v>70</v>
      </c>
      <c r="E58" s="10" t="s">
        <v>113</v>
      </c>
      <c r="F58" s="10" t="s">
        <v>114</v>
      </c>
      <c r="G58" s="10" t="s">
        <v>231</v>
      </c>
      <c r="H58" s="10" t="s">
        <v>232</v>
      </c>
      <c r="I58" s="15">
        <v>250000</v>
      </c>
      <c r="J58" s="15">
        <v>250000</v>
      </c>
      <c r="K58" s="15">
        <v>250000</v>
      </c>
      <c r="L58" s="15"/>
      <c r="M58" s="15"/>
      <c r="N58" s="15"/>
      <c r="O58" s="15"/>
      <c r="P58" s="15"/>
      <c r="Q58" s="15"/>
      <c r="R58" s="15"/>
      <c r="S58" s="15"/>
      <c r="T58" s="15"/>
      <c r="U58" s="15"/>
      <c r="V58" s="15"/>
      <c r="W58" s="15"/>
    </row>
    <row r="59" spans="1:23" ht="21.75" customHeight="1">
      <c r="A59" s="10" t="s">
        <v>390</v>
      </c>
      <c r="B59" s="10" t="s">
        <v>393</v>
      </c>
      <c r="C59" s="10" t="s">
        <v>394</v>
      </c>
      <c r="D59" s="10" t="s">
        <v>70</v>
      </c>
      <c r="E59" s="10" t="s">
        <v>113</v>
      </c>
      <c r="F59" s="10" t="s">
        <v>114</v>
      </c>
      <c r="G59" s="10" t="s">
        <v>237</v>
      </c>
      <c r="H59" s="10" t="s">
        <v>238</v>
      </c>
      <c r="I59" s="15">
        <v>450000</v>
      </c>
      <c r="J59" s="15">
        <v>450000</v>
      </c>
      <c r="K59" s="15">
        <v>450000</v>
      </c>
      <c r="L59" s="15"/>
      <c r="M59" s="15"/>
      <c r="N59" s="15"/>
      <c r="O59" s="15"/>
      <c r="P59" s="15"/>
      <c r="Q59" s="15"/>
      <c r="R59" s="15"/>
      <c r="S59" s="15"/>
      <c r="T59" s="15"/>
      <c r="U59" s="15"/>
      <c r="V59" s="15"/>
      <c r="W59" s="15"/>
    </row>
    <row r="60" spans="1:23" ht="21.75" customHeight="1">
      <c r="A60" s="10" t="s">
        <v>390</v>
      </c>
      <c r="B60" s="10" t="s">
        <v>395</v>
      </c>
      <c r="C60" s="10" t="s">
        <v>396</v>
      </c>
      <c r="D60" s="10" t="s">
        <v>70</v>
      </c>
      <c r="E60" s="10" t="s">
        <v>113</v>
      </c>
      <c r="F60" s="10" t="s">
        <v>114</v>
      </c>
      <c r="G60" s="10" t="s">
        <v>249</v>
      </c>
      <c r="H60" s="10" t="s">
        <v>250</v>
      </c>
      <c r="I60" s="15">
        <v>650000</v>
      </c>
      <c r="J60" s="15">
        <v>650000</v>
      </c>
      <c r="K60" s="15">
        <v>650000</v>
      </c>
      <c r="L60" s="15"/>
      <c r="M60" s="15"/>
      <c r="N60" s="15"/>
      <c r="O60" s="15"/>
      <c r="P60" s="15"/>
      <c r="Q60" s="15"/>
      <c r="R60" s="15"/>
      <c r="S60" s="15"/>
      <c r="T60" s="15"/>
      <c r="U60" s="15"/>
      <c r="V60" s="15"/>
      <c r="W60" s="15"/>
    </row>
    <row r="61" spans="1:23" ht="21.75" customHeight="1">
      <c r="A61" s="10" t="s">
        <v>390</v>
      </c>
      <c r="B61" s="10" t="s">
        <v>397</v>
      </c>
      <c r="C61" s="10" t="s">
        <v>398</v>
      </c>
      <c r="D61" s="10" t="s">
        <v>70</v>
      </c>
      <c r="E61" s="10" t="s">
        <v>113</v>
      </c>
      <c r="F61" s="10" t="s">
        <v>114</v>
      </c>
      <c r="G61" s="10" t="s">
        <v>235</v>
      </c>
      <c r="H61" s="10" t="s">
        <v>236</v>
      </c>
      <c r="I61" s="15">
        <v>100000</v>
      </c>
      <c r="J61" s="15">
        <v>100000</v>
      </c>
      <c r="K61" s="15">
        <v>100000</v>
      </c>
      <c r="L61" s="15"/>
      <c r="M61" s="15"/>
      <c r="N61" s="15"/>
      <c r="O61" s="15"/>
      <c r="P61" s="15"/>
      <c r="Q61" s="15"/>
      <c r="R61" s="15"/>
      <c r="S61" s="15"/>
      <c r="T61" s="15"/>
      <c r="U61" s="15"/>
      <c r="V61" s="15"/>
      <c r="W61" s="15"/>
    </row>
    <row r="62" spans="1:23" ht="21.75" customHeight="1">
      <c r="A62" s="10" t="s">
        <v>390</v>
      </c>
      <c r="B62" s="10" t="s">
        <v>397</v>
      </c>
      <c r="C62" s="10" t="s">
        <v>398</v>
      </c>
      <c r="D62" s="10" t="s">
        <v>70</v>
      </c>
      <c r="E62" s="10" t="s">
        <v>113</v>
      </c>
      <c r="F62" s="10" t="s">
        <v>114</v>
      </c>
      <c r="G62" s="10" t="s">
        <v>237</v>
      </c>
      <c r="H62" s="10" t="s">
        <v>238</v>
      </c>
      <c r="I62" s="15">
        <v>360000</v>
      </c>
      <c r="J62" s="15">
        <v>360000</v>
      </c>
      <c r="K62" s="15">
        <v>360000</v>
      </c>
      <c r="L62" s="15"/>
      <c r="M62" s="15"/>
      <c r="N62" s="15"/>
      <c r="O62" s="15"/>
      <c r="P62" s="15"/>
      <c r="Q62" s="15"/>
      <c r="R62" s="15"/>
      <c r="S62" s="15"/>
      <c r="T62" s="15"/>
      <c r="U62" s="15"/>
      <c r="V62" s="15"/>
      <c r="W62" s="15"/>
    </row>
    <row r="63" spans="1:23" ht="21.75" customHeight="1">
      <c r="A63" s="10" t="s">
        <v>390</v>
      </c>
      <c r="B63" s="10" t="s">
        <v>397</v>
      </c>
      <c r="C63" s="10" t="s">
        <v>398</v>
      </c>
      <c r="D63" s="10" t="s">
        <v>70</v>
      </c>
      <c r="E63" s="10" t="s">
        <v>113</v>
      </c>
      <c r="F63" s="10" t="s">
        <v>114</v>
      </c>
      <c r="G63" s="10" t="s">
        <v>243</v>
      </c>
      <c r="H63" s="10" t="s">
        <v>244</v>
      </c>
      <c r="I63" s="15">
        <v>20000</v>
      </c>
      <c r="J63" s="15">
        <v>20000</v>
      </c>
      <c r="K63" s="15">
        <v>20000</v>
      </c>
      <c r="L63" s="15"/>
      <c r="M63" s="15"/>
      <c r="N63" s="15"/>
      <c r="O63" s="15"/>
      <c r="P63" s="15"/>
      <c r="Q63" s="15"/>
      <c r="R63" s="15"/>
      <c r="S63" s="15"/>
      <c r="T63" s="15"/>
      <c r="U63" s="15"/>
      <c r="V63" s="15"/>
      <c r="W63" s="15"/>
    </row>
    <row r="64" spans="1:23" ht="21.75" customHeight="1">
      <c r="A64" s="10" t="s">
        <v>390</v>
      </c>
      <c r="B64" s="10" t="s">
        <v>397</v>
      </c>
      <c r="C64" s="10" t="s">
        <v>398</v>
      </c>
      <c r="D64" s="10" t="s">
        <v>70</v>
      </c>
      <c r="E64" s="10" t="s">
        <v>113</v>
      </c>
      <c r="F64" s="10" t="s">
        <v>114</v>
      </c>
      <c r="G64" s="10" t="s">
        <v>245</v>
      </c>
      <c r="H64" s="10" t="s">
        <v>246</v>
      </c>
      <c r="I64" s="15">
        <v>50000</v>
      </c>
      <c r="J64" s="15">
        <v>50000</v>
      </c>
      <c r="K64" s="15">
        <v>50000</v>
      </c>
      <c r="L64" s="15"/>
      <c r="M64" s="15"/>
      <c r="N64" s="15"/>
      <c r="O64" s="15"/>
      <c r="P64" s="15"/>
      <c r="Q64" s="15"/>
      <c r="R64" s="15"/>
      <c r="S64" s="15"/>
      <c r="T64" s="15"/>
      <c r="U64" s="15"/>
      <c r="V64" s="15"/>
      <c r="W64" s="15"/>
    </row>
    <row r="65" spans="1:23" ht="21.75" customHeight="1">
      <c r="A65" s="10" t="s">
        <v>390</v>
      </c>
      <c r="B65" s="10" t="s">
        <v>397</v>
      </c>
      <c r="C65" s="10" t="s">
        <v>398</v>
      </c>
      <c r="D65" s="10" t="s">
        <v>70</v>
      </c>
      <c r="E65" s="10" t="s">
        <v>113</v>
      </c>
      <c r="F65" s="10" t="s">
        <v>114</v>
      </c>
      <c r="G65" s="10" t="s">
        <v>247</v>
      </c>
      <c r="H65" s="10" t="s">
        <v>248</v>
      </c>
      <c r="I65" s="15">
        <v>80000</v>
      </c>
      <c r="J65" s="15">
        <v>80000</v>
      </c>
      <c r="K65" s="15">
        <v>80000</v>
      </c>
      <c r="L65" s="15"/>
      <c r="M65" s="15"/>
      <c r="N65" s="15"/>
      <c r="O65" s="15"/>
      <c r="P65" s="15"/>
      <c r="Q65" s="15"/>
      <c r="R65" s="15"/>
      <c r="S65" s="15"/>
      <c r="T65" s="15"/>
      <c r="U65" s="15"/>
      <c r="V65" s="15"/>
      <c r="W65" s="15"/>
    </row>
    <row r="66" spans="1:23" ht="21.75" customHeight="1">
      <c r="A66" s="10" t="s">
        <v>390</v>
      </c>
      <c r="B66" s="10" t="s">
        <v>397</v>
      </c>
      <c r="C66" s="10" t="s">
        <v>398</v>
      </c>
      <c r="D66" s="10" t="s">
        <v>70</v>
      </c>
      <c r="E66" s="10" t="s">
        <v>113</v>
      </c>
      <c r="F66" s="10" t="s">
        <v>114</v>
      </c>
      <c r="G66" s="10" t="s">
        <v>249</v>
      </c>
      <c r="H66" s="10" t="s">
        <v>250</v>
      </c>
      <c r="I66" s="15">
        <v>520000</v>
      </c>
      <c r="J66" s="15">
        <v>520000</v>
      </c>
      <c r="K66" s="15">
        <v>520000</v>
      </c>
      <c r="L66" s="15"/>
      <c r="M66" s="15"/>
      <c r="N66" s="15"/>
      <c r="O66" s="15"/>
      <c r="P66" s="15"/>
      <c r="Q66" s="15"/>
      <c r="R66" s="15"/>
      <c r="S66" s="15"/>
      <c r="T66" s="15"/>
      <c r="U66" s="15"/>
      <c r="V66" s="15"/>
      <c r="W66" s="15"/>
    </row>
    <row r="67" spans="1:23" ht="21.75" customHeight="1">
      <c r="A67" s="10" t="s">
        <v>390</v>
      </c>
      <c r="B67" s="10" t="s">
        <v>397</v>
      </c>
      <c r="C67" s="10" t="s">
        <v>398</v>
      </c>
      <c r="D67" s="10" t="s">
        <v>70</v>
      </c>
      <c r="E67" s="10" t="s">
        <v>113</v>
      </c>
      <c r="F67" s="10" t="s">
        <v>114</v>
      </c>
      <c r="G67" s="10" t="s">
        <v>293</v>
      </c>
      <c r="H67" s="10" t="s">
        <v>294</v>
      </c>
      <c r="I67" s="15">
        <v>20000</v>
      </c>
      <c r="J67" s="15">
        <v>20000</v>
      </c>
      <c r="K67" s="15">
        <v>20000</v>
      </c>
      <c r="L67" s="15"/>
      <c r="M67" s="15"/>
      <c r="N67" s="15"/>
      <c r="O67" s="15"/>
      <c r="P67" s="15"/>
      <c r="Q67" s="15"/>
      <c r="R67" s="15"/>
      <c r="S67" s="15"/>
      <c r="T67" s="15"/>
      <c r="U67" s="15"/>
      <c r="V67" s="15"/>
      <c r="W67" s="15"/>
    </row>
    <row r="68" spans="1:23" ht="21.75" customHeight="1">
      <c r="A68" s="10" t="s">
        <v>390</v>
      </c>
      <c r="B68" s="10" t="s">
        <v>399</v>
      </c>
      <c r="C68" s="10" t="s">
        <v>400</v>
      </c>
      <c r="D68" s="10" t="s">
        <v>70</v>
      </c>
      <c r="E68" s="10" t="s">
        <v>113</v>
      </c>
      <c r="F68" s="10" t="s">
        <v>114</v>
      </c>
      <c r="G68" s="10" t="s">
        <v>249</v>
      </c>
      <c r="H68" s="10" t="s">
        <v>250</v>
      </c>
      <c r="I68" s="15">
        <v>400000</v>
      </c>
      <c r="J68" s="15">
        <v>400000</v>
      </c>
      <c r="K68" s="15">
        <v>400000</v>
      </c>
      <c r="L68" s="15"/>
      <c r="M68" s="15"/>
      <c r="N68" s="15"/>
      <c r="O68" s="15"/>
      <c r="P68" s="15"/>
      <c r="Q68" s="15"/>
      <c r="R68" s="15"/>
      <c r="S68" s="15"/>
      <c r="T68" s="15"/>
      <c r="U68" s="15"/>
      <c r="V68" s="15"/>
      <c r="W68" s="15"/>
    </row>
    <row r="69" spans="1:23" ht="21.75" customHeight="1">
      <c r="A69" s="10" t="s">
        <v>390</v>
      </c>
      <c r="B69" s="10" t="s">
        <v>401</v>
      </c>
      <c r="C69" s="10" t="s">
        <v>402</v>
      </c>
      <c r="D69" s="10" t="s">
        <v>70</v>
      </c>
      <c r="E69" s="10" t="s">
        <v>113</v>
      </c>
      <c r="F69" s="10" t="s">
        <v>114</v>
      </c>
      <c r="G69" s="10" t="s">
        <v>247</v>
      </c>
      <c r="H69" s="10" t="s">
        <v>248</v>
      </c>
      <c r="I69" s="15">
        <v>344400</v>
      </c>
      <c r="J69" s="15">
        <v>344400</v>
      </c>
      <c r="K69" s="15">
        <v>344400</v>
      </c>
      <c r="L69" s="15"/>
      <c r="M69" s="15"/>
      <c r="N69" s="15"/>
      <c r="O69" s="15"/>
      <c r="P69" s="15"/>
      <c r="Q69" s="15"/>
      <c r="R69" s="15"/>
      <c r="S69" s="15"/>
      <c r="T69" s="15"/>
      <c r="U69" s="15"/>
      <c r="V69" s="15"/>
      <c r="W69" s="15"/>
    </row>
    <row r="70" spans="1:23" ht="21.75" customHeight="1">
      <c r="A70" s="10" t="s">
        <v>390</v>
      </c>
      <c r="B70" s="10" t="s">
        <v>403</v>
      </c>
      <c r="C70" s="10" t="s">
        <v>404</v>
      </c>
      <c r="D70" s="10" t="s">
        <v>70</v>
      </c>
      <c r="E70" s="10" t="s">
        <v>113</v>
      </c>
      <c r="F70" s="10" t="s">
        <v>114</v>
      </c>
      <c r="G70" s="10" t="s">
        <v>249</v>
      </c>
      <c r="H70" s="10" t="s">
        <v>250</v>
      </c>
      <c r="I70" s="15">
        <v>500000</v>
      </c>
      <c r="J70" s="15">
        <v>500000</v>
      </c>
      <c r="K70" s="15">
        <v>500000</v>
      </c>
      <c r="L70" s="15"/>
      <c r="M70" s="15"/>
      <c r="N70" s="15"/>
      <c r="O70" s="15"/>
      <c r="P70" s="15"/>
      <c r="Q70" s="15"/>
      <c r="R70" s="15"/>
      <c r="S70" s="15"/>
      <c r="T70" s="15"/>
      <c r="U70" s="15"/>
      <c r="V70" s="15"/>
      <c r="W70" s="15"/>
    </row>
    <row r="71" spans="1:23" ht="21.75" customHeight="1">
      <c r="A71" s="10" t="s">
        <v>390</v>
      </c>
      <c r="B71" s="10" t="s">
        <v>405</v>
      </c>
      <c r="C71" s="10" t="s">
        <v>406</v>
      </c>
      <c r="D71" s="10" t="s">
        <v>70</v>
      </c>
      <c r="E71" s="10" t="s">
        <v>113</v>
      </c>
      <c r="F71" s="10" t="s">
        <v>114</v>
      </c>
      <c r="G71" s="10" t="s">
        <v>249</v>
      </c>
      <c r="H71" s="10" t="s">
        <v>250</v>
      </c>
      <c r="I71" s="15">
        <v>250000</v>
      </c>
      <c r="J71" s="15">
        <v>250000</v>
      </c>
      <c r="K71" s="15">
        <v>250000</v>
      </c>
      <c r="L71" s="15"/>
      <c r="M71" s="15"/>
      <c r="N71" s="15"/>
      <c r="O71" s="15"/>
      <c r="P71" s="15"/>
      <c r="Q71" s="15"/>
      <c r="R71" s="15"/>
      <c r="S71" s="15"/>
      <c r="T71" s="15"/>
      <c r="U71" s="15"/>
      <c r="V71" s="15"/>
      <c r="W71" s="15"/>
    </row>
    <row r="72" spans="1:23" ht="21.75" customHeight="1">
      <c r="A72" s="10" t="s">
        <v>390</v>
      </c>
      <c r="B72" s="10" t="s">
        <v>407</v>
      </c>
      <c r="C72" s="10" t="s">
        <v>408</v>
      </c>
      <c r="D72" s="10" t="s">
        <v>70</v>
      </c>
      <c r="E72" s="10" t="s">
        <v>113</v>
      </c>
      <c r="F72" s="10" t="s">
        <v>114</v>
      </c>
      <c r="G72" s="10" t="s">
        <v>249</v>
      </c>
      <c r="H72" s="10" t="s">
        <v>250</v>
      </c>
      <c r="I72" s="15">
        <v>150000</v>
      </c>
      <c r="J72" s="15">
        <v>150000</v>
      </c>
      <c r="K72" s="15">
        <v>150000</v>
      </c>
      <c r="L72" s="15"/>
      <c r="M72" s="15"/>
      <c r="N72" s="15"/>
      <c r="O72" s="15"/>
      <c r="P72" s="15"/>
      <c r="Q72" s="15"/>
      <c r="R72" s="15"/>
      <c r="S72" s="15"/>
      <c r="T72" s="15"/>
      <c r="U72" s="15"/>
      <c r="V72" s="15"/>
      <c r="W72" s="15"/>
    </row>
    <row r="73" spans="1:23" ht="21.75" customHeight="1">
      <c r="A73" s="10" t="s">
        <v>390</v>
      </c>
      <c r="B73" s="10" t="s">
        <v>409</v>
      </c>
      <c r="C73" s="10" t="s">
        <v>410</v>
      </c>
      <c r="D73" s="10" t="s">
        <v>70</v>
      </c>
      <c r="E73" s="10" t="s">
        <v>113</v>
      </c>
      <c r="F73" s="10" t="s">
        <v>114</v>
      </c>
      <c r="G73" s="10" t="s">
        <v>223</v>
      </c>
      <c r="H73" s="10" t="s">
        <v>224</v>
      </c>
      <c r="I73" s="15">
        <v>50000</v>
      </c>
      <c r="J73" s="15">
        <v>50000</v>
      </c>
      <c r="K73" s="15">
        <v>50000</v>
      </c>
      <c r="L73" s="15"/>
      <c r="M73" s="15"/>
      <c r="N73" s="15"/>
      <c r="O73" s="15"/>
      <c r="P73" s="15"/>
      <c r="Q73" s="15"/>
      <c r="R73" s="15"/>
      <c r="S73" s="15"/>
      <c r="T73" s="15"/>
      <c r="U73" s="15"/>
      <c r="V73" s="15"/>
      <c r="W73" s="15"/>
    </row>
    <row r="74" spans="1:23" ht="21.75" customHeight="1">
      <c r="A74" s="10" t="s">
        <v>390</v>
      </c>
      <c r="B74" s="10" t="s">
        <v>411</v>
      </c>
      <c r="C74" s="10" t="s">
        <v>412</v>
      </c>
      <c r="D74" s="10" t="s">
        <v>70</v>
      </c>
      <c r="E74" s="10" t="s">
        <v>113</v>
      </c>
      <c r="F74" s="10" t="s">
        <v>114</v>
      </c>
      <c r="G74" s="10" t="s">
        <v>413</v>
      </c>
      <c r="H74" s="10" t="s">
        <v>414</v>
      </c>
      <c r="I74" s="15">
        <v>250000</v>
      </c>
      <c r="J74" s="15">
        <v>250000</v>
      </c>
      <c r="K74" s="15">
        <v>250000</v>
      </c>
      <c r="L74" s="15"/>
      <c r="M74" s="15"/>
      <c r="N74" s="15"/>
      <c r="O74" s="15"/>
      <c r="P74" s="15"/>
      <c r="Q74" s="15"/>
      <c r="R74" s="15"/>
      <c r="S74" s="15"/>
      <c r="T74" s="15"/>
      <c r="U74" s="15"/>
      <c r="V74" s="15"/>
      <c r="W74" s="15"/>
    </row>
    <row r="75" spans="1:23" ht="21.75" customHeight="1">
      <c r="A75" s="10" t="s">
        <v>390</v>
      </c>
      <c r="B75" s="10" t="s">
        <v>415</v>
      </c>
      <c r="C75" s="10" t="s">
        <v>891</v>
      </c>
      <c r="D75" s="10" t="s">
        <v>70</v>
      </c>
      <c r="E75" s="10" t="s">
        <v>109</v>
      </c>
      <c r="F75" s="10" t="s">
        <v>110</v>
      </c>
      <c r="G75" s="10" t="s">
        <v>249</v>
      </c>
      <c r="H75" s="10" t="s">
        <v>250</v>
      </c>
      <c r="I75" s="15">
        <v>247518.81</v>
      </c>
      <c r="J75" s="15">
        <v>247518.81</v>
      </c>
      <c r="K75" s="15">
        <v>247518.81</v>
      </c>
      <c r="L75" s="15"/>
      <c r="M75" s="15"/>
      <c r="N75" s="15"/>
      <c r="O75" s="15"/>
      <c r="P75" s="15"/>
      <c r="Q75" s="15"/>
      <c r="R75" s="15"/>
      <c r="S75" s="15"/>
      <c r="T75" s="15"/>
      <c r="U75" s="15"/>
      <c r="V75" s="15"/>
      <c r="W75" s="15"/>
    </row>
    <row r="76" spans="1:23" ht="21.75" customHeight="1">
      <c r="A76" s="10" t="s">
        <v>390</v>
      </c>
      <c r="B76" s="10" t="s">
        <v>417</v>
      </c>
      <c r="C76" s="10" t="s">
        <v>891</v>
      </c>
      <c r="D76" s="10" t="s">
        <v>70</v>
      </c>
      <c r="E76" s="10" t="s">
        <v>109</v>
      </c>
      <c r="F76" s="10" t="s">
        <v>110</v>
      </c>
      <c r="G76" s="10" t="s">
        <v>249</v>
      </c>
      <c r="H76" s="10" t="s">
        <v>250</v>
      </c>
      <c r="I76" s="15">
        <v>440734.13</v>
      </c>
      <c r="J76" s="15">
        <v>440734.13</v>
      </c>
      <c r="K76" s="15">
        <v>440734.13</v>
      </c>
      <c r="L76" s="15"/>
      <c r="M76" s="15"/>
      <c r="N76" s="15"/>
      <c r="O76" s="15"/>
      <c r="P76" s="15"/>
      <c r="Q76" s="15"/>
      <c r="R76" s="15"/>
      <c r="S76" s="15"/>
      <c r="T76" s="15"/>
      <c r="U76" s="15"/>
      <c r="V76" s="15"/>
      <c r="W76" s="15"/>
    </row>
    <row r="77" spans="1:23" ht="21.75" customHeight="1">
      <c r="A77" s="10" t="s">
        <v>390</v>
      </c>
      <c r="B77" s="10" t="s">
        <v>419</v>
      </c>
      <c r="C77" s="10" t="s">
        <v>891</v>
      </c>
      <c r="D77" s="10" t="s">
        <v>72</v>
      </c>
      <c r="E77" s="10" t="s">
        <v>113</v>
      </c>
      <c r="F77" s="10" t="s">
        <v>114</v>
      </c>
      <c r="G77" s="10" t="s">
        <v>245</v>
      </c>
      <c r="H77" s="10" t="s">
        <v>246</v>
      </c>
      <c r="I77" s="15">
        <v>22285</v>
      </c>
      <c r="J77" s="15">
        <v>22285</v>
      </c>
      <c r="K77" s="15">
        <v>22285</v>
      </c>
      <c r="L77" s="15"/>
      <c r="M77" s="15"/>
      <c r="N77" s="15"/>
      <c r="O77" s="15"/>
      <c r="P77" s="15"/>
      <c r="Q77" s="15"/>
      <c r="R77" s="15"/>
      <c r="S77" s="15"/>
      <c r="T77" s="15"/>
      <c r="U77" s="15"/>
      <c r="V77" s="15"/>
      <c r="W77" s="15"/>
    </row>
    <row r="78" spans="1:23" ht="21.75" customHeight="1">
      <c r="A78" s="10" t="s">
        <v>390</v>
      </c>
      <c r="B78" s="10" t="s">
        <v>421</v>
      </c>
      <c r="C78" s="10" t="s">
        <v>891</v>
      </c>
      <c r="D78" s="10" t="s">
        <v>72</v>
      </c>
      <c r="E78" s="10" t="s">
        <v>113</v>
      </c>
      <c r="F78" s="10" t="s">
        <v>114</v>
      </c>
      <c r="G78" s="10" t="s">
        <v>223</v>
      </c>
      <c r="H78" s="10" t="s">
        <v>224</v>
      </c>
      <c r="I78" s="15">
        <v>5000</v>
      </c>
      <c r="J78" s="15">
        <v>5000</v>
      </c>
      <c r="K78" s="15">
        <v>5000</v>
      </c>
      <c r="L78" s="15"/>
      <c r="M78" s="15"/>
      <c r="N78" s="15"/>
      <c r="O78" s="15"/>
      <c r="P78" s="15"/>
      <c r="Q78" s="15"/>
      <c r="R78" s="15"/>
      <c r="S78" s="15"/>
      <c r="T78" s="15"/>
      <c r="U78" s="15"/>
      <c r="V78" s="15"/>
      <c r="W78" s="15"/>
    </row>
    <row r="79" spans="1:23" ht="21.75" customHeight="1">
      <c r="A79" s="10" t="s">
        <v>390</v>
      </c>
      <c r="B79" s="10" t="s">
        <v>421</v>
      </c>
      <c r="C79" s="10" t="s">
        <v>891</v>
      </c>
      <c r="D79" s="10" t="s">
        <v>72</v>
      </c>
      <c r="E79" s="10" t="s">
        <v>113</v>
      </c>
      <c r="F79" s="10" t="s">
        <v>114</v>
      </c>
      <c r="G79" s="10" t="s">
        <v>225</v>
      </c>
      <c r="H79" s="10" t="s">
        <v>226</v>
      </c>
      <c r="I79" s="15">
        <v>2000</v>
      </c>
      <c r="J79" s="15">
        <v>2000</v>
      </c>
      <c r="K79" s="15">
        <v>2000</v>
      </c>
      <c r="L79" s="15"/>
      <c r="M79" s="15"/>
      <c r="N79" s="15"/>
      <c r="O79" s="15"/>
      <c r="P79" s="15"/>
      <c r="Q79" s="15"/>
      <c r="R79" s="15"/>
      <c r="S79" s="15"/>
      <c r="T79" s="15"/>
      <c r="U79" s="15"/>
      <c r="V79" s="15"/>
      <c r="W79" s="15"/>
    </row>
    <row r="80" spans="1:23" ht="21.75" customHeight="1">
      <c r="A80" s="10" t="s">
        <v>390</v>
      </c>
      <c r="B80" s="10" t="s">
        <v>421</v>
      </c>
      <c r="C80" s="10" t="s">
        <v>891</v>
      </c>
      <c r="D80" s="10" t="s">
        <v>72</v>
      </c>
      <c r="E80" s="10" t="s">
        <v>113</v>
      </c>
      <c r="F80" s="10" t="s">
        <v>114</v>
      </c>
      <c r="G80" s="10" t="s">
        <v>237</v>
      </c>
      <c r="H80" s="10" t="s">
        <v>238</v>
      </c>
      <c r="I80" s="15">
        <v>8059</v>
      </c>
      <c r="J80" s="15">
        <v>8059</v>
      </c>
      <c r="K80" s="15">
        <v>8059</v>
      </c>
      <c r="L80" s="15"/>
      <c r="M80" s="15"/>
      <c r="N80" s="15"/>
      <c r="O80" s="15"/>
      <c r="P80" s="15"/>
      <c r="Q80" s="15"/>
      <c r="R80" s="15"/>
      <c r="S80" s="15"/>
      <c r="T80" s="15"/>
      <c r="U80" s="15"/>
      <c r="V80" s="15"/>
      <c r="W80" s="15"/>
    </row>
    <row r="81" spans="1:23" ht="21.75" customHeight="1">
      <c r="A81" s="10" t="s">
        <v>390</v>
      </c>
      <c r="B81" s="10" t="s">
        <v>421</v>
      </c>
      <c r="C81" s="10" t="s">
        <v>891</v>
      </c>
      <c r="D81" s="10" t="s">
        <v>72</v>
      </c>
      <c r="E81" s="10" t="s">
        <v>113</v>
      </c>
      <c r="F81" s="10" t="s">
        <v>114</v>
      </c>
      <c r="G81" s="10" t="s">
        <v>241</v>
      </c>
      <c r="H81" s="10" t="s">
        <v>242</v>
      </c>
      <c r="I81" s="15">
        <v>14000</v>
      </c>
      <c r="J81" s="15">
        <v>14000</v>
      </c>
      <c r="K81" s="15">
        <v>14000</v>
      </c>
      <c r="L81" s="15"/>
      <c r="M81" s="15"/>
      <c r="N81" s="15"/>
      <c r="O81" s="15"/>
      <c r="P81" s="15"/>
      <c r="Q81" s="15"/>
      <c r="R81" s="15"/>
      <c r="S81" s="15"/>
      <c r="T81" s="15"/>
      <c r="U81" s="15"/>
      <c r="V81" s="15"/>
      <c r="W81" s="15"/>
    </row>
    <row r="82" spans="1:23" ht="21.75" customHeight="1">
      <c r="A82" s="10" t="s">
        <v>390</v>
      </c>
      <c r="B82" s="10" t="s">
        <v>421</v>
      </c>
      <c r="C82" s="10" t="s">
        <v>891</v>
      </c>
      <c r="D82" s="10" t="s">
        <v>72</v>
      </c>
      <c r="E82" s="10" t="s">
        <v>113</v>
      </c>
      <c r="F82" s="10" t="s">
        <v>114</v>
      </c>
      <c r="G82" s="10" t="s">
        <v>249</v>
      </c>
      <c r="H82" s="10" t="s">
        <v>250</v>
      </c>
      <c r="I82" s="15">
        <v>8326.86</v>
      </c>
      <c r="J82" s="15">
        <v>8326.86</v>
      </c>
      <c r="K82" s="15">
        <v>8326.86</v>
      </c>
      <c r="L82" s="15"/>
      <c r="M82" s="15"/>
      <c r="N82" s="15"/>
      <c r="O82" s="15"/>
      <c r="P82" s="15"/>
      <c r="Q82" s="15"/>
      <c r="R82" s="15"/>
      <c r="S82" s="15"/>
      <c r="T82" s="15"/>
      <c r="U82" s="15"/>
      <c r="V82" s="15"/>
      <c r="W82" s="15"/>
    </row>
    <row r="83" spans="1:23" ht="21.75" customHeight="1">
      <c r="A83" s="10" t="s">
        <v>390</v>
      </c>
      <c r="B83" s="10" t="s">
        <v>421</v>
      </c>
      <c r="C83" s="10" t="s">
        <v>891</v>
      </c>
      <c r="D83" s="10" t="s">
        <v>72</v>
      </c>
      <c r="E83" s="10" t="s">
        <v>113</v>
      </c>
      <c r="F83" s="10" t="s">
        <v>114</v>
      </c>
      <c r="G83" s="10" t="s">
        <v>255</v>
      </c>
      <c r="H83" s="10" t="s">
        <v>254</v>
      </c>
      <c r="I83" s="15">
        <v>30000</v>
      </c>
      <c r="J83" s="15">
        <v>30000</v>
      </c>
      <c r="K83" s="15">
        <v>30000</v>
      </c>
      <c r="L83" s="15"/>
      <c r="M83" s="15"/>
      <c r="N83" s="15"/>
      <c r="O83" s="15"/>
      <c r="P83" s="15"/>
      <c r="Q83" s="15"/>
      <c r="R83" s="15"/>
      <c r="S83" s="15"/>
      <c r="T83" s="15"/>
      <c r="U83" s="15"/>
      <c r="V83" s="15"/>
      <c r="W83" s="15"/>
    </row>
    <row r="84" spans="1:23" ht="21.75" customHeight="1">
      <c r="A84" s="10" t="s">
        <v>390</v>
      </c>
      <c r="B84" s="10" t="s">
        <v>421</v>
      </c>
      <c r="C84" s="10" t="s">
        <v>891</v>
      </c>
      <c r="D84" s="10" t="s">
        <v>72</v>
      </c>
      <c r="E84" s="10" t="s">
        <v>113</v>
      </c>
      <c r="F84" s="10" t="s">
        <v>114</v>
      </c>
      <c r="G84" s="10" t="s">
        <v>378</v>
      </c>
      <c r="H84" s="10" t="s">
        <v>379</v>
      </c>
      <c r="I84" s="15">
        <v>33140</v>
      </c>
      <c r="J84" s="15">
        <v>33140</v>
      </c>
      <c r="K84" s="15">
        <v>33140</v>
      </c>
      <c r="L84" s="15"/>
      <c r="M84" s="15"/>
      <c r="N84" s="15"/>
      <c r="O84" s="15"/>
      <c r="P84" s="15"/>
      <c r="Q84" s="15"/>
      <c r="R84" s="15"/>
      <c r="S84" s="15"/>
      <c r="T84" s="15"/>
      <c r="U84" s="15"/>
      <c r="V84" s="15"/>
      <c r="W84" s="15"/>
    </row>
    <row r="85" spans="1:23" ht="21.75" customHeight="1">
      <c r="A85" s="10" t="s">
        <v>390</v>
      </c>
      <c r="B85" s="10" t="s">
        <v>421</v>
      </c>
      <c r="C85" s="10" t="s">
        <v>891</v>
      </c>
      <c r="D85" s="10" t="s">
        <v>72</v>
      </c>
      <c r="E85" s="10" t="s">
        <v>113</v>
      </c>
      <c r="F85" s="10" t="s">
        <v>114</v>
      </c>
      <c r="G85" s="10" t="s">
        <v>354</v>
      </c>
      <c r="H85" s="10" t="s">
        <v>355</v>
      </c>
      <c r="I85" s="15">
        <v>20000</v>
      </c>
      <c r="J85" s="15">
        <v>20000</v>
      </c>
      <c r="K85" s="15">
        <v>20000</v>
      </c>
      <c r="L85" s="15"/>
      <c r="M85" s="15"/>
      <c r="N85" s="15"/>
      <c r="O85" s="15"/>
      <c r="P85" s="15"/>
      <c r="Q85" s="15"/>
      <c r="R85" s="15"/>
      <c r="S85" s="15"/>
      <c r="T85" s="15"/>
      <c r="U85" s="15"/>
      <c r="V85" s="15"/>
      <c r="W85" s="15"/>
    </row>
    <row r="86" spans="1:23" ht="21.75" customHeight="1">
      <c r="A86" s="10" t="s">
        <v>390</v>
      </c>
      <c r="B86" s="10" t="s">
        <v>423</v>
      </c>
      <c r="C86" s="10" t="s">
        <v>891</v>
      </c>
      <c r="D86" s="10" t="s">
        <v>72</v>
      </c>
      <c r="E86" s="10" t="s">
        <v>113</v>
      </c>
      <c r="F86" s="10" t="s">
        <v>114</v>
      </c>
      <c r="G86" s="10" t="s">
        <v>223</v>
      </c>
      <c r="H86" s="10" t="s">
        <v>224</v>
      </c>
      <c r="I86" s="15">
        <v>568</v>
      </c>
      <c r="J86" s="15">
        <v>568</v>
      </c>
      <c r="K86" s="15">
        <v>568</v>
      </c>
      <c r="L86" s="15"/>
      <c r="M86" s="15"/>
      <c r="N86" s="15"/>
      <c r="O86" s="15"/>
      <c r="P86" s="15"/>
      <c r="Q86" s="15"/>
      <c r="R86" s="15"/>
      <c r="S86" s="15"/>
      <c r="T86" s="15"/>
      <c r="U86" s="15"/>
      <c r="V86" s="15"/>
      <c r="W86" s="15"/>
    </row>
    <row r="87" spans="1:23" ht="21.75" customHeight="1">
      <c r="A87" s="10" t="s">
        <v>390</v>
      </c>
      <c r="B87" s="10" t="s">
        <v>423</v>
      </c>
      <c r="C87" s="10" t="s">
        <v>891</v>
      </c>
      <c r="D87" s="10" t="s">
        <v>72</v>
      </c>
      <c r="E87" s="10" t="s">
        <v>113</v>
      </c>
      <c r="F87" s="10" t="s">
        <v>114</v>
      </c>
      <c r="G87" s="10" t="s">
        <v>227</v>
      </c>
      <c r="H87" s="10" t="s">
        <v>228</v>
      </c>
      <c r="I87" s="15">
        <v>5000</v>
      </c>
      <c r="J87" s="15">
        <v>5000</v>
      </c>
      <c r="K87" s="15">
        <v>5000</v>
      </c>
      <c r="L87" s="15"/>
      <c r="M87" s="15"/>
      <c r="N87" s="15"/>
      <c r="O87" s="15"/>
      <c r="P87" s="15"/>
      <c r="Q87" s="15"/>
      <c r="R87" s="15"/>
      <c r="S87" s="15"/>
      <c r="T87" s="15"/>
      <c r="U87" s="15"/>
      <c r="V87" s="15"/>
      <c r="W87" s="15"/>
    </row>
    <row r="88" spans="1:23" ht="21.75" customHeight="1">
      <c r="A88" s="10" t="s">
        <v>390</v>
      </c>
      <c r="B88" s="10" t="s">
        <v>423</v>
      </c>
      <c r="C88" s="10" t="s">
        <v>891</v>
      </c>
      <c r="D88" s="10" t="s">
        <v>72</v>
      </c>
      <c r="E88" s="10" t="s">
        <v>113</v>
      </c>
      <c r="F88" s="10" t="s">
        <v>114</v>
      </c>
      <c r="G88" s="10" t="s">
        <v>229</v>
      </c>
      <c r="H88" s="10" t="s">
        <v>230</v>
      </c>
      <c r="I88" s="15">
        <v>819.24</v>
      </c>
      <c r="J88" s="15">
        <v>819.24</v>
      </c>
      <c r="K88" s="15">
        <v>819.24</v>
      </c>
      <c r="L88" s="15"/>
      <c r="M88" s="15"/>
      <c r="N88" s="15"/>
      <c r="O88" s="15"/>
      <c r="P88" s="15"/>
      <c r="Q88" s="15"/>
      <c r="R88" s="15"/>
      <c r="S88" s="15"/>
      <c r="T88" s="15"/>
      <c r="U88" s="15"/>
      <c r="V88" s="15"/>
      <c r="W88" s="15"/>
    </row>
    <row r="89" spans="1:23" ht="21.75" customHeight="1">
      <c r="A89" s="10" t="s">
        <v>390</v>
      </c>
      <c r="B89" s="10" t="s">
        <v>423</v>
      </c>
      <c r="C89" s="10" t="s">
        <v>891</v>
      </c>
      <c r="D89" s="10" t="s">
        <v>72</v>
      </c>
      <c r="E89" s="10" t="s">
        <v>113</v>
      </c>
      <c r="F89" s="10" t="s">
        <v>114</v>
      </c>
      <c r="G89" s="10" t="s">
        <v>235</v>
      </c>
      <c r="H89" s="10" t="s">
        <v>236</v>
      </c>
      <c r="I89" s="15">
        <v>12500.3</v>
      </c>
      <c r="J89" s="15">
        <v>12500.3</v>
      </c>
      <c r="K89" s="15">
        <v>12500.3</v>
      </c>
      <c r="L89" s="15"/>
      <c r="M89" s="15"/>
      <c r="N89" s="15"/>
      <c r="O89" s="15"/>
      <c r="P89" s="15"/>
      <c r="Q89" s="15"/>
      <c r="R89" s="15"/>
      <c r="S89" s="15"/>
      <c r="T89" s="15"/>
      <c r="U89" s="15"/>
      <c r="V89" s="15"/>
      <c r="W89" s="15"/>
    </row>
    <row r="90" spans="1:23" ht="21.75" customHeight="1">
      <c r="A90" s="10" t="s">
        <v>390</v>
      </c>
      <c r="B90" s="10" t="s">
        <v>423</v>
      </c>
      <c r="C90" s="10" t="s">
        <v>891</v>
      </c>
      <c r="D90" s="10" t="s">
        <v>72</v>
      </c>
      <c r="E90" s="10" t="s">
        <v>113</v>
      </c>
      <c r="F90" s="10" t="s">
        <v>114</v>
      </c>
      <c r="G90" s="10" t="s">
        <v>237</v>
      </c>
      <c r="H90" s="10" t="s">
        <v>238</v>
      </c>
      <c r="I90" s="15">
        <v>202</v>
      </c>
      <c r="J90" s="15">
        <v>202</v>
      </c>
      <c r="K90" s="15">
        <v>202</v>
      </c>
      <c r="L90" s="15"/>
      <c r="M90" s="15"/>
      <c r="N90" s="15"/>
      <c r="O90" s="15"/>
      <c r="P90" s="15"/>
      <c r="Q90" s="15"/>
      <c r="R90" s="15"/>
      <c r="S90" s="15"/>
      <c r="T90" s="15"/>
      <c r="U90" s="15"/>
      <c r="V90" s="15"/>
      <c r="W90" s="15"/>
    </row>
    <row r="91" spans="1:23" ht="21.75" customHeight="1">
      <c r="A91" s="10" t="s">
        <v>390</v>
      </c>
      <c r="B91" s="10" t="s">
        <v>423</v>
      </c>
      <c r="C91" s="10" t="s">
        <v>891</v>
      </c>
      <c r="D91" s="10" t="s">
        <v>72</v>
      </c>
      <c r="E91" s="10" t="s">
        <v>113</v>
      </c>
      <c r="F91" s="10" t="s">
        <v>114</v>
      </c>
      <c r="G91" s="10" t="s">
        <v>245</v>
      </c>
      <c r="H91" s="10" t="s">
        <v>246</v>
      </c>
      <c r="I91" s="15">
        <v>5225</v>
      </c>
      <c r="J91" s="15">
        <v>5225</v>
      </c>
      <c r="K91" s="15">
        <v>5225</v>
      </c>
      <c r="L91" s="15"/>
      <c r="M91" s="15"/>
      <c r="N91" s="15"/>
      <c r="O91" s="15"/>
      <c r="P91" s="15"/>
      <c r="Q91" s="15"/>
      <c r="R91" s="15"/>
      <c r="S91" s="15"/>
      <c r="T91" s="15"/>
      <c r="U91" s="15"/>
      <c r="V91" s="15"/>
      <c r="W91" s="15"/>
    </row>
    <row r="92" spans="1:23" ht="21.75" customHeight="1">
      <c r="A92" s="10" t="s">
        <v>390</v>
      </c>
      <c r="B92" s="10" t="s">
        <v>425</v>
      </c>
      <c r="C92" s="10" t="s">
        <v>891</v>
      </c>
      <c r="D92" s="10" t="s">
        <v>72</v>
      </c>
      <c r="E92" s="10" t="s">
        <v>113</v>
      </c>
      <c r="F92" s="10" t="s">
        <v>114</v>
      </c>
      <c r="G92" s="10" t="s">
        <v>378</v>
      </c>
      <c r="H92" s="10" t="s">
        <v>379</v>
      </c>
      <c r="I92" s="15">
        <v>20000</v>
      </c>
      <c r="J92" s="15">
        <v>20000</v>
      </c>
      <c r="K92" s="15">
        <v>20000</v>
      </c>
      <c r="L92" s="15"/>
      <c r="M92" s="15"/>
      <c r="N92" s="15"/>
      <c r="O92" s="15"/>
      <c r="P92" s="15"/>
      <c r="Q92" s="15"/>
      <c r="R92" s="15"/>
      <c r="S92" s="15"/>
      <c r="T92" s="15"/>
      <c r="U92" s="15"/>
      <c r="V92" s="15"/>
      <c r="W92" s="15"/>
    </row>
    <row r="93" spans="1:23" ht="21.75" customHeight="1">
      <c r="A93" s="10" t="s">
        <v>390</v>
      </c>
      <c r="B93" s="10" t="s">
        <v>425</v>
      </c>
      <c r="C93" s="10" t="s">
        <v>891</v>
      </c>
      <c r="D93" s="10" t="s">
        <v>72</v>
      </c>
      <c r="E93" s="10" t="s">
        <v>113</v>
      </c>
      <c r="F93" s="10" t="s">
        <v>114</v>
      </c>
      <c r="G93" s="10" t="s">
        <v>354</v>
      </c>
      <c r="H93" s="10" t="s">
        <v>355</v>
      </c>
      <c r="I93" s="15">
        <v>15000</v>
      </c>
      <c r="J93" s="15">
        <v>15000</v>
      </c>
      <c r="K93" s="15">
        <v>15000</v>
      </c>
      <c r="L93" s="15"/>
      <c r="M93" s="15"/>
      <c r="N93" s="15"/>
      <c r="O93" s="15"/>
      <c r="P93" s="15"/>
      <c r="Q93" s="15"/>
      <c r="R93" s="15"/>
      <c r="S93" s="15"/>
      <c r="T93" s="15"/>
      <c r="U93" s="15"/>
      <c r="V93" s="15"/>
      <c r="W93" s="15"/>
    </row>
    <row r="94" spans="1:23" ht="21.75" customHeight="1">
      <c r="A94" s="10" t="s">
        <v>390</v>
      </c>
      <c r="B94" s="10" t="s">
        <v>427</v>
      </c>
      <c r="C94" s="10" t="s">
        <v>891</v>
      </c>
      <c r="D94" s="10" t="s">
        <v>72</v>
      </c>
      <c r="E94" s="10" t="s">
        <v>113</v>
      </c>
      <c r="F94" s="10" t="s">
        <v>114</v>
      </c>
      <c r="G94" s="10" t="s">
        <v>223</v>
      </c>
      <c r="H94" s="10" t="s">
        <v>224</v>
      </c>
      <c r="I94" s="15">
        <v>10000</v>
      </c>
      <c r="J94" s="15">
        <v>10000</v>
      </c>
      <c r="K94" s="15">
        <v>10000</v>
      </c>
      <c r="L94" s="15"/>
      <c r="M94" s="15"/>
      <c r="N94" s="15"/>
      <c r="O94" s="15"/>
      <c r="P94" s="15"/>
      <c r="Q94" s="15"/>
      <c r="R94" s="15"/>
      <c r="S94" s="15"/>
      <c r="T94" s="15"/>
      <c r="U94" s="15"/>
      <c r="V94" s="15"/>
      <c r="W94" s="15"/>
    </row>
    <row r="95" spans="1:23" ht="21.75" customHeight="1">
      <c r="A95" s="10" t="s">
        <v>390</v>
      </c>
      <c r="B95" s="10" t="s">
        <v>427</v>
      </c>
      <c r="C95" s="10" t="s">
        <v>891</v>
      </c>
      <c r="D95" s="10" t="s">
        <v>72</v>
      </c>
      <c r="E95" s="10" t="s">
        <v>113</v>
      </c>
      <c r="F95" s="10" t="s">
        <v>114</v>
      </c>
      <c r="G95" s="10" t="s">
        <v>225</v>
      </c>
      <c r="H95" s="10" t="s">
        <v>226</v>
      </c>
      <c r="I95" s="15">
        <v>10000</v>
      </c>
      <c r="J95" s="15">
        <v>10000</v>
      </c>
      <c r="K95" s="15">
        <v>10000</v>
      </c>
      <c r="L95" s="15"/>
      <c r="M95" s="15"/>
      <c r="N95" s="15"/>
      <c r="O95" s="15"/>
      <c r="P95" s="15"/>
      <c r="Q95" s="15"/>
      <c r="R95" s="15"/>
      <c r="S95" s="15"/>
      <c r="T95" s="15"/>
      <c r="U95" s="15"/>
      <c r="V95" s="15"/>
      <c r="W95" s="15"/>
    </row>
    <row r="96" spans="1:23" ht="21.75" customHeight="1">
      <c r="A96" s="10" t="s">
        <v>390</v>
      </c>
      <c r="B96" s="10" t="s">
        <v>427</v>
      </c>
      <c r="C96" s="10" t="s">
        <v>891</v>
      </c>
      <c r="D96" s="10" t="s">
        <v>72</v>
      </c>
      <c r="E96" s="10" t="s">
        <v>113</v>
      </c>
      <c r="F96" s="10" t="s">
        <v>114</v>
      </c>
      <c r="G96" s="10" t="s">
        <v>231</v>
      </c>
      <c r="H96" s="10" t="s">
        <v>232</v>
      </c>
      <c r="I96" s="15">
        <v>18579.580000000002</v>
      </c>
      <c r="J96" s="15">
        <v>18579.580000000002</v>
      </c>
      <c r="K96" s="15">
        <v>18579.580000000002</v>
      </c>
      <c r="L96" s="15"/>
      <c r="M96" s="15"/>
      <c r="N96" s="15"/>
      <c r="O96" s="15"/>
      <c r="P96" s="15"/>
      <c r="Q96" s="15"/>
      <c r="R96" s="15"/>
      <c r="S96" s="15"/>
      <c r="T96" s="15"/>
      <c r="U96" s="15"/>
      <c r="V96" s="15"/>
      <c r="W96" s="15"/>
    </row>
    <row r="97" spans="1:23" ht="21.75" customHeight="1">
      <c r="A97" s="10" t="s">
        <v>390</v>
      </c>
      <c r="B97" s="10" t="s">
        <v>427</v>
      </c>
      <c r="C97" s="10" t="s">
        <v>891</v>
      </c>
      <c r="D97" s="10" t="s">
        <v>72</v>
      </c>
      <c r="E97" s="10" t="s">
        <v>113</v>
      </c>
      <c r="F97" s="10" t="s">
        <v>114</v>
      </c>
      <c r="G97" s="10" t="s">
        <v>235</v>
      </c>
      <c r="H97" s="10" t="s">
        <v>236</v>
      </c>
      <c r="I97" s="15">
        <v>30000</v>
      </c>
      <c r="J97" s="15">
        <v>30000</v>
      </c>
      <c r="K97" s="15">
        <v>30000</v>
      </c>
      <c r="L97" s="15"/>
      <c r="M97" s="15"/>
      <c r="N97" s="15"/>
      <c r="O97" s="15"/>
      <c r="P97" s="15"/>
      <c r="Q97" s="15"/>
      <c r="R97" s="15"/>
      <c r="S97" s="15"/>
      <c r="T97" s="15"/>
      <c r="U97" s="15"/>
      <c r="V97" s="15"/>
      <c r="W97" s="15"/>
    </row>
    <row r="98" spans="1:23" ht="21.75" customHeight="1">
      <c r="A98" s="10" t="s">
        <v>390</v>
      </c>
      <c r="B98" s="10" t="s">
        <v>427</v>
      </c>
      <c r="C98" s="10" t="s">
        <v>891</v>
      </c>
      <c r="D98" s="10" t="s">
        <v>72</v>
      </c>
      <c r="E98" s="10" t="s">
        <v>113</v>
      </c>
      <c r="F98" s="10" t="s">
        <v>114</v>
      </c>
      <c r="G98" s="10" t="s">
        <v>243</v>
      </c>
      <c r="H98" s="10" t="s">
        <v>244</v>
      </c>
      <c r="I98" s="15">
        <v>10000</v>
      </c>
      <c r="J98" s="15">
        <v>10000</v>
      </c>
      <c r="K98" s="15">
        <v>10000</v>
      </c>
      <c r="L98" s="15"/>
      <c r="M98" s="15"/>
      <c r="N98" s="15"/>
      <c r="O98" s="15"/>
      <c r="P98" s="15"/>
      <c r="Q98" s="15"/>
      <c r="R98" s="15"/>
      <c r="S98" s="15"/>
      <c r="T98" s="15"/>
      <c r="U98" s="15"/>
      <c r="V98" s="15"/>
      <c r="W98" s="15"/>
    </row>
    <row r="99" spans="1:23" ht="21.75" customHeight="1">
      <c r="A99" s="10" t="s">
        <v>390</v>
      </c>
      <c r="B99" s="10" t="s">
        <v>427</v>
      </c>
      <c r="C99" s="10" t="s">
        <v>891</v>
      </c>
      <c r="D99" s="10" t="s">
        <v>72</v>
      </c>
      <c r="E99" s="10" t="s">
        <v>113</v>
      </c>
      <c r="F99" s="10" t="s">
        <v>114</v>
      </c>
      <c r="G99" s="10" t="s">
        <v>245</v>
      </c>
      <c r="H99" s="10" t="s">
        <v>246</v>
      </c>
      <c r="I99" s="15">
        <v>10000</v>
      </c>
      <c r="J99" s="15">
        <v>10000</v>
      </c>
      <c r="K99" s="15">
        <v>10000</v>
      </c>
      <c r="L99" s="15"/>
      <c r="M99" s="15"/>
      <c r="N99" s="15"/>
      <c r="O99" s="15"/>
      <c r="P99" s="15"/>
      <c r="Q99" s="15"/>
      <c r="R99" s="15"/>
      <c r="S99" s="15"/>
      <c r="T99" s="15"/>
      <c r="U99" s="15"/>
      <c r="V99" s="15"/>
      <c r="W99" s="15"/>
    </row>
    <row r="100" spans="1:23" ht="21.75" customHeight="1">
      <c r="A100" s="10" t="s">
        <v>390</v>
      </c>
      <c r="B100" s="10" t="s">
        <v>427</v>
      </c>
      <c r="C100" s="10" t="s">
        <v>891</v>
      </c>
      <c r="D100" s="10" t="s">
        <v>72</v>
      </c>
      <c r="E100" s="10" t="s">
        <v>113</v>
      </c>
      <c r="F100" s="10" t="s">
        <v>114</v>
      </c>
      <c r="G100" s="10" t="s">
        <v>249</v>
      </c>
      <c r="H100" s="10" t="s">
        <v>250</v>
      </c>
      <c r="I100" s="15">
        <v>117000</v>
      </c>
      <c r="J100" s="15">
        <v>117000</v>
      </c>
      <c r="K100" s="15">
        <v>117000</v>
      </c>
      <c r="L100" s="15"/>
      <c r="M100" s="15"/>
      <c r="N100" s="15"/>
      <c r="O100" s="15"/>
      <c r="P100" s="15"/>
      <c r="Q100" s="15"/>
      <c r="R100" s="15"/>
      <c r="S100" s="15"/>
      <c r="T100" s="15"/>
      <c r="U100" s="15"/>
      <c r="V100" s="15"/>
      <c r="W100" s="15"/>
    </row>
    <row r="101" spans="1:23" ht="21.75" customHeight="1">
      <c r="A101" s="10" t="s">
        <v>390</v>
      </c>
      <c r="B101" s="10" t="s">
        <v>427</v>
      </c>
      <c r="C101" s="10" t="s">
        <v>891</v>
      </c>
      <c r="D101" s="10" t="s">
        <v>72</v>
      </c>
      <c r="E101" s="10" t="s">
        <v>111</v>
      </c>
      <c r="F101" s="10" t="s">
        <v>112</v>
      </c>
      <c r="G101" s="10" t="s">
        <v>251</v>
      </c>
      <c r="H101" s="10" t="s">
        <v>252</v>
      </c>
      <c r="I101" s="15">
        <v>20000</v>
      </c>
      <c r="J101" s="15">
        <v>20000</v>
      </c>
      <c r="K101" s="15">
        <v>20000</v>
      </c>
      <c r="L101" s="15"/>
      <c r="M101" s="15"/>
      <c r="N101" s="15"/>
      <c r="O101" s="15"/>
      <c r="P101" s="15"/>
      <c r="Q101" s="15"/>
      <c r="R101" s="15"/>
      <c r="S101" s="15"/>
      <c r="T101" s="15"/>
      <c r="U101" s="15"/>
      <c r="V101" s="15"/>
      <c r="W101" s="15"/>
    </row>
    <row r="102" spans="1:23" ht="21.75" customHeight="1">
      <c r="A102" s="10" t="s">
        <v>390</v>
      </c>
      <c r="B102" s="10" t="s">
        <v>429</v>
      </c>
      <c r="C102" s="10" t="s">
        <v>891</v>
      </c>
      <c r="D102" s="10" t="s">
        <v>72</v>
      </c>
      <c r="E102" s="10" t="s">
        <v>113</v>
      </c>
      <c r="F102" s="10" t="s">
        <v>114</v>
      </c>
      <c r="G102" s="10" t="s">
        <v>231</v>
      </c>
      <c r="H102" s="10" t="s">
        <v>232</v>
      </c>
      <c r="I102" s="15">
        <v>4903</v>
      </c>
      <c r="J102" s="15">
        <v>4903</v>
      </c>
      <c r="K102" s="15">
        <v>4903</v>
      </c>
      <c r="L102" s="15"/>
      <c r="M102" s="15"/>
      <c r="N102" s="15"/>
      <c r="O102" s="15"/>
      <c r="P102" s="15"/>
      <c r="Q102" s="15"/>
      <c r="R102" s="15"/>
      <c r="S102" s="15"/>
      <c r="T102" s="15"/>
      <c r="U102" s="15"/>
      <c r="V102" s="15"/>
      <c r="W102" s="15"/>
    </row>
    <row r="103" spans="1:23" ht="21.75" customHeight="1">
      <c r="A103" s="10" t="s">
        <v>390</v>
      </c>
      <c r="B103" s="10" t="s">
        <v>429</v>
      </c>
      <c r="C103" s="10" t="s">
        <v>891</v>
      </c>
      <c r="D103" s="10" t="s">
        <v>72</v>
      </c>
      <c r="E103" s="10" t="s">
        <v>113</v>
      </c>
      <c r="F103" s="10" t="s">
        <v>114</v>
      </c>
      <c r="G103" s="10" t="s">
        <v>354</v>
      </c>
      <c r="H103" s="10" t="s">
        <v>355</v>
      </c>
      <c r="I103" s="15">
        <v>39000</v>
      </c>
      <c r="J103" s="15">
        <v>39000</v>
      </c>
      <c r="K103" s="15">
        <v>39000</v>
      </c>
      <c r="L103" s="15"/>
      <c r="M103" s="15"/>
      <c r="N103" s="15"/>
      <c r="O103" s="15"/>
      <c r="P103" s="15"/>
      <c r="Q103" s="15"/>
      <c r="R103" s="15"/>
      <c r="S103" s="15"/>
      <c r="T103" s="15"/>
      <c r="U103" s="15"/>
      <c r="V103" s="15"/>
      <c r="W103" s="15"/>
    </row>
    <row r="104" spans="1:23" ht="18.75" customHeight="1">
      <c r="A104" s="64" t="s">
        <v>185</v>
      </c>
      <c r="B104" s="64"/>
      <c r="C104" s="64"/>
      <c r="D104" s="64"/>
      <c r="E104" s="64"/>
      <c r="F104" s="64"/>
      <c r="G104" s="64"/>
      <c r="H104" s="64"/>
      <c r="I104" s="15">
        <v>20617697.32</v>
      </c>
      <c r="J104" s="15">
        <v>20617697.32</v>
      </c>
      <c r="K104" s="15">
        <v>20617697.32</v>
      </c>
      <c r="L104" s="15"/>
      <c r="M104" s="15"/>
      <c r="N104" s="15"/>
      <c r="O104" s="15"/>
      <c r="P104" s="15"/>
      <c r="Q104" s="15"/>
      <c r="R104" s="15"/>
      <c r="S104" s="15"/>
      <c r="T104" s="15"/>
      <c r="U104" s="15"/>
      <c r="V104" s="15"/>
      <c r="W104" s="15"/>
    </row>
  </sheetData>
  <autoFilter ref="A8:W104"/>
  <mergeCells count="28">
    <mergeCell ref="V5:V7"/>
    <mergeCell ref="W5:W7"/>
    <mergeCell ref="J5:K6"/>
    <mergeCell ref="A104:H104"/>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1" type="noConversion"/>
  <printOptions horizontalCentered="1"/>
  <pageMargins left="0.26" right="0.26" top="0.39" bottom="0.39" header="0.33" footer="0.33"/>
  <pageSetup paperSize="9" scale="57" orientation="landscape"/>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183"/>
  <sheetViews>
    <sheetView showZeros="0" topLeftCell="A76" workbookViewId="0">
      <selection activeCell="B179" sqref="B179:B183"/>
    </sheetView>
  </sheetViews>
  <sheetFormatPr defaultColWidth="10.75" defaultRowHeight="12" customHeight="1" outlineLevelRow="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8" customHeight="1">
      <c r="J1" s="3" t="s">
        <v>431</v>
      </c>
    </row>
    <row r="2" spans="1:10" ht="39.75" customHeight="1">
      <c r="A2" s="60" t="str">
        <f>"2025"&amp;"年项目支出绩效目标表（本次下达）"</f>
        <v>2025年项目支出绩效目标表（本次下达）</v>
      </c>
      <c r="B2" s="61"/>
      <c r="C2" s="61"/>
      <c r="D2" s="61"/>
      <c r="E2" s="61"/>
      <c r="F2" s="61"/>
      <c r="G2" s="61"/>
      <c r="H2" s="61"/>
      <c r="I2" s="61"/>
      <c r="J2" s="61"/>
    </row>
    <row r="3" spans="1:10" ht="17.25" customHeight="1">
      <c r="A3" s="62" t="str">
        <f>"单位名称："&amp;"富民县公安局"</f>
        <v>单位名称：富民县公安局</v>
      </c>
      <c r="B3" s="63"/>
      <c r="C3" s="63"/>
      <c r="D3" s="63"/>
      <c r="E3" s="63"/>
      <c r="F3" s="63"/>
      <c r="G3" s="63"/>
      <c r="H3" s="63"/>
    </row>
    <row r="4" spans="1:10" ht="44.25" customHeight="1">
      <c r="A4" s="4" t="s">
        <v>197</v>
      </c>
      <c r="B4" s="4" t="s">
        <v>432</v>
      </c>
      <c r="C4" s="21" t="s">
        <v>433</v>
      </c>
      <c r="D4" s="4" t="s">
        <v>434</v>
      </c>
      <c r="E4" s="4" t="s">
        <v>435</v>
      </c>
      <c r="F4" s="4" t="s">
        <v>436</v>
      </c>
      <c r="G4" s="4" t="s">
        <v>437</v>
      </c>
      <c r="H4" s="4" t="s">
        <v>438</v>
      </c>
      <c r="I4" s="4" t="s">
        <v>439</v>
      </c>
      <c r="J4" s="4" t="s">
        <v>440</v>
      </c>
    </row>
    <row r="5" spans="1:10" ht="18.75" customHeight="1">
      <c r="A5" s="4">
        <v>1</v>
      </c>
      <c r="B5" s="4">
        <v>2</v>
      </c>
      <c r="C5" s="4">
        <v>3</v>
      </c>
      <c r="D5" s="4">
        <v>4</v>
      </c>
      <c r="E5" s="4">
        <v>5</v>
      </c>
      <c r="F5" s="4">
        <v>6</v>
      </c>
      <c r="G5" s="4">
        <v>7</v>
      </c>
      <c r="H5" s="4">
        <v>8</v>
      </c>
      <c r="I5" s="4">
        <v>9</v>
      </c>
      <c r="J5" s="4">
        <v>10</v>
      </c>
    </row>
    <row r="6" spans="1:10" ht="42" customHeight="1" outlineLevel="1">
      <c r="A6" s="22" t="s">
        <v>67</v>
      </c>
      <c r="B6" s="22"/>
      <c r="C6" s="22"/>
      <c r="D6" s="22"/>
      <c r="E6" s="22"/>
      <c r="F6" s="22"/>
      <c r="G6" s="22"/>
      <c r="H6" s="22"/>
      <c r="I6" s="22"/>
      <c r="J6" s="22"/>
    </row>
    <row r="7" spans="1:10" ht="42" customHeight="1" outlineLevel="1">
      <c r="A7" s="23" t="s">
        <v>67</v>
      </c>
      <c r="B7" s="22"/>
      <c r="C7" s="22"/>
      <c r="D7" s="22"/>
      <c r="E7" s="22"/>
      <c r="F7" s="22"/>
      <c r="G7" s="22"/>
      <c r="H7" s="22"/>
      <c r="I7" s="22"/>
      <c r="J7" s="22"/>
    </row>
    <row r="8" spans="1:10" ht="42" customHeight="1" outlineLevel="1">
      <c r="A8" s="72" t="s">
        <v>893</v>
      </c>
      <c r="B8" s="72" t="s">
        <v>893</v>
      </c>
      <c r="C8" s="22" t="s">
        <v>441</v>
      </c>
      <c r="D8" s="22" t="s">
        <v>442</v>
      </c>
      <c r="E8" s="22" t="s">
        <v>443</v>
      </c>
      <c r="F8" s="22" t="s">
        <v>444</v>
      </c>
      <c r="G8" s="22" t="s">
        <v>87</v>
      </c>
      <c r="H8" s="22" t="s">
        <v>445</v>
      </c>
      <c r="I8" s="22" t="s">
        <v>446</v>
      </c>
      <c r="J8" s="22" t="s">
        <v>443</v>
      </c>
    </row>
    <row r="9" spans="1:10" ht="42" customHeight="1" outlineLevel="1">
      <c r="A9" s="72" t="s">
        <v>375</v>
      </c>
      <c r="B9" s="72" t="s">
        <v>375</v>
      </c>
      <c r="C9" s="22" t="s">
        <v>447</v>
      </c>
      <c r="D9" s="22" t="s">
        <v>448</v>
      </c>
      <c r="E9" s="22" t="s">
        <v>449</v>
      </c>
      <c r="F9" s="22" t="s">
        <v>444</v>
      </c>
      <c r="G9" s="22" t="s">
        <v>450</v>
      </c>
      <c r="H9" s="22" t="s">
        <v>451</v>
      </c>
      <c r="I9" s="22" t="s">
        <v>452</v>
      </c>
      <c r="J9" s="22" t="s">
        <v>449</v>
      </c>
    </row>
    <row r="10" spans="1:10" ht="42" customHeight="1" outlineLevel="1">
      <c r="A10" s="72" t="s">
        <v>375</v>
      </c>
      <c r="B10" s="72" t="s">
        <v>375</v>
      </c>
      <c r="C10" s="22" t="s">
        <v>453</v>
      </c>
      <c r="D10" s="22" t="s">
        <v>454</v>
      </c>
      <c r="E10" s="22" t="s">
        <v>455</v>
      </c>
      <c r="F10" s="22" t="s">
        <v>456</v>
      </c>
      <c r="G10" s="22" t="s">
        <v>457</v>
      </c>
      <c r="H10" s="22" t="s">
        <v>451</v>
      </c>
      <c r="I10" s="22" t="s">
        <v>452</v>
      </c>
      <c r="J10" s="22" t="s">
        <v>455</v>
      </c>
    </row>
    <row r="11" spans="1:10" ht="42" customHeight="1" outlineLevel="1">
      <c r="A11" s="72" t="s">
        <v>894</v>
      </c>
      <c r="B11" s="72" t="s">
        <v>894</v>
      </c>
      <c r="C11" s="22" t="s">
        <v>441</v>
      </c>
      <c r="D11" s="22" t="s">
        <v>442</v>
      </c>
      <c r="E11" s="22" t="s">
        <v>458</v>
      </c>
      <c r="F11" s="22" t="s">
        <v>456</v>
      </c>
      <c r="G11" s="22" t="s">
        <v>459</v>
      </c>
      <c r="H11" s="22" t="s">
        <v>460</v>
      </c>
      <c r="I11" s="22" t="s">
        <v>446</v>
      </c>
      <c r="J11" s="22" t="s">
        <v>458</v>
      </c>
    </row>
    <row r="12" spans="1:10" ht="42" customHeight="1" outlineLevel="1">
      <c r="A12" s="72" t="s">
        <v>369</v>
      </c>
      <c r="B12" s="72" t="s">
        <v>369</v>
      </c>
      <c r="C12" s="22" t="s">
        <v>441</v>
      </c>
      <c r="D12" s="22" t="s">
        <v>461</v>
      </c>
      <c r="E12" s="22" t="s">
        <v>462</v>
      </c>
      <c r="F12" s="22" t="s">
        <v>444</v>
      </c>
      <c r="G12" s="22" t="s">
        <v>463</v>
      </c>
      <c r="H12" s="22" t="s">
        <v>451</v>
      </c>
      <c r="I12" s="22" t="s">
        <v>446</v>
      </c>
      <c r="J12" s="22" t="s">
        <v>462</v>
      </c>
    </row>
    <row r="13" spans="1:10" ht="42" customHeight="1" outlineLevel="1">
      <c r="A13" s="72" t="s">
        <v>369</v>
      </c>
      <c r="B13" s="72" t="s">
        <v>369</v>
      </c>
      <c r="C13" s="22" t="s">
        <v>441</v>
      </c>
      <c r="D13" s="22" t="s">
        <v>464</v>
      </c>
      <c r="E13" s="22" t="s">
        <v>465</v>
      </c>
      <c r="F13" s="22" t="s">
        <v>466</v>
      </c>
      <c r="G13" s="22" t="s">
        <v>467</v>
      </c>
      <c r="H13" s="22" t="s">
        <v>468</v>
      </c>
      <c r="I13" s="22" t="s">
        <v>446</v>
      </c>
      <c r="J13" s="22" t="s">
        <v>469</v>
      </c>
    </row>
    <row r="14" spans="1:10" ht="42" customHeight="1" outlineLevel="1">
      <c r="A14" s="72" t="s">
        <v>369</v>
      </c>
      <c r="B14" s="72" t="s">
        <v>369</v>
      </c>
      <c r="C14" s="22" t="s">
        <v>447</v>
      </c>
      <c r="D14" s="22" t="s">
        <v>448</v>
      </c>
      <c r="E14" s="22" t="s">
        <v>470</v>
      </c>
      <c r="F14" s="22" t="s">
        <v>471</v>
      </c>
      <c r="G14" s="22" t="s">
        <v>450</v>
      </c>
      <c r="H14" s="22" t="s">
        <v>451</v>
      </c>
      <c r="I14" s="22" t="s">
        <v>452</v>
      </c>
      <c r="J14" s="22" t="s">
        <v>470</v>
      </c>
    </row>
    <row r="15" spans="1:10" ht="42" customHeight="1" outlineLevel="1">
      <c r="A15" s="72" t="s">
        <v>369</v>
      </c>
      <c r="B15" s="72" t="s">
        <v>369</v>
      </c>
      <c r="C15" s="22" t="s">
        <v>453</v>
      </c>
      <c r="D15" s="22" t="s">
        <v>454</v>
      </c>
      <c r="E15" s="22" t="s">
        <v>472</v>
      </c>
      <c r="F15" s="22" t="s">
        <v>471</v>
      </c>
      <c r="G15" s="22" t="s">
        <v>457</v>
      </c>
      <c r="H15" s="22" t="s">
        <v>451</v>
      </c>
      <c r="I15" s="22" t="s">
        <v>446</v>
      </c>
      <c r="J15" s="22" t="s">
        <v>472</v>
      </c>
    </row>
    <row r="16" spans="1:10" ht="42" customHeight="1" outlineLevel="1">
      <c r="A16" s="72" t="s">
        <v>353</v>
      </c>
      <c r="B16" s="72" t="s">
        <v>473</v>
      </c>
      <c r="C16" s="22" t="s">
        <v>441</v>
      </c>
      <c r="D16" s="22" t="s">
        <v>442</v>
      </c>
      <c r="E16" s="22" t="s">
        <v>474</v>
      </c>
      <c r="F16" s="22" t="s">
        <v>444</v>
      </c>
      <c r="G16" s="22" t="s">
        <v>87</v>
      </c>
      <c r="H16" s="22" t="s">
        <v>475</v>
      </c>
      <c r="I16" s="22" t="s">
        <v>446</v>
      </c>
      <c r="J16" s="22" t="s">
        <v>476</v>
      </c>
    </row>
    <row r="17" spans="1:10" ht="42" customHeight="1" outlineLevel="1">
      <c r="A17" s="72" t="s">
        <v>353</v>
      </c>
      <c r="B17" s="72" t="s">
        <v>473</v>
      </c>
      <c r="C17" s="22" t="s">
        <v>441</v>
      </c>
      <c r="D17" s="22" t="s">
        <v>442</v>
      </c>
      <c r="E17" s="22" t="s">
        <v>477</v>
      </c>
      <c r="F17" s="22" t="s">
        <v>471</v>
      </c>
      <c r="G17" s="22" t="s">
        <v>478</v>
      </c>
      <c r="H17" s="22" t="s">
        <v>479</v>
      </c>
      <c r="I17" s="22" t="s">
        <v>446</v>
      </c>
      <c r="J17" s="22" t="s">
        <v>480</v>
      </c>
    </row>
    <row r="18" spans="1:10" ht="42" customHeight="1" outlineLevel="1">
      <c r="A18" s="72" t="s">
        <v>353</v>
      </c>
      <c r="B18" s="72" t="s">
        <v>473</v>
      </c>
      <c r="C18" s="22" t="s">
        <v>441</v>
      </c>
      <c r="D18" s="22" t="s">
        <v>442</v>
      </c>
      <c r="E18" s="22" t="s">
        <v>481</v>
      </c>
      <c r="F18" s="22" t="s">
        <v>471</v>
      </c>
      <c r="G18" s="22" t="s">
        <v>482</v>
      </c>
      <c r="H18" s="22" t="s">
        <v>445</v>
      </c>
      <c r="I18" s="22" t="s">
        <v>446</v>
      </c>
      <c r="J18" s="22" t="s">
        <v>483</v>
      </c>
    </row>
    <row r="19" spans="1:10" ht="42" customHeight="1" outlineLevel="1">
      <c r="A19" s="72" t="s">
        <v>353</v>
      </c>
      <c r="B19" s="72" t="s">
        <v>473</v>
      </c>
      <c r="C19" s="22" t="s">
        <v>441</v>
      </c>
      <c r="D19" s="22" t="s">
        <v>461</v>
      </c>
      <c r="E19" s="22" t="s">
        <v>484</v>
      </c>
      <c r="F19" s="22" t="s">
        <v>444</v>
      </c>
      <c r="G19" s="22" t="s">
        <v>463</v>
      </c>
      <c r="H19" s="22" t="s">
        <v>451</v>
      </c>
      <c r="I19" s="22" t="s">
        <v>446</v>
      </c>
      <c r="J19" s="22" t="s">
        <v>485</v>
      </c>
    </row>
    <row r="20" spans="1:10" ht="42" customHeight="1" outlineLevel="1">
      <c r="A20" s="72" t="s">
        <v>353</v>
      </c>
      <c r="B20" s="72" t="s">
        <v>473</v>
      </c>
      <c r="C20" s="22" t="s">
        <v>441</v>
      </c>
      <c r="D20" s="22" t="s">
        <v>486</v>
      </c>
      <c r="E20" s="22" t="s">
        <v>487</v>
      </c>
      <c r="F20" s="22" t="s">
        <v>444</v>
      </c>
      <c r="G20" s="22" t="s">
        <v>488</v>
      </c>
      <c r="H20" s="22" t="s">
        <v>489</v>
      </c>
      <c r="I20" s="22" t="s">
        <v>446</v>
      </c>
      <c r="J20" s="22" t="s">
        <v>490</v>
      </c>
    </row>
    <row r="21" spans="1:10" ht="42" customHeight="1" outlineLevel="1">
      <c r="A21" s="72" t="s">
        <v>353</v>
      </c>
      <c r="B21" s="72" t="s">
        <v>473</v>
      </c>
      <c r="C21" s="22" t="s">
        <v>441</v>
      </c>
      <c r="D21" s="22" t="s">
        <v>464</v>
      </c>
      <c r="E21" s="22" t="s">
        <v>465</v>
      </c>
      <c r="F21" s="22" t="s">
        <v>491</v>
      </c>
      <c r="G21" s="22" t="s">
        <v>492</v>
      </c>
      <c r="H21" s="22" t="s">
        <v>468</v>
      </c>
      <c r="I21" s="22" t="s">
        <v>446</v>
      </c>
      <c r="J21" s="22" t="s">
        <v>493</v>
      </c>
    </row>
    <row r="22" spans="1:10" ht="42" customHeight="1" outlineLevel="1">
      <c r="A22" s="72" t="s">
        <v>353</v>
      </c>
      <c r="B22" s="72" t="s">
        <v>473</v>
      </c>
      <c r="C22" s="22" t="s">
        <v>447</v>
      </c>
      <c r="D22" s="22" t="s">
        <v>448</v>
      </c>
      <c r="E22" s="22" t="s">
        <v>494</v>
      </c>
      <c r="F22" s="22" t="s">
        <v>471</v>
      </c>
      <c r="G22" s="22" t="s">
        <v>495</v>
      </c>
      <c r="H22" s="22" t="s">
        <v>451</v>
      </c>
      <c r="I22" s="22" t="s">
        <v>452</v>
      </c>
      <c r="J22" s="22" t="s">
        <v>496</v>
      </c>
    </row>
    <row r="23" spans="1:10" ht="42" customHeight="1" outlineLevel="1">
      <c r="A23" s="72" t="s">
        <v>353</v>
      </c>
      <c r="B23" s="72" t="s">
        <v>473</v>
      </c>
      <c r="C23" s="22" t="s">
        <v>453</v>
      </c>
      <c r="D23" s="22" t="s">
        <v>454</v>
      </c>
      <c r="E23" s="22" t="s">
        <v>497</v>
      </c>
      <c r="F23" s="22" t="s">
        <v>471</v>
      </c>
      <c r="G23" s="22" t="s">
        <v>457</v>
      </c>
      <c r="H23" s="22" t="s">
        <v>451</v>
      </c>
      <c r="I23" s="22" t="s">
        <v>452</v>
      </c>
      <c r="J23" s="22" t="s">
        <v>498</v>
      </c>
    </row>
    <row r="24" spans="1:10" ht="42" customHeight="1" outlineLevel="1">
      <c r="A24" s="72" t="s">
        <v>353</v>
      </c>
      <c r="B24" s="72" t="s">
        <v>473</v>
      </c>
      <c r="C24" s="22" t="s">
        <v>453</v>
      </c>
      <c r="D24" s="22" t="s">
        <v>454</v>
      </c>
      <c r="E24" s="22" t="s">
        <v>497</v>
      </c>
      <c r="F24" s="22" t="s">
        <v>471</v>
      </c>
      <c r="G24" s="22" t="s">
        <v>457</v>
      </c>
      <c r="H24" s="22" t="s">
        <v>451</v>
      </c>
      <c r="I24" s="22" t="s">
        <v>452</v>
      </c>
      <c r="J24" s="22" t="s">
        <v>498</v>
      </c>
    </row>
    <row r="25" spans="1:10" ht="42" customHeight="1" outlineLevel="1">
      <c r="A25" s="72" t="s">
        <v>893</v>
      </c>
      <c r="B25" s="72" t="s">
        <v>893</v>
      </c>
      <c r="C25" s="22" t="s">
        <v>441</v>
      </c>
      <c r="D25" s="22" t="s">
        <v>442</v>
      </c>
      <c r="E25" s="22" t="s">
        <v>499</v>
      </c>
      <c r="F25" s="22" t="s">
        <v>471</v>
      </c>
      <c r="G25" s="22" t="s">
        <v>92</v>
      </c>
      <c r="H25" s="22" t="s">
        <v>500</v>
      </c>
      <c r="I25" s="22" t="s">
        <v>446</v>
      </c>
      <c r="J25" s="22" t="s">
        <v>499</v>
      </c>
    </row>
    <row r="26" spans="1:10" ht="42" customHeight="1" outlineLevel="1">
      <c r="A26" s="72" t="s">
        <v>383</v>
      </c>
      <c r="B26" s="72" t="s">
        <v>383</v>
      </c>
      <c r="C26" s="22" t="s">
        <v>447</v>
      </c>
      <c r="D26" s="22" t="s">
        <v>448</v>
      </c>
      <c r="E26" s="22" t="s">
        <v>501</v>
      </c>
      <c r="F26" s="22" t="s">
        <v>456</v>
      </c>
      <c r="G26" s="22" t="s">
        <v>502</v>
      </c>
      <c r="H26" s="22" t="s">
        <v>451</v>
      </c>
      <c r="I26" s="22" t="s">
        <v>452</v>
      </c>
      <c r="J26" s="22" t="s">
        <v>501</v>
      </c>
    </row>
    <row r="27" spans="1:10" ht="42" customHeight="1" outlineLevel="1">
      <c r="A27" s="72" t="s">
        <v>383</v>
      </c>
      <c r="B27" s="72" t="s">
        <v>383</v>
      </c>
      <c r="C27" s="22" t="s">
        <v>453</v>
      </c>
      <c r="D27" s="22" t="s">
        <v>454</v>
      </c>
      <c r="E27" s="22" t="s">
        <v>503</v>
      </c>
      <c r="F27" s="22" t="s">
        <v>456</v>
      </c>
      <c r="G27" s="22" t="s">
        <v>457</v>
      </c>
      <c r="H27" s="22" t="s">
        <v>451</v>
      </c>
      <c r="I27" s="22" t="s">
        <v>452</v>
      </c>
      <c r="J27" s="22" t="s">
        <v>503</v>
      </c>
    </row>
    <row r="28" spans="1:10" ht="42" customHeight="1" outlineLevel="1">
      <c r="A28" s="72" t="s">
        <v>349</v>
      </c>
      <c r="B28" s="72" t="s">
        <v>504</v>
      </c>
      <c r="C28" s="22" t="s">
        <v>441</v>
      </c>
      <c r="D28" s="22" t="s">
        <v>442</v>
      </c>
      <c r="E28" s="22" t="s">
        <v>505</v>
      </c>
      <c r="F28" s="22" t="s">
        <v>444</v>
      </c>
      <c r="G28" s="22" t="s">
        <v>506</v>
      </c>
      <c r="H28" s="22" t="s">
        <v>507</v>
      </c>
      <c r="I28" s="22" t="s">
        <v>446</v>
      </c>
      <c r="J28" s="22" t="s">
        <v>505</v>
      </c>
    </row>
    <row r="29" spans="1:10" ht="42" customHeight="1" outlineLevel="1">
      <c r="A29" s="72" t="s">
        <v>349</v>
      </c>
      <c r="B29" s="72" t="s">
        <v>504</v>
      </c>
      <c r="C29" s="22" t="s">
        <v>441</v>
      </c>
      <c r="D29" s="22" t="s">
        <v>442</v>
      </c>
      <c r="E29" s="22" t="s">
        <v>508</v>
      </c>
      <c r="F29" s="22" t="s">
        <v>444</v>
      </c>
      <c r="G29" s="22" t="s">
        <v>509</v>
      </c>
      <c r="H29" s="22" t="s">
        <v>510</v>
      </c>
      <c r="I29" s="22" t="s">
        <v>446</v>
      </c>
      <c r="J29" s="22" t="s">
        <v>508</v>
      </c>
    </row>
    <row r="30" spans="1:10" ht="42" customHeight="1" outlineLevel="1">
      <c r="A30" s="72" t="s">
        <v>349</v>
      </c>
      <c r="B30" s="72" t="s">
        <v>504</v>
      </c>
      <c r="C30" s="22" t="s">
        <v>441</v>
      </c>
      <c r="D30" s="22" t="s">
        <v>461</v>
      </c>
      <c r="E30" s="22" t="s">
        <v>511</v>
      </c>
      <c r="F30" s="22" t="s">
        <v>444</v>
      </c>
      <c r="G30" s="22" t="s">
        <v>463</v>
      </c>
      <c r="H30" s="22" t="s">
        <v>451</v>
      </c>
      <c r="I30" s="22" t="s">
        <v>446</v>
      </c>
      <c r="J30" s="22" t="s">
        <v>512</v>
      </c>
    </row>
    <row r="31" spans="1:10" ht="42" customHeight="1" outlineLevel="1">
      <c r="A31" s="72" t="s">
        <v>349</v>
      </c>
      <c r="B31" s="72" t="s">
        <v>504</v>
      </c>
      <c r="C31" s="22" t="s">
        <v>441</v>
      </c>
      <c r="D31" s="22" t="s">
        <v>461</v>
      </c>
      <c r="E31" s="22" t="s">
        <v>513</v>
      </c>
      <c r="F31" s="22" t="s">
        <v>444</v>
      </c>
      <c r="G31" s="22" t="s">
        <v>463</v>
      </c>
      <c r="H31" s="22" t="s">
        <v>451</v>
      </c>
      <c r="I31" s="22" t="s">
        <v>446</v>
      </c>
      <c r="J31" s="22" t="s">
        <v>514</v>
      </c>
    </row>
    <row r="32" spans="1:10" ht="42" customHeight="1" outlineLevel="1">
      <c r="A32" s="72" t="s">
        <v>349</v>
      </c>
      <c r="B32" s="72" t="s">
        <v>504</v>
      </c>
      <c r="C32" s="22" t="s">
        <v>441</v>
      </c>
      <c r="D32" s="22" t="s">
        <v>486</v>
      </c>
      <c r="E32" s="22" t="s">
        <v>515</v>
      </c>
      <c r="F32" s="22" t="s">
        <v>444</v>
      </c>
      <c r="G32" s="22" t="s">
        <v>463</v>
      </c>
      <c r="H32" s="22" t="s">
        <v>451</v>
      </c>
      <c r="I32" s="22" t="s">
        <v>446</v>
      </c>
      <c r="J32" s="22" t="s">
        <v>516</v>
      </c>
    </row>
    <row r="33" spans="1:10" ht="42" customHeight="1" outlineLevel="1">
      <c r="A33" s="72" t="s">
        <v>349</v>
      </c>
      <c r="B33" s="72" t="s">
        <v>504</v>
      </c>
      <c r="C33" s="22" t="s">
        <v>441</v>
      </c>
      <c r="D33" s="22" t="s">
        <v>464</v>
      </c>
      <c r="E33" s="22" t="s">
        <v>465</v>
      </c>
      <c r="F33" s="22" t="s">
        <v>491</v>
      </c>
      <c r="G33" s="22" t="s">
        <v>517</v>
      </c>
      <c r="H33" s="22" t="s">
        <v>468</v>
      </c>
      <c r="I33" s="22" t="s">
        <v>446</v>
      </c>
      <c r="J33" s="22" t="s">
        <v>518</v>
      </c>
    </row>
    <row r="34" spans="1:10" ht="42" customHeight="1" outlineLevel="1">
      <c r="A34" s="72" t="s">
        <v>349</v>
      </c>
      <c r="B34" s="72" t="s">
        <v>504</v>
      </c>
      <c r="C34" s="22" t="s">
        <v>447</v>
      </c>
      <c r="D34" s="22" t="s">
        <v>448</v>
      </c>
      <c r="E34" s="22" t="s">
        <v>519</v>
      </c>
      <c r="F34" s="22" t="s">
        <v>471</v>
      </c>
      <c r="G34" s="22" t="s">
        <v>495</v>
      </c>
      <c r="H34" s="22" t="s">
        <v>451</v>
      </c>
      <c r="I34" s="22" t="s">
        <v>452</v>
      </c>
      <c r="J34" s="22" t="s">
        <v>520</v>
      </c>
    </row>
    <row r="35" spans="1:10" ht="42" customHeight="1" outlineLevel="1">
      <c r="A35" s="72" t="s">
        <v>349</v>
      </c>
      <c r="B35" s="72" t="s">
        <v>504</v>
      </c>
      <c r="C35" s="22" t="s">
        <v>453</v>
      </c>
      <c r="D35" s="22" t="s">
        <v>454</v>
      </c>
      <c r="E35" s="22" t="s">
        <v>503</v>
      </c>
      <c r="F35" s="22" t="s">
        <v>471</v>
      </c>
      <c r="G35" s="22" t="s">
        <v>457</v>
      </c>
      <c r="H35" s="22" t="s">
        <v>451</v>
      </c>
      <c r="I35" s="22" t="s">
        <v>452</v>
      </c>
      <c r="J35" s="22" t="s">
        <v>503</v>
      </c>
    </row>
    <row r="36" spans="1:10" ht="42" customHeight="1" outlineLevel="1">
      <c r="A36" s="72" t="s">
        <v>359</v>
      </c>
      <c r="B36" s="72" t="s">
        <v>359</v>
      </c>
      <c r="C36" s="22" t="s">
        <v>441</v>
      </c>
      <c r="D36" s="22" t="s">
        <v>442</v>
      </c>
      <c r="E36" s="22" t="s">
        <v>521</v>
      </c>
      <c r="F36" s="22" t="s">
        <v>456</v>
      </c>
      <c r="G36" s="22" t="s">
        <v>87</v>
      </c>
      <c r="H36" s="22" t="s">
        <v>460</v>
      </c>
      <c r="I36" s="22" t="s">
        <v>446</v>
      </c>
      <c r="J36" s="22" t="s">
        <v>521</v>
      </c>
    </row>
    <row r="37" spans="1:10" ht="42" customHeight="1" outlineLevel="1">
      <c r="A37" s="72" t="s">
        <v>359</v>
      </c>
      <c r="B37" s="72" t="s">
        <v>359</v>
      </c>
      <c r="C37" s="22" t="s">
        <v>447</v>
      </c>
      <c r="D37" s="22" t="s">
        <v>448</v>
      </c>
      <c r="E37" s="22" t="s">
        <v>522</v>
      </c>
      <c r="F37" s="22" t="s">
        <v>456</v>
      </c>
      <c r="G37" s="22" t="s">
        <v>495</v>
      </c>
      <c r="H37" s="22" t="s">
        <v>451</v>
      </c>
      <c r="I37" s="22" t="s">
        <v>446</v>
      </c>
      <c r="J37" s="22" t="s">
        <v>522</v>
      </c>
    </row>
    <row r="38" spans="1:10" ht="42" customHeight="1" outlineLevel="1">
      <c r="A38" s="72" t="s">
        <v>359</v>
      </c>
      <c r="B38" s="72" t="s">
        <v>359</v>
      </c>
      <c r="C38" s="22" t="s">
        <v>453</v>
      </c>
      <c r="D38" s="22" t="s">
        <v>454</v>
      </c>
      <c r="E38" s="22" t="s">
        <v>523</v>
      </c>
      <c r="F38" s="22" t="s">
        <v>456</v>
      </c>
      <c r="G38" s="22" t="s">
        <v>457</v>
      </c>
      <c r="H38" s="22" t="s">
        <v>451</v>
      </c>
      <c r="I38" s="22" t="s">
        <v>452</v>
      </c>
      <c r="J38" s="22" t="s">
        <v>523</v>
      </c>
    </row>
    <row r="39" spans="1:10" ht="42" customHeight="1" outlineLevel="1">
      <c r="A39" s="72" t="s">
        <v>893</v>
      </c>
      <c r="B39" s="72" t="s">
        <v>893</v>
      </c>
      <c r="C39" s="22" t="s">
        <v>441</v>
      </c>
      <c r="D39" s="22" t="s">
        <v>442</v>
      </c>
      <c r="E39" s="22" t="s">
        <v>355</v>
      </c>
      <c r="F39" s="22" t="s">
        <v>456</v>
      </c>
      <c r="G39" s="22" t="s">
        <v>92</v>
      </c>
      <c r="H39" s="22" t="s">
        <v>524</v>
      </c>
      <c r="I39" s="22" t="s">
        <v>446</v>
      </c>
      <c r="J39" s="22" t="s">
        <v>355</v>
      </c>
    </row>
    <row r="40" spans="1:10" ht="42" customHeight="1" outlineLevel="1">
      <c r="A40" s="72" t="s">
        <v>367</v>
      </c>
      <c r="B40" s="72" t="s">
        <v>367</v>
      </c>
      <c r="C40" s="22" t="s">
        <v>441</v>
      </c>
      <c r="D40" s="22" t="s">
        <v>464</v>
      </c>
      <c r="E40" s="22" t="s">
        <v>465</v>
      </c>
      <c r="F40" s="22" t="s">
        <v>466</v>
      </c>
      <c r="G40" s="22" t="s">
        <v>525</v>
      </c>
      <c r="H40" s="22" t="s">
        <v>468</v>
      </c>
      <c r="I40" s="22" t="s">
        <v>446</v>
      </c>
      <c r="J40" s="22" t="s">
        <v>526</v>
      </c>
    </row>
    <row r="41" spans="1:10" ht="42" customHeight="1" outlineLevel="1">
      <c r="A41" s="72" t="s">
        <v>367</v>
      </c>
      <c r="B41" s="72" t="s">
        <v>367</v>
      </c>
      <c r="C41" s="22" t="s">
        <v>447</v>
      </c>
      <c r="D41" s="22" t="s">
        <v>448</v>
      </c>
      <c r="E41" s="22" t="s">
        <v>519</v>
      </c>
      <c r="F41" s="22" t="s">
        <v>456</v>
      </c>
      <c r="G41" s="22" t="s">
        <v>495</v>
      </c>
      <c r="H41" s="22" t="s">
        <v>451</v>
      </c>
      <c r="I41" s="22" t="s">
        <v>446</v>
      </c>
      <c r="J41" s="22" t="s">
        <v>519</v>
      </c>
    </row>
    <row r="42" spans="1:10" ht="42" customHeight="1" outlineLevel="1">
      <c r="A42" s="72" t="s">
        <v>367</v>
      </c>
      <c r="B42" s="72" t="s">
        <v>367</v>
      </c>
      <c r="C42" s="22" t="s">
        <v>453</v>
      </c>
      <c r="D42" s="22" t="s">
        <v>454</v>
      </c>
      <c r="E42" s="22" t="s">
        <v>527</v>
      </c>
      <c r="F42" s="22" t="s">
        <v>456</v>
      </c>
      <c r="G42" s="22" t="s">
        <v>457</v>
      </c>
      <c r="H42" s="22" t="s">
        <v>451</v>
      </c>
      <c r="I42" s="22" t="s">
        <v>452</v>
      </c>
      <c r="J42" s="22" t="s">
        <v>527</v>
      </c>
    </row>
    <row r="43" spans="1:10" ht="42" customHeight="1" outlineLevel="1">
      <c r="A43" s="72" t="s">
        <v>893</v>
      </c>
      <c r="B43" s="72" t="s">
        <v>893</v>
      </c>
      <c r="C43" s="22" t="s">
        <v>441</v>
      </c>
      <c r="D43" s="22" t="s">
        <v>442</v>
      </c>
      <c r="E43" s="22" t="s">
        <v>529</v>
      </c>
      <c r="F43" s="22" t="s">
        <v>471</v>
      </c>
      <c r="G43" s="22" t="s">
        <v>530</v>
      </c>
      <c r="H43" s="22" t="s">
        <v>531</v>
      </c>
      <c r="I43" s="22" t="s">
        <v>446</v>
      </c>
      <c r="J43" s="22" t="s">
        <v>529</v>
      </c>
    </row>
    <row r="44" spans="1:10" ht="42" customHeight="1" outlineLevel="1">
      <c r="A44" s="72" t="s">
        <v>363</v>
      </c>
      <c r="B44" s="72" t="s">
        <v>528</v>
      </c>
      <c r="C44" s="22" t="s">
        <v>441</v>
      </c>
      <c r="D44" s="22" t="s">
        <v>464</v>
      </c>
      <c r="E44" s="22" t="s">
        <v>465</v>
      </c>
      <c r="F44" s="22" t="s">
        <v>491</v>
      </c>
      <c r="G44" s="22" t="s">
        <v>532</v>
      </c>
      <c r="H44" s="22" t="s">
        <v>468</v>
      </c>
      <c r="I44" s="22" t="s">
        <v>446</v>
      </c>
      <c r="J44" s="22" t="s">
        <v>533</v>
      </c>
    </row>
    <row r="45" spans="1:10" ht="42" customHeight="1" outlineLevel="1">
      <c r="A45" s="72" t="s">
        <v>363</v>
      </c>
      <c r="B45" s="72" t="s">
        <v>528</v>
      </c>
      <c r="C45" s="22" t="s">
        <v>447</v>
      </c>
      <c r="D45" s="22" t="s">
        <v>448</v>
      </c>
      <c r="E45" s="22" t="s">
        <v>534</v>
      </c>
      <c r="F45" s="22" t="s">
        <v>456</v>
      </c>
      <c r="G45" s="22" t="s">
        <v>495</v>
      </c>
      <c r="H45" s="22" t="s">
        <v>451</v>
      </c>
      <c r="I45" s="22" t="s">
        <v>452</v>
      </c>
      <c r="J45" s="22" t="s">
        <v>534</v>
      </c>
    </row>
    <row r="46" spans="1:10" ht="42" customHeight="1" outlineLevel="1">
      <c r="A46" s="72" t="s">
        <v>363</v>
      </c>
      <c r="B46" s="72" t="s">
        <v>528</v>
      </c>
      <c r="C46" s="22" t="s">
        <v>453</v>
      </c>
      <c r="D46" s="22" t="s">
        <v>454</v>
      </c>
      <c r="E46" s="22" t="s">
        <v>497</v>
      </c>
      <c r="F46" s="22" t="s">
        <v>456</v>
      </c>
      <c r="G46" s="22" t="s">
        <v>457</v>
      </c>
      <c r="H46" s="22" t="s">
        <v>451</v>
      </c>
      <c r="I46" s="22" t="s">
        <v>452</v>
      </c>
      <c r="J46" s="22" t="s">
        <v>497</v>
      </c>
    </row>
    <row r="47" spans="1:10" ht="42" customHeight="1" outlineLevel="1">
      <c r="A47" s="72" t="s">
        <v>893</v>
      </c>
      <c r="B47" s="72" t="s">
        <v>893</v>
      </c>
      <c r="C47" s="22" t="s">
        <v>441</v>
      </c>
      <c r="D47" s="22" t="s">
        <v>442</v>
      </c>
      <c r="E47" s="22" t="s">
        <v>535</v>
      </c>
      <c r="F47" s="22" t="s">
        <v>456</v>
      </c>
      <c r="G47" s="22" t="s">
        <v>92</v>
      </c>
      <c r="H47" s="22" t="s">
        <v>500</v>
      </c>
      <c r="I47" s="22" t="s">
        <v>446</v>
      </c>
      <c r="J47" s="22" t="s">
        <v>536</v>
      </c>
    </row>
    <row r="48" spans="1:10" ht="42" customHeight="1" outlineLevel="1">
      <c r="A48" s="72" t="s">
        <v>365</v>
      </c>
      <c r="B48" s="72" t="s">
        <v>365</v>
      </c>
      <c r="C48" s="22" t="s">
        <v>441</v>
      </c>
      <c r="D48" s="22" t="s">
        <v>464</v>
      </c>
      <c r="E48" s="22" t="s">
        <v>465</v>
      </c>
      <c r="F48" s="22" t="s">
        <v>466</v>
      </c>
      <c r="G48" s="22" t="s">
        <v>537</v>
      </c>
      <c r="H48" s="22" t="s">
        <v>468</v>
      </c>
      <c r="I48" s="22" t="s">
        <v>446</v>
      </c>
      <c r="J48" s="22" t="s">
        <v>538</v>
      </c>
    </row>
    <row r="49" spans="1:10" ht="42" customHeight="1" outlineLevel="1">
      <c r="A49" s="72" t="s">
        <v>365</v>
      </c>
      <c r="B49" s="72" t="s">
        <v>365</v>
      </c>
      <c r="C49" s="22" t="s">
        <v>447</v>
      </c>
      <c r="D49" s="22" t="s">
        <v>448</v>
      </c>
      <c r="E49" s="22" t="s">
        <v>539</v>
      </c>
      <c r="F49" s="22" t="s">
        <v>456</v>
      </c>
      <c r="G49" s="22" t="s">
        <v>540</v>
      </c>
      <c r="H49" s="22" t="s">
        <v>451</v>
      </c>
      <c r="I49" s="22" t="s">
        <v>446</v>
      </c>
      <c r="J49" s="22" t="s">
        <v>540</v>
      </c>
    </row>
    <row r="50" spans="1:10" ht="42" customHeight="1" outlineLevel="1">
      <c r="A50" s="72" t="s">
        <v>365</v>
      </c>
      <c r="B50" s="72" t="s">
        <v>365</v>
      </c>
      <c r="C50" s="22" t="s">
        <v>453</v>
      </c>
      <c r="D50" s="22" t="s">
        <v>454</v>
      </c>
      <c r="E50" s="22" t="s">
        <v>503</v>
      </c>
      <c r="F50" s="22" t="s">
        <v>456</v>
      </c>
      <c r="G50" s="22" t="s">
        <v>457</v>
      </c>
      <c r="H50" s="22" t="s">
        <v>451</v>
      </c>
      <c r="I50" s="22" t="s">
        <v>452</v>
      </c>
      <c r="J50" s="22" t="s">
        <v>503</v>
      </c>
    </row>
    <row r="51" spans="1:10" ht="42" customHeight="1" outlineLevel="1">
      <c r="A51" s="72" t="s">
        <v>387</v>
      </c>
      <c r="B51" s="72" t="s">
        <v>387</v>
      </c>
      <c r="C51" s="22" t="s">
        <v>441</v>
      </c>
      <c r="D51" s="22" t="s">
        <v>442</v>
      </c>
      <c r="E51" s="22" t="s">
        <v>541</v>
      </c>
      <c r="F51" s="22" t="s">
        <v>456</v>
      </c>
      <c r="G51" s="22" t="s">
        <v>92</v>
      </c>
      <c r="H51" s="22" t="s">
        <v>524</v>
      </c>
      <c r="I51" s="22" t="s">
        <v>446</v>
      </c>
      <c r="J51" s="22" t="s">
        <v>541</v>
      </c>
    </row>
    <row r="52" spans="1:10" ht="42" customHeight="1" outlineLevel="1">
      <c r="A52" s="72" t="s">
        <v>387</v>
      </c>
      <c r="B52" s="72" t="s">
        <v>387</v>
      </c>
      <c r="C52" s="22" t="s">
        <v>447</v>
      </c>
      <c r="D52" s="22" t="s">
        <v>448</v>
      </c>
      <c r="E52" s="22" t="s">
        <v>542</v>
      </c>
      <c r="F52" s="22" t="s">
        <v>456</v>
      </c>
      <c r="G52" s="22" t="s">
        <v>495</v>
      </c>
      <c r="H52" s="22" t="s">
        <v>451</v>
      </c>
      <c r="I52" s="22" t="s">
        <v>452</v>
      </c>
      <c r="J52" s="22" t="s">
        <v>542</v>
      </c>
    </row>
    <row r="53" spans="1:10" ht="42" customHeight="1" outlineLevel="1">
      <c r="A53" s="72" t="s">
        <v>387</v>
      </c>
      <c r="B53" s="72" t="s">
        <v>387</v>
      </c>
      <c r="C53" s="22" t="s">
        <v>453</v>
      </c>
      <c r="D53" s="22" t="s">
        <v>454</v>
      </c>
      <c r="E53" s="22" t="s">
        <v>543</v>
      </c>
      <c r="F53" s="22" t="s">
        <v>456</v>
      </c>
      <c r="G53" s="22" t="s">
        <v>457</v>
      </c>
      <c r="H53" s="22" t="s">
        <v>451</v>
      </c>
      <c r="I53" s="22" t="s">
        <v>446</v>
      </c>
      <c r="J53" s="22" t="s">
        <v>543</v>
      </c>
    </row>
    <row r="54" spans="1:10" ht="42" customHeight="1" outlineLevel="1">
      <c r="A54" s="72" t="s">
        <v>893</v>
      </c>
      <c r="B54" s="72" t="s">
        <v>893</v>
      </c>
      <c r="C54" s="22" t="s">
        <v>441</v>
      </c>
      <c r="D54" s="22" t="s">
        <v>442</v>
      </c>
      <c r="E54" s="22" t="s">
        <v>458</v>
      </c>
      <c r="F54" s="22" t="s">
        <v>456</v>
      </c>
      <c r="G54" s="22" t="s">
        <v>459</v>
      </c>
      <c r="H54" s="22" t="s">
        <v>460</v>
      </c>
      <c r="I54" s="22" t="s">
        <v>446</v>
      </c>
      <c r="J54" s="22" t="s">
        <v>458</v>
      </c>
    </row>
    <row r="55" spans="1:10" ht="42" customHeight="1" outlineLevel="1">
      <c r="A55" s="72" t="s">
        <v>361</v>
      </c>
      <c r="B55" s="72" t="s">
        <v>544</v>
      </c>
      <c r="C55" s="22" t="s">
        <v>447</v>
      </c>
      <c r="D55" s="22" t="s">
        <v>448</v>
      </c>
      <c r="E55" s="22" t="s">
        <v>545</v>
      </c>
      <c r="F55" s="22" t="s">
        <v>456</v>
      </c>
      <c r="G55" s="22" t="s">
        <v>495</v>
      </c>
      <c r="H55" s="22" t="s">
        <v>451</v>
      </c>
      <c r="I55" s="22" t="s">
        <v>452</v>
      </c>
      <c r="J55" s="22" t="s">
        <v>545</v>
      </c>
    </row>
    <row r="56" spans="1:10" ht="42" customHeight="1" outlineLevel="1">
      <c r="A56" s="72" t="s">
        <v>361</v>
      </c>
      <c r="B56" s="72" t="s">
        <v>544</v>
      </c>
      <c r="C56" s="22" t="s">
        <v>453</v>
      </c>
      <c r="D56" s="22" t="s">
        <v>454</v>
      </c>
      <c r="E56" s="22" t="s">
        <v>503</v>
      </c>
      <c r="F56" s="22" t="s">
        <v>456</v>
      </c>
      <c r="G56" s="22" t="s">
        <v>457</v>
      </c>
      <c r="H56" s="22" t="s">
        <v>451</v>
      </c>
      <c r="I56" s="22" t="s">
        <v>452</v>
      </c>
      <c r="J56" s="22" t="s">
        <v>503</v>
      </c>
    </row>
    <row r="57" spans="1:10" ht="42" customHeight="1" outlineLevel="1">
      <c r="A57" s="72" t="s">
        <v>385</v>
      </c>
      <c r="B57" s="72" t="s">
        <v>546</v>
      </c>
      <c r="C57" s="22" t="s">
        <v>441</v>
      </c>
      <c r="D57" s="22" t="s">
        <v>442</v>
      </c>
      <c r="E57" s="22" t="s">
        <v>547</v>
      </c>
      <c r="F57" s="22" t="s">
        <v>456</v>
      </c>
      <c r="G57" s="22" t="s">
        <v>85</v>
      </c>
      <c r="H57" s="22" t="s">
        <v>460</v>
      </c>
      <c r="I57" s="22" t="s">
        <v>446</v>
      </c>
      <c r="J57" s="22" t="s">
        <v>547</v>
      </c>
    </row>
    <row r="58" spans="1:10" ht="42" customHeight="1" outlineLevel="1">
      <c r="A58" s="72" t="s">
        <v>385</v>
      </c>
      <c r="B58" s="72" t="s">
        <v>546</v>
      </c>
      <c r="C58" s="22" t="s">
        <v>447</v>
      </c>
      <c r="D58" s="22" t="s">
        <v>448</v>
      </c>
      <c r="E58" s="22" t="s">
        <v>548</v>
      </c>
      <c r="F58" s="22" t="s">
        <v>456</v>
      </c>
      <c r="G58" s="22" t="s">
        <v>495</v>
      </c>
      <c r="H58" s="22" t="s">
        <v>451</v>
      </c>
      <c r="I58" s="22" t="s">
        <v>446</v>
      </c>
      <c r="J58" s="22" t="s">
        <v>548</v>
      </c>
    </row>
    <row r="59" spans="1:10" ht="42" customHeight="1" outlineLevel="1">
      <c r="A59" s="72" t="s">
        <v>385</v>
      </c>
      <c r="B59" s="72" t="s">
        <v>546</v>
      </c>
      <c r="C59" s="22" t="s">
        <v>453</v>
      </c>
      <c r="D59" s="22" t="s">
        <v>454</v>
      </c>
      <c r="E59" s="22" t="s">
        <v>503</v>
      </c>
      <c r="F59" s="22" t="s">
        <v>456</v>
      </c>
      <c r="G59" s="22" t="s">
        <v>457</v>
      </c>
      <c r="H59" s="22" t="s">
        <v>451</v>
      </c>
      <c r="I59" s="22" t="s">
        <v>452</v>
      </c>
      <c r="J59" s="22" t="s">
        <v>503</v>
      </c>
    </row>
    <row r="60" spans="1:10" ht="42" customHeight="1" outlineLevel="1">
      <c r="A60" s="72" t="s">
        <v>389</v>
      </c>
      <c r="B60" s="72" t="s">
        <v>549</v>
      </c>
      <c r="C60" s="22" t="s">
        <v>441</v>
      </c>
      <c r="D60" s="22" t="s">
        <v>442</v>
      </c>
      <c r="E60" s="22" t="s">
        <v>541</v>
      </c>
      <c r="F60" s="22" t="s">
        <v>444</v>
      </c>
      <c r="G60" s="22" t="s">
        <v>550</v>
      </c>
      <c r="H60" s="22" t="s">
        <v>445</v>
      </c>
      <c r="I60" s="22" t="s">
        <v>446</v>
      </c>
      <c r="J60" s="22" t="s">
        <v>541</v>
      </c>
    </row>
    <row r="61" spans="1:10" ht="42" customHeight="1" outlineLevel="1">
      <c r="A61" s="72" t="s">
        <v>389</v>
      </c>
      <c r="B61" s="72" t="s">
        <v>549</v>
      </c>
      <c r="C61" s="22" t="s">
        <v>447</v>
      </c>
      <c r="D61" s="22" t="s">
        <v>448</v>
      </c>
      <c r="E61" s="22" t="s">
        <v>551</v>
      </c>
      <c r="F61" s="22" t="s">
        <v>456</v>
      </c>
      <c r="G61" s="22" t="s">
        <v>495</v>
      </c>
      <c r="H61" s="22" t="s">
        <v>451</v>
      </c>
      <c r="I61" s="22" t="s">
        <v>452</v>
      </c>
      <c r="J61" s="22" t="s">
        <v>551</v>
      </c>
    </row>
    <row r="62" spans="1:10" ht="42" customHeight="1" outlineLevel="1">
      <c r="A62" s="72" t="s">
        <v>389</v>
      </c>
      <c r="B62" s="72" t="s">
        <v>549</v>
      </c>
      <c r="C62" s="22" t="s">
        <v>453</v>
      </c>
      <c r="D62" s="22" t="s">
        <v>454</v>
      </c>
      <c r="E62" s="22" t="s">
        <v>497</v>
      </c>
      <c r="F62" s="22" t="s">
        <v>456</v>
      </c>
      <c r="G62" s="22" t="s">
        <v>457</v>
      </c>
      <c r="H62" s="22" t="s">
        <v>451</v>
      </c>
      <c r="I62" s="22" t="s">
        <v>452</v>
      </c>
      <c r="J62" s="22" t="s">
        <v>497</v>
      </c>
    </row>
    <row r="63" spans="1:10" ht="42" customHeight="1" outlineLevel="1">
      <c r="A63" s="72" t="s">
        <v>371</v>
      </c>
      <c r="B63" s="72" t="s">
        <v>371</v>
      </c>
      <c r="C63" s="22" t="s">
        <v>441</v>
      </c>
      <c r="D63" s="22" t="s">
        <v>442</v>
      </c>
      <c r="E63" s="22" t="s">
        <v>552</v>
      </c>
      <c r="F63" s="22" t="s">
        <v>444</v>
      </c>
      <c r="G63" s="22" t="s">
        <v>553</v>
      </c>
      <c r="H63" s="22" t="s">
        <v>475</v>
      </c>
      <c r="I63" s="22" t="s">
        <v>446</v>
      </c>
      <c r="J63" s="22" t="s">
        <v>552</v>
      </c>
    </row>
    <row r="64" spans="1:10" ht="42" customHeight="1" outlineLevel="1">
      <c r="A64" s="72" t="s">
        <v>371</v>
      </c>
      <c r="B64" s="72" t="s">
        <v>371</v>
      </c>
      <c r="C64" s="22" t="s">
        <v>447</v>
      </c>
      <c r="D64" s="22" t="s">
        <v>448</v>
      </c>
      <c r="E64" s="22" t="s">
        <v>522</v>
      </c>
      <c r="F64" s="22" t="s">
        <v>471</v>
      </c>
      <c r="G64" s="22" t="s">
        <v>495</v>
      </c>
      <c r="H64" s="22" t="s">
        <v>451</v>
      </c>
      <c r="I64" s="22" t="s">
        <v>452</v>
      </c>
      <c r="J64" s="22" t="s">
        <v>522</v>
      </c>
    </row>
    <row r="65" spans="1:10" ht="42" customHeight="1" outlineLevel="1">
      <c r="A65" s="72" t="s">
        <v>371</v>
      </c>
      <c r="B65" s="72" t="s">
        <v>371</v>
      </c>
      <c r="C65" s="22" t="s">
        <v>453</v>
      </c>
      <c r="D65" s="22" t="s">
        <v>454</v>
      </c>
      <c r="E65" s="22" t="s">
        <v>523</v>
      </c>
      <c r="F65" s="22" t="s">
        <v>456</v>
      </c>
      <c r="G65" s="22" t="s">
        <v>457</v>
      </c>
      <c r="H65" s="22" t="s">
        <v>451</v>
      </c>
      <c r="I65" s="22" t="s">
        <v>452</v>
      </c>
      <c r="J65" s="22" t="s">
        <v>523</v>
      </c>
    </row>
    <row r="66" spans="1:10" ht="42" customHeight="1" outlineLevel="1">
      <c r="A66" s="72" t="s">
        <v>893</v>
      </c>
      <c r="B66" s="72" t="s">
        <v>893</v>
      </c>
      <c r="C66" s="22" t="s">
        <v>441</v>
      </c>
      <c r="D66" s="22" t="s">
        <v>442</v>
      </c>
      <c r="E66" s="22" t="s">
        <v>458</v>
      </c>
      <c r="F66" s="22" t="s">
        <v>456</v>
      </c>
      <c r="G66" s="22" t="s">
        <v>459</v>
      </c>
      <c r="H66" s="22" t="s">
        <v>460</v>
      </c>
      <c r="I66" s="22" t="s">
        <v>446</v>
      </c>
      <c r="J66" s="22" t="s">
        <v>458</v>
      </c>
    </row>
    <row r="67" spans="1:10" ht="42" customHeight="1" outlineLevel="1">
      <c r="A67" s="72" t="s">
        <v>373</v>
      </c>
      <c r="B67" s="72" t="s">
        <v>373</v>
      </c>
      <c r="C67" s="22" t="s">
        <v>447</v>
      </c>
      <c r="D67" s="22" t="s">
        <v>448</v>
      </c>
      <c r="E67" s="22" t="s">
        <v>470</v>
      </c>
      <c r="F67" s="22" t="s">
        <v>456</v>
      </c>
      <c r="G67" s="22" t="s">
        <v>495</v>
      </c>
      <c r="H67" s="22" t="s">
        <v>451</v>
      </c>
      <c r="I67" s="22" t="s">
        <v>446</v>
      </c>
      <c r="J67" s="22" t="s">
        <v>470</v>
      </c>
    </row>
    <row r="68" spans="1:10" ht="42" customHeight="1" outlineLevel="1">
      <c r="A68" s="72" t="s">
        <v>373</v>
      </c>
      <c r="B68" s="72" t="s">
        <v>373</v>
      </c>
      <c r="C68" s="22" t="s">
        <v>453</v>
      </c>
      <c r="D68" s="22" t="s">
        <v>454</v>
      </c>
      <c r="E68" s="22" t="s">
        <v>472</v>
      </c>
      <c r="F68" s="22" t="s">
        <v>471</v>
      </c>
      <c r="G68" s="22" t="s">
        <v>457</v>
      </c>
      <c r="H68" s="22" t="s">
        <v>451</v>
      </c>
      <c r="I68" s="22" t="s">
        <v>452</v>
      </c>
      <c r="J68" s="22" t="s">
        <v>472</v>
      </c>
    </row>
    <row r="69" spans="1:10" ht="42" customHeight="1" outlineLevel="1">
      <c r="A69" s="72" t="s">
        <v>357</v>
      </c>
      <c r="B69" s="72" t="s">
        <v>554</v>
      </c>
      <c r="C69" s="22" t="s">
        <v>441</v>
      </c>
      <c r="D69" s="22" t="s">
        <v>442</v>
      </c>
      <c r="E69" s="22" t="s">
        <v>555</v>
      </c>
      <c r="F69" s="22" t="s">
        <v>471</v>
      </c>
      <c r="G69" s="22" t="s">
        <v>86</v>
      </c>
      <c r="H69" s="22" t="s">
        <v>475</v>
      </c>
      <c r="I69" s="22" t="s">
        <v>446</v>
      </c>
      <c r="J69" s="22" t="s">
        <v>556</v>
      </c>
    </row>
    <row r="70" spans="1:10" ht="42" customHeight="1" outlineLevel="1">
      <c r="A70" s="72" t="s">
        <v>357</v>
      </c>
      <c r="B70" s="72" t="s">
        <v>554</v>
      </c>
      <c r="C70" s="22" t="s">
        <v>441</v>
      </c>
      <c r="D70" s="22" t="s">
        <v>442</v>
      </c>
      <c r="E70" s="22" t="s">
        <v>557</v>
      </c>
      <c r="F70" s="22" t="s">
        <v>444</v>
      </c>
      <c r="G70" s="22" t="s">
        <v>558</v>
      </c>
      <c r="H70" s="22" t="s">
        <v>475</v>
      </c>
      <c r="I70" s="22" t="s">
        <v>446</v>
      </c>
      <c r="J70" s="22" t="s">
        <v>559</v>
      </c>
    </row>
    <row r="71" spans="1:10" ht="42" customHeight="1" outlineLevel="1">
      <c r="A71" s="72" t="s">
        <v>357</v>
      </c>
      <c r="B71" s="72" t="s">
        <v>554</v>
      </c>
      <c r="C71" s="22" t="s">
        <v>441</v>
      </c>
      <c r="D71" s="22" t="s">
        <v>461</v>
      </c>
      <c r="E71" s="22" t="s">
        <v>560</v>
      </c>
      <c r="F71" s="22" t="s">
        <v>444</v>
      </c>
      <c r="G71" s="22" t="s">
        <v>463</v>
      </c>
      <c r="H71" s="22" t="s">
        <v>451</v>
      </c>
      <c r="I71" s="22" t="s">
        <v>446</v>
      </c>
      <c r="J71" s="22" t="s">
        <v>561</v>
      </c>
    </row>
    <row r="72" spans="1:10" ht="42" customHeight="1" outlineLevel="1">
      <c r="A72" s="72" t="s">
        <v>357</v>
      </c>
      <c r="B72" s="72" t="s">
        <v>554</v>
      </c>
      <c r="C72" s="22" t="s">
        <v>441</v>
      </c>
      <c r="D72" s="22" t="s">
        <v>461</v>
      </c>
      <c r="E72" s="22" t="s">
        <v>562</v>
      </c>
      <c r="F72" s="22" t="s">
        <v>444</v>
      </c>
      <c r="G72" s="22" t="s">
        <v>463</v>
      </c>
      <c r="H72" s="22" t="s">
        <v>451</v>
      </c>
      <c r="I72" s="22" t="s">
        <v>446</v>
      </c>
      <c r="J72" s="22" t="s">
        <v>563</v>
      </c>
    </row>
    <row r="73" spans="1:10" ht="42" customHeight="1" outlineLevel="1">
      <c r="A73" s="72" t="s">
        <v>357</v>
      </c>
      <c r="B73" s="72" t="s">
        <v>554</v>
      </c>
      <c r="C73" s="22" t="s">
        <v>441</v>
      </c>
      <c r="D73" s="22" t="s">
        <v>486</v>
      </c>
      <c r="E73" s="22" t="s">
        <v>515</v>
      </c>
      <c r="F73" s="22" t="s">
        <v>444</v>
      </c>
      <c r="G73" s="22" t="s">
        <v>463</v>
      </c>
      <c r="H73" s="22" t="s">
        <v>451</v>
      </c>
      <c r="I73" s="22" t="s">
        <v>446</v>
      </c>
      <c r="J73" s="22" t="s">
        <v>564</v>
      </c>
    </row>
    <row r="74" spans="1:10" ht="42" customHeight="1" outlineLevel="1">
      <c r="A74" s="72" t="s">
        <v>357</v>
      </c>
      <c r="B74" s="72" t="s">
        <v>554</v>
      </c>
      <c r="C74" s="22" t="s">
        <v>447</v>
      </c>
      <c r="D74" s="22" t="s">
        <v>448</v>
      </c>
      <c r="E74" s="22" t="s">
        <v>565</v>
      </c>
      <c r="F74" s="22" t="s">
        <v>471</v>
      </c>
      <c r="G74" s="22" t="s">
        <v>495</v>
      </c>
      <c r="H74" s="22" t="s">
        <v>451</v>
      </c>
      <c r="I74" s="22" t="s">
        <v>452</v>
      </c>
      <c r="J74" s="22" t="s">
        <v>566</v>
      </c>
    </row>
    <row r="75" spans="1:10" ht="42" customHeight="1" outlineLevel="1">
      <c r="A75" s="72" t="s">
        <v>357</v>
      </c>
      <c r="B75" s="72" t="s">
        <v>554</v>
      </c>
      <c r="C75" s="22" t="s">
        <v>453</v>
      </c>
      <c r="D75" s="22" t="s">
        <v>454</v>
      </c>
      <c r="E75" s="22" t="s">
        <v>497</v>
      </c>
      <c r="F75" s="22" t="s">
        <v>471</v>
      </c>
      <c r="G75" s="22" t="s">
        <v>457</v>
      </c>
      <c r="H75" s="22" t="s">
        <v>451</v>
      </c>
      <c r="I75" s="22" t="s">
        <v>452</v>
      </c>
      <c r="J75" s="22" t="s">
        <v>498</v>
      </c>
    </row>
    <row r="76" spans="1:10" ht="42" customHeight="1" outlineLevel="1">
      <c r="A76" s="72" t="s">
        <v>893</v>
      </c>
      <c r="B76" s="72" t="s">
        <v>893</v>
      </c>
      <c r="C76" s="22" t="s">
        <v>441</v>
      </c>
      <c r="D76" s="22" t="s">
        <v>442</v>
      </c>
      <c r="E76" s="22" t="s">
        <v>458</v>
      </c>
      <c r="F76" s="22" t="s">
        <v>456</v>
      </c>
      <c r="G76" s="22" t="s">
        <v>459</v>
      </c>
      <c r="H76" s="22" t="s">
        <v>460</v>
      </c>
      <c r="I76" s="22" t="s">
        <v>446</v>
      </c>
      <c r="J76" s="22" t="s">
        <v>458</v>
      </c>
    </row>
    <row r="77" spans="1:10" ht="42" customHeight="1" outlineLevel="1">
      <c r="A77" s="72" t="s">
        <v>377</v>
      </c>
      <c r="B77" s="72" t="s">
        <v>567</v>
      </c>
      <c r="C77" s="22" t="s">
        <v>447</v>
      </c>
      <c r="D77" s="22" t="s">
        <v>448</v>
      </c>
      <c r="E77" s="22" t="s">
        <v>470</v>
      </c>
      <c r="F77" s="22" t="s">
        <v>471</v>
      </c>
      <c r="G77" s="22" t="s">
        <v>450</v>
      </c>
      <c r="H77" s="22" t="s">
        <v>451</v>
      </c>
      <c r="I77" s="22" t="s">
        <v>446</v>
      </c>
      <c r="J77" s="22" t="s">
        <v>470</v>
      </c>
    </row>
    <row r="78" spans="1:10" ht="42" customHeight="1" outlineLevel="1">
      <c r="A78" s="72" t="s">
        <v>377</v>
      </c>
      <c r="B78" s="72" t="s">
        <v>567</v>
      </c>
      <c r="C78" s="22" t="s">
        <v>453</v>
      </c>
      <c r="D78" s="22" t="s">
        <v>454</v>
      </c>
      <c r="E78" s="22" t="s">
        <v>472</v>
      </c>
      <c r="F78" s="22" t="s">
        <v>456</v>
      </c>
      <c r="G78" s="22" t="s">
        <v>457</v>
      </c>
      <c r="H78" s="22" t="s">
        <v>451</v>
      </c>
      <c r="I78" s="22" t="s">
        <v>446</v>
      </c>
      <c r="J78" s="22" t="s">
        <v>472</v>
      </c>
    </row>
    <row r="79" spans="1:10" ht="42" customHeight="1" outlineLevel="1">
      <c r="A79" s="23" t="s">
        <v>70</v>
      </c>
      <c r="B79" s="20"/>
      <c r="C79" s="20"/>
      <c r="D79" s="20"/>
      <c r="E79" s="20"/>
      <c r="F79" s="20"/>
      <c r="G79" s="20"/>
      <c r="H79" s="20"/>
      <c r="I79" s="20"/>
      <c r="J79" s="20"/>
    </row>
    <row r="80" spans="1:10" ht="42" customHeight="1" outlineLevel="1">
      <c r="A80" s="72" t="s">
        <v>392</v>
      </c>
      <c r="B80" s="72" t="s">
        <v>568</v>
      </c>
      <c r="C80" s="22" t="s">
        <v>441</v>
      </c>
      <c r="D80" s="22" t="s">
        <v>442</v>
      </c>
      <c r="E80" s="22" t="s">
        <v>569</v>
      </c>
      <c r="F80" s="22" t="s">
        <v>471</v>
      </c>
      <c r="G80" s="22" t="s">
        <v>86</v>
      </c>
      <c r="H80" s="22" t="s">
        <v>570</v>
      </c>
      <c r="I80" s="22" t="s">
        <v>446</v>
      </c>
      <c r="J80" s="22" t="s">
        <v>571</v>
      </c>
    </row>
    <row r="81" spans="1:10" ht="42" customHeight="1" outlineLevel="1">
      <c r="A81" s="72" t="s">
        <v>392</v>
      </c>
      <c r="B81" s="72" t="s">
        <v>568</v>
      </c>
      <c r="C81" s="22" t="s">
        <v>441</v>
      </c>
      <c r="D81" s="22" t="s">
        <v>442</v>
      </c>
      <c r="E81" s="22" t="s">
        <v>572</v>
      </c>
      <c r="F81" s="22" t="s">
        <v>471</v>
      </c>
      <c r="G81" s="22" t="s">
        <v>573</v>
      </c>
      <c r="H81" s="22" t="s">
        <v>574</v>
      </c>
      <c r="I81" s="22" t="s">
        <v>446</v>
      </c>
      <c r="J81" s="22" t="s">
        <v>575</v>
      </c>
    </row>
    <row r="82" spans="1:10" ht="42" customHeight="1" outlineLevel="1">
      <c r="A82" s="72" t="s">
        <v>392</v>
      </c>
      <c r="B82" s="72" t="s">
        <v>568</v>
      </c>
      <c r="C82" s="22" t="s">
        <v>441</v>
      </c>
      <c r="D82" s="22" t="s">
        <v>442</v>
      </c>
      <c r="E82" s="22" t="s">
        <v>576</v>
      </c>
      <c r="F82" s="22" t="s">
        <v>471</v>
      </c>
      <c r="G82" s="22" t="s">
        <v>577</v>
      </c>
      <c r="H82" s="22" t="s">
        <v>578</v>
      </c>
      <c r="I82" s="22" t="s">
        <v>446</v>
      </c>
      <c r="J82" s="22" t="s">
        <v>579</v>
      </c>
    </row>
    <row r="83" spans="1:10" ht="42" customHeight="1" outlineLevel="1">
      <c r="A83" s="72" t="s">
        <v>392</v>
      </c>
      <c r="B83" s="72" t="s">
        <v>568</v>
      </c>
      <c r="C83" s="22" t="s">
        <v>441</v>
      </c>
      <c r="D83" s="22" t="s">
        <v>461</v>
      </c>
      <c r="E83" s="22" t="s">
        <v>580</v>
      </c>
      <c r="F83" s="22" t="s">
        <v>471</v>
      </c>
      <c r="G83" s="22" t="s">
        <v>457</v>
      </c>
      <c r="H83" s="22" t="s">
        <v>451</v>
      </c>
      <c r="I83" s="22" t="s">
        <v>446</v>
      </c>
      <c r="J83" s="22" t="s">
        <v>581</v>
      </c>
    </row>
    <row r="84" spans="1:10" ht="42" customHeight="1" outlineLevel="1">
      <c r="A84" s="72" t="s">
        <v>392</v>
      </c>
      <c r="B84" s="72" t="s">
        <v>568</v>
      </c>
      <c r="C84" s="22" t="s">
        <v>447</v>
      </c>
      <c r="D84" s="22" t="s">
        <v>448</v>
      </c>
      <c r="E84" s="22" t="s">
        <v>582</v>
      </c>
      <c r="F84" s="22" t="s">
        <v>491</v>
      </c>
      <c r="G84" s="22" t="s">
        <v>583</v>
      </c>
      <c r="H84" s="22" t="s">
        <v>451</v>
      </c>
      <c r="I84" s="22" t="s">
        <v>452</v>
      </c>
      <c r="J84" s="22" t="s">
        <v>584</v>
      </c>
    </row>
    <row r="85" spans="1:10" ht="42" customHeight="1" outlineLevel="1">
      <c r="A85" s="72" t="s">
        <v>392</v>
      </c>
      <c r="B85" s="72" t="s">
        <v>568</v>
      </c>
      <c r="C85" s="22" t="s">
        <v>453</v>
      </c>
      <c r="D85" s="22" t="s">
        <v>454</v>
      </c>
      <c r="E85" s="22" t="s">
        <v>585</v>
      </c>
      <c r="F85" s="22" t="s">
        <v>471</v>
      </c>
      <c r="G85" s="22" t="s">
        <v>586</v>
      </c>
      <c r="H85" s="22" t="s">
        <v>451</v>
      </c>
      <c r="I85" s="22" t="s">
        <v>452</v>
      </c>
      <c r="J85" s="22" t="s">
        <v>587</v>
      </c>
    </row>
    <row r="86" spans="1:10" ht="42" customHeight="1" outlineLevel="1">
      <c r="A86" s="72" t="s">
        <v>402</v>
      </c>
      <c r="B86" s="72" t="s">
        <v>588</v>
      </c>
      <c r="C86" s="22" t="s">
        <v>441</v>
      </c>
      <c r="D86" s="22" t="s">
        <v>442</v>
      </c>
      <c r="E86" s="22" t="s">
        <v>589</v>
      </c>
      <c r="F86" s="22" t="s">
        <v>444</v>
      </c>
      <c r="G86" s="22" t="s">
        <v>89</v>
      </c>
      <c r="H86" s="22" t="s">
        <v>475</v>
      </c>
      <c r="I86" s="22" t="s">
        <v>446</v>
      </c>
      <c r="J86" s="22" t="s">
        <v>590</v>
      </c>
    </row>
    <row r="87" spans="1:10" ht="42" customHeight="1" outlineLevel="1">
      <c r="A87" s="72" t="s">
        <v>402</v>
      </c>
      <c r="B87" s="72" t="s">
        <v>588</v>
      </c>
      <c r="C87" s="22" t="s">
        <v>441</v>
      </c>
      <c r="D87" s="22" t="s">
        <v>442</v>
      </c>
      <c r="E87" s="22" t="s">
        <v>591</v>
      </c>
      <c r="F87" s="22" t="s">
        <v>444</v>
      </c>
      <c r="G87" s="22" t="s">
        <v>93</v>
      </c>
      <c r="H87" s="22" t="s">
        <v>475</v>
      </c>
      <c r="I87" s="22" t="s">
        <v>446</v>
      </c>
      <c r="J87" s="22" t="s">
        <v>592</v>
      </c>
    </row>
    <row r="88" spans="1:10" ht="42" customHeight="1" outlineLevel="1">
      <c r="A88" s="72" t="s">
        <v>402</v>
      </c>
      <c r="B88" s="72" t="s">
        <v>588</v>
      </c>
      <c r="C88" s="22" t="s">
        <v>441</v>
      </c>
      <c r="D88" s="22" t="s">
        <v>461</v>
      </c>
      <c r="E88" s="22" t="s">
        <v>593</v>
      </c>
      <c r="F88" s="22" t="s">
        <v>471</v>
      </c>
      <c r="G88" s="22" t="s">
        <v>594</v>
      </c>
      <c r="H88" s="22" t="s">
        <v>451</v>
      </c>
      <c r="I88" s="22" t="s">
        <v>452</v>
      </c>
      <c r="J88" s="22" t="s">
        <v>595</v>
      </c>
    </row>
    <row r="89" spans="1:10" ht="42" customHeight="1" outlineLevel="1">
      <c r="A89" s="72" t="s">
        <v>402</v>
      </c>
      <c r="B89" s="72" t="s">
        <v>588</v>
      </c>
      <c r="C89" s="22" t="s">
        <v>441</v>
      </c>
      <c r="D89" s="22" t="s">
        <v>486</v>
      </c>
      <c r="E89" s="22" t="s">
        <v>596</v>
      </c>
      <c r="F89" s="22" t="s">
        <v>491</v>
      </c>
      <c r="G89" s="22" t="s">
        <v>597</v>
      </c>
      <c r="H89" s="22" t="s">
        <v>451</v>
      </c>
      <c r="I89" s="22" t="s">
        <v>446</v>
      </c>
      <c r="J89" s="22" t="s">
        <v>598</v>
      </c>
    </row>
    <row r="90" spans="1:10" ht="42" customHeight="1" outlineLevel="1">
      <c r="A90" s="72" t="s">
        <v>402</v>
      </c>
      <c r="B90" s="72" t="s">
        <v>588</v>
      </c>
      <c r="C90" s="22" t="s">
        <v>441</v>
      </c>
      <c r="D90" s="22" t="s">
        <v>464</v>
      </c>
      <c r="E90" s="22" t="s">
        <v>465</v>
      </c>
      <c r="F90" s="22" t="s">
        <v>491</v>
      </c>
      <c r="G90" s="22" t="s">
        <v>599</v>
      </c>
      <c r="H90" s="22" t="s">
        <v>468</v>
      </c>
      <c r="I90" s="22" t="s">
        <v>446</v>
      </c>
      <c r="J90" s="22" t="s">
        <v>600</v>
      </c>
    </row>
    <row r="91" spans="1:10" ht="42" customHeight="1" outlineLevel="1">
      <c r="A91" s="72" t="s">
        <v>402</v>
      </c>
      <c r="B91" s="72" t="s">
        <v>588</v>
      </c>
      <c r="C91" s="22" t="s">
        <v>447</v>
      </c>
      <c r="D91" s="22" t="s">
        <v>601</v>
      </c>
      <c r="E91" s="22" t="s">
        <v>601</v>
      </c>
      <c r="F91" s="22" t="s">
        <v>491</v>
      </c>
      <c r="G91" s="22" t="s">
        <v>599</v>
      </c>
      <c r="H91" s="22" t="s">
        <v>468</v>
      </c>
      <c r="I91" s="22" t="s">
        <v>452</v>
      </c>
      <c r="J91" s="22" t="s">
        <v>602</v>
      </c>
    </row>
    <row r="92" spans="1:10" ht="42" customHeight="1" outlineLevel="1">
      <c r="A92" s="72" t="s">
        <v>402</v>
      </c>
      <c r="B92" s="72" t="s">
        <v>588</v>
      </c>
      <c r="C92" s="22" t="s">
        <v>453</v>
      </c>
      <c r="D92" s="22" t="s">
        <v>454</v>
      </c>
      <c r="E92" s="22" t="s">
        <v>603</v>
      </c>
      <c r="F92" s="22" t="s">
        <v>471</v>
      </c>
      <c r="G92" s="22" t="s">
        <v>604</v>
      </c>
      <c r="H92" s="22" t="s">
        <v>451</v>
      </c>
      <c r="I92" s="22" t="s">
        <v>452</v>
      </c>
      <c r="J92" s="22" t="s">
        <v>605</v>
      </c>
    </row>
    <row r="93" spans="1:10" ht="42" customHeight="1" outlineLevel="1">
      <c r="A93" s="72" t="s">
        <v>400</v>
      </c>
      <c r="B93" s="72" t="s">
        <v>606</v>
      </c>
      <c r="C93" s="22" t="s">
        <v>441</v>
      </c>
      <c r="D93" s="22" t="s">
        <v>442</v>
      </c>
      <c r="E93" s="22" t="s">
        <v>607</v>
      </c>
      <c r="F93" s="22" t="s">
        <v>471</v>
      </c>
      <c r="G93" s="22" t="s">
        <v>86</v>
      </c>
      <c r="H93" s="22" t="s">
        <v>475</v>
      </c>
      <c r="I93" s="22" t="s">
        <v>446</v>
      </c>
      <c r="J93" s="22" t="s">
        <v>608</v>
      </c>
    </row>
    <row r="94" spans="1:10" ht="42" customHeight="1" outlineLevel="1">
      <c r="A94" s="72" t="s">
        <v>400</v>
      </c>
      <c r="B94" s="72" t="s">
        <v>606</v>
      </c>
      <c r="C94" s="22" t="s">
        <v>441</v>
      </c>
      <c r="D94" s="22" t="s">
        <v>442</v>
      </c>
      <c r="E94" s="22" t="s">
        <v>609</v>
      </c>
      <c r="F94" s="22" t="s">
        <v>491</v>
      </c>
      <c r="G94" s="22" t="s">
        <v>610</v>
      </c>
      <c r="H94" s="22" t="s">
        <v>611</v>
      </c>
      <c r="I94" s="22" t="s">
        <v>446</v>
      </c>
      <c r="J94" s="22" t="s">
        <v>612</v>
      </c>
    </row>
    <row r="95" spans="1:10" ht="42" customHeight="1" outlineLevel="1">
      <c r="A95" s="72" t="s">
        <v>400</v>
      </c>
      <c r="B95" s="72" t="s">
        <v>606</v>
      </c>
      <c r="C95" s="22" t="s">
        <v>441</v>
      </c>
      <c r="D95" s="22" t="s">
        <v>461</v>
      </c>
      <c r="E95" s="22" t="s">
        <v>613</v>
      </c>
      <c r="F95" s="22" t="s">
        <v>471</v>
      </c>
      <c r="G95" s="22" t="s">
        <v>457</v>
      </c>
      <c r="H95" s="22" t="s">
        <v>451</v>
      </c>
      <c r="I95" s="22" t="s">
        <v>452</v>
      </c>
      <c r="J95" s="22" t="s">
        <v>614</v>
      </c>
    </row>
    <row r="96" spans="1:10" ht="42" customHeight="1" outlineLevel="1">
      <c r="A96" s="72" t="s">
        <v>400</v>
      </c>
      <c r="B96" s="72" t="s">
        <v>606</v>
      </c>
      <c r="C96" s="22" t="s">
        <v>441</v>
      </c>
      <c r="D96" s="22" t="s">
        <v>486</v>
      </c>
      <c r="E96" s="22" t="s">
        <v>596</v>
      </c>
      <c r="F96" s="22" t="s">
        <v>491</v>
      </c>
      <c r="G96" s="22" t="s">
        <v>615</v>
      </c>
      <c r="H96" s="22" t="s">
        <v>451</v>
      </c>
      <c r="I96" s="22" t="s">
        <v>446</v>
      </c>
      <c r="J96" s="22" t="s">
        <v>598</v>
      </c>
    </row>
    <row r="97" spans="1:10" ht="42" customHeight="1" outlineLevel="1">
      <c r="A97" s="72" t="s">
        <v>400</v>
      </c>
      <c r="B97" s="72" t="s">
        <v>606</v>
      </c>
      <c r="C97" s="22" t="s">
        <v>441</v>
      </c>
      <c r="D97" s="22" t="s">
        <v>464</v>
      </c>
      <c r="E97" s="22" t="s">
        <v>616</v>
      </c>
      <c r="F97" s="22" t="s">
        <v>491</v>
      </c>
      <c r="G97" s="22" t="s">
        <v>617</v>
      </c>
      <c r="H97" s="22" t="s">
        <v>468</v>
      </c>
      <c r="I97" s="22" t="s">
        <v>446</v>
      </c>
      <c r="J97" s="22" t="s">
        <v>600</v>
      </c>
    </row>
    <row r="98" spans="1:10" ht="42" customHeight="1" outlineLevel="1">
      <c r="A98" s="72" t="s">
        <v>400</v>
      </c>
      <c r="B98" s="72" t="s">
        <v>606</v>
      </c>
      <c r="C98" s="22" t="s">
        <v>447</v>
      </c>
      <c r="D98" s="22" t="s">
        <v>601</v>
      </c>
      <c r="E98" s="22" t="s">
        <v>601</v>
      </c>
      <c r="F98" s="22" t="s">
        <v>491</v>
      </c>
      <c r="G98" s="22" t="s">
        <v>617</v>
      </c>
      <c r="H98" s="22" t="s">
        <v>468</v>
      </c>
      <c r="I98" s="22" t="s">
        <v>452</v>
      </c>
      <c r="J98" s="22" t="s">
        <v>602</v>
      </c>
    </row>
    <row r="99" spans="1:10" ht="42" customHeight="1" outlineLevel="1">
      <c r="A99" s="72" t="s">
        <v>400</v>
      </c>
      <c r="B99" s="72" t="s">
        <v>606</v>
      </c>
      <c r="C99" s="22" t="s">
        <v>453</v>
      </c>
      <c r="D99" s="22" t="s">
        <v>454</v>
      </c>
      <c r="E99" s="22" t="s">
        <v>618</v>
      </c>
      <c r="F99" s="22" t="s">
        <v>471</v>
      </c>
      <c r="G99" s="22" t="s">
        <v>586</v>
      </c>
      <c r="H99" s="22" t="s">
        <v>451</v>
      </c>
      <c r="I99" s="22" t="s">
        <v>452</v>
      </c>
      <c r="J99" s="22" t="s">
        <v>619</v>
      </c>
    </row>
    <row r="100" spans="1:10" ht="42" customHeight="1" outlineLevel="1">
      <c r="A100" s="72" t="s">
        <v>412</v>
      </c>
      <c r="B100" s="72" t="s">
        <v>620</v>
      </c>
      <c r="C100" s="22" t="s">
        <v>441</v>
      </c>
      <c r="D100" s="22" t="s">
        <v>442</v>
      </c>
      <c r="E100" s="22" t="s">
        <v>621</v>
      </c>
      <c r="F100" s="22" t="s">
        <v>444</v>
      </c>
      <c r="G100" s="22" t="s">
        <v>622</v>
      </c>
      <c r="H100" s="22" t="s">
        <v>623</v>
      </c>
      <c r="I100" s="22" t="s">
        <v>446</v>
      </c>
      <c r="J100" s="22" t="s">
        <v>624</v>
      </c>
    </row>
    <row r="101" spans="1:10" ht="42" customHeight="1" outlineLevel="1">
      <c r="A101" s="72" t="s">
        <v>412</v>
      </c>
      <c r="B101" s="72" t="s">
        <v>620</v>
      </c>
      <c r="C101" s="22" t="s">
        <v>447</v>
      </c>
      <c r="D101" s="22" t="s">
        <v>601</v>
      </c>
      <c r="E101" s="22" t="s">
        <v>625</v>
      </c>
      <c r="F101" s="22" t="s">
        <v>491</v>
      </c>
      <c r="G101" s="22" t="s">
        <v>626</v>
      </c>
      <c r="H101" s="22" t="s">
        <v>468</v>
      </c>
      <c r="I101" s="22" t="s">
        <v>446</v>
      </c>
      <c r="J101" s="22" t="s">
        <v>627</v>
      </c>
    </row>
    <row r="102" spans="1:10" ht="42" customHeight="1" outlineLevel="1">
      <c r="A102" s="72" t="s">
        <v>412</v>
      </c>
      <c r="B102" s="72" t="s">
        <v>620</v>
      </c>
      <c r="C102" s="22" t="s">
        <v>453</v>
      </c>
      <c r="D102" s="22" t="s">
        <v>454</v>
      </c>
      <c r="E102" s="22" t="s">
        <v>628</v>
      </c>
      <c r="F102" s="22" t="s">
        <v>471</v>
      </c>
      <c r="G102" s="22" t="s">
        <v>604</v>
      </c>
      <c r="H102" s="22" t="s">
        <v>451</v>
      </c>
      <c r="I102" s="22" t="s">
        <v>452</v>
      </c>
      <c r="J102" s="22" t="s">
        <v>629</v>
      </c>
    </row>
    <row r="103" spans="1:10" ht="42" customHeight="1" outlineLevel="1">
      <c r="A103" s="72" t="s">
        <v>398</v>
      </c>
      <c r="B103" s="72" t="s">
        <v>630</v>
      </c>
      <c r="C103" s="22" t="s">
        <v>441</v>
      </c>
      <c r="D103" s="22" t="s">
        <v>442</v>
      </c>
      <c r="E103" s="22" t="s">
        <v>631</v>
      </c>
      <c r="F103" s="22" t="s">
        <v>471</v>
      </c>
      <c r="G103" s="22" t="s">
        <v>632</v>
      </c>
      <c r="H103" s="22" t="s">
        <v>633</v>
      </c>
      <c r="I103" s="22" t="s">
        <v>446</v>
      </c>
      <c r="J103" s="22" t="s">
        <v>634</v>
      </c>
    </row>
    <row r="104" spans="1:10" ht="42" customHeight="1" outlineLevel="1">
      <c r="A104" s="72" t="s">
        <v>398</v>
      </c>
      <c r="B104" s="72" t="s">
        <v>630</v>
      </c>
      <c r="C104" s="22" t="s">
        <v>441</v>
      </c>
      <c r="D104" s="22" t="s">
        <v>461</v>
      </c>
      <c r="E104" s="22" t="s">
        <v>635</v>
      </c>
      <c r="F104" s="22" t="s">
        <v>444</v>
      </c>
      <c r="G104" s="22" t="s">
        <v>463</v>
      </c>
      <c r="H104" s="22" t="s">
        <v>451</v>
      </c>
      <c r="I104" s="22" t="s">
        <v>452</v>
      </c>
      <c r="J104" s="22" t="s">
        <v>636</v>
      </c>
    </row>
    <row r="105" spans="1:10" ht="42" customHeight="1" outlineLevel="1">
      <c r="A105" s="72" t="s">
        <v>398</v>
      </c>
      <c r="B105" s="72" t="s">
        <v>630</v>
      </c>
      <c r="C105" s="22" t="s">
        <v>441</v>
      </c>
      <c r="D105" s="22" t="s">
        <v>486</v>
      </c>
      <c r="E105" s="22" t="s">
        <v>596</v>
      </c>
      <c r="F105" s="22" t="s">
        <v>491</v>
      </c>
      <c r="G105" s="22" t="s">
        <v>615</v>
      </c>
      <c r="H105" s="22" t="s">
        <v>451</v>
      </c>
      <c r="I105" s="22" t="s">
        <v>446</v>
      </c>
      <c r="J105" s="22" t="s">
        <v>598</v>
      </c>
    </row>
    <row r="106" spans="1:10" ht="42" customHeight="1" outlineLevel="1">
      <c r="A106" s="72" t="s">
        <v>398</v>
      </c>
      <c r="B106" s="72" t="s">
        <v>630</v>
      </c>
      <c r="C106" s="22" t="s">
        <v>441</v>
      </c>
      <c r="D106" s="22" t="s">
        <v>464</v>
      </c>
      <c r="E106" s="22" t="s">
        <v>465</v>
      </c>
      <c r="F106" s="22" t="s">
        <v>444</v>
      </c>
      <c r="G106" s="22" t="s">
        <v>637</v>
      </c>
      <c r="H106" s="22" t="s">
        <v>468</v>
      </c>
      <c r="I106" s="22" t="s">
        <v>446</v>
      </c>
      <c r="J106" s="22" t="s">
        <v>600</v>
      </c>
    </row>
    <row r="107" spans="1:10" ht="42" customHeight="1" outlineLevel="1">
      <c r="A107" s="72" t="s">
        <v>398</v>
      </c>
      <c r="B107" s="72" t="s">
        <v>630</v>
      </c>
      <c r="C107" s="22" t="s">
        <v>447</v>
      </c>
      <c r="D107" s="22" t="s">
        <v>448</v>
      </c>
      <c r="E107" s="22" t="s">
        <v>638</v>
      </c>
      <c r="F107" s="22" t="s">
        <v>444</v>
      </c>
      <c r="G107" s="22" t="s">
        <v>639</v>
      </c>
      <c r="H107" s="22" t="s">
        <v>451</v>
      </c>
      <c r="I107" s="22" t="s">
        <v>452</v>
      </c>
      <c r="J107" s="22" t="s">
        <v>640</v>
      </c>
    </row>
    <row r="108" spans="1:10" ht="42" customHeight="1" outlineLevel="1">
      <c r="A108" s="72" t="s">
        <v>398</v>
      </c>
      <c r="B108" s="72" t="s">
        <v>630</v>
      </c>
      <c r="C108" s="22" t="s">
        <v>453</v>
      </c>
      <c r="D108" s="22" t="s">
        <v>454</v>
      </c>
      <c r="E108" s="22" t="s">
        <v>641</v>
      </c>
      <c r="F108" s="22" t="s">
        <v>471</v>
      </c>
      <c r="G108" s="22" t="s">
        <v>586</v>
      </c>
      <c r="H108" s="22" t="s">
        <v>451</v>
      </c>
      <c r="I108" s="22" t="s">
        <v>452</v>
      </c>
      <c r="J108" s="22" t="s">
        <v>642</v>
      </c>
    </row>
    <row r="109" spans="1:10" ht="42" customHeight="1" outlineLevel="1">
      <c r="A109" s="72" t="s">
        <v>396</v>
      </c>
      <c r="B109" s="72" t="s">
        <v>643</v>
      </c>
      <c r="C109" s="22" t="s">
        <v>441</v>
      </c>
      <c r="D109" s="22" t="s">
        <v>442</v>
      </c>
      <c r="E109" s="22" t="s">
        <v>644</v>
      </c>
      <c r="F109" s="22" t="s">
        <v>471</v>
      </c>
      <c r="G109" s="22" t="s">
        <v>645</v>
      </c>
      <c r="H109" s="22" t="s">
        <v>646</v>
      </c>
      <c r="I109" s="22" t="s">
        <v>446</v>
      </c>
      <c r="J109" s="22" t="s">
        <v>647</v>
      </c>
    </row>
    <row r="110" spans="1:10" ht="42" customHeight="1" outlineLevel="1">
      <c r="A110" s="72" t="s">
        <v>396</v>
      </c>
      <c r="B110" s="72" t="s">
        <v>643</v>
      </c>
      <c r="C110" s="22" t="s">
        <v>441</v>
      </c>
      <c r="D110" s="22" t="s">
        <v>461</v>
      </c>
      <c r="E110" s="22" t="s">
        <v>648</v>
      </c>
      <c r="F110" s="22" t="s">
        <v>444</v>
      </c>
      <c r="G110" s="22" t="s">
        <v>463</v>
      </c>
      <c r="H110" s="22" t="s">
        <v>451</v>
      </c>
      <c r="I110" s="22" t="s">
        <v>452</v>
      </c>
      <c r="J110" s="22" t="s">
        <v>649</v>
      </c>
    </row>
    <row r="111" spans="1:10" ht="42" customHeight="1" outlineLevel="1">
      <c r="A111" s="72" t="s">
        <v>396</v>
      </c>
      <c r="B111" s="72" t="s">
        <v>643</v>
      </c>
      <c r="C111" s="22" t="s">
        <v>441</v>
      </c>
      <c r="D111" s="22" t="s">
        <v>486</v>
      </c>
      <c r="E111" s="22" t="s">
        <v>596</v>
      </c>
      <c r="F111" s="22" t="s">
        <v>491</v>
      </c>
      <c r="G111" s="22" t="s">
        <v>615</v>
      </c>
      <c r="H111" s="22" t="s">
        <v>451</v>
      </c>
      <c r="I111" s="22" t="s">
        <v>446</v>
      </c>
      <c r="J111" s="22" t="s">
        <v>598</v>
      </c>
    </row>
    <row r="112" spans="1:10" ht="42" customHeight="1" outlineLevel="1">
      <c r="A112" s="72" t="s">
        <v>396</v>
      </c>
      <c r="B112" s="72" t="s">
        <v>643</v>
      </c>
      <c r="C112" s="22" t="s">
        <v>441</v>
      </c>
      <c r="D112" s="22" t="s">
        <v>464</v>
      </c>
      <c r="E112" s="22" t="s">
        <v>465</v>
      </c>
      <c r="F112" s="22" t="s">
        <v>491</v>
      </c>
      <c r="G112" s="22" t="s">
        <v>650</v>
      </c>
      <c r="H112" s="22" t="s">
        <v>468</v>
      </c>
      <c r="I112" s="22" t="s">
        <v>446</v>
      </c>
      <c r="J112" s="22" t="s">
        <v>600</v>
      </c>
    </row>
    <row r="113" spans="1:10" ht="42" customHeight="1" outlineLevel="1">
      <c r="A113" s="72" t="s">
        <v>396</v>
      </c>
      <c r="B113" s="72" t="s">
        <v>643</v>
      </c>
      <c r="C113" s="22" t="s">
        <v>447</v>
      </c>
      <c r="D113" s="22" t="s">
        <v>448</v>
      </c>
      <c r="E113" s="22" t="s">
        <v>651</v>
      </c>
      <c r="F113" s="22" t="s">
        <v>471</v>
      </c>
      <c r="G113" s="22" t="s">
        <v>457</v>
      </c>
      <c r="H113" s="22" t="s">
        <v>451</v>
      </c>
      <c r="I113" s="22" t="s">
        <v>452</v>
      </c>
      <c r="J113" s="22" t="s">
        <v>652</v>
      </c>
    </row>
    <row r="114" spans="1:10" ht="42" customHeight="1" outlineLevel="1">
      <c r="A114" s="72" t="s">
        <v>396</v>
      </c>
      <c r="B114" s="72" t="s">
        <v>643</v>
      </c>
      <c r="C114" s="22" t="s">
        <v>453</v>
      </c>
      <c r="D114" s="22" t="s">
        <v>454</v>
      </c>
      <c r="E114" s="22" t="s">
        <v>653</v>
      </c>
      <c r="F114" s="22" t="s">
        <v>471</v>
      </c>
      <c r="G114" s="22" t="s">
        <v>457</v>
      </c>
      <c r="H114" s="22" t="s">
        <v>451</v>
      </c>
      <c r="I114" s="22" t="s">
        <v>452</v>
      </c>
      <c r="J114" s="22" t="s">
        <v>654</v>
      </c>
    </row>
    <row r="115" spans="1:10" ht="42" customHeight="1" outlineLevel="1">
      <c r="A115" s="72" t="s">
        <v>404</v>
      </c>
      <c r="B115" s="72" t="s">
        <v>655</v>
      </c>
      <c r="C115" s="22" t="s">
        <v>441</v>
      </c>
      <c r="D115" s="22" t="s">
        <v>442</v>
      </c>
      <c r="E115" s="22" t="s">
        <v>656</v>
      </c>
      <c r="F115" s="22" t="s">
        <v>471</v>
      </c>
      <c r="G115" s="22" t="s">
        <v>657</v>
      </c>
      <c r="H115" s="22" t="s">
        <v>578</v>
      </c>
      <c r="I115" s="22" t="s">
        <v>446</v>
      </c>
      <c r="J115" s="22" t="s">
        <v>658</v>
      </c>
    </row>
    <row r="116" spans="1:10" ht="42" customHeight="1" outlineLevel="1">
      <c r="A116" s="72" t="s">
        <v>404</v>
      </c>
      <c r="B116" s="72" t="s">
        <v>655</v>
      </c>
      <c r="C116" s="22" t="s">
        <v>441</v>
      </c>
      <c r="D116" s="22" t="s">
        <v>442</v>
      </c>
      <c r="E116" s="22" t="s">
        <v>659</v>
      </c>
      <c r="F116" s="22" t="s">
        <v>444</v>
      </c>
      <c r="G116" s="22" t="s">
        <v>463</v>
      </c>
      <c r="H116" s="22" t="s">
        <v>451</v>
      </c>
      <c r="I116" s="22" t="s">
        <v>446</v>
      </c>
      <c r="J116" s="22" t="s">
        <v>660</v>
      </c>
    </row>
    <row r="117" spans="1:10" ht="42" customHeight="1" outlineLevel="1">
      <c r="A117" s="72" t="s">
        <v>404</v>
      </c>
      <c r="B117" s="72" t="s">
        <v>655</v>
      </c>
      <c r="C117" s="22" t="s">
        <v>441</v>
      </c>
      <c r="D117" s="22" t="s">
        <v>461</v>
      </c>
      <c r="E117" s="22" t="s">
        <v>661</v>
      </c>
      <c r="F117" s="22" t="s">
        <v>456</v>
      </c>
      <c r="G117" s="22" t="s">
        <v>463</v>
      </c>
      <c r="H117" s="22" t="s">
        <v>451</v>
      </c>
      <c r="I117" s="22" t="s">
        <v>446</v>
      </c>
      <c r="J117" s="22" t="s">
        <v>662</v>
      </c>
    </row>
    <row r="118" spans="1:10" ht="42" customHeight="1" outlineLevel="1">
      <c r="A118" s="72" t="s">
        <v>404</v>
      </c>
      <c r="B118" s="72" t="s">
        <v>655</v>
      </c>
      <c r="C118" s="22" t="s">
        <v>441</v>
      </c>
      <c r="D118" s="22" t="s">
        <v>486</v>
      </c>
      <c r="E118" s="22" t="s">
        <v>596</v>
      </c>
      <c r="F118" s="22" t="s">
        <v>491</v>
      </c>
      <c r="G118" s="22" t="s">
        <v>615</v>
      </c>
      <c r="H118" s="22" t="s">
        <v>451</v>
      </c>
      <c r="I118" s="22" t="s">
        <v>446</v>
      </c>
      <c r="J118" s="22" t="s">
        <v>598</v>
      </c>
    </row>
    <row r="119" spans="1:10" ht="42" customHeight="1" outlineLevel="1">
      <c r="A119" s="72" t="s">
        <v>404</v>
      </c>
      <c r="B119" s="72" t="s">
        <v>655</v>
      </c>
      <c r="C119" s="22" t="s">
        <v>441</v>
      </c>
      <c r="D119" s="22" t="s">
        <v>464</v>
      </c>
      <c r="E119" s="22" t="s">
        <v>465</v>
      </c>
      <c r="F119" s="22" t="s">
        <v>491</v>
      </c>
      <c r="G119" s="22" t="s">
        <v>530</v>
      </c>
      <c r="H119" s="22" t="s">
        <v>468</v>
      </c>
      <c r="I119" s="22" t="s">
        <v>446</v>
      </c>
      <c r="J119" s="22" t="s">
        <v>600</v>
      </c>
    </row>
    <row r="120" spans="1:10" ht="42" customHeight="1" outlineLevel="1">
      <c r="A120" s="72" t="s">
        <v>404</v>
      </c>
      <c r="B120" s="72" t="s">
        <v>655</v>
      </c>
      <c r="C120" s="22" t="s">
        <v>447</v>
      </c>
      <c r="D120" s="22" t="s">
        <v>601</v>
      </c>
      <c r="E120" s="22" t="s">
        <v>601</v>
      </c>
      <c r="F120" s="22" t="s">
        <v>491</v>
      </c>
      <c r="G120" s="22" t="s">
        <v>530</v>
      </c>
      <c r="H120" s="22" t="s">
        <v>468</v>
      </c>
      <c r="I120" s="22" t="s">
        <v>452</v>
      </c>
      <c r="J120" s="22" t="s">
        <v>602</v>
      </c>
    </row>
    <row r="121" spans="1:10" ht="42" customHeight="1" outlineLevel="1">
      <c r="A121" s="72" t="s">
        <v>404</v>
      </c>
      <c r="B121" s="72" t="s">
        <v>655</v>
      </c>
      <c r="C121" s="22" t="s">
        <v>453</v>
      </c>
      <c r="D121" s="22" t="s">
        <v>454</v>
      </c>
      <c r="E121" s="22" t="s">
        <v>663</v>
      </c>
      <c r="F121" s="22" t="s">
        <v>471</v>
      </c>
      <c r="G121" s="22" t="s">
        <v>586</v>
      </c>
      <c r="H121" s="22" t="s">
        <v>451</v>
      </c>
      <c r="I121" s="22" t="s">
        <v>452</v>
      </c>
      <c r="J121" s="22" t="s">
        <v>664</v>
      </c>
    </row>
    <row r="122" spans="1:10" ht="42" customHeight="1" outlineLevel="1">
      <c r="A122" s="72" t="s">
        <v>406</v>
      </c>
      <c r="B122" s="72" t="s">
        <v>665</v>
      </c>
      <c r="C122" s="22" t="s">
        <v>441</v>
      </c>
      <c r="D122" s="22" t="s">
        <v>442</v>
      </c>
      <c r="E122" s="22" t="s">
        <v>666</v>
      </c>
      <c r="F122" s="22" t="s">
        <v>471</v>
      </c>
      <c r="G122" s="22" t="s">
        <v>86</v>
      </c>
      <c r="H122" s="22" t="s">
        <v>667</v>
      </c>
      <c r="I122" s="22" t="s">
        <v>446</v>
      </c>
      <c r="J122" s="22" t="s">
        <v>668</v>
      </c>
    </row>
    <row r="123" spans="1:10" ht="42" customHeight="1" outlineLevel="1">
      <c r="A123" s="72" t="s">
        <v>406</v>
      </c>
      <c r="B123" s="72" t="s">
        <v>665</v>
      </c>
      <c r="C123" s="22" t="s">
        <v>441</v>
      </c>
      <c r="D123" s="22" t="s">
        <v>461</v>
      </c>
      <c r="E123" s="22" t="s">
        <v>669</v>
      </c>
      <c r="F123" s="22" t="s">
        <v>444</v>
      </c>
      <c r="G123" s="22" t="s">
        <v>463</v>
      </c>
      <c r="H123" s="22" t="s">
        <v>451</v>
      </c>
      <c r="I123" s="22" t="s">
        <v>446</v>
      </c>
      <c r="J123" s="22" t="s">
        <v>670</v>
      </c>
    </row>
    <row r="124" spans="1:10" ht="42" customHeight="1" outlineLevel="1">
      <c r="A124" s="72" t="s">
        <v>406</v>
      </c>
      <c r="B124" s="72" t="s">
        <v>665</v>
      </c>
      <c r="C124" s="22" t="s">
        <v>441</v>
      </c>
      <c r="D124" s="22" t="s">
        <v>486</v>
      </c>
      <c r="E124" s="22" t="s">
        <v>596</v>
      </c>
      <c r="F124" s="22" t="s">
        <v>491</v>
      </c>
      <c r="G124" s="22" t="s">
        <v>597</v>
      </c>
      <c r="H124" s="22" t="s">
        <v>451</v>
      </c>
      <c r="I124" s="22" t="s">
        <v>446</v>
      </c>
      <c r="J124" s="22" t="s">
        <v>598</v>
      </c>
    </row>
    <row r="125" spans="1:10" ht="42" customHeight="1" outlineLevel="1">
      <c r="A125" s="72" t="s">
        <v>406</v>
      </c>
      <c r="B125" s="72" t="s">
        <v>665</v>
      </c>
      <c r="C125" s="22" t="s">
        <v>441</v>
      </c>
      <c r="D125" s="22" t="s">
        <v>464</v>
      </c>
      <c r="E125" s="22" t="s">
        <v>465</v>
      </c>
      <c r="F125" s="22" t="s">
        <v>491</v>
      </c>
      <c r="G125" s="22" t="s">
        <v>626</v>
      </c>
      <c r="H125" s="22" t="s">
        <v>468</v>
      </c>
      <c r="I125" s="22" t="s">
        <v>446</v>
      </c>
      <c r="J125" s="22" t="s">
        <v>600</v>
      </c>
    </row>
    <row r="126" spans="1:10" ht="42" customHeight="1" outlineLevel="1">
      <c r="A126" s="72" t="s">
        <v>406</v>
      </c>
      <c r="B126" s="72" t="s">
        <v>665</v>
      </c>
      <c r="C126" s="22" t="s">
        <v>447</v>
      </c>
      <c r="D126" s="22" t="s">
        <v>601</v>
      </c>
      <c r="E126" s="22" t="s">
        <v>601</v>
      </c>
      <c r="F126" s="22" t="s">
        <v>491</v>
      </c>
      <c r="G126" s="22" t="s">
        <v>626</v>
      </c>
      <c r="H126" s="22" t="s">
        <v>468</v>
      </c>
      <c r="I126" s="22" t="s">
        <v>452</v>
      </c>
      <c r="J126" s="22" t="s">
        <v>602</v>
      </c>
    </row>
    <row r="127" spans="1:10" ht="42" customHeight="1" outlineLevel="1">
      <c r="A127" s="72" t="s">
        <v>406</v>
      </c>
      <c r="B127" s="72" t="s">
        <v>665</v>
      </c>
      <c r="C127" s="22" t="s">
        <v>453</v>
      </c>
      <c r="D127" s="22" t="s">
        <v>454</v>
      </c>
      <c r="E127" s="22" t="s">
        <v>671</v>
      </c>
      <c r="F127" s="22" t="s">
        <v>471</v>
      </c>
      <c r="G127" s="22" t="s">
        <v>586</v>
      </c>
      <c r="H127" s="22" t="s">
        <v>451</v>
      </c>
      <c r="I127" s="22" t="s">
        <v>452</v>
      </c>
      <c r="J127" s="22" t="s">
        <v>672</v>
      </c>
    </row>
    <row r="128" spans="1:10" ht="42" customHeight="1" outlineLevel="1">
      <c r="A128" s="72" t="s">
        <v>408</v>
      </c>
      <c r="B128" s="72" t="s">
        <v>673</v>
      </c>
      <c r="C128" s="22" t="s">
        <v>441</v>
      </c>
      <c r="D128" s="22" t="s">
        <v>442</v>
      </c>
      <c r="E128" s="22" t="s">
        <v>569</v>
      </c>
      <c r="F128" s="22" t="s">
        <v>444</v>
      </c>
      <c r="G128" s="22" t="s">
        <v>85</v>
      </c>
      <c r="H128" s="22" t="s">
        <v>570</v>
      </c>
      <c r="I128" s="22" t="s">
        <v>446</v>
      </c>
      <c r="J128" s="22" t="s">
        <v>674</v>
      </c>
    </row>
    <row r="129" spans="1:10" ht="42" customHeight="1" outlineLevel="1">
      <c r="A129" s="72" t="s">
        <v>408</v>
      </c>
      <c r="B129" s="72" t="s">
        <v>673</v>
      </c>
      <c r="C129" s="22" t="s">
        <v>441</v>
      </c>
      <c r="D129" s="22" t="s">
        <v>442</v>
      </c>
      <c r="E129" s="22" t="s">
        <v>572</v>
      </c>
      <c r="F129" s="22" t="s">
        <v>471</v>
      </c>
      <c r="G129" s="22" t="s">
        <v>675</v>
      </c>
      <c r="H129" s="22" t="s">
        <v>676</v>
      </c>
      <c r="I129" s="22" t="s">
        <v>446</v>
      </c>
      <c r="J129" s="22" t="s">
        <v>575</v>
      </c>
    </row>
    <row r="130" spans="1:10" ht="42" customHeight="1" outlineLevel="1">
      <c r="A130" s="72" t="s">
        <v>408</v>
      </c>
      <c r="B130" s="72" t="s">
        <v>673</v>
      </c>
      <c r="C130" s="22" t="s">
        <v>441</v>
      </c>
      <c r="D130" s="22" t="s">
        <v>442</v>
      </c>
      <c r="E130" s="22" t="s">
        <v>576</v>
      </c>
      <c r="F130" s="22" t="s">
        <v>471</v>
      </c>
      <c r="G130" s="22" t="s">
        <v>459</v>
      </c>
      <c r="H130" s="22" t="s">
        <v>578</v>
      </c>
      <c r="I130" s="22" t="s">
        <v>446</v>
      </c>
      <c r="J130" s="22" t="s">
        <v>579</v>
      </c>
    </row>
    <row r="131" spans="1:10" ht="42" customHeight="1" outlineLevel="1">
      <c r="A131" s="72" t="s">
        <v>408</v>
      </c>
      <c r="B131" s="72" t="s">
        <v>673</v>
      </c>
      <c r="C131" s="22" t="s">
        <v>441</v>
      </c>
      <c r="D131" s="22" t="s">
        <v>461</v>
      </c>
      <c r="E131" s="22" t="s">
        <v>580</v>
      </c>
      <c r="F131" s="22" t="s">
        <v>471</v>
      </c>
      <c r="G131" s="22" t="s">
        <v>586</v>
      </c>
      <c r="H131" s="22" t="s">
        <v>451</v>
      </c>
      <c r="I131" s="22" t="s">
        <v>446</v>
      </c>
      <c r="J131" s="22" t="s">
        <v>581</v>
      </c>
    </row>
    <row r="132" spans="1:10" ht="42" customHeight="1" outlineLevel="1">
      <c r="A132" s="72" t="s">
        <v>408</v>
      </c>
      <c r="B132" s="72" t="s">
        <v>673</v>
      </c>
      <c r="C132" s="22" t="s">
        <v>441</v>
      </c>
      <c r="D132" s="22" t="s">
        <v>486</v>
      </c>
      <c r="E132" s="22" t="s">
        <v>596</v>
      </c>
      <c r="F132" s="22" t="s">
        <v>491</v>
      </c>
      <c r="G132" s="22" t="s">
        <v>597</v>
      </c>
      <c r="H132" s="22" t="s">
        <v>451</v>
      </c>
      <c r="I132" s="22" t="s">
        <v>446</v>
      </c>
      <c r="J132" s="22" t="s">
        <v>598</v>
      </c>
    </row>
    <row r="133" spans="1:10" ht="42" customHeight="1" outlineLevel="1">
      <c r="A133" s="72" t="s">
        <v>408</v>
      </c>
      <c r="B133" s="72" t="s">
        <v>673</v>
      </c>
      <c r="C133" s="22" t="s">
        <v>441</v>
      </c>
      <c r="D133" s="22" t="s">
        <v>464</v>
      </c>
      <c r="E133" s="22" t="s">
        <v>465</v>
      </c>
      <c r="F133" s="22" t="s">
        <v>491</v>
      </c>
      <c r="G133" s="22" t="s">
        <v>610</v>
      </c>
      <c r="H133" s="22" t="s">
        <v>468</v>
      </c>
      <c r="I133" s="22" t="s">
        <v>446</v>
      </c>
      <c r="J133" s="22" t="s">
        <v>600</v>
      </c>
    </row>
    <row r="134" spans="1:10" ht="42" customHeight="1" outlineLevel="1">
      <c r="A134" s="72" t="s">
        <v>408</v>
      </c>
      <c r="B134" s="72" t="s">
        <v>673</v>
      </c>
      <c r="C134" s="22" t="s">
        <v>447</v>
      </c>
      <c r="D134" s="22" t="s">
        <v>448</v>
      </c>
      <c r="E134" s="22" t="s">
        <v>677</v>
      </c>
      <c r="F134" s="22" t="s">
        <v>444</v>
      </c>
      <c r="G134" s="22" t="s">
        <v>463</v>
      </c>
      <c r="H134" s="22" t="s">
        <v>451</v>
      </c>
      <c r="I134" s="22" t="s">
        <v>452</v>
      </c>
      <c r="J134" s="22" t="s">
        <v>678</v>
      </c>
    </row>
    <row r="135" spans="1:10" ht="42" customHeight="1" outlineLevel="1">
      <c r="A135" s="72" t="s">
        <v>408</v>
      </c>
      <c r="B135" s="72" t="s">
        <v>673</v>
      </c>
      <c r="C135" s="22" t="s">
        <v>453</v>
      </c>
      <c r="D135" s="22" t="s">
        <v>454</v>
      </c>
      <c r="E135" s="22" t="s">
        <v>585</v>
      </c>
      <c r="F135" s="22" t="s">
        <v>471</v>
      </c>
      <c r="G135" s="22" t="s">
        <v>586</v>
      </c>
      <c r="H135" s="22" t="s">
        <v>451</v>
      </c>
      <c r="I135" s="22" t="s">
        <v>452</v>
      </c>
      <c r="J135" s="22" t="s">
        <v>587</v>
      </c>
    </row>
    <row r="136" spans="1:10" ht="42" customHeight="1" outlineLevel="1">
      <c r="A136" s="72" t="s">
        <v>893</v>
      </c>
      <c r="B136" s="72" t="s">
        <v>893</v>
      </c>
      <c r="C136" s="22" t="s">
        <v>441</v>
      </c>
      <c r="D136" s="22" t="s">
        <v>442</v>
      </c>
      <c r="E136" s="22" t="s">
        <v>680</v>
      </c>
      <c r="F136" s="22" t="s">
        <v>444</v>
      </c>
      <c r="G136" s="22" t="s">
        <v>463</v>
      </c>
      <c r="H136" s="22" t="s">
        <v>451</v>
      </c>
      <c r="I136" s="22" t="s">
        <v>446</v>
      </c>
      <c r="J136" s="22" t="s">
        <v>681</v>
      </c>
    </row>
    <row r="137" spans="1:10" ht="42" customHeight="1" outlineLevel="1">
      <c r="A137" s="72" t="s">
        <v>416</v>
      </c>
      <c r="B137" s="72" t="s">
        <v>679</v>
      </c>
      <c r="C137" s="22" t="s">
        <v>447</v>
      </c>
      <c r="D137" s="22" t="s">
        <v>682</v>
      </c>
      <c r="E137" s="22" t="s">
        <v>683</v>
      </c>
      <c r="F137" s="22" t="s">
        <v>471</v>
      </c>
      <c r="G137" s="22" t="s">
        <v>88</v>
      </c>
      <c r="H137" s="22" t="s">
        <v>489</v>
      </c>
      <c r="I137" s="22" t="s">
        <v>446</v>
      </c>
      <c r="J137" s="22" t="s">
        <v>684</v>
      </c>
    </row>
    <row r="138" spans="1:10" ht="42" customHeight="1" outlineLevel="1">
      <c r="A138" s="72" t="s">
        <v>416</v>
      </c>
      <c r="B138" s="72" t="s">
        <v>679</v>
      </c>
      <c r="C138" s="22" t="s">
        <v>453</v>
      </c>
      <c r="D138" s="22" t="s">
        <v>454</v>
      </c>
      <c r="E138" s="22" t="s">
        <v>628</v>
      </c>
      <c r="F138" s="22" t="s">
        <v>471</v>
      </c>
      <c r="G138" s="22" t="s">
        <v>604</v>
      </c>
      <c r="H138" s="22" t="s">
        <v>451</v>
      </c>
      <c r="I138" s="22" t="s">
        <v>446</v>
      </c>
      <c r="J138" s="22" t="s">
        <v>629</v>
      </c>
    </row>
    <row r="139" spans="1:10" ht="42" customHeight="1" outlineLevel="1">
      <c r="A139" s="72" t="s">
        <v>410</v>
      </c>
      <c r="B139" s="72" t="s">
        <v>685</v>
      </c>
      <c r="C139" s="22" t="s">
        <v>441</v>
      </c>
      <c r="D139" s="22" t="s">
        <v>442</v>
      </c>
      <c r="E139" s="22" t="s">
        <v>686</v>
      </c>
      <c r="F139" s="22" t="s">
        <v>471</v>
      </c>
      <c r="G139" s="22" t="s">
        <v>92</v>
      </c>
      <c r="H139" s="22" t="s">
        <v>574</v>
      </c>
      <c r="I139" s="22" t="s">
        <v>446</v>
      </c>
      <c r="J139" s="22" t="s">
        <v>687</v>
      </c>
    </row>
    <row r="140" spans="1:10" ht="42" customHeight="1" outlineLevel="1">
      <c r="A140" s="72" t="s">
        <v>410</v>
      </c>
      <c r="B140" s="72" t="s">
        <v>685</v>
      </c>
      <c r="C140" s="22" t="s">
        <v>441</v>
      </c>
      <c r="D140" s="22" t="s">
        <v>461</v>
      </c>
      <c r="E140" s="22" t="s">
        <v>593</v>
      </c>
      <c r="F140" s="22" t="s">
        <v>471</v>
      </c>
      <c r="G140" s="22" t="s">
        <v>594</v>
      </c>
      <c r="H140" s="22" t="s">
        <v>451</v>
      </c>
      <c r="I140" s="22" t="s">
        <v>446</v>
      </c>
      <c r="J140" s="22" t="s">
        <v>595</v>
      </c>
    </row>
    <row r="141" spans="1:10" ht="42" customHeight="1" outlineLevel="1">
      <c r="A141" s="72" t="s">
        <v>410</v>
      </c>
      <c r="B141" s="72" t="s">
        <v>685</v>
      </c>
      <c r="C141" s="22" t="s">
        <v>441</v>
      </c>
      <c r="D141" s="22" t="s">
        <v>486</v>
      </c>
      <c r="E141" s="22" t="s">
        <v>596</v>
      </c>
      <c r="F141" s="22" t="s">
        <v>491</v>
      </c>
      <c r="G141" s="22" t="s">
        <v>597</v>
      </c>
      <c r="H141" s="22" t="s">
        <v>451</v>
      </c>
      <c r="I141" s="22" t="s">
        <v>446</v>
      </c>
      <c r="J141" s="22" t="s">
        <v>688</v>
      </c>
    </row>
    <row r="142" spans="1:10" ht="42" customHeight="1" outlineLevel="1">
      <c r="A142" s="72" t="s">
        <v>410</v>
      </c>
      <c r="B142" s="72" t="s">
        <v>685</v>
      </c>
      <c r="C142" s="22" t="s">
        <v>441</v>
      </c>
      <c r="D142" s="22" t="s">
        <v>464</v>
      </c>
      <c r="E142" s="22" t="s">
        <v>465</v>
      </c>
      <c r="F142" s="22" t="s">
        <v>491</v>
      </c>
      <c r="G142" s="22" t="s">
        <v>87</v>
      </c>
      <c r="H142" s="22" t="s">
        <v>468</v>
      </c>
      <c r="I142" s="22" t="s">
        <v>446</v>
      </c>
      <c r="J142" s="22" t="s">
        <v>689</v>
      </c>
    </row>
    <row r="143" spans="1:10" ht="42" customHeight="1" outlineLevel="1">
      <c r="A143" s="72" t="s">
        <v>410</v>
      </c>
      <c r="B143" s="72" t="s">
        <v>685</v>
      </c>
      <c r="C143" s="22" t="s">
        <v>447</v>
      </c>
      <c r="D143" s="22" t="s">
        <v>601</v>
      </c>
      <c r="E143" s="22" t="s">
        <v>601</v>
      </c>
      <c r="F143" s="22" t="s">
        <v>491</v>
      </c>
      <c r="G143" s="22" t="s">
        <v>87</v>
      </c>
      <c r="H143" s="22" t="s">
        <v>468</v>
      </c>
      <c r="I143" s="22" t="s">
        <v>446</v>
      </c>
      <c r="J143" s="22" t="s">
        <v>602</v>
      </c>
    </row>
    <row r="144" spans="1:10" ht="42" customHeight="1" outlineLevel="1">
      <c r="A144" s="72" t="s">
        <v>410</v>
      </c>
      <c r="B144" s="72" t="s">
        <v>685</v>
      </c>
      <c r="C144" s="22" t="s">
        <v>453</v>
      </c>
      <c r="D144" s="22" t="s">
        <v>454</v>
      </c>
      <c r="E144" s="22" t="s">
        <v>690</v>
      </c>
      <c r="F144" s="22" t="s">
        <v>471</v>
      </c>
      <c r="G144" s="22" t="s">
        <v>586</v>
      </c>
      <c r="H144" s="22" t="s">
        <v>451</v>
      </c>
      <c r="I144" s="22" t="s">
        <v>452</v>
      </c>
      <c r="J144" s="22" t="s">
        <v>691</v>
      </c>
    </row>
    <row r="145" spans="1:10" ht="42" customHeight="1" outlineLevel="1">
      <c r="A145" s="72" t="s">
        <v>893</v>
      </c>
      <c r="B145" s="72" t="s">
        <v>894</v>
      </c>
      <c r="C145" s="22" t="s">
        <v>441</v>
      </c>
      <c r="D145" s="22" t="s">
        <v>442</v>
      </c>
      <c r="E145" s="22" t="s">
        <v>693</v>
      </c>
      <c r="F145" s="22" t="s">
        <v>444</v>
      </c>
      <c r="G145" s="22" t="s">
        <v>694</v>
      </c>
      <c r="H145" s="22" t="s">
        <v>695</v>
      </c>
      <c r="I145" s="22" t="s">
        <v>446</v>
      </c>
      <c r="J145" s="22" t="s">
        <v>696</v>
      </c>
    </row>
    <row r="146" spans="1:10" ht="42" customHeight="1" outlineLevel="1">
      <c r="A146" s="72" t="s">
        <v>418</v>
      </c>
      <c r="B146" s="72" t="s">
        <v>692</v>
      </c>
      <c r="C146" s="22" t="s">
        <v>441</v>
      </c>
      <c r="D146" s="22" t="s">
        <v>461</v>
      </c>
      <c r="E146" s="22" t="s">
        <v>697</v>
      </c>
      <c r="F146" s="22" t="s">
        <v>471</v>
      </c>
      <c r="G146" s="22" t="s">
        <v>586</v>
      </c>
      <c r="H146" s="22" t="s">
        <v>611</v>
      </c>
      <c r="I146" s="22" t="s">
        <v>446</v>
      </c>
      <c r="J146" s="22" t="s">
        <v>698</v>
      </c>
    </row>
    <row r="147" spans="1:10" ht="42" customHeight="1" outlineLevel="1">
      <c r="A147" s="72" t="s">
        <v>418</v>
      </c>
      <c r="B147" s="72" t="s">
        <v>692</v>
      </c>
      <c r="C147" s="22" t="s">
        <v>447</v>
      </c>
      <c r="D147" s="22" t="s">
        <v>448</v>
      </c>
      <c r="E147" s="22" t="s">
        <v>699</v>
      </c>
      <c r="F147" s="22" t="s">
        <v>471</v>
      </c>
      <c r="G147" s="22" t="s">
        <v>700</v>
      </c>
      <c r="H147" s="22" t="s">
        <v>451</v>
      </c>
      <c r="I147" s="22" t="s">
        <v>446</v>
      </c>
      <c r="J147" s="22" t="s">
        <v>699</v>
      </c>
    </row>
    <row r="148" spans="1:10" ht="42" customHeight="1" outlineLevel="1">
      <c r="A148" s="72" t="s">
        <v>418</v>
      </c>
      <c r="B148" s="72" t="s">
        <v>692</v>
      </c>
      <c r="C148" s="22" t="s">
        <v>453</v>
      </c>
      <c r="D148" s="22" t="s">
        <v>454</v>
      </c>
      <c r="E148" s="22" t="s">
        <v>701</v>
      </c>
      <c r="F148" s="22" t="s">
        <v>471</v>
      </c>
      <c r="G148" s="22" t="s">
        <v>604</v>
      </c>
      <c r="H148" s="22" t="s">
        <v>451</v>
      </c>
      <c r="I148" s="22" t="s">
        <v>452</v>
      </c>
      <c r="J148" s="22" t="s">
        <v>701</v>
      </c>
    </row>
    <row r="149" spans="1:10" ht="42" customHeight="1" outlineLevel="1">
      <c r="A149" s="72" t="s">
        <v>394</v>
      </c>
      <c r="B149" s="72" t="s">
        <v>702</v>
      </c>
      <c r="C149" s="22" t="s">
        <v>441</v>
      </c>
      <c r="D149" s="22" t="s">
        <v>442</v>
      </c>
      <c r="E149" s="22" t="s">
        <v>703</v>
      </c>
      <c r="F149" s="22" t="s">
        <v>444</v>
      </c>
      <c r="G149" s="22" t="s">
        <v>482</v>
      </c>
      <c r="H149" s="22" t="s">
        <v>633</v>
      </c>
      <c r="I149" s="22" t="s">
        <v>446</v>
      </c>
      <c r="J149" s="22" t="s">
        <v>704</v>
      </c>
    </row>
    <row r="150" spans="1:10" ht="42" customHeight="1" outlineLevel="1">
      <c r="A150" s="72" t="s">
        <v>394</v>
      </c>
      <c r="B150" s="72" t="s">
        <v>702</v>
      </c>
      <c r="C150" s="22" t="s">
        <v>441</v>
      </c>
      <c r="D150" s="22" t="s">
        <v>442</v>
      </c>
      <c r="E150" s="22" t="s">
        <v>705</v>
      </c>
      <c r="F150" s="22" t="s">
        <v>444</v>
      </c>
      <c r="G150" s="22" t="s">
        <v>92</v>
      </c>
      <c r="H150" s="22" t="s">
        <v>633</v>
      </c>
      <c r="I150" s="22" t="s">
        <v>446</v>
      </c>
      <c r="J150" s="22" t="s">
        <v>706</v>
      </c>
    </row>
    <row r="151" spans="1:10" ht="42" customHeight="1" outlineLevel="1">
      <c r="A151" s="72" t="s">
        <v>394</v>
      </c>
      <c r="B151" s="72" t="s">
        <v>702</v>
      </c>
      <c r="C151" s="22" t="s">
        <v>441</v>
      </c>
      <c r="D151" s="22" t="s">
        <v>461</v>
      </c>
      <c r="E151" s="22" t="s">
        <v>707</v>
      </c>
      <c r="F151" s="22" t="s">
        <v>444</v>
      </c>
      <c r="G151" s="22" t="s">
        <v>463</v>
      </c>
      <c r="H151" s="22" t="s">
        <v>451</v>
      </c>
      <c r="I151" s="22" t="s">
        <v>446</v>
      </c>
      <c r="J151" s="22" t="s">
        <v>708</v>
      </c>
    </row>
    <row r="152" spans="1:10" ht="42" customHeight="1" outlineLevel="1">
      <c r="A152" s="72" t="s">
        <v>394</v>
      </c>
      <c r="B152" s="72" t="s">
        <v>702</v>
      </c>
      <c r="C152" s="22" t="s">
        <v>441</v>
      </c>
      <c r="D152" s="22" t="s">
        <v>461</v>
      </c>
      <c r="E152" s="22" t="s">
        <v>709</v>
      </c>
      <c r="F152" s="22" t="s">
        <v>444</v>
      </c>
      <c r="G152" s="22" t="s">
        <v>463</v>
      </c>
      <c r="H152" s="22" t="s">
        <v>451</v>
      </c>
      <c r="I152" s="22" t="s">
        <v>446</v>
      </c>
      <c r="J152" s="22" t="s">
        <v>710</v>
      </c>
    </row>
    <row r="153" spans="1:10" ht="42" customHeight="1" outlineLevel="1">
      <c r="A153" s="72" t="s">
        <v>394</v>
      </c>
      <c r="B153" s="72" t="s">
        <v>702</v>
      </c>
      <c r="C153" s="22" t="s">
        <v>441</v>
      </c>
      <c r="D153" s="22" t="s">
        <v>486</v>
      </c>
      <c r="E153" s="22" t="s">
        <v>596</v>
      </c>
      <c r="F153" s="22" t="s">
        <v>491</v>
      </c>
      <c r="G153" s="22" t="s">
        <v>615</v>
      </c>
      <c r="H153" s="22" t="s">
        <v>451</v>
      </c>
      <c r="I153" s="22" t="s">
        <v>446</v>
      </c>
      <c r="J153" s="22" t="s">
        <v>598</v>
      </c>
    </row>
    <row r="154" spans="1:10" ht="42" customHeight="1" outlineLevel="1">
      <c r="A154" s="72" t="s">
        <v>394</v>
      </c>
      <c r="B154" s="72" t="s">
        <v>702</v>
      </c>
      <c r="C154" s="22" t="s">
        <v>441</v>
      </c>
      <c r="D154" s="22" t="s">
        <v>464</v>
      </c>
      <c r="E154" s="22" t="s">
        <v>465</v>
      </c>
      <c r="F154" s="22" t="s">
        <v>444</v>
      </c>
      <c r="G154" s="22" t="s">
        <v>586</v>
      </c>
      <c r="H154" s="22" t="s">
        <v>468</v>
      </c>
      <c r="I154" s="22" t="s">
        <v>446</v>
      </c>
      <c r="J154" s="22" t="s">
        <v>600</v>
      </c>
    </row>
    <row r="155" spans="1:10" ht="42" customHeight="1" outlineLevel="1">
      <c r="A155" s="72" t="s">
        <v>394</v>
      </c>
      <c r="B155" s="72" t="s">
        <v>702</v>
      </c>
      <c r="C155" s="22" t="s">
        <v>447</v>
      </c>
      <c r="D155" s="22" t="s">
        <v>448</v>
      </c>
      <c r="E155" s="22" t="s">
        <v>711</v>
      </c>
      <c r="F155" s="22" t="s">
        <v>444</v>
      </c>
      <c r="G155" s="22" t="s">
        <v>711</v>
      </c>
      <c r="H155" s="22" t="s">
        <v>451</v>
      </c>
      <c r="I155" s="22" t="s">
        <v>452</v>
      </c>
      <c r="J155" s="22" t="s">
        <v>712</v>
      </c>
    </row>
    <row r="156" spans="1:10" ht="42" customHeight="1" outlineLevel="1">
      <c r="A156" s="72" t="s">
        <v>394</v>
      </c>
      <c r="B156" s="72" t="s">
        <v>702</v>
      </c>
      <c r="C156" s="22" t="s">
        <v>453</v>
      </c>
      <c r="D156" s="22" t="s">
        <v>454</v>
      </c>
      <c r="E156" s="22" t="s">
        <v>690</v>
      </c>
      <c r="F156" s="22" t="s">
        <v>471</v>
      </c>
      <c r="G156" s="22" t="s">
        <v>586</v>
      </c>
      <c r="H156" s="22" t="s">
        <v>451</v>
      </c>
      <c r="I156" s="22" t="s">
        <v>452</v>
      </c>
      <c r="J156" s="22" t="s">
        <v>713</v>
      </c>
    </row>
    <row r="157" spans="1:10" ht="42" customHeight="1" outlineLevel="1">
      <c r="A157" s="23" t="s">
        <v>72</v>
      </c>
      <c r="B157" s="20"/>
      <c r="C157" s="20"/>
      <c r="D157" s="20"/>
      <c r="E157" s="20"/>
      <c r="F157" s="20"/>
      <c r="G157" s="20"/>
      <c r="H157" s="20"/>
      <c r="I157" s="20"/>
      <c r="J157" s="20"/>
    </row>
    <row r="158" spans="1:10" ht="42" customHeight="1" outlineLevel="1">
      <c r="A158" s="72" t="s">
        <v>893</v>
      </c>
      <c r="B158" s="72" t="s">
        <v>893</v>
      </c>
      <c r="C158" s="22" t="s">
        <v>441</v>
      </c>
      <c r="D158" s="22" t="s">
        <v>442</v>
      </c>
      <c r="E158" s="22" t="s">
        <v>715</v>
      </c>
      <c r="F158" s="22" t="s">
        <v>471</v>
      </c>
      <c r="G158" s="22" t="s">
        <v>610</v>
      </c>
      <c r="H158" s="22" t="s">
        <v>460</v>
      </c>
      <c r="I158" s="22" t="s">
        <v>446</v>
      </c>
      <c r="J158" s="22" t="s">
        <v>714</v>
      </c>
    </row>
    <row r="159" spans="1:10" ht="42" customHeight="1" outlineLevel="1">
      <c r="A159" s="72" t="s">
        <v>422</v>
      </c>
      <c r="B159" s="72" t="s">
        <v>714</v>
      </c>
      <c r="C159" s="22" t="s">
        <v>441</v>
      </c>
      <c r="D159" s="22" t="s">
        <v>442</v>
      </c>
      <c r="E159" s="22" t="s">
        <v>716</v>
      </c>
      <c r="F159" s="22" t="s">
        <v>471</v>
      </c>
      <c r="G159" s="22" t="s">
        <v>90</v>
      </c>
      <c r="H159" s="22" t="s">
        <v>460</v>
      </c>
      <c r="I159" s="22" t="s">
        <v>446</v>
      </c>
      <c r="J159" s="22" t="s">
        <v>714</v>
      </c>
    </row>
    <row r="160" spans="1:10" ht="42" customHeight="1" outlineLevel="1">
      <c r="A160" s="72" t="s">
        <v>422</v>
      </c>
      <c r="B160" s="72" t="s">
        <v>714</v>
      </c>
      <c r="C160" s="22" t="s">
        <v>441</v>
      </c>
      <c r="D160" s="22" t="s">
        <v>442</v>
      </c>
      <c r="E160" s="22" t="s">
        <v>717</v>
      </c>
      <c r="F160" s="22" t="s">
        <v>471</v>
      </c>
      <c r="G160" s="22" t="s">
        <v>88</v>
      </c>
      <c r="H160" s="22" t="s">
        <v>460</v>
      </c>
      <c r="I160" s="22" t="s">
        <v>446</v>
      </c>
      <c r="J160" s="22" t="s">
        <v>714</v>
      </c>
    </row>
    <row r="161" spans="1:10" ht="42" customHeight="1" outlineLevel="1">
      <c r="A161" s="72" t="s">
        <v>422</v>
      </c>
      <c r="B161" s="72" t="s">
        <v>714</v>
      </c>
      <c r="C161" s="22" t="s">
        <v>447</v>
      </c>
      <c r="D161" s="22" t="s">
        <v>448</v>
      </c>
      <c r="E161" s="22" t="s">
        <v>718</v>
      </c>
      <c r="F161" s="22" t="s">
        <v>471</v>
      </c>
      <c r="G161" s="22" t="s">
        <v>457</v>
      </c>
      <c r="H161" s="22" t="s">
        <v>451</v>
      </c>
      <c r="I161" s="22" t="s">
        <v>446</v>
      </c>
      <c r="J161" s="22" t="s">
        <v>714</v>
      </c>
    </row>
    <row r="162" spans="1:10" ht="42" customHeight="1" outlineLevel="1">
      <c r="A162" s="72" t="s">
        <v>422</v>
      </c>
      <c r="B162" s="72" t="s">
        <v>714</v>
      </c>
      <c r="C162" s="22" t="s">
        <v>453</v>
      </c>
      <c r="D162" s="22" t="s">
        <v>454</v>
      </c>
      <c r="E162" s="22" t="s">
        <v>719</v>
      </c>
      <c r="F162" s="22" t="s">
        <v>471</v>
      </c>
      <c r="G162" s="22" t="s">
        <v>457</v>
      </c>
      <c r="H162" s="22" t="s">
        <v>451</v>
      </c>
      <c r="I162" s="22" t="s">
        <v>446</v>
      </c>
      <c r="J162" s="22" t="s">
        <v>714</v>
      </c>
    </row>
    <row r="163" spans="1:10" ht="42" customHeight="1" outlineLevel="1">
      <c r="A163" s="72" t="s">
        <v>893</v>
      </c>
      <c r="B163" s="72" t="s">
        <v>893</v>
      </c>
      <c r="C163" s="22" t="s">
        <v>441</v>
      </c>
      <c r="D163" s="22" t="s">
        <v>442</v>
      </c>
      <c r="E163" s="22" t="s">
        <v>720</v>
      </c>
      <c r="F163" s="22" t="s">
        <v>471</v>
      </c>
      <c r="G163" s="22" t="s">
        <v>88</v>
      </c>
      <c r="H163" s="22" t="s">
        <v>460</v>
      </c>
      <c r="I163" s="22" t="s">
        <v>446</v>
      </c>
      <c r="J163" s="22" t="s">
        <v>426</v>
      </c>
    </row>
    <row r="164" spans="1:10" ht="42" customHeight="1" outlineLevel="1">
      <c r="A164" s="72" t="s">
        <v>426</v>
      </c>
      <c r="B164" s="72" t="s">
        <v>426</v>
      </c>
      <c r="C164" s="22" t="s">
        <v>441</v>
      </c>
      <c r="D164" s="22" t="s">
        <v>442</v>
      </c>
      <c r="E164" s="22" t="s">
        <v>721</v>
      </c>
      <c r="F164" s="22" t="s">
        <v>471</v>
      </c>
      <c r="G164" s="22" t="s">
        <v>90</v>
      </c>
      <c r="H164" s="22" t="s">
        <v>460</v>
      </c>
      <c r="I164" s="22" t="s">
        <v>446</v>
      </c>
      <c r="J164" s="22" t="s">
        <v>722</v>
      </c>
    </row>
    <row r="165" spans="1:10" ht="42" customHeight="1" outlineLevel="1">
      <c r="A165" s="72" t="s">
        <v>426</v>
      </c>
      <c r="B165" s="72" t="s">
        <v>426</v>
      </c>
      <c r="C165" s="22" t="s">
        <v>447</v>
      </c>
      <c r="D165" s="22" t="s">
        <v>448</v>
      </c>
      <c r="E165" s="22" t="s">
        <v>723</v>
      </c>
      <c r="F165" s="22" t="s">
        <v>471</v>
      </c>
      <c r="G165" s="22" t="s">
        <v>457</v>
      </c>
      <c r="H165" s="22" t="s">
        <v>451</v>
      </c>
      <c r="I165" s="22" t="s">
        <v>446</v>
      </c>
      <c r="J165" s="22" t="s">
        <v>426</v>
      </c>
    </row>
    <row r="166" spans="1:10" ht="42" customHeight="1" outlineLevel="1">
      <c r="A166" s="72" t="s">
        <v>426</v>
      </c>
      <c r="B166" s="72" t="s">
        <v>426</v>
      </c>
      <c r="C166" s="22" t="s">
        <v>453</v>
      </c>
      <c r="D166" s="22" t="s">
        <v>454</v>
      </c>
      <c r="E166" s="22" t="s">
        <v>690</v>
      </c>
      <c r="F166" s="22" t="s">
        <v>471</v>
      </c>
      <c r="G166" s="22" t="s">
        <v>457</v>
      </c>
      <c r="H166" s="22" t="s">
        <v>451</v>
      </c>
      <c r="I166" s="22" t="s">
        <v>446</v>
      </c>
      <c r="J166" s="22" t="s">
        <v>690</v>
      </c>
    </row>
    <row r="167" spans="1:10" ht="42" customHeight="1" outlineLevel="1">
      <c r="A167" s="72" t="s">
        <v>430</v>
      </c>
      <c r="B167" s="72" t="s">
        <v>430</v>
      </c>
      <c r="C167" s="22" t="s">
        <v>441</v>
      </c>
      <c r="D167" s="22" t="s">
        <v>442</v>
      </c>
      <c r="E167" s="22" t="s">
        <v>724</v>
      </c>
      <c r="F167" s="22" t="s">
        <v>471</v>
      </c>
      <c r="G167" s="22" t="s">
        <v>457</v>
      </c>
      <c r="H167" s="22" t="s">
        <v>451</v>
      </c>
      <c r="I167" s="22" t="s">
        <v>446</v>
      </c>
      <c r="J167" s="22" t="s">
        <v>725</v>
      </c>
    </row>
    <row r="168" spans="1:10" ht="42" customHeight="1" outlineLevel="1">
      <c r="A168" s="72" t="s">
        <v>430</v>
      </c>
      <c r="B168" s="72" t="s">
        <v>430</v>
      </c>
      <c r="C168" s="22" t="s">
        <v>447</v>
      </c>
      <c r="D168" s="22" t="s">
        <v>448</v>
      </c>
      <c r="E168" s="22" t="s">
        <v>726</v>
      </c>
      <c r="F168" s="22" t="s">
        <v>471</v>
      </c>
      <c r="G168" s="22" t="s">
        <v>727</v>
      </c>
      <c r="H168" s="22" t="s">
        <v>489</v>
      </c>
      <c r="I168" s="22" t="s">
        <v>446</v>
      </c>
      <c r="J168" s="22" t="s">
        <v>725</v>
      </c>
    </row>
    <row r="169" spans="1:10" ht="42" customHeight="1" outlineLevel="1">
      <c r="A169" s="72" t="s">
        <v>430</v>
      </c>
      <c r="B169" s="72" t="s">
        <v>430</v>
      </c>
      <c r="C169" s="22" t="s">
        <v>447</v>
      </c>
      <c r="D169" s="22" t="s">
        <v>682</v>
      </c>
      <c r="E169" s="22" t="s">
        <v>728</v>
      </c>
      <c r="F169" s="22" t="s">
        <v>456</v>
      </c>
      <c r="G169" s="22" t="s">
        <v>729</v>
      </c>
      <c r="H169" s="22" t="s">
        <v>489</v>
      </c>
      <c r="I169" s="22" t="s">
        <v>446</v>
      </c>
      <c r="J169" s="22" t="s">
        <v>730</v>
      </c>
    </row>
    <row r="170" spans="1:10" ht="42" customHeight="1" outlineLevel="1">
      <c r="A170" s="72" t="s">
        <v>430</v>
      </c>
      <c r="B170" s="72" t="s">
        <v>430</v>
      </c>
      <c r="C170" s="22" t="s">
        <v>453</v>
      </c>
      <c r="D170" s="22" t="s">
        <v>454</v>
      </c>
      <c r="E170" s="22" t="s">
        <v>731</v>
      </c>
      <c r="F170" s="22" t="s">
        <v>471</v>
      </c>
      <c r="G170" s="22" t="s">
        <v>457</v>
      </c>
      <c r="H170" s="22" t="s">
        <v>451</v>
      </c>
      <c r="I170" s="22" t="s">
        <v>446</v>
      </c>
      <c r="J170" s="22" t="s">
        <v>730</v>
      </c>
    </row>
    <row r="171" spans="1:10" ht="42" customHeight="1" outlineLevel="1">
      <c r="A171" s="72" t="s">
        <v>893</v>
      </c>
      <c r="B171" s="72" t="s">
        <v>894</v>
      </c>
      <c r="C171" s="22" t="s">
        <v>441</v>
      </c>
      <c r="D171" s="22" t="s">
        <v>442</v>
      </c>
      <c r="E171" s="22" t="s">
        <v>732</v>
      </c>
      <c r="F171" s="22" t="s">
        <v>471</v>
      </c>
      <c r="G171" s="22" t="s">
        <v>90</v>
      </c>
      <c r="H171" s="22" t="s">
        <v>460</v>
      </c>
      <c r="I171" s="22" t="s">
        <v>446</v>
      </c>
      <c r="J171" s="22" t="s">
        <v>428</v>
      </c>
    </row>
    <row r="172" spans="1:10" ht="42" customHeight="1" outlineLevel="1">
      <c r="A172" s="72" t="s">
        <v>428</v>
      </c>
      <c r="B172" s="72" t="s">
        <v>428</v>
      </c>
      <c r="C172" s="22" t="s">
        <v>441</v>
      </c>
      <c r="D172" s="22" t="s">
        <v>442</v>
      </c>
      <c r="E172" s="22" t="s">
        <v>721</v>
      </c>
      <c r="F172" s="22" t="s">
        <v>471</v>
      </c>
      <c r="G172" s="22" t="s">
        <v>90</v>
      </c>
      <c r="H172" s="22" t="s">
        <v>460</v>
      </c>
      <c r="I172" s="22" t="s">
        <v>446</v>
      </c>
      <c r="J172" s="22" t="s">
        <v>428</v>
      </c>
    </row>
    <row r="173" spans="1:10" ht="42" customHeight="1" outlineLevel="1">
      <c r="A173" s="72" t="s">
        <v>428</v>
      </c>
      <c r="B173" s="72" t="s">
        <v>428</v>
      </c>
      <c r="C173" s="22" t="s">
        <v>441</v>
      </c>
      <c r="D173" s="22" t="s">
        <v>442</v>
      </c>
      <c r="E173" s="22" t="s">
        <v>733</v>
      </c>
      <c r="F173" s="22" t="s">
        <v>471</v>
      </c>
      <c r="G173" s="22" t="s">
        <v>610</v>
      </c>
      <c r="H173" s="22" t="s">
        <v>460</v>
      </c>
      <c r="I173" s="22" t="s">
        <v>446</v>
      </c>
      <c r="J173" s="22" t="s">
        <v>428</v>
      </c>
    </row>
    <row r="174" spans="1:10" ht="42" customHeight="1" outlineLevel="1">
      <c r="A174" s="72" t="s">
        <v>428</v>
      </c>
      <c r="B174" s="72" t="s">
        <v>428</v>
      </c>
      <c r="C174" s="22" t="s">
        <v>447</v>
      </c>
      <c r="D174" s="22" t="s">
        <v>448</v>
      </c>
      <c r="E174" s="22" t="s">
        <v>734</v>
      </c>
      <c r="F174" s="22" t="s">
        <v>471</v>
      </c>
      <c r="G174" s="22" t="s">
        <v>457</v>
      </c>
      <c r="H174" s="22" t="s">
        <v>451</v>
      </c>
      <c r="I174" s="22" t="s">
        <v>446</v>
      </c>
      <c r="J174" s="22" t="s">
        <v>428</v>
      </c>
    </row>
    <row r="175" spans="1:10" ht="42" customHeight="1" outlineLevel="1">
      <c r="A175" s="72" t="s">
        <v>428</v>
      </c>
      <c r="B175" s="72" t="s">
        <v>428</v>
      </c>
      <c r="C175" s="22" t="s">
        <v>453</v>
      </c>
      <c r="D175" s="22" t="s">
        <v>454</v>
      </c>
      <c r="E175" s="22" t="s">
        <v>690</v>
      </c>
      <c r="F175" s="22" t="s">
        <v>471</v>
      </c>
      <c r="G175" s="22" t="s">
        <v>457</v>
      </c>
      <c r="H175" s="22" t="s">
        <v>451</v>
      </c>
      <c r="I175" s="22" t="s">
        <v>446</v>
      </c>
      <c r="J175" s="22" t="s">
        <v>428</v>
      </c>
    </row>
    <row r="176" spans="1:10" ht="42" customHeight="1" outlineLevel="1">
      <c r="A176" s="72" t="s">
        <v>893</v>
      </c>
      <c r="B176" s="72" t="s">
        <v>893</v>
      </c>
      <c r="C176" s="22" t="s">
        <v>441</v>
      </c>
      <c r="D176" s="22" t="s">
        <v>442</v>
      </c>
      <c r="E176" s="22" t="s">
        <v>735</v>
      </c>
      <c r="F176" s="22" t="s">
        <v>471</v>
      </c>
      <c r="G176" s="22" t="s">
        <v>736</v>
      </c>
      <c r="H176" s="22" t="s">
        <v>460</v>
      </c>
      <c r="I176" s="22" t="s">
        <v>446</v>
      </c>
      <c r="J176" s="22" t="s">
        <v>420</v>
      </c>
    </row>
    <row r="177" spans="1:10" ht="42" customHeight="1" outlineLevel="1">
      <c r="A177" s="72" t="s">
        <v>420</v>
      </c>
      <c r="B177" s="72" t="s">
        <v>420</v>
      </c>
      <c r="C177" s="22" t="s">
        <v>447</v>
      </c>
      <c r="D177" s="22" t="s">
        <v>448</v>
      </c>
      <c r="E177" s="22" t="s">
        <v>737</v>
      </c>
      <c r="F177" s="22" t="s">
        <v>471</v>
      </c>
      <c r="G177" s="22" t="s">
        <v>457</v>
      </c>
      <c r="H177" s="22" t="s">
        <v>451</v>
      </c>
      <c r="I177" s="22" t="s">
        <v>446</v>
      </c>
      <c r="J177" s="22" t="s">
        <v>420</v>
      </c>
    </row>
    <row r="178" spans="1:10" ht="42" customHeight="1" outlineLevel="1">
      <c r="A178" s="72" t="s">
        <v>420</v>
      </c>
      <c r="B178" s="72" t="s">
        <v>420</v>
      </c>
      <c r="C178" s="22" t="s">
        <v>453</v>
      </c>
      <c r="D178" s="22" t="s">
        <v>454</v>
      </c>
      <c r="E178" s="22" t="s">
        <v>701</v>
      </c>
      <c r="F178" s="22" t="s">
        <v>471</v>
      </c>
      <c r="G178" s="22" t="s">
        <v>457</v>
      </c>
      <c r="H178" s="22" t="s">
        <v>451</v>
      </c>
      <c r="I178" s="22" t="s">
        <v>446</v>
      </c>
      <c r="J178" s="22" t="s">
        <v>420</v>
      </c>
    </row>
    <row r="179" spans="1:10" ht="42" customHeight="1" outlineLevel="1">
      <c r="A179" s="72" t="s">
        <v>893</v>
      </c>
      <c r="B179" s="72" t="s">
        <v>893</v>
      </c>
      <c r="C179" s="22" t="s">
        <v>441</v>
      </c>
      <c r="D179" s="22" t="s">
        <v>442</v>
      </c>
      <c r="E179" s="22" t="s">
        <v>715</v>
      </c>
      <c r="F179" s="22" t="s">
        <v>471</v>
      </c>
      <c r="G179" s="22" t="s">
        <v>610</v>
      </c>
      <c r="H179" s="22" t="s">
        <v>460</v>
      </c>
      <c r="I179" s="22" t="s">
        <v>446</v>
      </c>
      <c r="J179" s="22" t="s">
        <v>738</v>
      </c>
    </row>
    <row r="180" spans="1:10" ht="42" customHeight="1" outlineLevel="1">
      <c r="A180" s="72" t="s">
        <v>424</v>
      </c>
      <c r="B180" s="72" t="s">
        <v>738</v>
      </c>
      <c r="C180" s="22" t="s">
        <v>441</v>
      </c>
      <c r="D180" s="22" t="s">
        <v>442</v>
      </c>
      <c r="E180" s="22" t="s">
        <v>716</v>
      </c>
      <c r="F180" s="22" t="s">
        <v>471</v>
      </c>
      <c r="G180" s="22" t="s">
        <v>90</v>
      </c>
      <c r="H180" s="22" t="s">
        <v>460</v>
      </c>
      <c r="I180" s="22" t="s">
        <v>446</v>
      </c>
      <c r="J180" s="22" t="s">
        <v>738</v>
      </c>
    </row>
    <row r="181" spans="1:10" ht="42" customHeight="1" outlineLevel="1">
      <c r="A181" s="72" t="s">
        <v>424</v>
      </c>
      <c r="B181" s="72" t="s">
        <v>738</v>
      </c>
      <c r="C181" s="22" t="s">
        <v>441</v>
      </c>
      <c r="D181" s="22" t="s">
        <v>442</v>
      </c>
      <c r="E181" s="22" t="s">
        <v>717</v>
      </c>
      <c r="F181" s="22" t="s">
        <v>471</v>
      </c>
      <c r="G181" s="22" t="s">
        <v>88</v>
      </c>
      <c r="H181" s="22" t="s">
        <v>460</v>
      </c>
      <c r="I181" s="22" t="s">
        <v>446</v>
      </c>
      <c r="J181" s="22" t="s">
        <v>738</v>
      </c>
    </row>
    <row r="182" spans="1:10" ht="42" customHeight="1" outlineLevel="1">
      <c r="A182" s="72" t="s">
        <v>424</v>
      </c>
      <c r="B182" s="72" t="s">
        <v>738</v>
      </c>
      <c r="C182" s="22" t="s">
        <v>447</v>
      </c>
      <c r="D182" s="22" t="s">
        <v>448</v>
      </c>
      <c r="E182" s="22" t="s">
        <v>718</v>
      </c>
      <c r="F182" s="22" t="s">
        <v>471</v>
      </c>
      <c r="G182" s="22" t="s">
        <v>457</v>
      </c>
      <c r="H182" s="22" t="s">
        <v>451</v>
      </c>
      <c r="I182" s="22" t="s">
        <v>446</v>
      </c>
      <c r="J182" s="22" t="s">
        <v>738</v>
      </c>
    </row>
    <row r="183" spans="1:10" ht="42" customHeight="1" outlineLevel="1">
      <c r="A183" s="72" t="s">
        <v>424</v>
      </c>
      <c r="B183" s="72" t="s">
        <v>738</v>
      </c>
      <c r="C183" s="22" t="s">
        <v>453</v>
      </c>
      <c r="D183" s="22" t="s">
        <v>454</v>
      </c>
      <c r="E183" s="22" t="s">
        <v>719</v>
      </c>
      <c r="F183" s="22" t="s">
        <v>471</v>
      </c>
      <c r="G183" s="22" t="s">
        <v>457</v>
      </c>
      <c r="H183" s="22" t="s">
        <v>451</v>
      </c>
      <c r="I183" s="22" t="s">
        <v>446</v>
      </c>
      <c r="J183" s="22" t="s">
        <v>738</v>
      </c>
    </row>
  </sheetData>
  <autoFilter ref="A7:J183"/>
  <mergeCells count="74">
    <mergeCell ref="A179:A183"/>
    <mergeCell ref="B179:B183"/>
    <mergeCell ref="A167:A170"/>
    <mergeCell ref="B167:B170"/>
    <mergeCell ref="A171:A175"/>
    <mergeCell ref="B171:B175"/>
    <mergeCell ref="A176:A178"/>
    <mergeCell ref="B176:B178"/>
    <mergeCell ref="A149:A156"/>
    <mergeCell ref="B149:B156"/>
    <mergeCell ref="A158:A162"/>
    <mergeCell ref="B158:B162"/>
    <mergeCell ref="A163:A166"/>
    <mergeCell ref="B163:B166"/>
    <mergeCell ref="A136:A138"/>
    <mergeCell ref="B136:B138"/>
    <mergeCell ref="A139:A144"/>
    <mergeCell ref="B139:B144"/>
    <mergeCell ref="A145:A148"/>
    <mergeCell ref="B145:B148"/>
    <mergeCell ref="A115:A121"/>
    <mergeCell ref="B115:B121"/>
    <mergeCell ref="A122:A127"/>
    <mergeCell ref="B122:B127"/>
    <mergeCell ref="A128:A135"/>
    <mergeCell ref="B128:B135"/>
    <mergeCell ref="A100:A102"/>
    <mergeCell ref="B100:B102"/>
    <mergeCell ref="A103:A108"/>
    <mergeCell ref="B103:B108"/>
    <mergeCell ref="A109:A114"/>
    <mergeCell ref="B109:B114"/>
    <mergeCell ref="A80:A85"/>
    <mergeCell ref="B80:B85"/>
    <mergeCell ref="A86:A92"/>
    <mergeCell ref="B86:B92"/>
    <mergeCell ref="A93:A99"/>
    <mergeCell ref="B93:B99"/>
    <mergeCell ref="A66:A68"/>
    <mergeCell ref="B66:B68"/>
    <mergeCell ref="A69:A75"/>
    <mergeCell ref="B69:B75"/>
    <mergeCell ref="A76:A78"/>
    <mergeCell ref="B76:B78"/>
    <mergeCell ref="A57:A59"/>
    <mergeCell ref="B57:B59"/>
    <mergeCell ref="A60:A62"/>
    <mergeCell ref="B60:B62"/>
    <mergeCell ref="A63:A65"/>
    <mergeCell ref="B63:B65"/>
    <mergeCell ref="A47:A50"/>
    <mergeCell ref="B47:B50"/>
    <mergeCell ref="A51:A53"/>
    <mergeCell ref="B51:B53"/>
    <mergeCell ref="A54:A56"/>
    <mergeCell ref="B54:B56"/>
    <mergeCell ref="A36:A38"/>
    <mergeCell ref="B36:B38"/>
    <mergeCell ref="A39:A42"/>
    <mergeCell ref="B39:B42"/>
    <mergeCell ref="A43:A46"/>
    <mergeCell ref="B43:B46"/>
    <mergeCell ref="A16:A24"/>
    <mergeCell ref="B16:B24"/>
    <mergeCell ref="A25:A27"/>
    <mergeCell ref="B25:B27"/>
    <mergeCell ref="A28:A35"/>
    <mergeCell ref="B28:B35"/>
    <mergeCell ref="A2:J2"/>
    <mergeCell ref="A3:H3"/>
    <mergeCell ref="A8:A10"/>
    <mergeCell ref="B8:B10"/>
    <mergeCell ref="A11:A15"/>
    <mergeCell ref="B11:B15"/>
  </mergeCells>
  <phoneticPr fontId="21" type="noConversion"/>
  <printOptions horizontalCentered="1"/>
  <pageMargins left="0.67" right="0.67" top="0.5" bottom="0.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lpstr>部门项目中期规划预算表!Print_Titles</vt:lpstr>
      <vt:lpstr>部门整体支出绩效目标表!Print_Titles</vt:lpstr>
      <vt:lpstr>'一般公共预算支出预算表（按功能科目分类）'!Print_Titles</vt:lpstr>
      <vt:lpstr>政府性基金预算支出预算表!Print_Titles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ysk09</dc:creator>
  <cp:lastModifiedBy>dell</cp:lastModifiedBy>
  <dcterms:created xsi:type="dcterms:W3CDTF">2025-02-12T07:31:15Z</dcterms:created>
  <dcterms:modified xsi:type="dcterms:W3CDTF">2025-02-17T09:09:59Z</dcterms:modified>
</cp:coreProperties>
</file>