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财务收支预算总表" sheetId="1" r:id="rId2"/>
    <sheet name="部门收入预算表" sheetId="2" r:id="rId3"/>
    <sheet name="部门支出预算表" sheetId="3" r:id="rId4"/>
    <sheet name="财政拨款收支预算总表" sheetId="4" r:id="rId5"/>
    <sheet name="一般公共预算支出预算表（按功能科目分类）" sheetId="5" r:id="rId6"/>
    <sheet name="一般公共预算“三公”经费支出预算表" sheetId="6" r:id="rId7"/>
    <sheet name="基本支出预算表" sheetId="7" r:id="rId8"/>
    <sheet name="项目支出预算表" sheetId="8" r:id="rId9"/>
    <sheet name="项目支出绩效目标表（本级下达）" sheetId="9" r:id="rId10"/>
    <sheet name="项目支出绩效目标表（另文下达）" sheetId="10" r:id="rId11"/>
    <sheet name="政府性基金预算支出预算表" sheetId="11" r:id="rId12"/>
    <sheet name="部门政府采购预算表" sheetId="12" r:id="rId13"/>
    <sheet name="政府购买服务预算表" sheetId="13" r:id="rId14"/>
    <sheet name="对下转移支付预算表" sheetId="14" r:id="rId15"/>
    <sheet name="对下转移支付绩效目标表" sheetId="15" r:id="rId16"/>
    <sheet name="新增资产配置表" sheetId="16" r:id="rId17"/>
    <sheet name="上级补助项目支出预算表" sheetId="17" r:id="rId18"/>
    <sheet name="部门项目中期规划预算表" sheetId="18" r:id="rId19"/>
    <sheet name="部门整体支出绩效目标表" sheetId="19" r:id="rId20"/>
    <sheet name="部门单位基本信息表" sheetId="20" r:id="rId21"/>
  </sheets>
  <definedNames>
    <definedName name="_xlnm.Print_Titles" localSheetId="4">'一般公共预算支出预算表（按功能科目分类）'!$1:$5</definedName>
    <definedName name="_xlnm.Print_Titles" localSheetId="10">政府性基金预算支出预算表!$1:$6</definedName>
    <definedName name="_xlnm.Print_Titles" localSheetId="17">部门项目中期规划预算表!$A:$A,部门项目中期规划预算表!$1:$1</definedName>
    <definedName name="_xlnm.Print_Titles" localSheetId="18">部门整体支出绩效目标表!$A:$A,部门整体支出绩效目标表!$1:$1</definedName>
  </definedNames>
  <calcPr calcId="0" iterate="0" iterateCount="100" iterateDelta="0.001"/>
</workbook>
</file>

<file path=xl/sharedStrings.xml><?xml version="1.0" encoding="utf-8"?>
<sst xmlns="http://schemas.openxmlformats.org/spreadsheetml/2006/main" count="1403" uniqueCount="541">
  <si>
    <t>预算01-1表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</si>
  <si>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</si>
  <si>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</si>
  <si>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</si>
  <si>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</si>
  <si>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</si>
  <si>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</si>
  <si>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</si>
  <si>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</si>
  <si>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</si>
  <si>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</si>
  <si>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</si>
  <si>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</si>
  <si>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</si>
  <si>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</si>
  <si>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</si>
  <si>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</si>
  <si>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</si>
  <si>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</si>
  <si>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</si>
  <si>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</si>
  <si>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</si>
  <si>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</si>
  <si>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</si>
  <si>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</si>
  <si>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</si>
  <si>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</si>
  <si>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</si>
  <si>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</si>
  <si>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</si>
  <si>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</si>
  <si>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</si>
  <si>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</si>
  <si>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</si>
  <si>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</si>
  <si>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</si>
  <si>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</si>
  <si>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</si>
  <si>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</si>
  <si>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</si>
  <si>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</si>
  <si>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</si>
  <si>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</si>
  <si>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</si>
  <si>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</si>
  <si>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</si>
  <si>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</si>
  <si>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</si>
  <si>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</si>
  <si>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</si>
  <si>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</si>
  <si>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</si>
  <si>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</si>
  <si>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</si>
  <si>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</si>
  <si>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</si>
  <si>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</si>
  <si>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</si>
  <si>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</si>
  <si>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</si>
  <si>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</si>
  <si>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</si>
  <si>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</si>
  <si>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</si>
  <si>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</si>
  <si>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</si>
  <si>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302</t>
  </si>
  <si>
    <t>中国共产党富民县委员会政法委员会</t>
  </si>
  <si>
    <t>302001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</si>
  <si>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</si>
  <si>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</si>
  <si>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</si>
  <si>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</si>
  <si>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</si>
  <si>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</si>
  <si>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</si>
  <si>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</si>
  <si>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</si>
  <si>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</si>
  <si>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</si>
  <si>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</si>
  <si>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</si>
  <si>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</si>
  <si>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</si>
  <si>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</si>
  <si>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</si>
  <si>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</si>
  <si>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</si>
  <si>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</si>
  <si>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</si>
  <si>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</si>
  <si>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</si>
  <si>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</si>
  <si>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</si>
  <si>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</si>
  <si>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20136</t>
  </si>
  <si>
    <t>其他共产党事务支出</t>
  </si>
  <si>
    <t>2013601</t>
  </si>
  <si>
    <t>行政运行</t>
  </si>
  <si>
    <t>2013699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</si>
  <si>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</si>
  <si>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</si>
  <si>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</si>
  <si>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</si>
  <si>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</si>
  <si>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</si>
  <si>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</si>
  <si>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</si>
  <si>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</si>
  <si>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</si>
  <si>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</si>
  <si>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</si>
  <si>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</si>
  <si>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</si>
  <si>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</si>
  <si>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</si>
  <si>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</si>
  <si>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</si>
  <si>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</si>
  <si>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</si>
  <si>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</si>
  <si>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</si>
  <si>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2130106</t>
  </si>
  <si>
    <t>科技转化与推广服务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</si>
  <si>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</si>
  <si>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</si>
  <si>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</si>
  <si>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</si>
  <si>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</si>
  <si>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</si>
  <si>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</si>
  <si>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</si>
  <si>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</si>
  <si>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</si>
  <si>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</si>
  <si>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</si>
  <si>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</si>
  <si>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</si>
  <si>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</si>
  <si>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</si>
  <si>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</si>
  <si>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</si>
  <si>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</si>
  <si>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</si>
  <si>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</si>
  <si>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</si>
  <si>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</si>
  <si>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</si>
  <si>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</si>
  <si>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</si>
  <si>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</si>
  <si>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</si>
  <si>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</si>
  <si>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</si>
  <si>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</si>
  <si>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</si>
  <si>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</si>
  <si>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</si>
  <si>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</si>
  <si>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</si>
  <si>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</si>
  <si>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</si>
  <si>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</si>
  <si>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</si>
  <si>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</si>
  <si>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</si>
  <si>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</si>
  <si>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单位:元</t>
  </si>
  <si>
    <t>部门预算支出功能分类科目</t>
  </si>
  <si>
    <t>人员经费</t>
  </si>
  <si>
    <t>公用经费</t>
  </si>
  <si>
    <t>4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</si>
  <si>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</si>
  <si>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</si>
  <si>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</si>
  <si>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</si>
  <si>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</si>
  <si>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</si>
  <si>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</si>
  <si>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</si>
  <si>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</si>
  <si>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</si>
  <si>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</si>
  <si>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</si>
  <si>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</si>
  <si>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</si>
  <si>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</si>
  <si>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</si>
  <si>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</si>
  <si>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</si>
  <si>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</si>
  <si>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</si>
  <si>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</si>
  <si>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</si>
  <si>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</si>
  <si>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</si>
  <si>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</si>
  <si>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</si>
  <si>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</si>
  <si>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</si>
  <si>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>530124210000000000140</t>
  </si>
  <si>
    <t>行政人员支出工资</t>
  </si>
  <si>
    <t>30101</t>
  </si>
  <si>
    <t>基本工资</t>
  </si>
  <si>
    <t>30103</t>
  </si>
  <si>
    <t>奖金</t>
  </si>
  <si>
    <t>530124210000000000143</t>
  </si>
  <si>
    <t>30113</t>
  </si>
  <si>
    <t>530124210000000000147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</si>
  <si>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</si>
  <si>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</si>
  <si>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</si>
  <si>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</si>
  <si>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</si>
  <si>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</si>
  <si>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</si>
  <si>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</si>
  <si>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</si>
  <si>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</si>
  <si>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</si>
  <si>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</si>
  <si>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</si>
  <si>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</si>
  <si>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</si>
  <si>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30226</t>
  </si>
  <si>
    <t>劳务费</t>
  </si>
  <si>
    <t>30227</t>
  </si>
  <si>
    <t>委托业务费</t>
  </si>
  <si>
    <t>30299</t>
  </si>
  <si>
    <t>其他商品和服务支出</t>
  </si>
  <si>
    <t>530124210000000001925</t>
  </si>
  <si>
    <t>公务用车运行维护费</t>
  </si>
  <si>
    <t>30231</t>
  </si>
  <si>
    <t>530124210000000001926</t>
  </si>
  <si>
    <t>30217</t>
  </si>
  <si>
    <t>530124221100000379373</t>
  </si>
  <si>
    <t>事业人员支出工资</t>
  </si>
  <si>
    <t>530124221100000379374</t>
  </si>
  <si>
    <t>工会经费</t>
  </si>
  <si>
    <t>30228</t>
  </si>
  <si>
    <t>530124231100001398183</t>
  </si>
  <si>
    <t>公务员基础绩效奖</t>
  </si>
  <si>
    <t>530124231100001398184</t>
  </si>
  <si>
    <t>事业在职津贴补贴</t>
  </si>
  <si>
    <t>30102</t>
  </si>
  <si>
    <t>津贴补贴</t>
  </si>
  <si>
    <t>530124231100001398186</t>
  </si>
  <si>
    <t>工伤保险支出</t>
  </si>
  <si>
    <t>30112</t>
  </si>
  <si>
    <t>其他社会保障缴费</t>
  </si>
  <si>
    <t>530124231100001398187</t>
  </si>
  <si>
    <t>失业保险支出</t>
  </si>
  <si>
    <t>530124231100001398205</t>
  </si>
  <si>
    <t>行政在职津贴补贴</t>
  </si>
  <si>
    <t>530124231100001398206</t>
  </si>
  <si>
    <t>事业绩效工资</t>
  </si>
  <si>
    <t>30107</t>
  </si>
  <si>
    <t>绩效工资</t>
  </si>
  <si>
    <t>530124231100001398212</t>
  </si>
  <si>
    <t>公务交通补贴</t>
  </si>
  <si>
    <t>30239</t>
  </si>
  <si>
    <t>其他交通费用</t>
  </si>
  <si>
    <t>530124231100001398228</t>
  </si>
  <si>
    <t>养老保险支出</t>
  </si>
  <si>
    <t>30108</t>
  </si>
  <si>
    <t>机关事业单位基本养老保险缴费</t>
  </si>
  <si>
    <t>530124231100001398229</t>
  </si>
  <si>
    <t>医疗保险支出</t>
  </si>
  <si>
    <t>30110</t>
  </si>
  <si>
    <t>职工基本医疗保险缴费</t>
  </si>
  <si>
    <t>30111</t>
  </si>
  <si>
    <t>公务员医疗补助缴费</t>
  </si>
  <si>
    <t>530124231100001398231</t>
  </si>
  <si>
    <t>公共交通专项经费</t>
  </si>
  <si>
    <t>530124241100002424249</t>
  </si>
  <si>
    <t>劳务派遣人员经费</t>
  </si>
  <si>
    <t>530124241100002450767</t>
  </si>
  <si>
    <t>事业绩效奖励</t>
  </si>
  <si>
    <t>530124251100003856404</t>
  </si>
  <si>
    <t>残疾人就业保障金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</si>
  <si>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</si>
  <si>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</si>
  <si>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</si>
  <si>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</si>
  <si>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</si>
  <si>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</si>
  <si>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</si>
  <si>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</si>
  <si>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530124251100003863909</t>
  </si>
  <si>
    <t>平安富民建设经费</t>
  </si>
  <si>
    <t>530124251100003863920</t>
  </si>
  <si>
    <t>富民县社会治安综合治理运行经费</t>
  </si>
  <si>
    <t>30207</t>
  </si>
  <si>
    <t>邮电费</t>
  </si>
  <si>
    <t>30209</t>
  </si>
  <si>
    <t>物业管理费</t>
  </si>
  <si>
    <t>30214</t>
  </si>
  <si>
    <t>租赁费</t>
  </si>
  <si>
    <t>530124251100003863924</t>
  </si>
  <si>
    <t>富民县司法救助经费</t>
  </si>
  <si>
    <t>30306</t>
  </si>
  <si>
    <t>救济费</t>
  </si>
  <si>
    <t>530124251100003945543</t>
  </si>
  <si>
    <t>县委政法委计算机设备购置经费</t>
  </si>
  <si>
    <t>31002</t>
  </si>
  <si>
    <t>办公设备购置</t>
  </si>
  <si>
    <t>530124251100003945548</t>
  </si>
  <si>
    <t>2024盘活结转结余昆财行〔2024〕82号下达防范化解政法综治维稳领域重大风险补助经费</t>
  </si>
  <si>
    <t>530124251100003945606</t>
  </si>
  <si>
    <t>2024盘活结转结余昆财行〔2022〕43号调整下达民族宗教专项资金</t>
  </si>
  <si>
    <t>530124251100003945608</t>
  </si>
  <si>
    <t>2024盘活结转结余昆财行〔2024〕90号2024年综合治理（平安云南建设）专项资金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</si>
  <si>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</si>
  <si>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</si>
  <si>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</si>
  <si>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</si>
  <si>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</si>
  <si>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</si>
  <si>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</si>
  <si>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</si>
  <si>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</si>
  <si>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</si>
  <si>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《关于加强富民县社会治安综合治理中心规范化建设的实施方案》的文件要求，为全面实现综治中心标准化、规范化、常态化运行。计划开展2025年开展综治中心日常工作，落实职能职责，推动市域社会治理现代化及平安建设工作在县域的有效组织实施，聚焦解决突出问题，落实工作措施。</t>
  </si>
  <si>
    <t>产出指标</t>
  </si>
  <si>
    <t>数量指标</t>
  </si>
  <si>
    <t>维护稳定乡镇（街道）数</t>
  </si>
  <si>
    <t>=</t>
  </si>
  <si>
    <t>个</t>
  </si>
  <si>
    <t>定量指标</t>
  </si>
  <si>
    <t>质量指标</t>
  </si>
  <si>
    <t>恶劣事件发生率</t>
  </si>
  <si>
    <t>&lt;=</t>
  </si>
  <si>
    <t>去年发生率</t>
  </si>
  <si>
    <t>%</t>
  </si>
  <si>
    <t>治安水平良好</t>
  </si>
  <si>
    <t>时效指标</t>
  </si>
  <si>
    <t>经费保障维护社会稳定时间</t>
  </si>
  <si>
    <t>2025年12月31日</t>
  </si>
  <si>
    <t>无</t>
  </si>
  <si>
    <t>完成时限2025年1月-2025年12月</t>
  </si>
  <si>
    <t>成本指标</t>
  </si>
  <si>
    <t>经济成本指标</t>
  </si>
  <si>
    <t>30</t>
  </si>
  <si>
    <t>万元</t>
  </si>
  <si>
    <t>成本节约≤42.5万元</t>
  </si>
  <si>
    <t>效益指标</t>
  </si>
  <si>
    <t>社会效益</t>
  </si>
  <si>
    <t>社会治安水平</t>
  </si>
  <si>
    <t>是否</t>
  </si>
  <si>
    <t>定性指标</t>
  </si>
  <si>
    <t>稳步提升</t>
  </si>
  <si>
    <t>满意度指标</t>
  </si>
  <si>
    <t>服务对象满意度</t>
  </si>
  <si>
    <t>人民群众安全感、满意度</t>
  </si>
  <si>
    <t>&gt;=</t>
  </si>
  <si>
    <t>90</t>
  </si>
  <si>
    <t>认真完成县委、县政府及上级综治中心下达的各项目标任务。</t>
  </si>
  <si>
    <t>根据《关于深化法治昆明平安昆明建设的意见》文件要求，为全力捍卫政治安全、维护社会稳定、加强队伍建设。2025年计划做好群众安全感、满意度调查评估、法治建设、市域社会治理等工作，努力建设更高水平的平安富民。</t>
  </si>
  <si>
    <t>人民群众安全感、满意度提升</t>
  </si>
  <si>
    <t>去年数据排名</t>
  </si>
  <si>
    <t>名</t>
  </si>
  <si>
    <t>部门履职性</t>
  </si>
  <si>
    <t>履职规范性</t>
  </si>
  <si>
    <t>完成群众安全感、满意度调查评估、法治建设等</t>
  </si>
  <si>
    <t>工作完成及时性</t>
  </si>
  <si>
    <t>及时完成</t>
  </si>
  <si>
    <t>工作完成及时</t>
  </si>
  <si>
    <t>成本节约≤30万元</t>
  </si>
  <si>
    <t>维护社会稳定</t>
  </si>
  <si>
    <t>社会更加和谐稳定。</t>
  </si>
  <si>
    <t>全年人民群众安全感、满意度调查综合得分</t>
  </si>
  <si>
    <t>县委政法委计算机设备购置经费8400元</t>
  </si>
  <si>
    <t>单位购置计算机终端数量</t>
  </si>
  <si>
    <t>台</t>
  </si>
  <si>
    <t>单位（部门）计算机终端正常运转</t>
  </si>
  <si>
    <t>正常运转</t>
  </si>
  <si>
    <t>单位人员满意度</t>
  </si>
  <si>
    <t>反映单位内部人员满意度</t>
  </si>
  <si>
    <t>防范化解政法综治维稳领域重大风险，促进全省群众感和满意度持续上升，今年预算1万元。</t>
  </si>
  <si>
    <t>涉黒涉案立案查处率</t>
  </si>
  <si>
    <t>100</t>
  </si>
  <si>
    <t>促进防范化解政法综治维稳领域重大风险能力提升程度</t>
  </si>
  <si>
    <t>有效提升</t>
  </si>
  <si>
    <t>群众安全满意度</t>
  </si>
  <si>
    <t>全年人民群众安全感、满意度调查</t>
  </si>
  <si>
    <t>常态化开展扫黑除恶工作，预算6万元。</t>
  </si>
  <si>
    <t>扫黑除恶工作完成量</t>
  </si>
  <si>
    <t>完成扫黑除恶工作</t>
  </si>
  <si>
    <t>涉黒涉恶线索核查完结率</t>
  </si>
  <si>
    <t>85</t>
  </si>
  <si>
    <t>核查涉黒涉恶线索</t>
  </si>
  <si>
    <t>重大敏感复杂案件补助资金发放及时率</t>
  </si>
  <si>
    <t>发放重大敏感复杂案件补助资金</t>
  </si>
  <si>
    <t>矛盾纠纷排查化解率</t>
  </si>
  <si>
    <t>80</t>
  </si>
  <si>
    <t>排查化解矛盾纠纷</t>
  </si>
  <si>
    <t>群众对所在地区社会治安满意度</t>
  </si>
  <si>
    <t>市级民族宗教专项资金（宗教事务管理和涉及宗教矛盾纠纷调查排处）</t>
  </si>
  <si>
    <t>配合完成县民宗局完成宗教事务管理和宗教矛盾纠纷调查排处工作</t>
  </si>
  <si>
    <t>召开相关会议，组织基层网格人员对宗教矛盾纠纷调查排处</t>
  </si>
  <si>
    <t>召开相关会议，组织基层网格人员对宗教矛盾纠纷调查排处，做好涉宗教事务工作的宣传工作。</t>
  </si>
  <si>
    <t>有效解决宗教领域矛盾纠纷隐患，构建和谐社会</t>
  </si>
  <si>
    <t>做好涉宗教事务类矛盾纠纷的排查</t>
  </si>
  <si>
    <t>涉宗教事务类矛盾纠纷排查化解工作</t>
  </si>
  <si>
    <t>矛盾纠纷调处化解满意率</t>
  </si>
  <si>
    <t>矛盾纠纷调处化解工作满意率</t>
  </si>
  <si>
    <t>根据《昆明市开展国家司法救助工作实施细则》（昆政法〔2014〕32号）文件要求，为帮助受救助人恢复生产生活，有效减少救助人申诉和信访，2025年计划发放司法救助金1万元，</t>
  </si>
  <si>
    <t>救助人数</t>
  </si>
  <si>
    <t>1.00</t>
  </si>
  <si>
    <t>人</t>
  </si>
  <si>
    <t>确定符合司法救助范围</t>
  </si>
  <si>
    <t>补助发放准确性</t>
  </si>
  <si>
    <t>发放人员符合发放范围</t>
  </si>
  <si>
    <t>补助发放及时性</t>
  </si>
  <si>
    <t>及时发放</t>
  </si>
  <si>
    <t>补助发放及时</t>
  </si>
  <si>
    <t>成本节约≤1万元</t>
  </si>
  <si>
    <t>救助人申诉和信访次数</t>
  </si>
  <si>
    <t>去年次数</t>
  </si>
  <si>
    <t>次</t>
  </si>
  <si>
    <t>救助人申诉和信访次数＜去年申诉和信访次数</t>
  </si>
  <si>
    <t>救助对象满意率</t>
  </si>
  <si>
    <t>救助对象满意率达90%</t>
  </si>
  <si>
    <t>预算06表</t>
  </si>
  <si>
    <t>政府性基金预算支出预算表</t>
  </si>
  <si>
    <t>单位名称：全部</t>
  </si>
  <si>
    <t>本年政府性基金预算支出</t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</si>
  <si>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</si>
  <si>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</si>
  <si>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</si>
  <si>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</si>
  <si>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</si>
  <si>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</si>
  <si>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</si>
  <si>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</si>
  <si>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公务用车保险费</t>
  </si>
  <si>
    <t>机动车保险服务</t>
  </si>
  <si>
    <t>元</t>
  </si>
  <si>
    <t>计算机设备购置</t>
  </si>
  <si>
    <t>台式计算机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</si>
  <si>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</si>
  <si>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</si>
  <si>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</si>
  <si>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</si>
  <si>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</si>
  <si>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</si>
  <si>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</si>
  <si>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</si>
  <si>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</si>
  <si>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预算09-1表</t>
  </si>
  <si>
    <t>单位名称（项目）</t>
  </si>
  <si>
    <t>地区</t>
  </si>
  <si>
    <t>磨憨经济合作区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</si>
  <si>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</si>
  <si>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</si>
  <si>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</si>
  <si>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</si>
  <si>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</si>
  <si>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</si>
  <si>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</si>
  <si>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</si>
  <si>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</si>
  <si>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11表</t>
  </si>
  <si>
    <t>上级补助</t>
  </si>
  <si>
    <t>预算12表</t>
  </si>
  <si>
    <t>项目级次</t>
  </si>
  <si>
    <t>313 事业发展类</t>
  </si>
  <si>
    <t>本级</t>
  </si>
  <si>
    <t/>
  </si>
  <si>
    <t>预算08-1表</t>
  </si>
  <si>
    <t>部门编码</t>
  </si>
  <si>
    <t>部门名称</t>
  </si>
  <si>
    <t>内容</t>
  </si>
  <si>
    <t>说明</t>
  </si>
  <si>
    <t>部门总体目标</t>
  </si>
  <si>
    <t>部门职责</t>
  </si>
  <si>
    <t>一是深入贯彻习近平新时代中国特色社会主义思想，坚决执行党的路线方针政策和党中央重大决策部署，坚持党对政法工作的绝对领导，坚决维护党中央权威和集中统一领导；二是贯彻党中央以及省、市、县委工作要求，研究协调政法单位之间、政法单位和有关部门、地方之间有关重大事项，统一政法单位思想和行动；三是深入贯彻党中央和省、市、县委决定，对全县政法工作研究提出全局性部署，推进平安富民、法治富民建设，加强过硬队伍建设，深化智能化建设。坚决维护国家政治安全、确保社会大局稳定、促进社会公平正义、保障人民安居乐业；四是了解掌握和分析研判政法工作情况动态，分析政治安全和社会稳定形势，创新完善多部门参与的综治维稳工作机制，协调推动预防、化解影响稳定的社会矛盾和风险，协调应对和处置重大突发事件；五是加强对政法工作的督查，统筹协调社会治安综合治理、维护政治安全、维护社会稳定、反邪教、反暴恐等有关法律法规政策的实施工作；六是组织开展政法领域重大实践和理论问题调查研究，研究拟订政法工作相关政策措施，提出重大决策部署和改革措施的意见和建议，协助县委决策和统筹推进政法改革等各项工作，深化政法改革；七是支持和监督政法各单位依法行使职权，检查政法单位执行党的路线方针政策、党中央重大决策部署和国家法律法规的情况，指导和协调政法各单位密切配合，研究和协调重大、疑难案件，督促和推动大案要案的查处工作，加强与纪检监察机关工作衔接和协作配合，推进严格执法、公正司法；八是指导推动政法单位党的建设和政法队伍建设，协助县委及其组织部门加强政法单位领导班子和干部队伍建设，协助县委和纪检监察机关做好监督检查、审查调查工作，派员列席同级政法单位党组（党委）民主生活会，开展政治督察、政治轮训、纪律作风督查巡查。代管县法学会；九是落实中央和省、市、县委国家安全领导机构、全面依法治国领导机构的决策部署，支持配合其办事机构工作；指导政法单位加强国家政治安全战略研究、法治富民建设重大问题研究，提出建议和工作意见，指导和协调政法单位维护政治安全工作和执法司法相关工作；十是掌握分析政法舆情动态，指导协调政法部门媒体网络宣传工作，指导政法部门做好涉及政法工作的重大宣传工作。</t>
  </si>
  <si>
    <t>根据三定方案归纳</t>
  </si>
  <si>
    <t>全面贯彻落实党的二十大精神，坚决贯彻落实习近平总书记对政法工作的重要指示，按照中央和省委、市委、县委政法工作会议的部署要求，坚持党对政法工作的绝对领导，坚持以人民为中心的发展思想，坚持中国特色社会主义法治道路，坚持改革创新，坚持发扬斗争精神，着力在打基础、补短板、强弱项、保安全上下功夫，全力捍卫政治安全、维护社会稳定、推动普法强基、加强队伍建设，努力建设更高水平的平安富民、法治富民。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</si>
  <si>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</si>
  <si>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</si>
  <si>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</si>
  <si>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</si>
  <si>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</si>
  <si>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</si>
  <si>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</si>
  <si>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</si>
  <si>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</si>
  <si>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</si>
  <si>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</si>
  <si>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富民县社会治安综合治理经费</t>
  </si>
  <si>
    <t>认真贯彻社会治理及平安建设有关法律法规政策，协调、推动基层社会治理工作，加强辖区内社会治安防控网络体系建设，对辖区内社会治安和社会稳定形势的整体研判、动态监测、预警预报，协调推动我县涉及多个部门的社会治安综合治理事项的解决，全力做好全县群众安全感满意度调查提升工作。</t>
  </si>
  <si>
    <t>进一步加大对审判、执行工作中权利受到侵害无法获得有效赔偿、生活面临急迫困难的当事人的司法救助力度，帮助受救助人恢复生产生活，有效减少救助人申诉和信访。</t>
  </si>
  <si>
    <t>按照中央和省委、市委、县委政法工作会议的部署要求，坚持党对政法工作的绝对领导，坚持以人民为中心的发展思想，坚持中国特色社会主义法治道路，坚持改革创新，坚持发扬斗争精神，着力在打基础、补短板、强弱项、保安全上下功夫，全力捍卫政治安全、维护社会稳定、推动普法强基、加强队伍建设，努力建设更高水平的平安富民.</t>
  </si>
  <si>
    <t xml:space="preserve">县委政法委计算机设备购置经费
</t>
  </si>
  <si>
    <t>2024盘活结转结余资金</t>
  </si>
  <si>
    <t>县委政法委（含法学会、富民县社会治安综合治理中心）人员经费保障、运行经费</t>
  </si>
  <si>
    <t>县委政法委机关、法学会、富民县社会治安综合治理中心工作人员、劳务派遣人员的工资福利支出；保障县委政法委（含法学会、富民县社会治安综合治理中心）、临时成立的专班办公室的日常支出。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</si>
  <si>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</si>
  <si>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</si>
  <si>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</si>
  <si>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</si>
  <si>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</si>
  <si>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圆满县委县政府下达的目标任务、市委政法委下达的目圆满县委县政府下达的目标任务、市委政法委下达的目标任务。</t>
  </si>
  <si>
    <t>年终综合目标考核为合格以上等次</t>
  </si>
  <si>
    <t>考核在合格以上得30分，合格以下扣出相应分值。</t>
  </si>
  <si>
    <t>2024年部门工作计划</t>
  </si>
  <si>
    <t>全面提升政法工作现代化水平，努力建设更高水平的平安富民、法治富民。</t>
  </si>
  <si>
    <t>年度群众安全感满意度调查综合得分高于全市平均水平</t>
  </si>
  <si>
    <t>综合得分92分以上</t>
  </si>
  <si>
    <t>分</t>
  </si>
  <si>
    <t>考核在合格以上得40分，合格以下扣出相应分值。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</si>
  <si>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</si>
  <si>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</si>
  <si>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</si>
  <si>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</si>
  <si>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</si>
  <si>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</si>
  <si>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</si>
  <si>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</si>
  <si>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</si>
  <si>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</si>
  <si>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</si>
  <si>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</si>
  <si>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</si>
  <si>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</si>
  <si>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</si>
  <si>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</si>
  <si>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</si>
  <si>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</si>
  <si>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</si>
  <si>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</si>
  <si>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</si>
  <si>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</si>
  <si>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</si>
  <si>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</si>
  <si>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</si>
  <si>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共产党机关</t>
  </si>
  <si>
    <t>行政单位</t>
  </si>
  <si>
    <t>全额</t>
  </si>
  <si>
    <t>富民县环城南路362号118室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</si>
</sst>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#,##0.00;-#,##0.00;;@"/>
    <numFmt numFmtId="172" formatCode="#,##0;-#,##0;;@"/>
    <numFmt numFmtId="173" formatCode="HH:mm:ss"/>
    <numFmt numFmtId="174" formatCode="yyyy-MM-dd"/>
    <numFmt numFmtId="175" formatCode="yyyy-MM-dd HH:mm:ss"/>
  </numFmts>
  <fonts count="21">
    <font>
      <sz val="11"/>
      <color theme="1"/>
      <name val="Calibri"/>
      <scheme val="minor"/>
    </font>
    <font>
      <sz val="9"/>
      <color auto="1"/>
      <name val="宋体"/>
    </font>
    <font>
      <sz val="10.5"/>
      <color rgb="FF000000"/>
      <name val="宋体"/>
    </font>
    <font>
      <b/>
      <sz val="19.5"/>
      <color rgb="FF000000"/>
      <name val="SimSun"/>
    </font>
    <font>
      <sz val="11"/>
      <color rgb="FF000000"/>
      <name val="SimSun"/>
    </font>
    <font>
      <b/>
      <sz val="11"/>
      <color rgb="FF000000"/>
      <name val="SimSun"/>
    </font>
    <font>
      <b/>
      <sz val="10.5"/>
      <color rgb="FF000000"/>
      <name val="宋体"/>
    </font>
    <font>
      <sz val="10.5"/>
      <color rgb="FF000000"/>
      <name val="SimSun"/>
    </font>
    <font>
      <b/>
      <sz val="19.5"/>
      <color rgb="FF000000"/>
      <name val="宋体"/>
    </font>
    <font>
      <sz val="9"/>
      <color theme="1"/>
      <name val="宋体"/>
    </font>
    <font>
      <sz val="11.25"/>
      <color rgb="FF000000"/>
      <name val="SimSun"/>
    </font>
    <font>
      <sz val="12"/>
      <color rgb="FF000000"/>
      <name val="宋体"/>
    </font>
    <font>
      <sz val="11.25"/>
      <color rgb="FF000000"/>
      <name val="宋体"/>
    </font>
    <font>
      <sz val="9"/>
      <color rgb="FF000000"/>
      <name val="SimSun"/>
    </font>
    <font>
      <sz val="10"/>
      <color rgb="FF000000"/>
      <name val="宋体"/>
    </font>
    <font>
      <sz val="9"/>
      <color rgb="FF000000"/>
      <name val="宋体"/>
    </font>
    <font>
      <b/>
      <sz val="23"/>
      <color rgb="FF000000"/>
      <name val="宋体"/>
    </font>
    <font>
      <sz val="11"/>
      <color rgb="FF000000"/>
      <name val="宋体"/>
    </font>
    <font>
      <b/>
      <sz val="24"/>
      <color rgb="FF000000"/>
      <name val="宋体"/>
    </font>
    <font>
      <b/>
      <sz val="10"/>
      <color rgb="FF000000"/>
      <name val="宋体"/>
    </font>
    <font>
      <b/>
      <sz val="11"/>
      <color rgb="FF000000"/>
      <name val="宋体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BEEF4"/>
      </patternFill>
    </fill>
  </fills>
  <borders count="9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        <color rgb="0"/>
      </left>
      <right>
        <color rgb="0"/>
      </right>
      <top>
        <color rgb="0"/>
      </top>
      <bottom>
        <color rgb="0"/>
      </bottom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0"/>
      </bottom>
    </border>
    <border>
      <left style="thin">
        <color rgb="FF000000"/>
      </left>
      <right>
        <color rgb="0"/>
      </right>
      <top style="thin">
        <color rgb="FF000000"/>
      </top>
      <bottom style="thin">
        <color rgb="FF000000"/>
      </bottom>
    </border>
    <border>
      <left>
        <color rgb="0"/>
      </left>
      <right>
        <color rgb="0"/>
      </right>
      <top style="thin">
        <color rgb="FF000000"/>
      </top>
      <bottom style="thin">
        <color rgb="FF000000"/>
      </bottom>
    </border>
    <border>
      <left>
        <color rgb="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>
        <color rgb="0"/>
      </bottom>
    </border>
    <border>
      <left style="thin">
        <color rgb="FF000000"/>
      </left>
      <right style="thin">
        <color rgb="FF000000"/>
      </right>
      <top>
        <color rgb="0"/>
      </top>
      <bottom style="thin">
        <color rgb="FF000000"/>
      </bottom>
    </border>
  </borders>
  <cellStyleXfs count="8">
    <xf numFmtId="0" fontId="0" fillId="0" borderId="0">
      <alignment vertical="center"/>
    </xf>
    <xf numFmtId="171" fontId="1" fillId="0" borderId="1">
      <alignment horizontal="right" vertical="center"/>
    </xf>
    <xf numFmtId="49" fontId="1" fillId="0" borderId="1">
      <alignment horizontal="left" vertical="center" wrapText="1"/>
    </xf>
    <xf numFmtId="173" fontId="1" fillId="0" borderId="1">
      <alignment horizontal="right" vertical="center"/>
    </xf>
    <xf numFmtId="174" fontId="1" fillId="0" borderId="1">
      <alignment horizontal="right" vertical="center"/>
    </xf>
    <xf numFmtId="175" fontId="1" fillId="0" borderId="1">
      <alignment horizontal="right" vertical="center"/>
    </xf>
    <xf numFmtId="10" fontId="1" fillId="0" borderId="1">
      <alignment horizontal="right" vertical="center"/>
    </xf>
    <xf numFmtId="172" fontId="1" fillId="0" borderId="1">
      <alignment horizontal="right" vertical="center"/>
    </xf>
  </cellStyleXfs>
  <cellXfs count="110">
    <xf numFmtId="0" fontId="0" fillId="0" borderId="0" xfId="0" applyFont="1">
      <alignment vertical="center"/>
    </xf>
    <xf numFmtId="171" fontId="1" fillId="0" borderId="1" xfId="1" applyFont="1" applyBorder="1" applyNumberFormat="1">
      <alignment horizontal="right" vertical="center"/>
    </xf>
    <xf numFmtId="49" fontId="1" fillId="0" borderId="1" xfId="2" applyFont="1" applyBorder="1" applyNumberFormat="1">
      <alignment horizontal="left" vertical="center" wrapText="1"/>
    </xf>
    <xf numFmtId="173" fontId="1" fillId="0" borderId="1" xfId="3" applyFont="1" applyBorder="1" applyNumberFormat="1">
      <alignment horizontal="right" vertical="center"/>
    </xf>
    <xf numFmtId="174" fontId="1" fillId="0" borderId="1" xfId="4" applyFont="1" applyBorder="1" applyNumberFormat="1">
      <alignment horizontal="right" vertical="center"/>
    </xf>
    <xf numFmtId="175" fontId="1" fillId="0" borderId="1" xfId="5" applyFont="1" applyBorder="1" applyNumberFormat="1">
      <alignment horizontal="right" vertical="center"/>
    </xf>
    <xf numFmtId="10" fontId="1" fillId="0" borderId="1" xfId="6" applyFont="1" applyBorder="1" applyNumberFormat="1">
      <alignment horizontal="right" vertical="center"/>
    </xf>
    <xf numFmtId="172" fontId="1" fillId="0" borderId="1" xfId="7" applyFont="1" applyBorder="1" applyNumberFormat="1">
      <alignment horizontal="right" vertical="center"/>
    </xf>
    <xf numFmtId="0" fontId="2" fillId="0" borderId="0" xfId="0" applyFont="1">
      <alignment horizontal="right" vertical="top"/>
      <protection locked="0"/>
    </xf>
    <xf numFmtId="0" fontId="3" fillId="0" borderId="0" xfId="0" applyFont="1" quotePrefix="1">
      <alignment horizontal="center" vertical="center"/>
    </xf>
    <xf numFmtId="0" fontId="3" fillId="0" borderId="0" xfId="0" applyFont="1">
      <alignment horizontal="center" vertical="center"/>
    </xf>
    <xf numFmtId="0" fontId="4" fillId="0" borderId="0" xfId="0" applyFont="1" quotePrefix="1">
      <alignment vertical="center"/>
    </xf>
    <xf numFmtId="0" fontId="4" fillId="0" borderId="0" xfId="0" applyFont="1">
      <alignment vertical="center"/>
    </xf>
    <xf numFmtId="0" fontId="4" fillId="0" borderId="0" xfId="0" applyFont="1">
      <alignment horizontal="right" vertical="center"/>
    </xf>
    <xf numFmtId="0" fontId="4" fillId="0" borderId="1" xfId="0" applyFont="1" applyBorder="1">
      <alignment horizontal="center" vertical="center"/>
    </xf>
    <xf numFmtId="0" fontId="4" fillId="0" borderId="1" xfId="0" applyFont="1" applyBorder="1" quotePrefix="1">
      <alignment horizontal="center" vertical="center"/>
    </xf>
    <xf numFmtId="0" fontId="4" fillId="0" borderId="1" xfId="0" applyFont="1" applyBorder="1">
      <alignment vertical="center"/>
    </xf>
    <xf numFmtId="171" fontId="2" fillId="0" borderId="1" xfId="0" applyFont="1" applyBorder="1" applyNumberFormat="1">
      <alignment horizontal="right" vertical="center"/>
    </xf>
    <xf numFmtId="0" fontId="5" fillId="0" borderId="1" xfId="0" applyFont="1" applyBorder="1">
      <alignment horizontal="center" vertical="center"/>
    </xf>
    <xf numFmtId="171" fontId="6" fillId="0" borderId="1" xfId="0" applyFont="1" applyBorder="1" applyNumberFormat="1">
      <alignment horizontal="right" vertical="center"/>
    </xf>
    <xf numFmtId="49" fontId="2" fillId="0" borderId="1" xfId="2" applyFont="1" applyBorder="1" applyNumberFormat="1">
      <alignment horizontal="left" vertical="center" wrapText="1"/>
    </xf>
    <xf numFmtId="49" fontId="2" fillId="0" borderId="1" xfId="2" applyFont="1" applyBorder="1" applyNumberFormat="1">
      <alignment horizontal="left" vertical="center" wrapText="1" indent="1"/>
    </xf>
    <xf numFmtId="49" fontId="7" fillId="0" borderId="1" xfId="2" applyFont="1" applyBorder="1" applyNumberFormat="1">
      <alignment horizontal="left" vertical="center" wrapText="1"/>
    </xf>
    <xf numFmtId="49" fontId="7" fillId="0" borderId="1" xfId="2" applyFont="1" applyBorder="1" applyNumberFormat="1">
      <alignment horizontal="left" vertical="center" wrapText="1" indent="1"/>
    </xf>
    <xf numFmtId="49" fontId="7" fillId="0" borderId="1" xfId="2" applyFont="1" applyBorder="1" applyNumberFormat="1">
      <alignment horizontal="left" vertical="center" wrapText="1" indent="2"/>
    </xf>
    <xf numFmtId="0" fontId="8" fillId="0" borderId="0" xfId="0" applyFont="1" quotePrefix="1">
      <alignment horizontal="center" vertical="center"/>
      <protection locked="0"/>
    </xf>
    <xf numFmtId="0" fontId="8" fillId="0" borderId="0" xfId="0" applyFont="1">
      <alignment horizontal="center" vertical="center"/>
      <protection locked="0"/>
    </xf>
    <xf numFmtId="171" fontId="7" fillId="0" borderId="1" xfId="0" applyFont="1" applyBorder="1" applyNumberFormat="1">
      <alignment horizontal="right" vertical="center"/>
    </xf>
    <xf numFmtId="0" fontId="0" fillId="0" borderId="1" xfId="0" applyFont="1" applyBorder="1">
      <alignment vertical="center"/>
    </xf>
    <xf numFmtId="49" fontId="2" fillId="0" borderId="1" xfId="2" applyFont="1" applyBorder="1" applyNumberFormat="1">
      <alignment horizontal="left" vertical="center" wrapText="1" indent="2"/>
    </xf>
    <xf numFmtId="0" fontId="4" fillId="0" borderId="0" xfId="0" applyFont="1" quotePrefix="1">
      <alignment horizontal="left" vertical="center"/>
    </xf>
    <xf numFmtId="0" fontId="4" fillId="0" borderId="0" xfId="0" applyFont="1">
      <alignment horizontal="left" vertical="center"/>
    </xf>
    <xf numFmtId="0" fontId="4" fillId="0" borderId="1" xfId="0" applyFont="1" applyBorder="1">
      <alignment horizontal="center" vertical="center" wrapText="1"/>
    </xf>
    <xf numFmtId="49" fontId="2" fillId="0" borderId="1" xfId="0" applyFont="1" applyBorder="1" applyNumberFormat="1">
      <alignment horizontal="left" vertical="center" wrapText="1"/>
    </xf>
    <xf numFmtId="49" fontId="9" fillId="0" borderId="1" xfId="2" applyFont="1" applyBorder="1" applyNumberFormat="1">
      <alignment horizontal="left" vertical="center" wrapText="1"/>
    </xf>
    <xf numFmtId="0" fontId="10" fillId="0" borderId="1" xfId="0" applyFont="1" applyBorder="1">
      <alignment horizontal="center" vertical="center"/>
    </xf>
    <xf numFmtId="49" fontId="11" fillId="0" borderId="1" xfId="0" applyFont="1" applyBorder="1" applyNumberFormat="1">
      <alignment horizontal="left" vertical="center" wrapText="1"/>
    </xf>
    <xf numFmtId="49" fontId="11" fillId="0" borderId="1" xfId="0" applyFont="1" applyBorder="1" applyNumberFormat="1">
      <alignment horizontal="left" vertical="center" wrapText="1" indent="2"/>
    </xf>
    <xf numFmtId="49" fontId="10" fillId="0" borderId="1" xfId="2" applyFont="1" applyBorder="1" applyNumberFormat="1">
      <alignment horizontal="left" vertical="center" wrapText="1"/>
    </xf>
    <xf numFmtId="171" fontId="10" fillId="0" borderId="1" xfId="0" applyFont="1" applyBorder="1" applyNumberFormat="1">
      <alignment horizontal="right" vertical="center"/>
    </xf>
    <xf numFmtId="0" fontId="0" fillId="0" borderId="0" xfId="0" applyFont="1" quotePrefix="1">
      <alignment vertical="center"/>
    </xf>
    <xf numFmtId="171" fontId="10" fillId="0" borderId="1" xfId="1" applyFont="1" applyBorder="1" applyNumberFormat="1">
      <alignment horizontal="left" vertical="center"/>
    </xf>
    <xf numFmtId="171" fontId="12" fillId="0" borderId="1" xfId="0" applyFont="1" applyBorder="1" applyNumberFormat="1">
      <alignment horizontal="right" vertical="center"/>
    </xf>
    <xf numFmtId="49" fontId="12" fillId="0" borderId="1" xfId="2" applyFont="1" applyBorder="1" applyNumberFormat="1">
      <alignment horizontal="left" vertical="center" wrapText="1"/>
    </xf>
    <xf numFmtId="0" fontId="0" fillId="0" borderId="0" xfId="0" applyFont="1">
      <alignment horizontal="center" vertical="center"/>
    </xf>
    <xf numFmtId="0" fontId="13" fillId="0" borderId="1" xfId="0" applyFont="1" applyBorder="1">
      <alignment horizontal="center" vertical="center"/>
      <protection locked="0"/>
    </xf>
    <xf numFmtId="49" fontId="14" fillId="0" borderId="2" xfId="0" applyFont="1" applyBorder="1" applyNumberFormat="1" quotePrefix="0"/>
    <xf numFmtId="0" fontId="15" fillId="0" borderId="2" xfId="0" applyFont="1" applyBorder="1" quotePrefix="0">
      <alignment horizontal="right" vertical="center"/>
      <protection locked="0"/>
    </xf>
    <xf numFmtId="0" fontId="16" fillId="0" borderId="2" xfId="0" applyFont="1" applyBorder="1" quotePrefix="0">
      <alignment horizontal="center" vertical="center"/>
    </xf>
    <xf numFmtId="0" fontId="15" fillId="0" borderId="2" xfId="0" applyFont="1" applyBorder="1" quotePrefix="0">
      <alignment horizontal="left" vertical="center"/>
      <protection locked="0"/>
    </xf>
    <xf numFmtId="0" fontId="17" fillId="0" borderId="2" xfId="0" applyFont="1" applyBorder="1" quotePrefix="0">
      <alignment horizontal="left" vertical="center"/>
    </xf>
    <xf numFmtId="0" fontId="17" fillId="0" borderId="2" xfId="0" applyFont="1" applyBorder="1" quotePrefix="0"/>
    <xf numFmtId="0" fontId="15" fillId="0" borderId="2" xfId="0" applyFont="1" applyBorder="1" quotePrefix="0">
      <alignment horizontal="right"/>
      <protection locked="0"/>
    </xf>
    <xf numFmtId="0" fontId="17" fillId="0" borderId="3" xfId="0" applyFont="1" applyBorder="1" quotePrefix="0">
      <alignment horizontal="center" vertical="center" wrapText="1"/>
      <protection locked="0"/>
    </xf>
    <xf numFmtId="0" fontId="17" fillId="0" borderId="3" xfId="0" applyFont="1" applyBorder="1" quotePrefix="0">
      <alignment horizontal="center" vertical="center" wrapText="1"/>
    </xf>
    <xf numFmtId="0" fontId="17" fillId="0" borderId="4" xfId="0" applyFont="1" applyBorder="1" quotePrefix="0">
      <alignment horizontal="center" vertical="center"/>
    </xf>
    <xf numFmtId="0" fontId="17" fillId="0" borderId="5" xfId="0" applyFont="1" applyBorder="1" quotePrefix="0">
      <alignment horizontal="center" vertical="center"/>
    </xf>
    <xf numFmtId="0" fontId="17" fillId="0" borderId="6" xfId="0" applyFont="1" applyBorder="1" quotePrefix="0">
      <alignment horizontal="center" vertical="center"/>
    </xf>
    <xf numFmtId="0" fontId="17" fillId="0" borderId="7" xfId="0" applyFont="1" applyBorder="1" quotePrefix="0">
      <alignment horizontal="center" vertical="center" wrapText="1"/>
      <protection locked="0"/>
    </xf>
    <xf numFmtId="0" fontId="17" fillId="0" borderId="7" xfId="0" applyFont="1" applyBorder="1" quotePrefix="0">
      <alignment horizontal="center" vertical="center" wrapText="1"/>
    </xf>
    <xf numFmtId="0" fontId="17" fillId="0" borderId="3" xfId="0" applyFont="1" applyBorder="1" quotePrefix="0">
      <alignment horizontal="center" vertical="center"/>
    </xf>
    <xf numFmtId="0" fontId="17" fillId="2" borderId="8" xfId="0" applyFont="1" applyFill="1" applyBorder="1" quotePrefix="0">
      <alignment horizontal="center" vertical="center" wrapText="1"/>
      <protection locked="0"/>
    </xf>
    <xf numFmtId="0" fontId="17" fillId="0" borderId="8" xfId="0" applyFont="1" applyBorder="1" quotePrefix="0">
      <alignment horizontal="center" vertical="center" wrapText="1"/>
    </xf>
    <xf numFmtId="0" fontId="17" fillId="0" borderId="8" xfId="0" applyFont="1" applyBorder="1" quotePrefix="0">
      <alignment horizontal="center" vertical="center"/>
    </xf>
    <xf numFmtId="0" fontId="14" fillId="0" borderId="1" xfId="0" applyFont="1" applyBorder="1" quotePrefix="0">
      <alignment horizontal="center" vertical="center"/>
    </xf>
    <xf numFmtId="0" fontId="15" fillId="2" borderId="1" xfId="0" applyFont="1" applyFill="1" applyBorder="1" quotePrefix="0">
      <alignment horizontal="left" vertical="center" wrapText="1"/>
      <protection locked="0"/>
    </xf>
    <xf numFmtId="0" fontId="15" fillId="0" borderId="1" xfId="0" applyFont="1" applyBorder="1" quotePrefix="0">
      <alignment horizontal="left" vertical="center"/>
      <protection locked="0"/>
    </xf>
    <xf numFmtId="4" fontId="15" fillId="0" borderId="1" xfId="0" applyFont="1" applyBorder="1" applyNumberFormat="1" quotePrefix="0">
      <alignment horizontal="right" vertical="center" wrapText="1"/>
      <protection locked="0"/>
    </xf>
    <xf numFmtId="49" fontId="9" fillId="0" borderId="1" xfId="2" applyFont="1" applyBorder="1" applyNumberFormat="1" quotePrefix="0">
      <alignment horizontal="left" vertical="center" wrapText="1"/>
    </xf>
    <xf numFmtId="0" fontId="15" fillId="0" borderId="4" xfId="0" applyFont="1" applyBorder="1" quotePrefix="0">
      <alignment horizontal="center" vertical="center" wrapText="1"/>
      <protection locked="0"/>
    </xf>
    <xf numFmtId="0" fontId="15" fillId="0" borderId="5" xfId="0" applyFont="1" applyBorder="1" quotePrefix="0">
      <alignment horizontal="left" vertical="center" wrapText="1"/>
      <protection locked="0"/>
    </xf>
    <xf numFmtId="0" fontId="15" fillId="0" borderId="6" xfId="0" applyFont="1" applyBorder="1" quotePrefix="0">
      <alignment horizontal="left" vertical="center" wrapText="1"/>
      <protection locked="0"/>
    </xf>
    <xf numFmtId="0" fontId="18" fillId="2" borderId="2" xfId="0" applyFont="1" applyFill="1" applyBorder="1" quotePrefix="0">
      <alignment horizontal="center" vertical="center"/>
    </xf>
    <xf numFmtId="0" fontId="15" fillId="2" borderId="2" xfId="0" applyFont="1" applyFill="1" applyBorder="1" quotePrefix="0">
      <alignment horizontal="right" vertical="center" wrapText="1"/>
    </xf>
    <xf numFmtId="0" fontId="18" fillId="3" borderId="2" xfId="0" applyFont="1" applyFill="1" applyBorder="1" quotePrefix="0">
      <alignment horizontal="center" vertical="center"/>
    </xf>
    <xf numFmtId="0" fontId="15" fillId="2" borderId="2" xfId="0" applyFont="1" applyFill="1" applyBorder="1" quotePrefix="0">
      <alignment horizontal="left" vertical="center" wrapText="1"/>
    </xf>
    <xf numFmtId="0" fontId="18" fillId="2" borderId="2" xfId="0" applyFont="1" applyFill="1" applyBorder="1" quotePrefix="0">
      <alignment horizontal="left" vertical="center" wrapText="1"/>
    </xf>
    <xf numFmtId="0" fontId="18" fillId="2" borderId="2" xfId="0" applyFont="1" applyFill="1" applyBorder="1" quotePrefix="0">
      <alignment horizontal="left" vertical="center"/>
    </xf>
    <xf numFmtId="0" fontId="15" fillId="2" borderId="2" xfId="0" applyFont="1" applyFill="1" applyBorder="1" quotePrefix="1">
      <alignment horizontal="right" vertical="center" wrapText="1"/>
    </xf>
    <xf numFmtId="0" fontId="14" fillId="2" borderId="1" xfId="0" applyFont="1" applyFill="1" applyBorder="1" quotePrefix="0">
      <alignment horizontal="center" vertical="center"/>
    </xf>
    <xf numFmtId="0" fontId="14" fillId="2" borderId="4" xfId="0" applyFont="1" applyFill="1" applyBorder="1" quotePrefix="0">
      <alignment horizontal="left" vertical="center"/>
    </xf>
    <xf numFmtId="0" fontId="19" fillId="2" borderId="5" xfId="0" applyFont="1" applyFill="1" applyBorder="1" quotePrefix="0">
      <alignment horizontal="left" vertical="center"/>
    </xf>
    <xf numFmtId="0" fontId="19" fillId="2" borderId="6" xfId="0" applyFont="1" applyFill="1" applyBorder="1" quotePrefix="0">
      <alignment horizontal="left" vertical="center"/>
    </xf>
    <xf numFmtId="0" fontId="14" fillId="2" borderId="4" xfId="0" applyFont="1" applyFill="1" applyBorder="1" quotePrefix="0">
      <alignment horizontal="center" vertical="center"/>
    </xf>
    <xf numFmtId="0" fontId="14" fillId="2" borderId="5" xfId="0" applyFont="1" applyFill="1" applyBorder="1" quotePrefix="0">
      <alignment horizontal="left" vertical="center" wrapText="1"/>
    </xf>
    <xf numFmtId="0" fontId="17" fillId="2" borderId="1" xfId="0" applyFont="1" applyFill="1" applyBorder="1" quotePrefix="0">
      <alignment horizontal="center" vertical="center"/>
    </xf>
    <xf numFmtId="0" fontId="17" fillId="0" borderId="1" xfId="0" applyFont="1" applyBorder="1" quotePrefix="0">
      <alignment horizontal="center" vertical="center"/>
    </xf>
    <xf numFmtId="49" fontId="17" fillId="0" borderId="1" xfId="0" applyFont="1" applyBorder="1" applyNumberFormat="1" quotePrefix="0">
      <alignment horizontal="center" vertical="center" wrapText="1"/>
    </xf>
    <xf numFmtId="49" fontId="15" fillId="0" borderId="1" xfId="0" applyFont="1" applyBorder="1" applyNumberFormat="1" quotePrefix="0">
      <alignment horizontal="left" vertical="center" wrapText="1"/>
    </xf>
    <xf numFmtId="49" fontId="17" fillId="0" borderId="1" xfId="0" applyFont="1" applyBorder="1" applyNumberFormat="1" quotePrefix="0">
      <alignment vertical="center" wrapText="1"/>
    </xf>
    <xf numFmtId="0" fontId="17" fillId="0" borderId="1" xfId="0" applyFont="1" applyBorder="1" quotePrefix="0">
      <alignment horizontal="center" vertical="center" wrapText="1"/>
    </xf>
    <xf numFmtId="0" fontId="15" fillId="0" borderId="1" xfId="0" applyFont="1" applyBorder="1" quotePrefix="0">
      <alignment horizontal="left" vertical="center" wrapText="1"/>
    </xf>
    <xf numFmtId="0" fontId="17" fillId="0" borderId="1" xfId="0" applyFont="1" applyBorder="1" quotePrefix="0">
      <alignment vertical="center" wrapText="1"/>
    </xf>
    <xf numFmtId="0" fontId="20" fillId="0" borderId="1" xfId="0" applyFont="1" applyBorder="1" quotePrefix="0">
      <alignment horizontal="left" vertical="center"/>
    </xf>
    <xf numFmtId="0" fontId="15" fillId="0" borderId="1" xfId="0" applyFont="1" applyBorder="1" quotePrefix="0">
      <alignment horizontal="center" vertical="center"/>
    </xf>
    <xf numFmtId="0" fontId="15" fillId="0" borderId="1" xfId="0" applyFont="1" applyBorder="1" quotePrefix="0">
      <alignment horizontal="left" vertical="center"/>
    </xf>
    <xf numFmtId="0" fontId="15" fillId="2" borderId="1" xfId="0" applyFont="1" applyFill="1" applyBorder="1" quotePrefix="0">
      <alignment horizontal="left" vertical="center"/>
    </xf>
    <xf numFmtId="4" fontId="15" fillId="2" borderId="1" xfId="0" applyFont="1" applyFill="1" applyBorder="1" applyNumberFormat="1" quotePrefix="0">
      <alignment horizontal="right" vertical="center"/>
      <protection locked="0"/>
    </xf>
    <xf numFmtId="0" fontId="17" fillId="0" borderId="1" xfId="0" applyFont="1" applyBorder="1" quotePrefix="0"/>
    <xf numFmtId="4" fontId="15" fillId="0" borderId="1" xfId="0" applyFont="1" applyBorder="1" applyNumberFormat="1" quotePrefix="0">
      <alignment horizontal="right" vertical="center"/>
    </xf>
    <xf numFmtId="0" fontId="20" fillId="0" borderId="1" xfId="0" applyFont="1" applyBorder="1" quotePrefix="0">
      <alignment horizontal="center" vertical="center"/>
    </xf>
    <xf numFmtId="49" fontId="11" fillId="0" borderId="1" xfId="0" applyFont="1" applyBorder="1" applyNumberFormat="1" quotePrefix="0">
      <alignment horizontal="center" vertical="center" wrapText="1"/>
    </xf>
    <xf numFmtId="49" fontId="11" fillId="0" borderId="1" xfId="0" applyFont="1" applyBorder="1" applyNumberFormat="1" quotePrefix="0">
      <alignment horizontal="center" vertical="center"/>
    </xf>
    <xf numFmtId="49" fontId="11" fillId="0" borderId="1" xfId="0" applyFont="1" applyBorder="1" applyNumberFormat="1" quotePrefix="0">
      <alignment horizontal="center" vertical="center"/>
      <protection locked="0"/>
    </xf>
    <xf numFmtId="49" fontId="11" fillId="0" borderId="1" xfId="0" applyFont="1" applyBorder="1" applyNumberFormat="1" quotePrefix="0">
      <alignment horizontal="center" vertical="center" wrapText="1"/>
      <protection locked="0"/>
    </xf>
    <xf numFmtId="0" fontId="11" fillId="0" borderId="1" xfId="0" applyFont="1" applyBorder="1" quotePrefix="0">
      <alignment horizontal="center" vertical="center"/>
    </xf>
    <xf numFmtId="0" fontId="15" fillId="0" borderId="1" xfId="0" applyFont="1" applyBorder="1" quotePrefix="0">
      <alignment horizontal="center" vertical="center" wrapText="1"/>
      <protection locked="0"/>
    </xf>
    <xf numFmtId="0" fontId="15" fillId="0" borderId="1" xfId="0" applyFont="1" applyBorder="1" quotePrefix="0">
      <alignment horizontal="center" vertical="center" wrapText="1"/>
    </xf>
    <xf numFmtId="172" fontId="9" fillId="0" borderId="1" xfId="7" applyFont="1" applyBorder="1" applyNumberFormat="1">
      <alignment horizontal="right" vertical="center"/>
    </xf>
    <xf numFmtId="49" fontId="10" fillId="0" borderId="1" xfId="2" applyFont="1" applyBorder="1" applyNumberFormat="1">
      <alignment horizontal="left" vertical="center" wrapText="1" indent="1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sharedStrings" Target="sharedStrings.xml"/><Relationship Id="rId2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70727C2-9237-0A84-D9A1-9C719B811FDA}" mc:Ignorable="x14ac xr xr2 xr3">
  <sheetPr>
    <outlinePr summaryRight="0" summaryBelow="0"/>
    <pageSetUpPr fitToPage="1"/>
  </sheetPr>
  <dimension ref="A1:D36"/>
  <sheetViews>
    <sheetView topLeftCell="A9" showGridLines="0" showZeros="0" workbookViewId="0" tabSelected="1"/>
  </sheetViews>
  <sheetFormatPr defaultColWidth="10.00390625" customHeight="1" defaultRowHeight="12.75"/>
  <cols>
    <col min="1" max="1" width="39.1328125" customWidth="1"/>
    <col min="2" max="2" width="40.5625" customWidth="1"/>
    <col min="3" max="3" width="40.28125" customWidth="1"/>
    <col min="4" max="4" width="39.9921875" customWidth="1"/>
  </cols>
  <sheetData>
    <row customHeight="1" ht="15">
      <c r="D1" s="8" t="s">
        <v>0</v>
      </c>
    </row>
    <row customHeight="1" ht="41.25">
      <c r="A2" s="9">
        <f>"2025"&amp;"年财务收支预算总表"</f>
      </c>
      <c r="B2" s="10"/>
      <c r="C2" s="10"/>
      <c r="D2" s="10"/>
    </row>
    <row customHeight="1" ht="17.25">
      <c r="A3" s="11">
        <f>"单位名称："&amp;"中国共产党富民县委员会政法委员会"</f>
      </c>
      <c r="B3" s="12"/>
      <c r="D3" s="13" t="s">
        <v>1</v>
      </c>
    </row>
    <row customHeight="1" ht="23.25">
      <c r="A4" s="14" t="s">
        <v>2</v>
      </c>
      <c r="B4" s="14"/>
      <c r="C4" s="14" t="s">
        <v>3</v>
      </c>
      <c r="D4" s="14"/>
    </row>
    <row customHeight="1" ht="24">
      <c r="A5" s="14" t="s">
        <v>4</v>
      </c>
      <c r="B5" s="15">
        <f>"2025"&amp;"年预算数"</f>
      </c>
      <c r="C5" s="14" t="s">
        <v>5</v>
      </c>
      <c r="D5" s="15">
        <f>"2025"&amp;"年预算数"</f>
      </c>
    </row>
    <row customHeight="1" ht="17.25">
      <c r="A6" s="16" t="s">
        <v>6</v>
      </c>
      <c r="B6" s="17">
        <v>4608051.89</v>
      </c>
      <c r="C6" s="16" t="s">
        <v>7</v>
      </c>
      <c r="D6" s="17">
        <v>3585888.33</v>
      </c>
    </row>
    <row customHeight="1" ht="17.25">
      <c r="A7" s="16" t="s">
        <v>8</v>
      </c>
      <c r="B7" s="17"/>
      <c r="C7" s="16" t="s">
        <v>9</v>
      </c>
      <c r="D7" s="17"/>
    </row>
    <row customHeight="1" ht="17.25">
      <c r="A8" s="16" t="s">
        <v>10</v>
      </c>
      <c r="B8" s="17"/>
      <c r="C8" s="16" t="s">
        <v>11</v>
      </c>
      <c r="D8" s="17"/>
    </row>
    <row customHeight="1" ht="17.25">
      <c r="A9" s="16" t="s">
        <v>12</v>
      </c>
      <c r="B9" s="17"/>
      <c r="C9" s="16" t="s">
        <v>13</v>
      </c>
      <c r="D9" s="17"/>
    </row>
    <row customHeight="1" ht="17.25">
      <c r="A10" s="16" t="s">
        <v>14</v>
      </c>
      <c r="B10" s="17"/>
      <c r="C10" s="16" t="s">
        <v>15</v>
      </c>
      <c r="D10" s="17"/>
    </row>
    <row customHeight="1" ht="17.25">
      <c r="A11" s="16" t="s">
        <v>16</v>
      </c>
      <c r="B11" s="17"/>
      <c r="C11" s="16" t="s">
        <v>17</v>
      </c>
      <c r="D11" s="17"/>
    </row>
    <row customHeight="1" ht="17.25">
      <c r="A12" s="16" t="s">
        <v>18</v>
      </c>
      <c r="B12" s="17"/>
      <c r="C12" s="16" t="s">
        <v>19</v>
      </c>
      <c r="D12" s="17"/>
    </row>
    <row customHeight="1" ht="17.25">
      <c r="A13" s="16" t="s">
        <v>20</v>
      </c>
      <c r="B13" s="17"/>
      <c r="C13" s="16" t="s">
        <v>21</v>
      </c>
      <c r="D13" s="17">
        <v>373920.48</v>
      </c>
    </row>
    <row customHeight="1" ht="17.25">
      <c r="A14" s="16" t="s">
        <v>22</v>
      </c>
      <c r="B14" s="17"/>
      <c r="C14" s="16" t="s">
        <v>23</v>
      </c>
      <c r="D14" s="17">
        <v>327992.48</v>
      </c>
    </row>
    <row customHeight="1" ht="17.25">
      <c r="A15" s="16" t="s">
        <v>24</v>
      </c>
      <c r="B15" s="17"/>
      <c r="C15" s="16" t="s">
        <v>25</v>
      </c>
      <c r="D15" s="17"/>
    </row>
    <row customHeight="1" ht="17.25">
      <c r="A16" s="16"/>
      <c r="B16" s="17"/>
      <c r="C16" s="16" t="s">
        <v>26</v>
      </c>
      <c r="D16" s="17"/>
    </row>
    <row customHeight="1" ht="17.25">
      <c r="A17" s="16"/>
      <c r="B17" s="17"/>
      <c r="C17" s="16" t="s">
        <v>27</v>
      </c>
      <c r="D17" s="17"/>
    </row>
    <row customHeight="1" ht="17.25">
      <c r="A18" s="16"/>
      <c r="B18" s="17"/>
      <c r="C18" s="16" t="s">
        <v>28</v>
      </c>
      <c r="D18" s="17"/>
    </row>
    <row customHeight="1" ht="17.25">
      <c r="A19" s="16"/>
      <c r="B19" s="17"/>
      <c r="C19" s="16" t="s">
        <v>29</v>
      </c>
      <c r="D19" s="17"/>
    </row>
    <row customHeight="1" ht="17.25">
      <c r="A20" s="16"/>
      <c r="B20" s="17"/>
      <c r="C20" s="16" t="s">
        <v>30</v>
      </c>
      <c r="D20" s="17"/>
    </row>
    <row customHeight="1" ht="17.25">
      <c r="A21" s="16"/>
      <c r="B21" s="17"/>
      <c r="C21" s="16" t="s">
        <v>31</v>
      </c>
      <c r="D21" s="17"/>
    </row>
    <row customHeight="1" ht="17.25">
      <c r="A22" s="16"/>
      <c r="B22" s="17"/>
      <c r="C22" s="16" t="s">
        <v>32</v>
      </c>
      <c r="D22" s="17"/>
    </row>
    <row customHeight="1" ht="17.25">
      <c r="A23" s="16"/>
      <c r="B23" s="17"/>
      <c r="C23" s="16" t="s">
        <v>33</v>
      </c>
      <c r="D23" s="17"/>
    </row>
    <row customHeight="1" ht="17.25">
      <c r="A24" s="16"/>
      <c r="B24" s="17"/>
      <c r="C24" s="16" t="s">
        <v>34</v>
      </c>
      <c r="D24" s="17">
        <v>320250.6</v>
      </c>
    </row>
    <row customHeight="1" ht="17.25">
      <c r="A25" s="16"/>
      <c r="B25" s="17"/>
      <c r="C25" s="16" t="s">
        <v>35</v>
      </c>
      <c r="D25" s="17"/>
    </row>
    <row customHeight="1" ht="17.25">
      <c r="A26" s="16"/>
      <c r="B26" s="17"/>
      <c r="C26" s="16" t="s">
        <v>36</v>
      </c>
      <c r="D26" s="17"/>
    </row>
    <row customHeight="1" ht="17.25">
      <c r="A27" s="16"/>
      <c r="B27" s="17"/>
      <c r="C27" s="16" t="s">
        <v>37</v>
      </c>
      <c r="D27" s="17"/>
    </row>
    <row customHeight="1" ht="16.5">
      <c r="A28" s="16"/>
      <c r="B28" s="17"/>
      <c r="C28" s="16" t="s">
        <v>38</v>
      </c>
      <c r="D28" s="17"/>
    </row>
    <row customHeight="1" ht="16.5">
      <c r="A29" s="16"/>
      <c r="B29" s="17"/>
      <c r="C29" s="16" t="s">
        <v>39</v>
      </c>
      <c r="D29" s="17"/>
    </row>
    <row customHeight="1" ht="17.25">
      <c r="A30" s="16"/>
      <c r="B30" s="17"/>
      <c r="C30" s="16" t="s">
        <v>40</v>
      </c>
      <c r="D30" s="17"/>
    </row>
    <row customHeight="1" ht="17.25">
      <c r="A31" s="16"/>
      <c r="B31" s="17"/>
      <c r="C31" s="16" t="s">
        <v>41</v>
      </c>
      <c r="D31" s="17"/>
    </row>
    <row customHeight="1" ht="17.25">
      <c r="A32" s="16"/>
      <c r="B32" s="17"/>
      <c r="C32" s="16" t="s">
        <v>42</v>
      </c>
      <c r="D32" s="17"/>
    </row>
    <row customHeight="1" ht="17.25">
      <c r="A33" s="16"/>
      <c r="B33" s="17"/>
      <c r="C33" s="16" t="s">
        <v>43</v>
      </c>
      <c r="D33" s="17"/>
    </row>
    <row customHeight="1" ht="16.5">
      <c r="A34" s="18" t="s">
        <v>44</v>
      </c>
      <c r="B34" s="19">
        <f>4608051.89-0</f>
      </c>
      <c r="C34" s="18" t="s">
        <v>45</v>
      </c>
      <c r="D34" s="19">
        <v>4608051.89</v>
      </c>
    </row>
    <row customHeight="1" ht="16.5">
      <c r="A35" s="16" t="s">
        <v>46</v>
      </c>
      <c r="B35" s="17"/>
      <c r="C35" s="16" t="s">
        <v>47</v>
      </c>
      <c r="D35" s="17"/>
    </row>
    <row customHeight="1" ht="16.5">
      <c r="A36" s="18" t="s">
        <v>48</v>
      </c>
      <c r="B36" s="19">
        <v>4608051.89</v>
      </c>
      <c r="C36" s="18" t="s">
        <v>49</v>
      </c>
      <c r="D36" s="19">
        <v>4608051.89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0" bottom="0.50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96427C4-457D-ABC8-21CB-CFAB837B1E8A}" mc:Ignorable="x14ac xr xr2 xr3">
  <sheetPr>
    <outlinePr summaryRight="0" summaryBelow="0"/>
    <pageSetUpPr fitToPage="1"/>
  </sheetPr>
  <dimension ref="A1:T10"/>
  <sheetViews>
    <sheetView topLeftCell="P1" showGridLines="0" showZeros="0" workbookViewId="0" tabSelected="1"/>
  </sheetViews>
  <sheetFormatPr defaultColWidth="10.00390625" customHeight="1" defaultRowHeight="12.75" outlineLevelRow="2"/>
  <cols>
    <col min="1" max="1" width="17.8515625" customWidth="1"/>
    <col min="2" max="2" width="40.8515625" customWidth="1"/>
    <col min="3" max="20" width="25.7109375" customWidth="1"/>
  </cols>
  <sheetData>
    <row customHeight="1" ht="17.25">
      <c r="A1" s="13" t="s">
        <v>50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customHeight="1" ht="41.25">
      <c r="A2" s="10">
        <f>"2025"&amp;"年部门收入预算表"</f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customHeight="1" ht="17.25">
      <c r="A3" s="11">
        <f>"单位名称："&amp;"中国共产党富民县委员会政法委员会"</f>
      </c>
      <c r="B3" s="12"/>
      <c r="C3" s="13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customHeight="1" ht="21.75">
      <c r="A4" s="14" t="s">
        <v>51</v>
      </c>
      <c r="B4" s="14" t="s">
        <v>52</v>
      </c>
      <c r="C4" s="14" t="s">
        <v>53</v>
      </c>
      <c r="D4" s="14" t="s">
        <v>54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 t="s">
        <v>46</v>
      </c>
      <c r="P4" s="14"/>
      <c r="Q4" s="14"/>
      <c r="R4" s="14"/>
      <c r="S4" s="14"/>
      <c r="T4" s="14"/>
    </row>
    <row customHeight="1" ht="27">
      <c r="A5" s="14"/>
      <c r="B5" s="14"/>
      <c r="C5" s="14"/>
      <c r="D5" s="14" t="s">
        <v>55</v>
      </c>
      <c r="E5" s="14" t="s">
        <v>56</v>
      </c>
      <c r="F5" s="14" t="s">
        <v>57</v>
      </c>
      <c r="G5" s="14" t="s">
        <v>58</v>
      </c>
      <c r="H5" s="14" t="s">
        <v>59</v>
      </c>
      <c r="I5" s="14" t="s">
        <v>60</v>
      </c>
      <c r="J5" s="14"/>
      <c r="K5" s="14"/>
      <c r="L5" s="14"/>
      <c r="M5" s="14"/>
      <c r="N5" s="14"/>
      <c r="O5" s="14" t="s">
        <v>55</v>
      </c>
      <c r="P5" s="14" t="s">
        <v>56</v>
      </c>
      <c r="Q5" s="14" t="s">
        <v>57</v>
      </c>
      <c r="R5" s="14" t="s">
        <v>58</v>
      </c>
      <c r="S5" s="14" t="s">
        <v>59</v>
      </c>
      <c r="T5" s="14" t="s">
        <v>60</v>
      </c>
    </row>
    <row customHeight="1" ht="30">
      <c r="A6" s="14"/>
      <c r="B6" s="14"/>
      <c r="C6" s="14"/>
      <c r="D6" s="14"/>
      <c r="E6" s="14"/>
      <c r="F6" s="14"/>
      <c r="G6" s="14"/>
      <c r="H6" s="14"/>
      <c r="I6" s="14" t="s">
        <v>55</v>
      </c>
      <c r="J6" s="14" t="s">
        <v>61</v>
      </c>
      <c r="K6" s="14" t="s">
        <v>62</v>
      </c>
      <c r="L6" s="14" t="s">
        <v>63</v>
      </c>
      <c r="M6" s="14" t="s">
        <v>64</v>
      </c>
      <c r="N6" s="14" t="s">
        <v>65</v>
      </c>
      <c r="O6" s="14"/>
      <c r="P6" s="14"/>
      <c r="Q6" s="14"/>
      <c r="R6" s="14"/>
      <c r="S6" s="14"/>
      <c r="T6" s="14"/>
    </row>
    <row customHeight="1" ht="1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</row>
    <row customHeight="1" ht="18" outlineLevel="1">
      <c r="A8" s="20" t="s">
        <v>66</v>
      </c>
      <c r="B8" s="20" t="s">
        <v>67</v>
      </c>
      <c r="C8" s="17">
        <v>4608051.89</v>
      </c>
      <c r="D8" s="17">
        <v>4608051.89</v>
      </c>
      <c r="E8" s="17">
        <v>4608051.89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customHeight="1" ht="18">
      <c r="A9" s="21" t="s">
        <v>68</v>
      </c>
      <c r="B9" s="21" t="s">
        <v>67</v>
      </c>
      <c r="C9" s="17">
        <v>4608051.89</v>
      </c>
      <c r="D9" s="17">
        <v>4608051.89</v>
      </c>
      <c r="E9" s="17">
        <v>4608051.89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customHeight="1" ht="18">
      <c r="A10" s="14" t="s">
        <v>53</v>
      </c>
      <c r="B10" s="14"/>
      <c r="C10" s="17">
        <v>4608051.89</v>
      </c>
      <c r="D10" s="17">
        <v>4608051.89</v>
      </c>
      <c r="E10" s="17">
        <v>4608051.89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7" right="0.67" top="0.50" bottom="0.50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58AC112-C373-7D41-4434-0DE25A0CCBBA}" mc:Ignorable="x14ac xr xr2 xr3">
  <sheetPr>
    <outlinePr summaryRight="0" summaryBelow="0"/>
    <pageSetUpPr fitToPage="1"/>
  </sheetPr>
  <dimension ref="A1:N26"/>
  <sheetViews>
    <sheetView topLeftCell="I1" showGridLines="0" showZeros="0" workbookViewId="0" tabSelected="1"/>
  </sheetViews>
  <sheetFormatPr defaultColWidth="10.00390625" customHeight="1" defaultRowHeight="12.75" outlineLevelRow="3"/>
  <cols>
    <col min="1" max="1" width="16.7109375" customWidth="1"/>
    <col min="2" max="2" width="43.8515625" customWidth="1"/>
    <col min="3" max="7" width="28.7109375" customWidth="1"/>
    <col min="8" max="8" width="31.140625" customWidth="1"/>
    <col min="9" max="10" width="28.57421875" customWidth="1"/>
    <col min="11" max="14" width="28.7109375" customWidth="1"/>
  </cols>
  <sheetData>
    <row customHeight="1" ht="17.25">
      <c r="A1" s="13" t="s">
        <v>69</v>
      </c>
    </row>
    <row customHeight="1" ht="64.013671875">
      <c r="A2" s="9">
        <f>"2025"&amp;"年部门支出预算表"</f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customHeight="1" ht="17.25">
      <c r="A3" s="11">
        <f>"单位名称："&amp;"中国共产党富民县委员会政法委员会"</f>
      </c>
      <c r="B3" s="12"/>
      <c r="C3" s="13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customHeight="1" ht="27">
      <c r="A4" s="14" t="s">
        <v>70</v>
      </c>
      <c r="B4" s="14" t="s">
        <v>71</v>
      </c>
      <c r="C4" s="14" t="s">
        <v>53</v>
      </c>
      <c r="D4" s="14" t="s">
        <v>72</v>
      </c>
      <c r="E4" s="14" t="s">
        <v>73</v>
      </c>
      <c r="F4" s="14" t="s">
        <v>57</v>
      </c>
      <c r="G4" s="14" t="s">
        <v>58</v>
      </c>
      <c r="H4" s="14" t="s">
        <v>74</v>
      </c>
      <c r="I4" s="14" t="s">
        <v>60</v>
      </c>
      <c r="J4" s="14"/>
      <c r="K4" s="14"/>
      <c r="L4" s="14"/>
      <c r="M4" s="14"/>
      <c r="N4" s="14"/>
    </row>
    <row customHeight="1" ht="42">
      <c r="A5" s="14"/>
      <c r="B5" s="14"/>
      <c r="C5" s="14"/>
      <c r="D5" s="14" t="s">
        <v>72</v>
      </c>
      <c r="E5" s="14" t="s">
        <v>73</v>
      </c>
      <c r="F5" s="14"/>
      <c r="G5" s="14"/>
      <c r="H5" s="14"/>
      <c r="I5" s="14" t="s">
        <v>55</v>
      </c>
      <c r="J5" s="14" t="s">
        <v>75</v>
      </c>
      <c r="K5" s="14" t="s">
        <v>76</v>
      </c>
      <c r="L5" s="14" t="s">
        <v>77</v>
      </c>
      <c r="M5" s="14" t="s">
        <v>78</v>
      </c>
      <c r="N5" s="14" t="s">
        <v>79</v>
      </c>
    </row>
    <row customHeight="1" ht="18">
      <c r="A6" s="14" t="s">
        <v>80</v>
      </c>
      <c r="B6" s="14" t="s">
        <v>81</v>
      </c>
      <c r="C6" s="14" t="s">
        <v>82</v>
      </c>
      <c r="D6" s="14">
        <v>4</v>
      </c>
      <c r="E6" s="14" t="s">
        <v>83</v>
      </c>
      <c r="F6" s="14" t="s">
        <v>84</v>
      </c>
      <c r="G6" s="14" t="s">
        <v>85</v>
      </c>
      <c r="H6" s="14" t="s">
        <v>86</v>
      </c>
      <c r="I6" s="14" t="s">
        <v>87</v>
      </c>
      <c r="J6" s="14" t="s">
        <v>88</v>
      </c>
      <c r="K6" s="14" t="s">
        <v>89</v>
      </c>
      <c r="L6" s="14" t="s">
        <v>90</v>
      </c>
      <c r="M6" s="14" t="s">
        <v>91</v>
      </c>
      <c r="N6" s="14" t="s">
        <v>92</v>
      </c>
    </row>
    <row customHeight="1" ht="21" outlineLevel="1">
      <c r="A7" s="22" t="s">
        <v>93</v>
      </c>
      <c r="B7" s="22" t="s">
        <v>94</v>
      </c>
      <c r="C7" s="17">
        <v>3585888.33</v>
      </c>
      <c r="D7" s="17">
        <v>3137488.33</v>
      </c>
      <c r="E7" s="17">
        <v>448400</v>
      </c>
      <c r="F7" s="17"/>
      <c r="G7" s="17"/>
      <c r="H7" s="17"/>
      <c r="I7" s="17"/>
      <c r="J7" s="17"/>
      <c r="K7" s="17"/>
      <c r="L7" s="17"/>
      <c r="M7" s="17"/>
      <c r="N7" s="17"/>
    </row>
    <row customHeight="1" ht="21" outlineLevel="1">
      <c r="A8" s="23" t="s">
        <v>95</v>
      </c>
      <c r="B8" s="23" t="s">
        <v>96</v>
      </c>
      <c r="C8" s="17">
        <v>3585888.33</v>
      </c>
      <c r="D8" s="17">
        <v>3137488.33</v>
      </c>
      <c r="E8" s="17">
        <v>448400</v>
      </c>
      <c r="F8" s="17"/>
      <c r="G8" s="17"/>
      <c r="H8" s="17"/>
      <c r="I8" s="17"/>
      <c r="J8" s="17"/>
      <c r="K8" s="17"/>
      <c r="L8" s="17"/>
      <c r="M8" s="17"/>
      <c r="N8" s="17"/>
    </row>
    <row customHeight="1" ht="21" outlineLevel="1">
      <c r="A9" s="24" t="s">
        <v>97</v>
      </c>
      <c r="B9" s="24" t="s">
        <v>98</v>
      </c>
      <c r="C9" s="17">
        <v>3137488.33</v>
      </c>
      <c r="D9" s="17">
        <v>3137488.33</v>
      </c>
      <c r="E9" s="17"/>
      <c r="F9" s="17"/>
      <c r="G9" s="17"/>
      <c r="H9" s="17"/>
      <c r="I9" s="17"/>
      <c r="J9" s="17"/>
      <c r="K9" s="17"/>
      <c r="L9" s="17"/>
      <c r="M9" s="17"/>
      <c r="N9" s="17"/>
    </row>
    <row customHeight="1" ht="21">
      <c r="A10" s="24" t="s">
        <v>99</v>
      </c>
      <c r="B10" s="24" t="s">
        <v>96</v>
      </c>
      <c r="C10" s="17">
        <v>448400</v>
      </c>
      <c r="D10" s="17"/>
      <c r="E10" s="17">
        <v>448400</v>
      </c>
      <c r="F10" s="17"/>
      <c r="G10" s="17"/>
      <c r="H10" s="17"/>
      <c r="I10" s="17"/>
      <c r="J10" s="17"/>
      <c r="K10" s="17"/>
      <c r="L10" s="17"/>
      <c r="M10" s="17"/>
      <c r="N10" s="17"/>
    </row>
    <row customHeight="1" ht="21" outlineLevel="1">
      <c r="A11" s="22" t="s">
        <v>100</v>
      </c>
      <c r="B11" s="22" t="s">
        <v>101</v>
      </c>
      <c r="C11" s="17">
        <v>373920.48</v>
      </c>
      <c r="D11" s="17">
        <v>373920.48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customHeight="1" ht="21" outlineLevel="1">
      <c r="A12" s="23" t="s">
        <v>102</v>
      </c>
      <c r="B12" s="23" t="s">
        <v>103</v>
      </c>
      <c r="C12" s="17">
        <v>373920.48</v>
      </c>
      <c r="D12" s="17">
        <v>373920.48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customHeight="1" ht="21">
      <c r="A13" s="24" t="s">
        <v>104</v>
      </c>
      <c r="B13" s="24" t="s">
        <v>105</v>
      </c>
      <c r="C13" s="17">
        <v>373920.48</v>
      </c>
      <c r="D13" s="17">
        <v>373920.48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customHeight="1" ht="21" outlineLevel="1">
      <c r="A14" s="22" t="s">
        <v>106</v>
      </c>
      <c r="B14" s="22" t="s">
        <v>107</v>
      </c>
      <c r="C14" s="17">
        <v>327992.48</v>
      </c>
      <c r="D14" s="17">
        <v>327992.48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customHeight="1" ht="21" outlineLevel="1">
      <c r="A15" s="23" t="s">
        <v>108</v>
      </c>
      <c r="B15" s="23" t="s">
        <v>109</v>
      </c>
      <c r="C15" s="17">
        <v>327992.48</v>
      </c>
      <c r="D15" s="17">
        <v>327992.48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customHeight="1" ht="21" outlineLevel="1">
      <c r="A16" s="24" t="s">
        <v>110</v>
      </c>
      <c r="B16" s="24" t="s">
        <v>111</v>
      </c>
      <c r="C16" s="17">
        <v>107119.5</v>
      </c>
      <c r="D16" s="17">
        <v>107119.5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customHeight="1" ht="21" outlineLevel="1">
      <c r="A17" s="24" t="s">
        <v>112</v>
      </c>
      <c r="B17" s="24" t="s">
        <v>113</v>
      </c>
      <c r="C17" s="17">
        <v>77503.74</v>
      </c>
      <c r="D17" s="17">
        <v>77503.74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customHeight="1" ht="21" outlineLevel="1">
      <c r="A18" s="24" t="s">
        <v>114</v>
      </c>
      <c r="B18" s="24" t="s">
        <v>115</v>
      </c>
      <c r="C18" s="17">
        <v>127079.23</v>
      </c>
      <c r="D18" s="17">
        <v>127079.23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customHeight="1" ht="21">
      <c r="A19" s="24" t="s">
        <v>116</v>
      </c>
      <c r="B19" s="24" t="s">
        <v>117</v>
      </c>
      <c r="C19" s="17">
        <v>16290.01</v>
      </c>
      <c r="D19" s="17">
        <v>16290.01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customHeight="1" ht="21" outlineLevel="1">
      <c r="A20" s="22" t="s">
        <v>118</v>
      </c>
      <c r="B20" s="22" t="s">
        <v>119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customHeight="1" ht="21" outlineLevel="1">
      <c r="A21" s="23" t="s">
        <v>120</v>
      </c>
      <c r="B21" s="23" t="s">
        <v>121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customHeight="1" ht="21">
      <c r="A22" s="24" t="s">
        <v>122</v>
      </c>
      <c r="B22" s="24" t="s">
        <v>123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customHeight="1" ht="21" outlineLevel="1">
      <c r="A23" s="22" t="s">
        <v>124</v>
      </c>
      <c r="B23" s="22" t="s">
        <v>125</v>
      </c>
      <c r="C23" s="17">
        <v>320250.6</v>
      </c>
      <c r="D23" s="17">
        <v>320250.6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customHeight="1" ht="21" outlineLevel="1">
      <c r="A24" s="23" t="s">
        <v>126</v>
      </c>
      <c r="B24" s="23" t="s">
        <v>127</v>
      </c>
      <c r="C24" s="17">
        <v>320250.6</v>
      </c>
      <c r="D24" s="17">
        <v>320250.6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customHeight="1" ht="21">
      <c r="A25" s="24" t="s">
        <v>128</v>
      </c>
      <c r="B25" s="24" t="s">
        <v>129</v>
      </c>
      <c r="C25" s="17">
        <v>320250.6</v>
      </c>
      <c r="D25" s="17">
        <v>320250.6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customHeight="1" ht="21">
      <c r="A26" s="14" t="s">
        <v>53</v>
      </c>
      <c r="B26" s="14"/>
      <c r="C26" s="17">
        <v>4608051.89</v>
      </c>
      <c r="D26" s="17">
        <v>4159651.89</v>
      </c>
      <c r="E26" s="17">
        <v>448400</v>
      </c>
      <c r="F26" s="17"/>
      <c r="G26" s="17"/>
      <c r="H26" s="17"/>
      <c r="I26" s="17"/>
      <c r="J26" s="17"/>
      <c r="K26" s="17"/>
      <c r="L26" s="17"/>
      <c r="M26" s="17"/>
      <c r="N26" s="17"/>
    </row>
  </sheetData>
  <mergeCells count="14">
    <mergeCell ref="A1:N1"/>
    <mergeCell ref="A2:N2"/>
    <mergeCell ref="A3:B3"/>
    <mergeCell ref="C3:N3"/>
    <mergeCell ref="I4:N4"/>
    <mergeCell ref="A26:B26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67" right="0.67" top="0.50" bottom="0.50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7E4064A-F6C6-4DC6-E6DC-D385D8ABD1EF}" mc:Ignorable="x14ac xr xr2 xr3">
  <sheetPr>
    <outlinePr summaryRight="0" summaryBelow="0"/>
    <pageSetUpPr fitToPage="1"/>
  </sheetPr>
  <dimension ref="A1:D36"/>
  <sheetViews>
    <sheetView topLeftCell="A13" showGridLines="0" showZeros="0" workbookViewId="0" tabSelected="1"/>
  </sheetViews>
  <sheetFormatPr defaultColWidth="10.00390625" customHeight="1" defaultRowHeight="12.75"/>
  <cols>
    <col min="1" max="4" width="41.57421875" customWidth="1"/>
  </cols>
  <sheetData>
    <row customHeight="1" ht="15">
      <c r="A1" s="12"/>
      <c r="B1" s="12"/>
      <c r="C1" s="12"/>
      <c r="D1" s="13" t="s">
        <v>130</v>
      </c>
    </row>
    <row customHeight="1" ht="41.25">
      <c r="A2" s="25">
        <f>"2025"&amp;"年财政拨款收支预算总表"</f>
      </c>
      <c r="B2" s="26"/>
      <c r="C2" s="26"/>
      <c r="D2" s="26"/>
    </row>
    <row customHeight="1" ht="17.25">
      <c r="A3" s="12">
        <f>"单位名称："&amp;"中国共产党富民县委员会政法委员会"</f>
      </c>
      <c r="B3" s="12"/>
      <c r="C3" s="12"/>
      <c r="D3" s="13" t="s">
        <v>1</v>
      </c>
    </row>
    <row customHeight="1" ht="17.25">
      <c r="A4" s="14" t="s">
        <v>2</v>
      </c>
      <c r="B4" s="14"/>
      <c r="C4" s="14" t="s">
        <v>3</v>
      </c>
      <c r="D4" s="14"/>
    </row>
    <row customHeight="1" ht="18.75">
      <c r="A5" s="14" t="s">
        <v>4</v>
      </c>
      <c r="B5" s="15">
        <f>"2025"&amp;"年预算数"</f>
      </c>
      <c r="C5" s="14" t="s">
        <v>5</v>
      </c>
      <c r="D5" s="14">
        <f>"2025"&amp;"年预算数"</f>
      </c>
    </row>
    <row customHeight="1" ht="16.5">
      <c r="A6" s="16" t="s">
        <v>131</v>
      </c>
      <c r="B6" s="17">
        <v>4608051.89</v>
      </c>
      <c r="C6" s="16" t="s">
        <v>132</v>
      </c>
      <c r="D6" s="27">
        <v>4608051.89</v>
      </c>
    </row>
    <row customHeight="1" ht="16.5">
      <c r="A7" s="16" t="s">
        <v>133</v>
      </c>
      <c r="B7" s="17">
        <v>4608051.89</v>
      </c>
      <c r="C7" s="16" t="s">
        <v>134</v>
      </c>
      <c r="D7" s="27">
        <v>3585888.33</v>
      </c>
    </row>
    <row customHeight="1" ht="16.5">
      <c r="A8" s="16" t="s">
        <v>135</v>
      </c>
      <c r="B8" s="17"/>
      <c r="C8" s="16" t="s">
        <v>136</v>
      </c>
      <c r="D8" s="27"/>
    </row>
    <row customHeight="1" ht="16.5">
      <c r="A9" s="16" t="s">
        <v>137</v>
      </c>
      <c r="B9" s="17"/>
      <c r="C9" s="16" t="s">
        <v>138</v>
      </c>
      <c r="D9" s="27"/>
    </row>
    <row customHeight="1" ht="16.5">
      <c r="A10" s="16" t="s">
        <v>139</v>
      </c>
      <c r="B10" s="17"/>
      <c r="C10" s="16" t="s">
        <v>140</v>
      </c>
      <c r="D10" s="27"/>
    </row>
    <row customHeight="1" ht="16.5">
      <c r="A11" s="16" t="s">
        <v>133</v>
      </c>
      <c r="B11" s="17"/>
      <c r="C11" s="16" t="s">
        <v>141</v>
      </c>
      <c r="D11" s="27"/>
    </row>
    <row customHeight="1" ht="16.5">
      <c r="A12" s="16" t="s">
        <v>135</v>
      </c>
      <c r="B12" s="17"/>
      <c r="C12" s="16" t="s">
        <v>142</v>
      </c>
      <c r="D12" s="27"/>
    </row>
    <row customHeight="1" ht="16.5">
      <c r="A13" s="16" t="s">
        <v>137</v>
      </c>
      <c r="B13" s="17"/>
      <c r="C13" s="16" t="s">
        <v>143</v>
      </c>
      <c r="D13" s="27"/>
    </row>
    <row customHeight="1" ht="16.5">
      <c r="A14" s="28"/>
      <c r="B14" s="28"/>
      <c r="C14" s="16" t="s">
        <v>144</v>
      </c>
      <c r="D14" s="27">
        <v>373920.48</v>
      </c>
    </row>
    <row customHeight="1" ht="16.5">
      <c r="A15" s="28"/>
      <c r="B15" s="28"/>
      <c r="C15" s="16" t="s">
        <v>145</v>
      </c>
      <c r="D15" s="27">
        <v>327992.48</v>
      </c>
    </row>
    <row customHeight="1" ht="16.5">
      <c r="A16" s="28"/>
      <c r="B16" s="28"/>
      <c r="C16" s="16" t="s">
        <v>146</v>
      </c>
      <c r="D16" s="27"/>
    </row>
    <row customHeight="1" ht="16.5">
      <c r="A17" s="28"/>
      <c r="B17" s="28"/>
      <c r="C17" s="16" t="s">
        <v>147</v>
      </c>
      <c r="D17" s="27"/>
    </row>
    <row customHeight="1" ht="16.5">
      <c r="A18" s="28"/>
      <c r="B18" s="28"/>
      <c r="C18" s="16" t="s">
        <v>148</v>
      </c>
      <c r="D18" s="27"/>
    </row>
    <row customHeight="1" ht="16.5">
      <c r="A19" s="28"/>
      <c r="B19" s="28"/>
      <c r="C19" s="16" t="s">
        <v>149</v>
      </c>
      <c r="D19" s="27"/>
    </row>
    <row customHeight="1" ht="16.5">
      <c r="A20" s="28"/>
      <c r="B20" s="28"/>
      <c r="C20" s="16" t="s">
        <v>150</v>
      </c>
      <c r="D20" s="27"/>
    </row>
    <row customHeight="1" ht="16.5">
      <c r="A21" s="28"/>
      <c r="B21" s="28"/>
      <c r="C21" s="16" t="s">
        <v>151</v>
      </c>
      <c r="D21" s="27"/>
    </row>
    <row customHeight="1" ht="16.5">
      <c r="A22" s="28"/>
      <c r="B22" s="28"/>
      <c r="C22" s="16" t="s">
        <v>152</v>
      </c>
      <c r="D22" s="27"/>
    </row>
    <row customHeight="1" ht="16.5">
      <c r="A23" s="28"/>
      <c r="B23" s="28"/>
      <c r="C23" s="16" t="s">
        <v>153</v>
      </c>
      <c r="D23" s="27"/>
    </row>
    <row customHeight="1" ht="16.5">
      <c r="A24" s="28"/>
      <c r="B24" s="28"/>
      <c r="C24" s="16" t="s">
        <v>154</v>
      </c>
      <c r="D24" s="27"/>
    </row>
    <row customHeight="1" ht="16.5">
      <c r="A25" s="28"/>
      <c r="B25" s="28"/>
      <c r="C25" s="16" t="s">
        <v>155</v>
      </c>
      <c r="D25" s="27">
        <v>320250.6</v>
      </c>
    </row>
    <row customHeight="1" ht="16.5">
      <c r="A26" s="28"/>
      <c r="B26" s="28"/>
      <c r="C26" s="16" t="s">
        <v>156</v>
      </c>
      <c r="D26" s="27"/>
    </row>
    <row customHeight="1" ht="16.5">
      <c r="A27" s="28"/>
      <c r="B27" s="28"/>
      <c r="C27" s="16" t="s">
        <v>157</v>
      </c>
      <c r="D27" s="27"/>
    </row>
    <row customHeight="1" ht="16.5">
      <c r="A28" s="28"/>
      <c r="B28" s="28"/>
      <c r="C28" s="16" t="s">
        <v>158</v>
      </c>
      <c r="D28" s="27"/>
    </row>
    <row customHeight="1" ht="16.5">
      <c r="A29" s="28"/>
      <c r="B29" s="28"/>
      <c r="C29" s="16" t="s">
        <v>159</v>
      </c>
      <c r="D29" s="27"/>
    </row>
    <row customHeight="1" ht="16.5">
      <c r="A30" s="28"/>
      <c r="B30" s="28"/>
      <c r="C30" s="16" t="s">
        <v>160</v>
      </c>
      <c r="D30" s="27"/>
    </row>
    <row customHeight="1" ht="16.5">
      <c r="A31" s="28"/>
      <c r="B31" s="28"/>
      <c r="C31" s="16" t="s">
        <v>161</v>
      </c>
      <c r="D31" s="27"/>
    </row>
    <row customHeight="1" ht="15">
      <c r="A32" s="28"/>
      <c r="B32" s="28"/>
      <c r="C32" s="16" t="s">
        <v>162</v>
      </c>
      <c r="D32" s="27"/>
    </row>
    <row customHeight="1" ht="16.5">
      <c r="A33" s="28"/>
      <c r="B33" s="28"/>
      <c r="C33" s="16" t="s">
        <v>163</v>
      </c>
      <c r="D33" s="27"/>
    </row>
    <row customHeight="1" ht="18">
      <c r="A34" s="28"/>
      <c r="B34" s="28"/>
      <c r="C34" s="16" t="s">
        <v>164</v>
      </c>
      <c r="D34" s="27"/>
    </row>
    <row customHeight="1" ht="16.5">
      <c r="A35" s="28"/>
      <c r="B35" s="28"/>
      <c r="C35" s="16" t="s">
        <v>165</v>
      </c>
      <c r="D35" s="27"/>
    </row>
    <row customHeight="1" ht="15">
      <c r="A36" s="18" t="s">
        <v>48</v>
      </c>
      <c r="B36" s="17">
        <f>4608051.89+0</f>
      </c>
      <c r="C36" s="18" t="s">
        <v>49</v>
      </c>
      <c r="D36" s="27">
        <v>4608051.89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0" bottom="0.50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2B91CAE-0BFF-D7F4-27C2-615674D08829}" mc:Ignorable="x14ac xr xr2 xr3">
  <sheetPr>
    <outlinePr summaryRight="0" summaryBelow="0"/>
    <pageSetUpPr fitToPage="1"/>
  </sheetPr>
  <dimension ref="A1:G26"/>
  <sheetViews>
    <sheetView topLeftCell="A1" showZeros="0" workbookViewId="0" tabSelected="1"/>
  </sheetViews>
  <sheetFormatPr defaultColWidth="10.7109375" customHeight="1" defaultRowHeight="14.25" outlineLevelRow="3"/>
  <cols>
    <col min="1" max="1" width="23.57421875" customWidth="1"/>
    <col min="2" max="2" width="51.28125" customWidth="1"/>
    <col min="3" max="7" width="28.140625" customWidth="1"/>
  </cols>
  <sheetData>
    <row customHeight="1" ht="14.25">
      <c r="G1" s="13" t="s">
        <v>166</v>
      </c>
    </row>
    <row customHeight="1" ht="41.25">
      <c r="A2" s="9">
        <f>"2025"&amp;"年一般公共预算支出预算表（按功能科目分类）"</f>
      </c>
      <c r="B2" s="10"/>
      <c r="C2" s="10"/>
      <c r="D2" s="10"/>
      <c r="E2" s="10"/>
      <c r="F2" s="10"/>
      <c r="G2" s="10"/>
    </row>
    <row customHeight="1" ht="18">
      <c r="A3" s="11">
        <f>"单位名称："&amp;"中国共产党富民县委员会政法委员会"</f>
      </c>
      <c r="B3" s="12"/>
      <c r="C3" s="12"/>
      <c r="D3" s="12"/>
      <c r="E3" s="12"/>
      <c r="G3" s="13" t="s">
        <v>167</v>
      </c>
    </row>
    <row customHeight="1" ht="20.25">
      <c r="A4" s="14" t="s">
        <v>168</v>
      </c>
      <c r="B4" s="14"/>
      <c r="C4" s="14" t="s">
        <v>53</v>
      </c>
      <c r="D4" s="14" t="s">
        <v>72</v>
      </c>
      <c r="E4" s="14"/>
      <c r="F4" s="14"/>
      <c r="G4" s="14" t="s">
        <v>73</v>
      </c>
    </row>
    <row customHeight="1" ht="20.25">
      <c r="A5" s="14" t="s">
        <v>70</v>
      </c>
      <c r="B5" s="14" t="s">
        <v>71</v>
      </c>
      <c r="C5" s="14"/>
      <c r="D5" s="14" t="s">
        <v>55</v>
      </c>
      <c r="E5" s="14" t="s">
        <v>169</v>
      </c>
      <c r="F5" s="14" t="s">
        <v>170</v>
      </c>
      <c r="G5" s="14"/>
    </row>
    <row customHeight="1" ht="15">
      <c r="A6" s="14" t="s">
        <v>80</v>
      </c>
      <c r="B6" s="14" t="s">
        <v>81</v>
      </c>
      <c r="C6" s="14" t="s">
        <v>82</v>
      </c>
      <c r="D6" s="14" t="s">
        <v>171</v>
      </c>
      <c r="E6" s="14" t="s">
        <v>83</v>
      </c>
      <c r="F6" s="14" t="s">
        <v>84</v>
      </c>
      <c r="G6" s="14" t="s">
        <v>85</v>
      </c>
    </row>
    <row customHeight="1" ht="18" outlineLevel="1">
      <c r="A7" s="20" t="s">
        <v>93</v>
      </c>
      <c r="B7" s="20" t="s">
        <v>94</v>
      </c>
      <c r="C7" s="27">
        <v>3585888.33</v>
      </c>
      <c r="D7" s="27">
        <v>3137488.33</v>
      </c>
      <c r="E7" s="27">
        <v>2557713.36</v>
      </c>
      <c r="F7" s="27">
        <v>579774.97</v>
      </c>
      <c r="G7" s="27">
        <v>448400</v>
      </c>
    </row>
    <row customHeight="1" ht="18" outlineLevel="1">
      <c r="A8" s="21" t="s">
        <v>95</v>
      </c>
      <c r="B8" s="21" t="s">
        <v>96</v>
      </c>
      <c r="C8" s="27">
        <v>3585888.33</v>
      </c>
      <c r="D8" s="27">
        <v>3137488.33</v>
      </c>
      <c r="E8" s="27">
        <v>2557713.36</v>
      </c>
      <c r="F8" s="27">
        <v>579774.97</v>
      </c>
      <c r="G8" s="27">
        <v>448400</v>
      </c>
    </row>
    <row customHeight="1" ht="18" outlineLevel="1">
      <c r="A9" s="29" t="s">
        <v>97</v>
      </c>
      <c r="B9" s="29" t="s">
        <v>98</v>
      </c>
      <c r="C9" s="27">
        <v>3137488.33</v>
      </c>
      <c r="D9" s="27">
        <v>3137488.33</v>
      </c>
      <c r="E9" s="27">
        <v>2557713.36</v>
      </c>
      <c r="F9" s="27">
        <v>579774.97</v>
      </c>
      <c r="G9" s="27"/>
    </row>
    <row customHeight="1" ht="18">
      <c r="A10" s="29" t="s">
        <v>99</v>
      </c>
      <c r="B10" s="29" t="s">
        <v>96</v>
      </c>
      <c r="C10" s="27">
        <v>448400</v>
      </c>
      <c r="D10" s="27"/>
      <c r="E10" s="27"/>
      <c r="F10" s="27"/>
      <c r="G10" s="27">
        <v>448400</v>
      </c>
    </row>
    <row customHeight="1" ht="18" outlineLevel="1">
      <c r="A11" s="20" t="s">
        <v>100</v>
      </c>
      <c r="B11" s="20" t="s">
        <v>101</v>
      </c>
      <c r="C11" s="27">
        <v>373920.48</v>
      </c>
      <c r="D11" s="27">
        <v>373920.48</v>
      </c>
      <c r="E11" s="27">
        <v>373920.48</v>
      </c>
      <c r="F11" s="27"/>
      <c r="G11" s="27"/>
    </row>
    <row customHeight="1" ht="18" outlineLevel="1">
      <c r="A12" s="21" t="s">
        <v>102</v>
      </c>
      <c r="B12" s="21" t="s">
        <v>103</v>
      </c>
      <c r="C12" s="27">
        <v>373920.48</v>
      </c>
      <c r="D12" s="27">
        <v>373920.48</v>
      </c>
      <c r="E12" s="27">
        <v>373920.48</v>
      </c>
      <c r="F12" s="27"/>
      <c r="G12" s="27"/>
    </row>
    <row customHeight="1" ht="18">
      <c r="A13" s="29" t="s">
        <v>104</v>
      </c>
      <c r="B13" s="29" t="s">
        <v>105</v>
      </c>
      <c r="C13" s="27">
        <v>373920.48</v>
      </c>
      <c r="D13" s="27">
        <v>373920.48</v>
      </c>
      <c r="E13" s="27">
        <v>373920.48</v>
      </c>
      <c r="F13" s="27"/>
      <c r="G13" s="27"/>
    </row>
    <row customHeight="1" ht="18" outlineLevel="1">
      <c r="A14" s="20" t="s">
        <v>106</v>
      </c>
      <c r="B14" s="20" t="s">
        <v>107</v>
      </c>
      <c r="C14" s="27">
        <v>327992.48</v>
      </c>
      <c r="D14" s="27">
        <v>327992.48</v>
      </c>
      <c r="E14" s="27">
        <v>327992.48</v>
      </c>
      <c r="F14" s="27"/>
      <c r="G14" s="27"/>
    </row>
    <row customHeight="1" ht="18" outlineLevel="1">
      <c r="A15" s="21" t="s">
        <v>108</v>
      </c>
      <c r="B15" s="21" t="s">
        <v>109</v>
      </c>
      <c r="C15" s="27">
        <v>327992.48</v>
      </c>
      <c r="D15" s="27">
        <v>327992.48</v>
      </c>
      <c r="E15" s="27">
        <v>327992.48</v>
      </c>
      <c r="F15" s="27"/>
      <c r="G15" s="27"/>
    </row>
    <row customHeight="1" ht="18" outlineLevel="1">
      <c r="A16" s="29" t="s">
        <v>110</v>
      </c>
      <c r="B16" s="29" t="s">
        <v>111</v>
      </c>
      <c r="C16" s="27">
        <v>107119.5</v>
      </c>
      <c r="D16" s="27">
        <v>107119.5</v>
      </c>
      <c r="E16" s="27">
        <v>107119.5</v>
      </c>
      <c r="F16" s="27"/>
      <c r="G16" s="27"/>
    </row>
    <row customHeight="1" ht="18" outlineLevel="1">
      <c r="A17" s="29" t="s">
        <v>112</v>
      </c>
      <c r="B17" s="29" t="s">
        <v>113</v>
      </c>
      <c r="C17" s="27">
        <v>77503.74</v>
      </c>
      <c r="D17" s="27">
        <v>77503.74</v>
      </c>
      <c r="E17" s="27">
        <v>77503.74</v>
      </c>
      <c r="F17" s="27"/>
      <c r="G17" s="27"/>
    </row>
    <row customHeight="1" ht="18" outlineLevel="1">
      <c r="A18" s="29" t="s">
        <v>114</v>
      </c>
      <c r="B18" s="29" t="s">
        <v>115</v>
      </c>
      <c r="C18" s="27">
        <v>127079.23</v>
      </c>
      <c r="D18" s="27">
        <v>127079.23</v>
      </c>
      <c r="E18" s="27">
        <v>127079.23</v>
      </c>
      <c r="F18" s="27"/>
      <c r="G18" s="27"/>
    </row>
    <row customHeight="1" ht="18">
      <c r="A19" s="29" t="s">
        <v>116</v>
      </c>
      <c r="B19" s="29" t="s">
        <v>117</v>
      </c>
      <c r="C19" s="27">
        <v>16290.01</v>
      </c>
      <c r="D19" s="27">
        <v>16290.01</v>
      </c>
      <c r="E19" s="27">
        <v>16290.01</v>
      </c>
      <c r="F19" s="27"/>
      <c r="G19" s="27"/>
    </row>
    <row customHeight="1" ht="18" outlineLevel="1">
      <c r="A20" s="20" t="s">
        <v>118</v>
      </c>
      <c r="B20" s="20" t="s">
        <v>119</v>
      </c>
      <c r="C20" s="27"/>
      <c r="D20" s="27"/>
      <c r="E20" s="27"/>
      <c r="F20" s="27"/>
      <c r="G20" s="27"/>
    </row>
    <row customHeight="1" ht="18" outlineLevel="1">
      <c r="A21" s="21" t="s">
        <v>120</v>
      </c>
      <c r="B21" s="21" t="s">
        <v>121</v>
      </c>
      <c r="C21" s="27"/>
      <c r="D21" s="27"/>
      <c r="E21" s="27"/>
      <c r="F21" s="27"/>
      <c r="G21" s="27"/>
    </row>
    <row customHeight="1" ht="18">
      <c r="A22" s="29" t="s">
        <v>122</v>
      </c>
      <c r="B22" s="29" t="s">
        <v>123</v>
      </c>
      <c r="C22" s="27"/>
      <c r="D22" s="27"/>
      <c r="E22" s="27"/>
      <c r="F22" s="27"/>
      <c r="G22" s="27"/>
    </row>
    <row customHeight="1" ht="18" outlineLevel="1">
      <c r="A23" s="20" t="s">
        <v>124</v>
      </c>
      <c r="B23" s="20" t="s">
        <v>125</v>
      </c>
      <c r="C23" s="27">
        <v>320250.6</v>
      </c>
      <c r="D23" s="27">
        <v>320250.6</v>
      </c>
      <c r="E23" s="27">
        <v>320250.6</v>
      </c>
      <c r="F23" s="27"/>
      <c r="G23" s="27"/>
    </row>
    <row customHeight="1" ht="18" outlineLevel="1">
      <c r="A24" s="21" t="s">
        <v>126</v>
      </c>
      <c r="B24" s="21" t="s">
        <v>127</v>
      </c>
      <c r="C24" s="27">
        <v>320250.6</v>
      </c>
      <c r="D24" s="27">
        <v>320250.6</v>
      </c>
      <c r="E24" s="27">
        <v>320250.6</v>
      </c>
      <c r="F24" s="27"/>
      <c r="G24" s="27"/>
    </row>
    <row customHeight="1" ht="18">
      <c r="A25" s="29" t="s">
        <v>128</v>
      </c>
      <c r="B25" s="29" t="s">
        <v>129</v>
      </c>
      <c r="C25" s="27">
        <v>320250.6</v>
      </c>
      <c r="D25" s="27">
        <v>320250.6</v>
      </c>
      <c r="E25" s="27">
        <v>320250.6</v>
      </c>
      <c r="F25" s="27"/>
      <c r="G25" s="27"/>
    </row>
    <row customHeight="1" ht="18">
      <c r="A26" s="14" t="s">
        <v>172</v>
      </c>
      <c r="B26" s="14" t="s">
        <v>172</v>
      </c>
      <c r="C26" s="27">
        <v>4608051.89</v>
      </c>
      <c r="D26" s="27">
        <v>4159651.89</v>
      </c>
      <c r="E26" s="27">
        <v>3579876.92</v>
      </c>
      <c r="F26" s="27">
        <v>579774.97</v>
      </c>
      <c r="G26" s="27">
        <v>448400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26" right="0.26" top="0.39" bottom="0.39" header="0.33" footer="0.33"/>
  <pageSetup paperSize="9" scale="0" fitToHeight="100" pageOrder="downThenOver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2EB5A86-727A-7BD8-412D-42705394CFD4}" mc:Ignorable="x14ac xr xr2 xr3">
  <sheetPr>
    <outlinePr summaryRight="0" summaryBelow="0"/>
  </sheetPr>
  <dimension ref="A1:F7"/>
  <sheetViews>
    <sheetView topLeftCell="A1" showZeros="0" workbookViewId="0" tabSelected="1"/>
  </sheetViews>
  <sheetFormatPr defaultColWidth="12.140625" customHeight="1" defaultRowHeight="14.25"/>
  <cols>
    <col min="1" max="6" width="32.8515625" customWidth="1"/>
  </cols>
  <sheetData>
    <row customHeight="1" ht="14.25">
      <c r="F1" s="13" t="s">
        <v>173</v>
      </c>
    </row>
    <row customHeight="1" ht="41.25">
      <c r="A2" s="9">
        <f>"2025"&amp;"年一般公共预算“三公”经费支出预算表"</f>
      </c>
      <c r="B2" s="10"/>
      <c r="C2" s="10"/>
      <c r="D2" s="10"/>
      <c r="E2" s="10"/>
      <c r="F2" s="10"/>
    </row>
    <row customHeight="1" ht="21.91666030883789">
      <c r="A3" s="30">
        <f>"单位名称："&amp;"中国共产党富民县委员会政法委员会"</f>
      </c>
      <c r="B3" s="31"/>
      <c r="C3" s="13" t="s">
        <v>1</v>
      </c>
      <c r="D3" s="13"/>
      <c r="E3" s="13"/>
      <c r="F3" s="13"/>
    </row>
    <row customHeight="1" ht="27">
      <c r="A4" s="14" t="s">
        <v>174</v>
      </c>
      <c r="B4" s="14" t="s">
        <v>175</v>
      </c>
      <c r="C4" s="14" t="s">
        <v>176</v>
      </c>
      <c r="D4" s="14"/>
      <c r="E4" s="14"/>
      <c r="F4" s="14" t="s">
        <v>177</v>
      </c>
    </row>
    <row customHeight="1" ht="28.5">
      <c r="A5" s="14"/>
      <c r="B5" s="14"/>
      <c r="C5" s="14" t="s">
        <v>55</v>
      </c>
      <c r="D5" s="14" t="s">
        <v>178</v>
      </c>
      <c r="E5" s="14" t="s">
        <v>179</v>
      </c>
      <c r="F5" s="14"/>
    </row>
    <row customHeight="1" ht="17.25">
      <c r="A6" s="14" t="s">
        <v>80</v>
      </c>
      <c r="B6" s="14" t="s">
        <v>81</v>
      </c>
      <c r="C6" s="14" t="s">
        <v>82</v>
      </c>
      <c r="D6" s="14" t="s">
        <v>171</v>
      </c>
      <c r="E6" s="14" t="s">
        <v>83</v>
      </c>
      <c r="F6" s="14" t="s">
        <v>84</v>
      </c>
    </row>
    <row customHeight="1" ht="17.25">
      <c r="A7" s="17">
        <v>21000</v>
      </c>
      <c r="B7" s="17"/>
      <c r="C7" s="17">
        <v>12000</v>
      </c>
      <c r="D7" s="17"/>
      <c r="E7" s="17">
        <v>12000</v>
      </c>
      <c r="F7" s="17">
        <v>9000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47" right="0.47" top="0.50" bottom="0.50" header="0.19" footer="0.19"/>
  <pageSetup paperSize="9" scale="0" pageOrder="downThenOver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7907065-9033-062F-C548-1FAB00C9F926}" mc:Ignorable="x14ac xr xr2 xr3">
  <sheetPr>
    <outlinePr summaryRight="0" summaryBelow="0"/>
    <pageSetUpPr fitToPage="1"/>
  </sheetPr>
  <dimension ref="A1:Y50"/>
  <sheetViews>
    <sheetView topLeftCell="S1" showZeros="0" workbookViewId="0" tabSelected="1"/>
  </sheetViews>
  <sheetFormatPr defaultColWidth="10.7109375" customHeight="1" defaultRowHeight="14.25"/>
  <cols>
    <col min="1" max="2" width="38.28125" customWidth="1"/>
    <col min="3" max="3" width="24.140625" customWidth="1"/>
    <col min="4" max="4" width="36.57421875" customWidth="1"/>
    <col min="5" max="5" width="11.8515625" customWidth="1"/>
    <col min="6" max="6" width="20.57421875" customWidth="1"/>
    <col min="7" max="7" width="12.00390625" customWidth="1"/>
    <col min="8" max="8" width="26.8515625" customWidth="1"/>
    <col min="9" max="25" width="21.8515625" customWidth="1"/>
  </cols>
  <sheetData>
    <row customHeight="1" ht="13.5">
      <c r="Y1" s="13" t="s">
        <v>180</v>
      </c>
    </row>
    <row customHeight="1" ht="45.75">
      <c r="A2" s="9">
        <f>"2025"&amp;"年部门基本支出预算表"</f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customHeight="1" ht="18.75">
      <c r="A3" s="11">
        <f>"单位名称："&amp;"中国共产党富民县委员会政法委员会"</f>
      </c>
      <c r="B3" s="12"/>
      <c r="C3" s="12"/>
      <c r="D3" s="12"/>
      <c r="E3" s="12"/>
      <c r="F3" s="12"/>
      <c r="G3" s="12"/>
      <c r="H3" s="12"/>
      <c r="Y3" s="13" t="s">
        <v>1</v>
      </c>
    </row>
    <row customHeight="1" ht="18">
      <c r="A4" s="14" t="s">
        <v>181</v>
      </c>
      <c r="B4" s="14" t="s">
        <v>182</v>
      </c>
      <c r="C4" s="14" t="s">
        <v>183</v>
      </c>
      <c r="D4" s="14" t="s">
        <v>184</v>
      </c>
      <c r="E4" s="32" t="s">
        <v>185</v>
      </c>
      <c r="F4" s="14" t="s">
        <v>186</v>
      </c>
      <c r="G4" s="32" t="s">
        <v>187</v>
      </c>
      <c r="H4" s="14" t="s">
        <v>188</v>
      </c>
      <c r="I4" s="14" t="s">
        <v>189</v>
      </c>
      <c r="J4" s="14" t="s">
        <v>189</v>
      </c>
      <c r="K4" s="14"/>
      <c r="L4" s="14"/>
      <c r="M4" s="14"/>
      <c r="N4" s="14"/>
      <c r="O4" s="14"/>
      <c r="P4" s="14"/>
      <c r="Q4" s="14"/>
      <c r="R4" s="14"/>
      <c r="S4" s="14" t="s">
        <v>59</v>
      </c>
      <c r="T4" s="14" t="s">
        <v>60</v>
      </c>
      <c r="U4" s="14"/>
      <c r="V4" s="14"/>
      <c r="W4" s="14"/>
      <c r="X4" s="14"/>
      <c r="Y4" s="14"/>
    </row>
    <row customHeight="1" ht="18">
      <c r="A5" s="14"/>
      <c r="B5" s="14"/>
      <c r="C5" s="14"/>
      <c r="D5" s="14"/>
      <c r="E5" s="32"/>
      <c r="F5" s="14"/>
      <c r="G5" s="32"/>
      <c r="H5" s="14"/>
      <c r="I5" s="14" t="s">
        <v>190</v>
      </c>
      <c r="J5" s="14" t="s">
        <v>56</v>
      </c>
      <c r="K5" s="14"/>
      <c r="L5" s="14"/>
      <c r="M5" s="14"/>
      <c r="N5" s="14"/>
      <c r="O5" s="14"/>
      <c r="P5" s="14" t="s">
        <v>191</v>
      </c>
      <c r="Q5" s="14"/>
      <c r="R5" s="14"/>
      <c r="S5" s="14" t="s">
        <v>59</v>
      </c>
      <c r="T5" s="14" t="s">
        <v>60</v>
      </c>
      <c r="U5" s="14" t="s">
        <v>61</v>
      </c>
      <c r="V5" s="14" t="s">
        <v>60</v>
      </c>
      <c r="W5" s="14" t="s">
        <v>63</v>
      </c>
      <c r="X5" s="14" t="s">
        <v>64</v>
      </c>
      <c r="Y5" s="14" t="s">
        <v>65</v>
      </c>
    </row>
    <row customHeight="1" ht="19.5">
      <c r="A6" s="14"/>
      <c r="B6" s="14"/>
      <c r="C6" s="14"/>
      <c r="D6" s="14"/>
      <c r="E6" s="32"/>
      <c r="F6" s="14"/>
      <c r="G6" s="32"/>
      <c r="H6" s="14"/>
      <c r="I6" s="14"/>
      <c r="J6" s="14" t="s">
        <v>192</v>
      </c>
      <c r="K6" s="14" t="s">
        <v>193</v>
      </c>
      <c r="L6" s="14" t="s">
        <v>194</v>
      </c>
      <c r="M6" s="14" t="s">
        <v>195</v>
      </c>
      <c r="N6" s="14" t="s">
        <v>196</v>
      </c>
      <c r="O6" s="14" t="s">
        <v>197</v>
      </c>
      <c r="P6" s="14" t="s">
        <v>56</v>
      </c>
      <c r="Q6" s="14" t="s">
        <v>57</v>
      </c>
      <c r="R6" s="14" t="s">
        <v>58</v>
      </c>
      <c r="S6" s="14"/>
      <c r="T6" s="14" t="s">
        <v>55</v>
      </c>
      <c r="U6" s="14" t="s">
        <v>61</v>
      </c>
      <c r="V6" s="14" t="s">
        <v>62</v>
      </c>
      <c r="W6" s="14" t="s">
        <v>63</v>
      </c>
      <c r="X6" s="14" t="s">
        <v>64</v>
      </c>
      <c r="Y6" s="14" t="s">
        <v>65</v>
      </c>
    </row>
    <row customHeight="1" ht="37.5">
      <c r="A7" s="14"/>
      <c r="B7" s="14"/>
      <c r="C7" s="14"/>
      <c r="D7" s="14"/>
      <c r="E7" s="32"/>
      <c r="F7" s="14"/>
      <c r="G7" s="32"/>
      <c r="H7" s="14"/>
      <c r="I7" s="14"/>
      <c r="J7" s="14" t="s">
        <v>55</v>
      </c>
      <c r="K7" s="14" t="s">
        <v>198</v>
      </c>
      <c r="L7" s="14" t="s">
        <v>193</v>
      </c>
      <c r="M7" s="14" t="s">
        <v>195</v>
      </c>
      <c r="N7" s="14" t="s">
        <v>196</v>
      </c>
      <c r="O7" s="14" t="s">
        <v>197</v>
      </c>
      <c r="P7" s="14" t="s">
        <v>195</v>
      </c>
      <c r="Q7" s="14" t="s">
        <v>196</v>
      </c>
      <c r="R7" s="14" t="s">
        <v>197</v>
      </c>
      <c r="S7" s="14" t="s">
        <v>59</v>
      </c>
      <c r="T7" s="14" t="s">
        <v>55</v>
      </c>
      <c r="U7" s="14" t="s">
        <v>61</v>
      </c>
      <c r="V7" s="14" t="s">
        <v>199</v>
      </c>
      <c r="W7" s="14" t="s">
        <v>63</v>
      </c>
      <c r="X7" s="14" t="s">
        <v>64</v>
      </c>
      <c r="Y7" s="14" t="s">
        <v>65</v>
      </c>
    </row>
    <row customHeight="1" ht="22.66666030883789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  <c r="W8" s="14">
        <v>23</v>
      </c>
      <c r="X8" s="14">
        <v>24</v>
      </c>
      <c r="Y8" s="14">
        <v>25</v>
      </c>
    </row>
    <row customHeight="1" ht="23.41666030883789">
      <c r="A9" s="33" t="s">
        <v>67</v>
      </c>
      <c r="B9" s="33" t="s">
        <v>67</v>
      </c>
      <c r="C9" s="33" t="s">
        <v>200</v>
      </c>
      <c r="D9" s="33" t="s">
        <v>201</v>
      </c>
      <c r="E9" s="33" t="s">
        <v>97</v>
      </c>
      <c r="F9" s="33" t="s">
        <v>98</v>
      </c>
      <c r="G9" s="33" t="s">
        <v>202</v>
      </c>
      <c r="H9" s="33" t="s">
        <v>203</v>
      </c>
      <c r="I9" s="27">
        <v>491508</v>
      </c>
      <c r="J9" s="27">
        <v>491508</v>
      </c>
      <c r="K9" s="27"/>
      <c r="L9" s="27"/>
      <c r="M9" s="27"/>
      <c r="N9" s="27">
        <v>491508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customHeight="1" ht="23.41666030883789">
      <c r="A10" s="33" t="s">
        <v>67</v>
      </c>
      <c r="B10" s="33" t="s">
        <v>67</v>
      </c>
      <c r="C10" s="33" t="s">
        <v>200</v>
      </c>
      <c r="D10" s="33" t="s">
        <v>201</v>
      </c>
      <c r="E10" s="33" t="s">
        <v>97</v>
      </c>
      <c r="F10" s="33" t="s">
        <v>98</v>
      </c>
      <c r="G10" s="33" t="s">
        <v>204</v>
      </c>
      <c r="H10" s="33" t="s">
        <v>205</v>
      </c>
      <c r="I10" s="27">
        <v>40959</v>
      </c>
      <c r="J10" s="27">
        <v>40959</v>
      </c>
      <c r="K10" s="34"/>
      <c r="L10" s="34"/>
      <c r="M10" s="34"/>
      <c r="N10" s="27">
        <v>40959</v>
      </c>
      <c r="O10" s="34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customHeight="1" ht="23.41666030883789">
      <c r="A11" s="33" t="s">
        <v>67</v>
      </c>
      <c r="B11" s="33" t="s">
        <v>67</v>
      </c>
      <c r="C11" s="33" t="s">
        <v>206</v>
      </c>
      <c r="D11" s="33" t="s">
        <v>129</v>
      </c>
      <c r="E11" s="33" t="s">
        <v>128</v>
      </c>
      <c r="F11" s="33" t="s">
        <v>129</v>
      </c>
      <c r="G11" s="33" t="s">
        <v>207</v>
      </c>
      <c r="H11" s="33" t="s">
        <v>129</v>
      </c>
      <c r="I11" s="27">
        <v>320250.6</v>
      </c>
      <c r="J11" s="27">
        <v>320250.6</v>
      </c>
      <c r="K11" s="34"/>
      <c r="L11" s="34"/>
      <c r="M11" s="34"/>
      <c r="N11" s="27">
        <v>320250.6</v>
      </c>
      <c r="O11" s="34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customHeight="1" ht="23.41666030883789">
      <c r="A12" s="33" t="s">
        <v>67</v>
      </c>
      <c r="B12" s="33" t="s">
        <v>67</v>
      </c>
      <c r="C12" s="33" t="s">
        <v>208</v>
      </c>
      <c r="D12" s="33" t="s">
        <v>209</v>
      </c>
      <c r="E12" s="33" t="s">
        <v>97</v>
      </c>
      <c r="F12" s="33" t="s">
        <v>98</v>
      </c>
      <c r="G12" s="33" t="s">
        <v>210</v>
      </c>
      <c r="H12" s="33" t="s">
        <v>211</v>
      </c>
      <c r="I12" s="27">
        <v>50000</v>
      </c>
      <c r="J12" s="27">
        <v>50000</v>
      </c>
      <c r="K12" s="34"/>
      <c r="L12" s="34"/>
      <c r="M12" s="34"/>
      <c r="N12" s="27">
        <v>50000</v>
      </c>
      <c r="O12" s="34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customHeight="1" ht="23.41666030883789">
      <c r="A13" s="33" t="s">
        <v>67</v>
      </c>
      <c r="B13" s="33" t="s">
        <v>67</v>
      </c>
      <c r="C13" s="33" t="s">
        <v>208</v>
      </c>
      <c r="D13" s="33" t="s">
        <v>209</v>
      </c>
      <c r="E13" s="33" t="s">
        <v>97</v>
      </c>
      <c r="F13" s="33" t="s">
        <v>98</v>
      </c>
      <c r="G13" s="33" t="s">
        <v>212</v>
      </c>
      <c r="H13" s="33" t="s">
        <v>213</v>
      </c>
      <c r="I13" s="27">
        <v>13000</v>
      </c>
      <c r="J13" s="27">
        <v>13000</v>
      </c>
      <c r="K13" s="34"/>
      <c r="L13" s="34"/>
      <c r="M13" s="34"/>
      <c r="N13" s="27">
        <v>13000</v>
      </c>
      <c r="O13" s="34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customHeight="1" ht="23.41666030883789">
      <c r="A14" s="33" t="s">
        <v>67</v>
      </c>
      <c r="B14" s="33" t="s">
        <v>67</v>
      </c>
      <c r="C14" s="33" t="s">
        <v>208</v>
      </c>
      <c r="D14" s="33" t="s">
        <v>209</v>
      </c>
      <c r="E14" s="33" t="s">
        <v>97</v>
      </c>
      <c r="F14" s="33" t="s">
        <v>98</v>
      </c>
      <c r="G14" s="33" t="s">
        <v>214</v>
      </c>
      <c r="H14" s="33" t="s">
        <v>215</v>
      </c>
      <c r="I14" s="27">
        <v>20000</v>
      </c>
      <c r="J14" s="27">
        <v>20000</v>
      </c>
      <c r="K14" s="34"/>
      <c r="L14" s="34"/>
      <c r="M14" s="34"/>
      <c r="N14" s="27">
        <v>20000</v>
      </c>
      <c r="O14" s="34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customHeight="1" ht="23.41666030883789">
      <c r="A15" s="33" t="s">
        <v>67</v>
      </c>
      <c r="B15" s="33" t="s">
        <v>67</v>
      </c>
      <c r="C15" s="33" t="s">
        <v>208</v>
      </c>
      <c r="D15" s="33" t="s">
        <v>209</v>
      </c>
      <c r="E15" s="33" t="s">
        <v>97</v>
      </c>
      <c r="F15" s="33" t="s">
        <v>98</v>
      </c>
      <c r="G15" s="33" t="s">
        <v>216</v>
      </c>
      <c r="H15" s="33" t="s">
        <v>217</v>
      </c>
      <c r="I15" s="27">
        <v>40000</v>
      </c>
      <c r="J15" s="27">
        <v>40000</v>
      </c>
      <c r="K15" s="34"/>
      <c r="L15" s="34"/>
      <c r="M15" s="34"/>
      <c r="N15" s="27">
        <v>40000</v>
      </c>
      <c r="O15" s="34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customHeight="1" ht="23.41666030883789">
      <c r="A16" s="33" t="s">
        <v>67</v>
      </c>
      <c r="B16" s="33" t="s">
        <v>67</v>
      </c>
      <c r="C16" s="33" t="s">
        <v>208</v>
      </c>
      <c r="D16" s="33" t="s">
        <v>209</v>
      </c>
      <c r="E16" s="33" t="s">
        <v>97</v>
      </c>
      <c r="F16" s="33" t="s">
        <v>98</v>
      </c>
      <c r="G16" s="33" t="s">
        <v>218</v>
      </c>
      <c r="H16" s="33" t="s">
        <v>219</v>
      </c>
      <c r="I16" s="27">
        <v>10000</v>
      </c>
      <c r="J16" s="27">
        <v>10000</v>
      </c>
      <c r="K16" s="34"/>
      <c r="L16" s="34"/>
      <c r="M16" s="34"/>
      <c r="N16" s="27">
        <v>10000</v>
      </c>
      <c r="O16" s="34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customHeight="1" ht="23.41666030883789">
      <c r="A17" s="33" t="s">
        <v>67</v>
      </c>
      <c r="B17" s="33" t="s">
        <v>67</v>
      </c>
      <c r="C17" s="33" t="s">
        <v>208</v>
      </c>
      <c r="D17" s="33" t="s">
        <v>209</v>
      </c>
      <c r="E17" s="33" t="s">
        <v>97</v>
      </c>
      <c r="F17" s="33" t="s">
        <v>98</v>
      </c>
      <c r="G17" s="33" t="s">
        <v>220</v>
      </c>
      <c r="H17" s="33" t="s">
        <v>221</v>
      </c>
      <c r="I17" s="27">
        <v>20000</v>
      </c>
      <c r="J17" s="27">
        <v>20000</v>
      </c>
      <c r="K17" s="34"/>
      <c r="L17" s="34"/>
      <c r="M17" s="34"/>
      <c r="N17" s="27">
        <v>20000</v>
      </c>
      <c r="O17" s="34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customHeight="1" ht="23.41666030883789">
      <c r="A18" s="33" t="s">
        <v>67</v>
      </c>
      <c r="B18" s="33" t="s">
        <v>67</v>
      </c>
      <c r="C18" s="33" t="s">
        <v>208</v>
      </c>
      <c r="D18" s="33" t="s">
        <v>209</v>
      </c>
      <c r="E18" s="33" t="s">
        <v>97</v>
      </c>
      <c r="F18" s="33" t="s">
        <v>98</v>
      </c>
      <c r="G18" s="33" t="s">
        <v>222</v>
      </c>
      <c r="H18" s="33" t="s">
        <v>223</v>
      </c>
      <c r="I18" s="27">
        <v>16000</v>
      </c>
      <c r="J18" s="27">
        <v>16000</v>
      </c>
      <c r="K18" s="34"/>
      <c r="L18" s="34"/>
      <c r="M18" s="34"/>
      <c r="N18" s="27">
        <v>16000</v>
      </c>
      <c r="O18" s="34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customHeight="1" ht="23.41666030883789">
      <c r="A19" s="33" t="s">
        <v>67</v>
      </c>
      <c r="B19" s="33" t="s">
        <v>67</v>
      </c>
      <c r="C19" s="33" t="s">
        <v>208</v>
      </c>
      <c r="D19" s="33" t="s">
        <v>209</v>
      </c>
      <c r="E19" s="33" t="s">
        <v>97</v>
      </c>
      <c r="F19" s="33" t="s">
        <v>98</v>
      </c>
      <c r="G19" s="33" t="s">
        <v>224</v>
      </c>
      <c r="H19" s="33" t="s">
        <v>225</v>
      </c>
      <c r="I19" s="27">
        <v>20000</v>
      </c>
      <c r="J19" s="27">
        <v>20000</v>
      </c>
      <c r="K19" s="34"/>
      <c r="L19" s="34"/>
      <c r="M19" s="34"/>
      <c r="N19" s="27">
        <v>20000</v>
      </c>
      <c r="O19" s="34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customHeight="1" ht="23.41666030883789">
      <c r="A20" s="33" t="s">
        <v>67</v>
      </c>
      <c r="B20" s="33" t="s">
        <v>67</v>
      </c>
      <c r="C20" s="33" t="s">
        <v>208</v>
      </c>
      <c r="D20" s="33" t="s">
        <v>209</v>
      </c>
      <c r="E20" s="33" t="s">
        <v>97</v>
      </c>
      <c r="F20" s="33" t="s">
        <v>98</v>
      </c>
      <c r="G20" s="33" t="s">
        <v>226</v>
      </c>
      <c r="H20" s="33" t="s">
        <v>227</v>
      </c>
      <c r="I20" s="27">
        <v>10000</v>
      </c>
      <c r="J20" s="27">
        <v>10000</v>
      </c>
      <c r="K20" s="34"/>
      <c r="L20" s="34"/>
      <c r="M20" s="34"/>
      <c r="N20" s="27">
        <v>10000</v>
      </c>
      <c r="O20" s="34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customHeight="1" ht="23.41666030883789">
      <c r="A21" s="33" t="s">
        <v>67</v>
      </c>
      <c r="B21" s="33" t="s">
        <v>67</v>
      </c>
      <c r="C21" s="33" t="s">
        <v>208</v>
      </c>
      <c r="D21" s="33" t="s">
        <v>209</v>
      </c>
      <c r="E21" s="33" t="s">
        <v>97</v>
      </c>
      <c r="F21" s="33" t="s">
        <v>98</v>
      </c>
      <c r="G21" s="33" t="s">
        <v>228</v>
      </c>
      <c r="H21" s="33" t="s">
        <v>229</v>
      </c>
      <c r="I21" s="27">
        <v>30000</v>
      </c>
      <c r="J21" s="27">
        <v>30000</v>
      </c>
      <c r="K21" s="34"/>
      <c r="L21" s="34"/>
      <c r="M21" s="34"/>
      <c r="N21" s="27">
        <v>30000</v>
      </c>
      <c r="O21" s="34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customHeight="1" ht="23.41666030883789">
      <c r="A22" s="33" t="s">
        <v>67</v>
      </c>
      <c r="B22" s="33" t="s">
        <v>67</v>
      </c>
      <c r="C22" s="33" t="s">
        <v>230</v>
      </c>
      <c r="D22" s="33" t="s">
        <v>231</v>
      </c>
      <c r="E22" s="33" t="s">
        <v>97</v>
      </c>
      <c r="F22" s="33" t="s">
        <v>98</v>
      </c>
      <c r="G22" s="33" t="s">
        <v>232</v>
      </c>
      <c r="H22" s="33" t="s">
        <v>231</v>
      </c>
      <c r="I22" s="27">
        <v>12000</v>
      </c>
      <c r="J22" s="27">
        <v>12000</v>
      </c>
      <c r="K22" s="34"/>
      <c r="L22" s="34"/>
      <c r="M22" s="34"/>
      <c r="N22" s="27">
        <v>12000</v>
      </c>
      <c r="O22" s="34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customHeight="1" ht="23.41666030883789">
      <c r="A23" s="33" t="s">
        <v>67</v>
      </c>
      <c r="B23" s="33" t="s">
        <v>67</v>
      </c>
      <c r="C23" s="33" t="s">
        <v>233</v>
      </c>
      <c r="D23" s="33" t="s">
        <v>177</v>
      </c>
      <c r="E23" s="33" t="s">
        <v>97</v>
      </c>
      <c r="F23" s="33" t="s">
        <v>98</v>
      </c>
      <c r="G23" s="33" t="s">
        <v>234</v>
      </c>
      <c r="H23" s="33" t="s">
        <v>177</v>
      </c>
      <c r="I23" s="27">
        <v>9000</v>
      </c>
      <c r="J23" s="27">
        <v>9000</v>
      </c>
      <c r="K23" s="34"/>
      <c r="L23" s="34"/>
      <c r="M23" s="34"/>
      <c r="N23" s="27">
        <v>9000</v>
      </c>
      <c r="O23" s="34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customHeight="1" ht="23.41666030883789">
      <c r="A24" s="33" t="s">
        <v>67</v>
      </c>
      <c r="B24" s="33" t="s">
        <v>67</v>
      </c>
      <c r="C24" s="33" t="s">
        <v>235</v>
      </c>
      <c r="D24" s="33" t="s">
        <v>236</v>
      </c>
      <c r="E24" s="33" t="s">
        <v>97</v>
      </c>
      <c r="F24" s="33" t="s">
        <v>98</v>
      </c>
      <c r="G24" s="33" t="s">
        <v>202</v>
      </c>
      <c r="H24" s="33" t="s">
        <v>203</v>
      </c>
      <c r="I24" s="27">
        <v>410976</v>
      </c>
      <c r="J24" s="27">
        <v>410976</v>
      </c>
      <c r="K24" s="34"/>
      <c r="L24" s="34"/>
      <c r="M24" s="34"/>
      <c r="N24" s="27">
        <v>410976</v>
      </c>
      <c r="O24" s="34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customHeight="1" ht="23.41666030883789">
      <c r="A25" s="33" t="s">
        <v>67</v>
      </c>
      <c r="B25" s="33" t="s">
        <v>67</v>
      </c>
      <c r="C25" s="33" t="s">
        <v>235</v>
      </c>
      <c r="D25" s="33" t="s">
        <v>236</v>
      </c>
      <c r="E25" s="33" t="s">
        <v>97</v>
      </c>
      <c r="F25" s="33" t="s">
        <v>98</v>
      </c>
      <c r="G25" s="33" t="s">
        <v>204</v>
      </c>
      <c r="H25" s="33" t="s">
        <v>205</v>
      </c>
      <c r="I25" s="27">
        <v>34248</v>
      </c>
      <c r="J25" s="27">
        <v>34248</v>
      </c>
      <c r="K25" s="34"/>
      <c r="L25" s="34"/>
      <c r="M25" s="34"/>
      <c r="N25" s="27">
        <v>34248</v>
      </c>
      <c r="O25" s="34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customHeight="1" ht="23.41666030883789">
      <c r="A26" s="33" t="s">
        <v>67</v>
      </c>
      <c r="B26" s="33" t="s">
        <v>67</v>
      </c>
      <c r="C26" s="33" t="s">
        <v>237</v>
      </c>
      <c r="D26" s="33" t="s">
        <v>238</v>
      </c>
      <c r="E26" s="33" t="s">
        <v>97</v>
      </c>
      <c r="F26" s="33" t="s">
        <v>98</v>
      </c>
      <c r="G26" s="33" t="s">
        <v>239</v>
      </c>
      <c r="H26" s="33" t="s">
        <v>238</v>
      </c>
      <c r="I26" s="27">
        <v>20700</v>
      </c>
      <c r="J26" s="27">
        <v>20700</v>
      </c>
      <c r="K26" s="34"/>
      <c r="L26" s="34"/>
      <c r="M26" s="34"/>
      <c r="N26" s="27">
        <v>20700</v>
      </c>
      <c r="O26" s="34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customHeight="1" ht="23.41666030883789">
      <c r="A27" s="33" t="s">
        <v>67</v>
      </c>
      <c r="B27" s="33" t="s">
        <v>67</v>
      </c>
      <c r="C27" s="33" t="s">
        <v>237</v>
      </c>
      <c r="D27" s="33" t="s">
        <v>238</v>
      </c>
      <c r="E27" s="33" t="s">
        <v>97</v>
      </c>
      <c r="F27" s="33" t="s">
        <v>98</v>
      </c>
      <c r="G27" s="33" t="s">
        <v>239</v>
      </c>
      <c r="H27" s="33" t="s">
        <v>238</v>
      </c>
      <c r="I27" s="27">
        <v>30000</v>
      </c>
      <c r="J27" s="27">
        <v>30000</v>
      </c>
      <c r="K27" s="34"/>
      <c r="L27" s="34"/>
      <c r="M27" s="34"/>
      <c r="N27" s="27">
        <v>30000</v>
      </c>
      <c r="O27" s="34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customHeight="1" ht="23.41666030883789">
      <c r="A28" s="33" t="s">
        <v>67</v>
      </c>
      <c r="B28" s="33" t="s">
        <v>67</v>
      </c>
      <c r="C28" s="33" t="s">
        <v>237</v>
      </c>
      <c r="D28" s="33" t="s">
        <v>238</v>
      </c>
      <c r="E28" s="33" t="s">
        <v>97</v>
      </c>
      <c r="F28" s="33" t="s">
        <v>98</v>
      </c>
      <c r="G28" s="33" t="s">
        <v>239</v>
      </c>
      <c r="H28" s="33" t="s">
        <v>238</v>
      </c>
      <c r="I28" s="27">
        <v>25300</v>
      </c>
      <c r="J28" s="27">
        <v>25300</v>
      </c>
      <c r="K28" s="34"/>
      <c r="L28" s="34"/>
      <c r="M28" s="34"/>
      <c r="N28" s="27">
        <v>25300</v>
      </c>
      <c r="O28" s="34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customHeight="1" ht="23.41666030883789">
      <c r="A29" s="33" t="s">
        <v>67</v>
      </c>
      <c r="B29" s="33" t="s">
        <v>67</v>
      </c>
      <c r="C29" s="33" t="s">
        <v>237</v>
      </c>
      <c r="D29" s="33" t="s">
        <v>238</v>
      </c>
      <c r="E29" s="33" t="s">
        <v>97</v>
      </c>
      <c r="F29" s="33" t="s">
        <v>98</v>
      </c>
      <c r="G29" s="33" t="s">
        <v>239</v>
      </c>
      <c r="H29" s="33" t="s">
        <v>238</v>
      </c>
      <c r="I29" s="27">
        <v>40000</v>
      </c>
      <c r="J29" s="27">
        <v>40000</v>
      </c>
      <c r="K29" s="34"/>
      <c r="L29" s="34"/>
      <c r="M29" s="34"/>
      <c r="N29" s="27">
        <v>40000</v>
      </c>
      <c r="O29" s="34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customHeight="1" ht="23.41666030883789">
      <c r="A30" s="33" t="s">
        <v>67</v>
      </c>
      <c r="B30" s="33" t="s">
        <v>67</v>
      </c>
      <c r="C30" s="33" t="s">
        <v>240</v>
      </c>
      <c r="D30" s="33" t="s">
        <v>241</v>
      </c>
      <c r="E30" s="33" t="s">
        <v>97</v>
      </c>
      <c r="F30" s="33" t="s">
        <v>98</v>
      </c>
      <c r="G30" s="33" t="s">
        <v>204</v>
      </c>
      <c r="H30" s="33" t="s">
        <v>205</v>
      </c>
      <c r="I30" s="27">
        <v>168600</v>
      </c>
      <c r="J30" s="27">
        <v>168600</v>
      </c>
      <c r="K30" s="34"/>
      <c r="L30" s="34"/>
      <c r="M30" s="34"/>
      <c r="N30" s="27">
        <v>168600</v>
      </c>
      <c r="O30" s="34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customHeight="1" ht="23.41666030883789">
      <c r="A31" s="33" t="s">
        <v>67</v>
      </c>
      <c r="B31" s="33" t="s">
        <v>67</v>
      </c>
      <c r="C31" s="33" t="s">
        <v>242</v>
      </c>
      <c r="D31" s="33" t="s">
        <v>243</v>
      </c>
      <c r="E31" s="33" t="s">
        <v>97</v>
      </c>
      <c r="F31" s="33" t="s">
        <v>98</v>
      </c>
      <c r="G31" s="33" t="s">
        <v>244</v>
      </c>
      <c r="H31" s="33" t="s">
        <v>245</v>
      </c>
      <c r="I31" s="27">
        <v>30360</v>
      </c>
      <c r="J31" s="27">
        <v>30360</v>
      </c>
      <c r="K31" s="34"/>
      <c r="L31" s="34"/>
      <c r="M31" s="34"/>
      <c r="N31" s="27">
        <v>30360</v>
      </c>
      <c r="O31" s="34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customHeight="1" ht="23.41666030883789">
      <c r="A32" s="33" t="s">
        <v>67</v>
      </c>
      <c r="B32" s="33" t="s">
        <v>67</v>
      </c>
      <c r="C32" s="33" t="s">
        <v>246</v>
      </c>
      <c r="D32" s="33" t="s">
        <v>247</v>
      </c>
      <c r="E32" s="33" t="s">
        <v>116</v>
      </c>
      <c r="F32" s="33" t="s">
        <v>117</v>
      </c>
      <c r="G32" s="33" t="s">
        <v>248</v>
      </c>
      <c r="H32" s="33" t="s">
        <v>249</v>
      </c>
      <c r="I32" s="27">
        <v>4674.01</v>
      </c>
      <c r="J32" s="27">
        <v>4674.01</v>
      </c>
      <c r="K32" s="34"/>
      <c r="L32" s="34"/>
      <c r="M32" s="34"/>
      <c r="N32" s="27">
        <v>4674.01</v>
      </c>
      <c r="O32" s="34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customHeight="1" ht="23.41666030883789">
      <c r="A33" s="33" t="s">
        <v>67</v>
      </c>
      <c r="B33" s="33" t="s">
        <v>67</v>
      </c>
      <c r="C33" s="33" t="s">
        <v>250</v>
      </c>
      <c r="D33" s="33" t="s">
        <v>251</v>
      </c>
      <c r="E33" s="33" t="s">
        <v>97</v>
      </c>
      <c r="F33" s="33" t="s">
        <v>98</v>
      </c>
      <c r="G33" s="33" t="s">
        <v>248</v>
      </c>
      <c r="H33" s="33" t="s">
        <v>249</v>
      </c>
      <c r="I33" s="27">
        <v>7710.36</v>
      </c>
      <c r="J33" s="27">
        <v>7710.36</v>
      </c>
      <c r="K33" s="34"/>
      <c r="L33" s="34"/>
      <c r="M33" s="34"/>
      <c r="N33" s="27">
        <v>7710.36</v>
      </c>
      <c r="O33" s="34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customHeight="1" ht="23.41666030883789">
      <c r="A34" s="33" t="s">
        <v>67</v>
      </c>
      <c r="B34" s="33" t="s">
        <v>67</v>
      </c>
      <c r="C34" s="33" t="s">
        <v>252</v>
      </c>
      <c r="D34" s="33" t="s">
        <v>253</v>
      </c>
      <c r="E34" s="33" t="s">
        <v>97</v>
      </c>
      <c r="F34" s="33" t="s">
        <v>98</v>
      </c>
      <c r="G34" s="33" t="s">
        <v>244</v>
      </c>
      <c r="H34" s="33" t="s">
        <v>245</v>
      </c>
      <c r="I34" s="27">
        <v>775476</v>
      </c>
      <c r="J34" s="27">
        <v>775476</v>
      </c>
      <c r="K34" s="34"/>
      <c r="L34" s="34"/>
      <c r="M34" s="34"/>
      <c r="N34" s="27">
        <v>775476</v>
      </c>
      <c r="O34" s="34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customHeight="1" ht="23.41666030883789">
      <c r="A35" s="33" t="s">
        <v>67</v>
      </c>
      <c r="B35" s="33" t="s">
        <v>67</v>
      </c>
      <c r="C35" s="33" t="s">
        <v>254</v>
      </c>
      <c r="D35" s="33" t="s">
        <v>255</v>
      </c>
      <c r="E35" s="33" t="s">
        <v>97</v>
      </c>
      <c r="F35" s="33" t="s">
        <v>98</v>
      </c>
      <c r="G35" s="33" t="s">
        <v>256</v>
      </c>
      <c r="H35" s="33" t="s">
        <v>257</v>
      </c>
      <c r="I35" s="27">
        <v>95040</v>
      </c>
      <c r="J35" s="27">
        <v>95040</v>
      </c>
      <c r="K35" s="34"/>
      <c r="L35" s="34"/>
      <c r="M35" s="34"/>
      <c r="N35" s="27">
        <v>95040</v>
      </c>
      <c r="O35" s="34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customHeight="1" ht="23.41666030883789">
      <c r="A36" s="33" t="s">
        <v>67</v>
      </c>
      <c r="B36" s="33" t="s">
        <v>67</v>
      </c>
      <c r="C36" s="33" t="s">
        <v>254</v>
      </c>
      <c r="D36" s="33" t="s">
        <v>255</v>
      </c>
      <c r="E36" s="33" t="s">
        <v>97</v>
      </c>
      <c r="F36" s="33" t="s">
        <v>98</v>
      </c>
      <c r="G36" s="33" t="s">
        <v>256</v>
      </c>
      <c r="H36" s="33" t="s">
        <v>257</v>
      </c>
      <c r="I36" s="27">
        <v>196320</v>
      </c>
      <c r="J36" s="27">
        <v>196320</v>
      </c>
      <c r="K36" s="34"/>
      <c r="L36" s="34"/>
      <c r="M36" s="34"/>
      <c r="N36" s="27">
        <v>196320</v>
      </c>
      <c r="O36" s="34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customHeight="1" ht="23.41666030883789">
      <c r="A37" s="33" t="s">
        <v>67</v>
      </c>
      <c r="B37" s="33" t="s">
        <v>67</v>
      </c>
      <c r="C37" s="33" t="s">
        <v>254</v>
      </c>
      <c r="D37" s="33" t="s">
        <v>255</v>
      </c>
      <c r="E37" s="33" t="s">
        <v>97</v>
      </c>
      <c r="F37" s="33" t="s">
        <v>98</v>
      </c>
      <c r="G37" s="33" t="s">
        <v>256</v>
      </c>
      <c r="H37" s="33" t="s">
        <v>257</v>
      </c>
      <c r="I37" s="27">
        <v>214116</v>
      </c>
      <c r="J37" s="27">
        <v>214116</v>
      </c>
      <c r="K37" s="34"/>
      <c r="L37" s="34"/>
      <c r="M37" s="34"/>
      <c r="N37" s="27">
        <v>214116</v>
      </c>
      <c r="O37" s="34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customHeight="1" ht="23.41666030883789">
      <c r="A38" s="33" t="s">
        <v>67</v>
      </c>
      <c r="B38" s="33" t="s">
        <v>67</v>
      </c>
      <c r="C38" s="33" t="s">
        <v>258</v>
      </c>
      <c r="D38" s="33" t="s">
        <v>259</v>
      </c>
      <c r="E38" s="33" t="s">
        <v>97</v>
      </c>
      <c r="F38" s="33" t="s">
        <v>98</v>
      </c>
      <c r="G38" s="33" t="s">
        <v>260</v>
      </c>
      <c r="H38" s="33" t="s">
        <v>261</v>
      </c>
      <c r="I38" s="27">
        <v>112200</v>
      </c>
      <c r="J38" s="27">
        <v>112200</v>
      </c>
      <c r="K38" s="34"/>
      <c r="L38" s="34"/>
      <c r="M38" s="34"/>
      <c r="N38" s="27">
        <v>112200</v>
      </c>
      <c r="O38" s="34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customHeight="1" ht="23.41666030883789">
      <c r="A39" s="33" t="s">
        <v>67</v>
      </c>
      <c r="B39" s="33" t="s">
        <v>67</v>
      </c>
      <c r="C39" s="33" t="s">
        <v>262</v>
      </c>
      <c r="D39" s="33" t="s">
        <v>263</v>
      </c>
      <c r="E39" s="33" t="s">
        <v>104</v>
      </c>
      <c r="F39" s="33" t="s">
        <v>105</v>
      </c>
      <c r="G39" s="33" t="s">
        <v>264</v>
      </c>
      <c r="H39" s="33" t="s">
        <v>265</v>
      </c>
      <c r="I39" s="27">
        <v>373920.48</v>
      </c>
      <c r="J39" s="27">
        <v>373920.48</v>
      </c>
      <c r="K39" s="34"/>
      <c r="L39" s="34"/>
      <c r="M39" s="34"/>
      <c r="N39" s="27">
        <v>373920.48</v>
      </c>
      <c r="O39" s="34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customHeight="1" ht="23.41666030883789">
      <c r="A40" s="33" t="s">
        <v>67</v>
      </c>
      <c r="B40" s="33" t="s">
        <v>67</v>
      </c>
      <c r="C40" s="33" t="s">
        <v>266</v>
      </c>
      <c r="D40" s="33" t="s">
        <v>267</v>
      </c>
      <c r="E40" s="33" t="s">
        <v>110</v>
      </c>
      <c r="F40" s="33" t="s">
        <v>111</v>
      </c>
      <c r="G40" s="33" t="s">
        <v>268</v>
      </c>
      <c r="H40" s="33" t="s">
        <v>269</v>
      </c>
      <c r="I40" s="27">
        <v>107119.5</v>
      </c>
      <c r="J40" s="27">
        <v>107119.5</v>
      </c>
      <c r="K40" s="34"/>
      <c r="L40" s="34"/>
      <c r="M40" s="34"/>
      <c r="N40" s="27">
        <v>107119.5</v>
      </c>
      <c r="O40" s="34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customHeight="1" ht="23.41666030883789">
      <c r="A41" s="33" t="s">
        <v>67</v>
      </c>
      <c r="B41" s="33" t="s">
        <v>67</v>
      </c>
      <c r="C41" s="33" t="s">
        <v>266</v>
      </c>
      <c r="D41" s="33" t="s">
        <v>267</v>
      </c>
      <c r="E41" s="33" t="s">
        <v>112</v>
      </c>
      <c r="F41" s="33" t="s">
        <v>113</v>
      </c>
      <c r="G41" s="33" t="s">
        <v>268</v>
      </c>
      <c r="H41" s="33" t="s">
        <v>269</v>
      </c>
      <c r="I41" s="27">
        <v>77503.74</v>
      </c>
      <c r="J41" s="27">
        <v>77503.74</v>
      </c>
      <c r="K41" s="34"/>
      <c r="L41" s="34"/>
      <c r="M41" s="34"/>
      <c r="N41" s="27">
        <v>77503.74</v>
      </c>
      <c r="O41" s="34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customHeight="1" ht="23.41666030883789">
      <c r="A42" s="33" t="s">
        <v>67</v>
      </c>
      <c r="B42" s="33" t="s">
        <v>67</v>
      </c>
      <c r="C42" s="33" t="s">
        <v>266</v>
      </c>
      <c r="D42" s="33" t="s">
        <v>267</v>
      </c>
      <c r="E42" s="33" t="s">
        <v>114</v>
      </c>
      <c r="F42" s="33" t="s">
        <v>115</v>
      </c>
      <c r="G42" s="33" t="s">
        <v>270</v>
      </c>
      <c r="H42" s="33" t="s">
        <v>271</v>
      </c>
      <c r="I42" s="27">
        <v>116850.15</v>
      </c>
      <c r="J42" s="27">
        <v>116850.15</v>
      </c>
      <c r="K42" s="34"/>
      <c r="L42" s="34"/>
      <c r="M42" s="34"/>
      <c r="N42" s="27">
        <v>116850.15</v>
      </c>
      <c r="O42" s="34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customHeight="1" ht="23.41666030883789">
      <c r="A43" s="33" t="s">
        <v>67</v>
      </c>
      <c r="B43" s="33" t="s">
        <v>67</v>
      </c>
      <c r="C43" s="33" t="s">
        <v>266</v>
      </c>
      <c r="D43" s="33" t="s">
        <v>267</v>
      </c>
      <c r="E43" s="33" t="s">
        <v>114</v>
      </c>
      <c r="F43" s="33" t="s">
        <v>115</v>
      </c>
      <c r="G43" s="33" t="s">
        <v>270</v>
      </c>
      <c r="H43" s="33" t="s">
        <v>271</v>
      </c>
      <c r="I43" s="27">
        <v>10229.08</v>
      </c>
      <c r="J43" s="27">
        <v>10229.08</v>
      </c>
      <c r="K43" s="34"/>
      <c r="L43" s="34"/>
      <c r="M43" s="34"/>
      <c r="N43" s="27">
        <v>10229.08</v>
      </c>
      <c r="O43" s="34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customHeight="1" ht="23.41666030883789">
      <c r="A44" s="33" t="s">
        <v>67</v>
      </c>
      <c r="B44" s="33" t="s">
        <v>67</v>
      </c>
      <c r="C44" s="33" t="s">
        <v>266</v>
      </c>
      <c r="D44" s="33" t="s">
        <v>267</v>
      </c>
      <c r="E44" s="33" t="s">
        <v>116</v>
      </c>
      <c r="F44" s="33" t="s">
        <v>117</v>
      </c>
      <c r="G44" s="33" t="s">
        <v>248</v>
      </c>
      <c r="H44" s="33" t="s">
        <v>249</v>
      </c>
      <c r="I44" s="27">
        <v>10560</v>
      </c>
      <c r="J44" s="27">
        <v>10560</v>
      </c>
      <c r="K44" s="34"/>
      <c r="L44" s="34"/>
      <c r="M44" s="34"/>
      <c r="N44" s="27">
        <v>10560</v>
      </c>
      <c r="O44" s="34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customHeight="1" ht="23.41666030883789">
      <c r="A45" s="33" t="s">
        <v>67</v>
      </c>
      <c r="B45" s="33" t="s">
        <v>67</v>
      </c>
      <c r="C45" s="33" t="s">
        <v>266</v>
      </c>
      <c r="D45" s="33" t="s">
        <v>267</v>
      </c>
      <c r="E45" s="33" t="s">
        <v>116</v>
      </c>
      <c r="F45" s="33" t="s">
        <v>117</v>
      </c>
      <c r="G45" s="33" t="s">
        <v>248</v>
      </c>
      <c r="H45" s="33" t="s">
        <v>249</v>
      </c>
      <c r="I45" s="27">
        <v>1056</v>
      </c>
      <c r="J45" s="27">
        <v>1056</v>
      </c>
      <c r="K45" s="34"/>
      <c r="L45" s="34"/>
      <c r="M45" s="34"/>
      <c r="N45" s="27">
        <v>1056</v>
      </c>
      <c r="O45" s="34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customHeight="1" ht="23.41666030883789">
      <c r="A46" s="33" t="s">
        <v>67</v>
      </c>
      <c r="B46" s="33" t="s">
        <v>67</v>
      </c>
      <c r="C46" s="33" t="s">
        <v>272</v>
      </c>
      <c r="D46" s="33" t="s">
        <v>273</v>
      </c>
      <c r="E46" s="33" t="s">
        <v>97</v>
      </c>
      <c r="F46" s="33" t="s">
        <v>98</v>
      </c>
      <c r="G46" s="33" t="s">
        <v>260</v>
      </c>
      <c r="H46" s="33" t="s">
        <v>261</v>
      </c>
      <c r="I46" s="27">
        <v>11220</v>
      </c>
      <c r="J46" s="27">
        <v>11220</v>
      </c>
      <c r="K46" s="34"/>
      <c r="L46" s="34"/>
      <c r="M46" s="34"/>
      <c r="N46" s="27">
        <v>11220</v>
      </c>
      <c r="O46" s="34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customHeight="1" ht="23.41666030883789">
      <c r="A47" s="33" t="s">
        <v>67</v>
      </c>
      <c r="B47" s="33" t="s">
        <v>67</v>
      </c>
      <c r="C47" s="33" t="s">
        <v>274</v>
      </c>
      <c r="D47" s="33" t="s">
        <v>275</v>
      </c>
      <c r="E47" s="33" t="s">
        <v>97</v>
      </c>
      <c r="F47" s="33" t="s">
        <v>98</v>
      </c>
      <c r="G47" s="33" t="s">
        <v>224</v>
      </c>
      <c r="H47" s="33" t="s">
        <v>225</v>
      </c>
      <c r="I47" s="27">
        <v>55200</v>
      </c>
      <c r="J47" s="27">
        <v>55200</v>
      </c>
      <c r="K47" s="34"/>
      <c r="L47" s="34"/>
      <c r="M47" s="34"/>
      <c r="N47" s="27">
        <v>55200</v>
      </c>
      <c r="O47" s="34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customHeight="1" ht="23.41666030883789">
      <c r="A48" s="33" t="s">
        <v>67</v>
      </c>
      <c r="B48" s="33" t="s">
        <v>67</v>
      </c>
      <c r="C48" s="33" t="s">
        <v>276</v>
      </c>
      <c r="D48" s="33" t="s">
        <v>277</v>
      </c>
      <c r="E48" s="33" t="s">
        <v>97</v>
      </c>
      <c r="F48" s="33" t="s">
        <v>98</v>
      </c>
      <c r="G48" s="33" t="s">
        <v>256</v>
      </c>
      <c r="H48" s="33" t="s">
        <v>257</v>
      </c>
      <c r="I48" s="27">
        <v>92400</v>
      </c>
      <c r="J48" s="27">
        <v>92400</v>
      </c>
      <c r="K48" s="34"/>
      <c r="L48" s="34"/>
      <c r="M48" s="34"/>
      <c r="N48" s="27">
        <v>92400</v>
      </c>
      <c r="O48" s="34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customHeight="1" ht="23.41666030883789">
      <c r="A49" s="33" t="s">
        <v>67</v>
      </c>
      <c r="B49" s="33" t="s">
        <v>67</v>
      </c>
      <c r="C49" s="33" t="s">
        <v>278</v>
      </c>
      <c r="D49" s="33" t="s">
        <v>279</v>
      </c>
      <c r="E49" s="33" t="s">
        <v>97</v>
      </c>
      <c r="F49" s="33" t="s">
        <v>98</v>
      </c>
      <c r="G49" s="33" t="s">
        <v>228</v>
      </c>
      <c r="H49" s="33" t="s">
        <v>229</v>
      </c>
      <c r="I49" s="27">
        <v>35154.97</v>
      </c>
      <c r="J49" s="27">
        <v>35154.97</v>
      </c>
      <c r="K49" s="34"/>
      <c r="L49" s="34"/>
      <c r="M49" s="34"/>
      <c r="N49" s="27">
        <v>35154.97</v>
      </c>
      <c r="O49" s="34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customHeight="1" ht="22.66666030883789">
      <c r="A50" s="14" t="s">
        <v>172</v>
      </c>
      <c r="B50" s="14"/>
      <c r="C50" s="14"/>
      <c r="D50" s="14"/>
      <c r="E50" s="14"/>
      <c r="F50" s="14"/>
      <c r="G50" s="14"/>
      <c r="H50" s="14"/>
      <c r="I50" s="27">
        <v>4159651.89</v>
      </c>
      <c r="J50" s="27">
        <v>4159651.89</v>
      </c>
      <c r="K50" s="27"/>
      <c r="L50" s="27"/>
      <c r="M50" s="27"/>
      <c r="N50" s="27">
        <v>4159651.89</v>
      </c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50:H5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26" right="0.26" top="0.39" bottom="0.39" header="0.33" footer="0.33"/>
  <pageSetup paperSize="9" scale="57" pageOrder="downThenOver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72953DB-B146-45A1-573F-BD0BE94C1064}" mc:Ignorable="x14ac xr xr2 xr3">
  <sheetPr>
    <outlinePr summaryRight="0" summaryBelow="0"/>
    <pageSetUpPr fitToPage="1"/>
  </sheetPr>
  <dimension ref="A1:W20"/>
  <sheetViews>
    <sheetView topLeftCell="J2" showZeros="0" workbookViewId="0" tabSelected="1"/>
  </sheetViews>
  <sheetFormatPr defaultColWidth="10.7109375" customHeight="1" defaultRowHeight="14.25"/>
  <cols>
    <col min="1" max="1" width="12.00390625" customWidth="1"/>
    <col min="2" max="2" width="15.7109375" customWidth="1"/>
    <col min="3" max="3" width="38.28125" customWidth="1"/>
    <col min="4" max="4" width="27.8515625" customWidth="1"/>
    <col min="5" max="5" width="13.00390625" customWidth="1"/>
    <col min="6" max="6" width="20.7109375" customWidth="1"/>
    <col min="7" max="7" width="11.57421875" customWidth="1"/>
    <col min="8" max="8" width="20.7109375" customWidth="1"/>
    <col min="9" max="13" width="23.28125" customWidth="1"/>
    <col min="14" max="14" width="14.28125" customWidth="1"/>
    <col min="15" max="15" width="14.8515625" customWidth="1"/>
    <col min="16" max="16" width="13.00390625" customWidth="1"/>
    <col min="17" max="21" width="23.140625" customWidth="1"/>
    <col min="22" max="22" width="23.28125" customWidth="1"/>
    <col min="23" max="23" width="23.140625" customWidth="1"/>
  </cols>
  <sheetData>
    <row customHeight="1" ht="13.5">
      <c r="W1" s="13" t="s">
        <v>280</v>
      </c>
    </row>
    <row customHeight="1" ht="46.5">
      <c r="A2" s="10">
        <f>"2025"&amp;"年部门项目支出预算表"</f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customHeight="1" ht="17.41666030883789">
      <c r="A3" s="11">
        <f>"单位名称："&amp;"中国共产党富民县委员会政法委员会"</f>
      </c>
      <c r="B3" s="12"/>
      <c r="C3" s="12"/>
      <c r="D3" s="12"/>
      <c r="E3" s="12"/>
      <c r="F3" s="12"/>
      <c r="G3" s="12"/>
      <c r="H3" s="12"/>
      <c r="W3" s="13" t="s">
        <v>1</v>
      </c>
    </row>
    <row customHeight="1" ht="21.75">
      <c r="A4" s="14" t="s">
        <v>281</v>
      </c>
      <c r="B4" s="14" t="s">
        <v>183</v>
      </c>
      <c r="C4" s="14" t="s">
        <v>184</v>
      </c>
      <c r="D4" s="14" t="s">
        <v>282</v>
      </c>
      <c r="E4" s="14" t="s">
        <v>185</v>
      </c>
      <c r="F4" s="14" t="s">
        <v>186</v>
      </c>
      <c r="G4" s="14" t="s">
        <v>283</v>
      </c>
      <c r="H4" s="14" t="s">
        <v>284</v>
      </c>
      <c r="I4" s="14" t="s">
        <v>53</v>
      </c>
      <c r="J4" s="14" t="s">
        <v>285</v>
      </c>
      <c r="K4" s="14"/>
      <c r="L4" s="14"/>
      <c r="M4" s="14"/>
      <c r="N4" s="14" t="s">
        <v>191</v>
      </c>
      <c r="O4" s="14"/>
      <c r="P4" s="14"/>
      <c r="Q4" s="14" t="s">
        <v>59</v>
      </c>
      <c r="R4" s="14" t="s">
        <v>60</v>
      </c>
      <c r="S4" s="14"/>
      <c r="T4" s="14"/>
      <c r="U4" s="14"/>
      <c r="V4" s="14"/>
      <c r="W4" s="14"/>
    </row>
    <row customHeight="1" ht="21.75">
      <c r="A5" s="14"/>
      <c r="B5" s="14"/>
      <c r="C5" s="14"/>
      <c r="D5" s="14"/>
      <c r="E5" s="14"/>
      <c r="F5" s="14"/>
      <c r="G5" s="14"/>
      <c r="H5" s="14"/>
      <c r="I5" s="14"/>
      <c r="J5" s="14" t="s">
        <v>56</v>
      </c>
      <c r="K5" s="14"/>
      <c r="L5" s="14" t="s">
        <v>57</v>
      </c>
      <c r="M5" s="14" t="s">
        <v>58</v>
      </c>
      <c r="N5" s="14" t="s">
        <v>56</v>
      </c>
      <c r="O5" s="14" t="s">
        <v>57</v>
      </c>
      <c r="P5" s="14" t="s">
        <v>58</v>
      </c>
      <c r="Q5" s="14"/>
      <c r="R5" s="14" t="s">
        <v>55</v>
      </c>
      <c r="S5" s="14" t="s">
        <v>61</v>
      </c>
      <c r="T5" s="14" t="s">
        <v>62</v>
      </c>
      <c r="U5" s="14" t="s">
        <v>63</v>
      </c>
      <c r="V5" s="14" t="s">
        <v>64</v>
      </c>
      <c r="W5" s="14" t="s">
        <v>65</v>
      </c>
    </row>
    <row customHeight="1" ht="21">
      <c r="A6" s="14"/>
      <c r="B6" s="14"/>
      <c r="C6" s="14"/>
      <c r="D6" s="14"/>
      <c r="E6" s="14"/>
      <c r="F6" s="14"/>
      <c r="G6" s="14"/>
      <c r="H6" s="14"/>
      <c r="I6" s="14"/>
      <c r="J6" s="14" t="s">
        <v>55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customHeight="1" ht="39.75">
      <c r="A7" s="14"/>
      <c r="B7" s="14"/>
      <c r="C7" s="14"/>
      <c r="D7" s="14"/>
      <c r="E7" s="14"/>
      <c r="F7" s="14"/>
      <c r="G7" s="14"/>
      <c r="H7" s="14"/>
      <c r="I7" s="14"/>
      <c r="J7" s="14" t="s">
        <v>55</v>
      </c>
      <c r="K7" s="14" t="s">
        <v>286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customHeight="1" ht="1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  <c r="W8" s="14">
        <v>23</v>
      </c>
    </row>
    <row customHeight="1" ht="21.75">
      <c r="A9" s="20" t="s">
        <v>287</v>
      </c>
      <c r="B9" s="20" t="s">
        <v>288</v>
      </c>
      <c r="C9" s="20" t="s">
        <v>289</v>
      </c>
      <c r="D9" s="20" t="s">
        <v>67</v>
      </c>
      <c r="E9" s="20" t="s">
        <v>99</v>
      </c>
      <c r="F9" s="20" t="s">
        <v>96</v>
      </c>
      <c r="G9" s="20" t="s">
        <v>226</v>
      </c>
      <c r="H9" s="20" t="s">
        <v>227</v>
      </c>
      <c r="I9" s="27">
        <v>30000</v>
      </c>
      <c r="J9" s="27">
        <v>30000</v>
      </c>
      <c r="K9" s="27">
        <v>30000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customHeight="1" ht="21.75">
      <c r="A10" s="20" t="s">
        <v>287</v>
      </c>
      <c r="B10" s="20" t="s">
        <v>290</v>
      </c>
      <c r="C10" s="20" t="s">
        <v>291</v>
      </c>
      <c r="D10" s="20" t="s">
        <v>67</v>
      </c>
      <c r="E10" s="20" t="s">
        <v>99</v>
      </c>
      <c r="F10" s="20" t="s">
        <v>96</v>
      </c>
      <c r="G10" s="20" t="s">
        <v>212</v>
      </c>
      <c r="H10" s="20" t="s">
        <v>213</v>
      </c>
      <c r="I10" s="27">
        <v>1000</v>
      </c>
      <c r="J10" s="27">
        <v>1000</v>
      </c>
      <c r="K10" s="27">
        <v>1000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customHeight="1" ht="21.75">
      <c r="A11" s="20" t="s">
        <v>287</v>
      </c>
      <c r="B11" s="20" t="s">
        <v>290</v>
      </c>
      <c r="C11" s="20" t="s">
        <v>291</v>
      </c>
      <c r="D11" s="20" t="s">
        <v>67</v>
      </c>
      <c r="E11" s="20" t="s">
        <v>99</v>
      </c>
      <c r="F11" s="20" t="s">
        <v>96</v>
      </c>
      <c r="G11" s="20" t="s">
        <v>214</v>
      </c>
      <c r="H11" s="20" t="s">
        <v>215</v>
      </c>
      <c r="I11" s="27">
        <v>13000</v>
      </c>
      <c r="J11" s="27">
        <v>13000</v>
      </c>
      <c r="K11" s="27">
        <v>13000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customHeight="1" ht="21.75">
      <c r="A12" s="20" t="s">
        <v>287</v>
      </c>
      <c r="B12" s="20" t="s">
        <v>290</v>
      </c>
      <c r="C12" s="20" t="s">
        <v>291</v>
      </c>
      <c r="D12" s="20" t="s">
        <v>67</v>
      </c>
      <c r="E12" s="20" t="s">
        <v>99</v>
      </c>
      <c r="F12" s="20" t="s">
        <v>96</v>
      </c>
      <c r="G12" s="20" t="s">
        <v>292</v>
      </c>
      <c r="H12" s="20" t="s">
        <v>293</v>
      </c>
      <c r="I12" s="27">
        <v>180000</v>
      </c>
      <c r="J12" s="27">
        <v>180000</v>
      </c>
      <c r="K12" s="27">
        <v>180000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customHeight="1" ht="21.75">
      <c r="A13" s="20" t="s">
        <v>287</v>
      </c>
      <c r="B13" s="20" t="s">
        <v>290</v>
      </c>
      <c r="C13" s="20" t="s">
        <v>291</v>
      </c>
      <c r="D13" s="20" t="s">
        <v>67</v>
      </c>
      <c r="E13" s="20" t="s">
        <v>99</v>
      </c>
      <c r="F13" s="20" t="s">
        <v>96</v>
      </c>
      <c r="G13" s="20" t="s">
        <v>294</v>
      </c>
      <c r="H13" s="20" t="s">
        <v>295</v>
      </c>
      <c r="I13" s="27">
        <v>10000</v>
      </c>
      <c r="J13" s="27">
        <v>10000</v>
      </c>
      <c r="K13" s="27">
        <v>10000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customHeight="1" ht="21.75">
      <c r="A14" s="20" t="s">
        <v>287</v>
      </c>
      <c r="B14" s="20" t="s">
        <v>290</v>
      </c>
      <c r="C14" s="20" t="s">
        <v>291</v>
      </c>
      <c r="D14" s="20" t="s">
        <v>67</v>
      </c>
      <c r="E14" s="20" t="s">
        <v>99</v>
      </c>
      <c r="F14" s="20" t="s">
        <v>96</v>
      </c>
      <c r="G14" s="20" t="s">
        <v>296</v>
      </c>
      <c r="H14" s="20" t="s">
        <v>297</v>
      </c>
      <c r="I14" s="27">
        <v>96000</v>
      </c>
      <c r="J14" s="27">
        <v>96000</v>
      </c>
      <c r="K14" s="27">
        <v>96000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customHeight="1" ht="21.75">
      <c r="A15" s="20" t="s">
        <v>287</v>
      </c>
      <c r="B15" s="20" t="s">
        <v>298</v>
      </c>
      <c r="C15" s="20" t="s">
        <v>299</v>
      </c>
      <c r="D15" s="20" t="s">
        <v>67</v>
      </c>
      <c r="E15" s="20" t="s">
        <v>99</v>
      </c>
      <c r="F15" s="20" t="s">
        <v>96</v>
      </c>
      <c r="G15" s="20" t="s">
        <v>300</v>
      </c>
      <c r="H15" s="20" t="s">
        <v>301</v>
      </c>
      <c r="I15" s="27">
        <v>10000</v>
      </c>
      <c r="J15" s="27">
        <v>10000</v>
      </c>
      <c r="K15" s="27">
        <v>10000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customHeight="1" ht="21.75">
      <c r="A16" s="20" t="s">
        <v>287</v>
      </c>
      <c r="B16" s="20" t="s">
        <v>302</v>
      </c>
      <c r="C16" s="20" t="s">
        <v>303</v>
      </c>
      <c r="D16" s="20" t="s">
        <v>67</v>
      </c>
      <c r="E16" s="20" t="s">
        <v>99</v>
      </c>
      <c r="F16" s="20" t="s">
        <v>96</v>
      </c>
      <c r="G16" s="20" t="s">
        <v>304</v>
      </c>
      <c r="H16" s="20" t="s">
        <v>305</v>
      </c>
      <c r="I16" s="27">
        <v>8400</v>
      </c>
      <c r="J16" s="27">
        <v>8400</v>
      </c>
      <c r="K16" s="27">
        <v>8400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customHeight="1" ht="21.75">
      <c r="A17" s="20" t="s">
        <v>287</v>
      </c>
      <c r="B17" s="20" t="s">
        <v>306</v>
      </c>
      <c r="C17" s="20" t="s">
        <v>307</v>
      </c>
      <c r="D17" s="20" t="s">
        <v>67</v>
      </c>
      <c r="E17" s="20" t="s">
        <v>99</v>
      </c>
      <c r="F17" s="20" t="s">
        <v>96</v>
      </c>
      <c r="G17" s="20" t="s">
        <v>226</v>
      </c>
      <c r="H17" s="20" t="s">
        <v>227</v>
      </c>
      <c r="I17" s="27">
        <v>10000</v>
      </c>
      <c r="J17" s="27">
        <v>10000</v>
      </c>
      <c r="K17" s="27">
        <v>10000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customHeight="1" ht="21.75">
      <c r="A18" s="20" t="s">
        <v>287</v>
      </c>
      <c r="B18" s="20" t="s">
        <v>308</v>
      </c>
      <c r="C18" s="20" t="s">
        <v>309</v>
      </c>
      <c r="D18" s="20" t="s">
        <v>67</v>
      </c>
      <c r="E18" s="20" t="s">
        <v>99</v>
      </c>
      <c r="F18" s="20" t="s">
        <v>96</v>
      </c>
      <c r="G18" s="20" t="s">
        <v>210</v>
      </c>
      <c r="H18" s="20" t="s">
        <v>211</v>
      </c>
      <c r="I18" s="27">
        <v>30000</v>
      </c>
      <c r="J18" s="27">
        <v>30000</v>
      </c>
      <c r="K18" s="27">
        <v>30000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customHeight="1" ht="21.75">
      <c r="A19" s="20" t="s">
        <v>287</v>
      </c>
      <c r="B19" s="20" t="s">
        <v>310</v>
      </c>
      <c r="C19" s="20" t="s">
        <v>311</v>
      </c>
      <c r="D19" s="20" t="s">
        <v>67</v>
      </c>
      <c r="E19" s="20" t="s">
        <v>99</v>
      </c>
      <c r="F19" s="20" t="s">
        <v>96</v>
      </c>
      <c r="G19" s="20" t="s">
        <v>226</v>
      </c>
      <c r="H19" s="20" t="s">
        <v>227</v>
      </c>
      <c r="I19" s="27">
        <v>60000</v>
      </c>
      <c r="J19" s="27">
        <v>60000</v>
      </c>
      <c r="K19" s="27">
        <v>60000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customHeight="1" ht="18.75">
      <c r="A20" s="14" t="s">
        <v>172</v>
      </c>
      <c r="B20" s="14"/>
      <c r="C20" s="14"/>
      <c r="D20" s="14"/>
      <c r="E20" s="14"/>
      <c r="F20" s="14"/>
      <c r="G20" s="14"/>
      <c r="H20" s="14"/>
      <c r="I20" s="27">
        <v>448400</v>
      </c>
      <c r="J20" s="27">
        <v>448400</v>
      </c>
      <c r="K20" s="27">
        <v>448400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6" right="0.26" top="0.39" bottom="0.39" header="0.33" footer="0.33"/>
  <pageSetup paperSize="9" scale="57" pageOrder="downThenOver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FA3A439-FBF6-805F-D34A-5A89BE7A6272}" mc:Ignorable="x14ac xr xr2 xr3">
  <sheetPr>
    <outlinePr summaryRight="0" summaryBelow="0"/>
    <pageSetUpPr fitToPage="1"/>
  </sheetPr>
  <dimension ref="A1:J39"/>
  <sheetViews>
    <sheetView topLeftCell="A1" showZeros="0" workbookViewId="0" tabSelected="1"/>
  </sheetViews>
  <sheetFormatPr defaultColWidth="10.7109375" customHeight="1" defaultRowHeight="12" outlineLevelRow="3"/>
  <cols>
    <col min="1" max="1" width="40.00390625" customWidth="1"/>
    <col min="2" max="2" width="33.8515625" customWidth="1"/>
    <col min="3" max="5" width="27.57421875" customWidth="1"/>
    <col min="6" max="6" width="13.140625" customWidth="1"/>
    <col min="7" max="7" width="29.28125" customWidth="1"/>
    <col min="8" max="8" width="18.140625" customWidth="1"/>
    <col min="9" max="9" width="15.7109375" customWidth="1"/>
    <col min="10" max="10" width="22.00390625" customWidth="1"/>
  </cols>
  <sheetData>
    <row customHeight="1" ht="18">
      <c r="J1" s="13" t="s">
        <v>312</v>
      </c>
    </row>
    <row customHeight="1" ht="39.75">
      <c r="A2" s="9">
        <f>"2025"&amp;"年项目支出绩效目标表（本次下达）"</f>
      </c>
      <c r="B2" s="10"/>
      <c r="C2" s="10"/>
      <c r="D2" s="10"/>
      <c r="E2" s="10"/>
      <c r="F2" s="10"/>
      <c r="G2" s="10"/>
      <c r="H2" s="10"/>
      <c r="I2" s="10"/>
      <c r="J2" s="10"/>
    </row>
    <row customHeight="1" ht="17.25">
      <c r="A3" s="11">
        <f>"单位名称："&amp;"中国共产党富民县委员会政法委员会"</f>
      </c>
      <c r="B3" s="12"/>
      <c r="C3" s="12"/>
      <c r="D3" s="12"/>
      <c r="E3" s="12"/>
      <c r="F3" s="12"/>
      <c r="G3" s="12"/>
      <c r="H3" s="12"/>
    </row>
    <row customHeight="1" ht="44.25">
      <c r="A4" s="14" t="s">
        <v>184</v>
      </c>
      <c r="B4" s="14" t="s">
        <v>313</v>
      </c>
      <c r="C4" s="35" t="s">
        <v>314</v>
      </c>
      <c r="D4" s="14" t="s">
        <v>315</v>
      </c>
      <c r="E4" s="14" t="s">
        <v>316</v>
      </c>
      <c r="F4" s="14" t="s">
        <v>317</v>
      </c>
      <c r="G4" s="14" t="s">
        <v>318</v>
      </c>
      <c r="H4" s="14" t="s">
        <v>319</v>
      </c>
      <c r="I4" s="14" t="s">
        <v>320</v>
      </c>
      <c r="J4" s="14" t="s">
        <v>321</v>
      </c>
    </row>
    <row customHeight="1" ht="18.7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</row>
    <row customHeight="1" ht="42" outlineLevel="1">
      <c r="A6" s="36" t="s">
        <v>67</v>
      </c>
      <c r="B6" s="36"/>
      <c r="C6" s="36"/>
      <c r="D6" s="36"/>
      <c r="E6" s="36"/>
      <c r="F6" s="36"/>
      <c r="G6" s="36"/>
      <c r="H6" s="36"/>
      <c r="I6" s="36"/>
      <c r="J6" s="36"/>
    </row>
    <row customHeight="1" ht="42" outlineLevel="1">
      <c r="A7" s="37" t="s">
        <v>67</v>
      </c>
      <c r="B7" s="36"/>
      <c r="C7" s="36"/>
      <c r="D7" s="36"/>
      <c r="E7" s="36"/>
      <c r="F7" s="36"/>
      <c r="G7" s="36"/>
      <c r="H7" s="36"/>
      <c r="I7" s="36"/>
      <c r="J7" s="36"/>
    </row>
    <row customHeight="1" ht="42" outlineLevel="1">
      <c r="A8" s="36" t="s">
        <v>291</v>
      </c>
      <c r="B8" s="36" t="s">
        <v>322</v>
      </c>
      <c r="C8" s="36" t="s">
        <v>323</v>
      </c>
      <c r="D8" s="36" t="s">
        <v>324</v>
      </c>
      <c r="E8" s="36" t="s">
        <v>325</v>
      </c>
      <c r="F8" s="36" t="s">
        <v>326</v>
      </c>
      <c r="G8" s="36" t="s">
        <v>85</v>
      </c>
      <c r="H8" s="36" t="s">
        <v>327</v>
      </c>
      <c r="I8" s="36" t="s">
        <v>328</v>
      </c>
      <c r="J8" s="36" t="s">
        <v>325</v>
      </c>
    </row>
    <row customHeight="1" ht="42" outlineLevel="1">
      <c r="A9" s="36" t="s">
        <v>291</v>
      </c>
      <c r="B9" s="36" t="s">
        <v>322</v>
      </c>
      <c r="C9" s="36" t="s">
        <v>323</v>
      </c>
      <c r="D9" s="36" t="s">
        <v>329</v>
      </c>
      <c r="E9" s="36" t="s">
        <v>330</v>
      </c>
      <c r="F9" s="36" t="s">
        <v>331</v>
      </c>
      <c r="G9" s="36" t="s">
        <v>332</v>
      </c>
      <c r="H9" s="36" t="s">
        <v>333</v>
      </c>
      <c r="I9" s="36" t="s">
        <v>328</v>
      </c>
      <c r="J9" s="36" t="s">
        <v>334</v>
      </c>
    </row>
    <row customHeight="1" ht="42" outlineLevel="1">
      <c r="A10" s="36" t="s">
        <v>291</v>
      </c>
      <c r="B10" s="36" t="s">
        <v>322</v>
      </c>
      <c r="C10" s="36" t="s">
        <v>323</v>
      </c>
      <c r="D10" s="36" t="s">
        <v>335</v>
      </c>
      <c r="E10" s="36" t="s">
        <v>336</v>
      </c>
      <c r="F10" s="36" t="s">
        <v>331</v>
      </c>
      <c r="G10" s="36" t="s">
        <v>337</v>
      </c>
      <c r="H10" s="36" t="s">
        <v>338</v>
      </c>
      <c r="I10" s="36" t="s">
        <v>328</v>
      </c>
      <c r="J10" s="36" t="s">
        <v>339</v>
      </c>
    </row>
    <row customHeight="1" ht="42" outlineLevel="1">
      <c r="A11" s="36" t="s">
        <v>291</v>
      </c>
      <c r="B11" s="36" t="s">
        <v>322</v>
      </c>
      <c r="C11" s="36" t="s">
        <v>323</v>
      </c>
      <c r="D11" s="36" t="s">
        <v>340</v>
      </c>
      <c r="E11" s="36" t="s">
        <v>341</v>
      </c>
      <c r="F11" s="36" t="s">
        <v>331</v>
      </c>
      <c r="G11" s="36" t="s">
        <v>342</v>
      </c>
      <c r="H11" s="36" t="s">
        <v>343</v>
      </c>
      <c r="I11" s="36" t="s">
        <v>328</v>
      </c>
      <c r="J11" s="36" t="s">
        <v>344</v>
      </c>
    </row>
    <row customHeight="1" ht="42" outlineLevel="1">
      <c r="A12" s="36" t="s">
        <v>291</v>
      </c>
      <c r="B12" s="36" t="s">
        <v>322</v>
      </c>
      <c r="C12" s="36" t="s">
        <v>345</v>
      </c>
      <c r="D12" s="36" t="s">
        <v>346</v>
      </c>
      <c r="E12" s="36" t="s">
        <v>347</v>
      </c>
      <c r="F12" s="36" t="s">
        <v>326</v>
      </c>
      <c r="G12" s="36" t="s">
        <v>348</v>
      </c>
      <c r="H12" s="36" t="s">
        <v>338</v>
      </c>
      <c r="I12" s="36" t="s">
        <v>349</v>
      </c>
      <c r="J12" s="36" t="s">
        <v>350</v>
      </c>
    </row>
    <row customHeight="1" ht="42" outlineLevel="1">
      <c r="A13" s="36" t="s">
        <v>291</v>
      </c>
      <c r="B13" s="36" t="s">
        <v>322</v>
      </c>
      <c r="C13" s="36" t="s">
        <v>351</v>
      </c>
      <c r="D13" s="36" t="s">
        <v>352</v>
      </c>
      <c r="E13" s="36" t="s">
        <v>353</v>
      </c>
      <c r="F13" s="36" t="s">
        <v>354</v>
      </c>
      <c r="G13" s="36" t="s">
        <v>355</v>
      </c>
      <c r="H13" s="36" t="s">
        <v>333</v>
      </c>
      <c r="I13" s="36" t="s">
        <v>328</v>
      </c>
      <c r="J13" s="36" t="s">
        <v>356</v>
      </c>
    </row>
    <row customHeight="1" ht="42" outlineLevel="1">
      <c r="A14" s="36" t="s">
        <v>289</v>
      </c>
      <c r="B14" s="36" t="s">
        <v>357</v>
      </c>
      <c r="C14" s="36" t="s">
        <v>323</v>
      </c>
      <c r="D14" s="36" t="s">
        <v>324</v>
      </c>
      <c r="E14" s="36" t="s">
        <v>358</v>
      </c>
      <c r="F14" s="36" t="s">
        <v>354</v>
      </c>
      <c r="G14" s="36" t="s">
        <v>359</v>
      </c>
      <c r="H14" s="36" t="s">
        <v>360</v>
      </c>
      <c r="I14" s="36" t="s">
        <v>328</v>
      </c>
      <c r="J14" s="36" t="s">
        <v>358</v>
      </c>
    </row>
    <row customHeight="1" ht="42" outlineLevel="1">
      <c r="A15" s="36" t="s">
        <v>289</v>
      </c>
      <c r="B15" s="36" t="s">
        <v>357</v>
      </c>
      <c r="C15" s="36" t="s">
        <v>323</v>
      </c>
      <c r="D15" s="36" t="s">
        <v>329</v>
      </c>
      <c r="E15" s="36" t="s">
        <v>361</v>
      </c>
      <c r="F15" s="36" t="s">
        <v>326</v>
      </c>
      <c r="G15" s="36" t="s">
        <v>362</v>
      </c>
      <c r="H15" s="36" t="s">
        <v>338</v>
      </c>
      <c r="I15" s="36" t="s">
        <v>349</v>
      </c>
      <c r="J15" s="36" t="s">
        <v>363</v>
      </c>
    </row>
    <row customHeight="1" ht="42" outlineLevel="1">
      <c r="A16" s="36" t="s">
        <v>289</v>
      </c>
      <c r="B16" s="36" t="s">
        <v>357</v>
      </c>
      <c r="C16" s="36" t="s">
        <v>323</v>
      </c>
      <c r="D16" s="36" t="s">
        <v>335</v>
      </c>
      <c r="E16" s="36" t="s">
        <v>364</v>
      </c>
      <c r="F16" s="36" t="s">
        <v>326</v>
      </c>
      <c r="G16" s="36" t="s">
        <v>365</v>
      </c>
      <c r="H16" s="36" t="s">
        <v>338</v>
      </c>
      <c r="I16" s="36" t="s">
        <v>349</v>
      </c>
      <c r="J16" s="36" t="s">
        <v>366</v>
      </c>
    </row>
    <row customHeight="1" ht="42" outlineLevel="1">
      <c r="A17" s="36" t="s">
        <v>289</v>
      </c>
      <c r="B17" s="36" t="s">
        <v>357</v>
      </c>
      <c r="C17" s="36" t="s">
        <v>323</v>
      </c>
      <c r="D17" s="36" t="s">
        <v>340</v>
      </c>
      <c r="E17" s="36" t="s">
        <v>341</v>
      </c>
      <c r="F17" s="36" t="s">
        <v>331</v>
      </c>
      <c r="G17" s="36" t="s">
        <v>82</v>
      </c>
      <c r="H17" s="36" t="s">
        <v>343</v>
      </c>
      <c r="I17" s="36" t="s">
        <v>328</v>
      </c>
      <c r="J17" s="36" t="s">
        <v>367</v>
      </c>
    </row>
    <row customHeight="1" ht="42" outlineLevel="1">
      <c r="A18" s="36" t="s">
        <v>289</v>
      </c>
      <c r="B18" s="36" t="s">
        <v>357</v>
      </c>
      <c r="C18" s="36" t="s">
        <v>345</v>
      </c>
      <c r="D18" s="36" t="s">
        <v>346</v>
      </c>
      <c r="E18" s="36" t="s">
        <v>368</v>
      </c>
      <c r="F18" s="36" t="s">
        <v>326</v>
      </c>
      <c r="G18" s="36" t="s">
        <v>350</v>
      </c>
      <c r="H18" s="36" t="s">
        <v>348</v>
      </c>
      <c r="I18" s="36" t="s">
        <v>349</v>
      </c>
      <c r="J18" s="36" t="s">
        <v>369</v>
      </c>
    </row>
    <row customHeight="1" ht="42" outlineLevel="1">
      <c r="A19" s="36" t="s">
        <v>289</v>
      </c>
      <c r="B19" s="36" t="s">
        <v>357</v>
      </c>
      <c r="C19" s="36" t="s">
        <v>351</v>
      </c>
      <c r="D19" s="36" t="s">
        <v>352</v>
      </c>
      <c r="E19" s="36" t="s">
        <v>353</v>
      </c>
      <c r="F19" s="36" t="s">
        <v>354</v>
      </c>
      <c r="G19" s="36" t="s">
        <v>355</v>
      </c>
      <c r="H19" s="36" t="s">
        <v>333</v>
      </c>
      <c r="I19" s="36" t="s">
        <v>349</v>
      </c>
      <c r="J19" s="36" t="s">
        <v>370</v>
      </c>
    </row>
    <row customHeight="1" ht="42" outlineLevel="1">
      <c r="A20" s="36" t="s">
        <v>303</v>
      </c>
      <c r="B20" s="36" t="s">
        <v>371</v>
      </c>
      <c r="C20" s="36" t="s">
        <v>323</v>
      </c>
      <c r="D20" s="36" t="s">
        <v>324</v>
      </c>
      <c r="E20" s="36" t="s">
        <v>372</v>
      </c>
      <c r="F20" s="36" t="s">
        <v>326</v>
      </c>
      <c r="G20" s="36" t="s">
        <v>171</v>
      </c>
      <c r="H20" s="36" t="s">
        <v>373</v>
      </c>
      <c r="I20" s="36" t="s">
        <v>328</v>
      </c>
      <c r="J20" s="36" t="s">
        <v>372</v>
      </c>
    </row>
    <row customHeight="1" ht="42" outlineLevel="1">
      <c r="A21" s="36" t="s">
        <v>303</v>
      </c>
      <c r="B21" s="36" t="s">
        <v>371</v>
      </c>
      <c r="C21" s="36" t="s">
        <v>345</v>
      </c>
      <c r="D21" s="36" t="s">
        <v>346</v>
      </c>
      <c r="E21" s="36" t="s">
        <v>374</v>
      </c>
      <c r="F21" s="36" t="s">
        <v>326</v>
      </c>
      <c r="G21" s="36" t="s">
        <v>375</v>
      </c>
      <c r="H21" s="36" t="s">
        <v>338</v>
      </c>
      <c r="I21" s="36" t="s">
        <v>349</v>
      </c>
      <c r="J21" s="36" t="s">
        <v>374</v>
      </c>
    </row>
    <row customHeight="1" ht="42" outlineLevel="1">
      <c r="A22" s="36" t="s">
        <v>303</v>
      </c>
      <c r="B22" s="36" t="s">
        <v>371</v>
      </c>
      <c r="C22" s="36" t="s">
        <v>351</v>
      </c>
      <c r="D22" s="36" t="s">
        <v>352</v>
      </c>
      <c r="E22" s="36" t="s">
        <v>376</v>
      </c>
      <c r="F22" s="36" t="s">
        <v>354</v>
      </c>
      <c r="G22" s="36" t="s">
        <v>355</v>
      </c>
      <c r="H22" s="36" t="s">
        <v>333</v>
      </c>
      <c r="I22" s="36" t="s">
        <v>349</v>
      </c>
      <c r="J22" s="36" t="s">
        <v>377</v>
      </c>
    </row>
    <row customHeight="1" ht="42" outlineLevel="1">
      <c r="A23" s="36" t="s">
        <v>307</v>
      </c>
      <c r="B23" s="36" t="s">
        <v>378</v>
      </c>
      <c r="C23" s="36" t="s">
        <v>323</v>
      </c>
      <c r="D23" s="36" t="s">
        <v>329</v>
      </c>
      <c r="E23" s="36" t="s">
        <v>379</v>
      </c>
      <c r="F23" s="36" t="s">
        <v>326</v>
      </c>
      <c r="G23" s="36" t="s">
        <v>380</v>
      </c>
      <c r="H23" s="36" t="s">
        <v>333</v>
      </c>
      <c r="I23" s="36" t="s">
        <v>328</v>
      </c>
      <c r="J23" s="36" t="s">
        <v>379</v>
      </c>
    </row>
    <row customHeight="1" ht="42" outlineLevel="1">
      <c r="A24" s="36" t="s">
        <v>307</v>
      </c>
      <c r="B24" s="36" t="s">
        <v>378</v>
      </c>
      <c r="C24" s="36" t="s">
        <v>345</v>
      </c>
      <c r="D24" s="36" t="s">
        <v>346</v>
      </c>
      <c r="E24" s="36" t="s">
        <v>381</v>
      </c>
      <c r="F24" s="36" t="s">
        <v>326</v>
      </c>
      <c r="G24" s="36" t="s">
        <v>382</v>
      </c>
      <c r="H24" s="36"/>
      <c r="I24" s="36" t="s">
        <v>349</v>
      </c>
      <c r="J24" s="36" t="s">
        <v>381</v>
      </c>
    </row>
    <row customHeight="1" ht="42" outlineLevel="1">
      <c r="A25" s="36" t="s">
        <v>307</v>
      </c>
      <c r="B25" s="36" t="s">
        <v>378</v>
      </c>
      <c r="C25" s="36" t="s">
        <v>351</v>
      </c>
      <c r="D25" s="36" t="s">
        <v>352</v>
      </c>
      <c r="E25" s="36" t="s">
        <v>383</v>
      </c>
      <c r="F25" s="36" t="s">
        <v>354</v>
      </c>
      <c r="G25" s="36" t="s">
        <v>355</v>
      </c>
      <c r="H25" s="36" t="s">
        <v>333</v>
      </c>
      <c r="I25" s="36" t="s">
        <v>349</v>
      </c>
      <c r="J25" s="36" t="s">
        <v>384</v>
      </c>
    </row>
    <row customHeight="1" ht="42" outlineLevel="1">
      <c r="A26" s="36" t="s">
        <v>311</v>
      </c>
      <c r="B26" s="36" t="s">
        <v>385</v>
      </c>
      <c r="C26" s="36" t="s">
        <v>323</v>
      </c>
      <c r="D26" s="36" t="s">
        <v>324</v>
      </c>
      <c r="E26" s="36" t="s">
        <v>386</v>
      </c>
      <c r="F26" s="36" t="s">
        <v>326</v>
      </c>
      <c r="G26" s="36" t="s">
        <v>380</v>
      </c>
      <c r="H26" s="36" t="s">
        <v>333</v>
      </c>
      <c r="I26" s="36" t="s">
        <v>328</v>
      </c>
      <c r="J26" s="36" t="s">
        <v>387</v>
      </c>
    </row>
    <row customHeight="1" ht="42" outlineLevel="1">
      <c r="A27" s="36" t="s">
        <v>311</v>
      </c>
      <c r="B27" s="36" t="s">
        <v>385</v>
      </c>
      <c r="C27" s="36" t="s">
        <v>323</v>
      </c>
      <c r="D27" s="36" t="s">
        <v>329</v>
      </c>
      <c r="E27" s="36" t="s">
        <v>388</v>
      </c>
      <c r="F27" s="36" t="s">
        <v>354</v>
      </c>
      <c r="G27" s="36" t="s">
        <v>389</v>
      </c>
      <c r="H27" s="36" t="s">
        <v>333</v>
      </c>
      <c r="I27" s="36" t="s">
        <v>328</v>
      </c>
      <c r="J27" s="36" t="s">
        <v>390</v>
      </c>
    </row>
    <row customHeight="1" ht="42" outlineLevel="1">
      <c r="A28" s="36" t="s">
        <v>311</v>
      </c>
      <c r="B28" s="36" t="s">
        <v>385</v>
      </c>
      <c r="C28" s="36" t="s">
        <v>323</v>
      </c>
      <c r="D28" s="36" t="s">
        <v>335</v>
      </c>
      <c r="E28" s="36" t="s">
        <v>391</v>
      </c>
      <c r="F28" s="36" t="s">
        <v>354</v>
      </c>
      <c r="G28" s="36" t="s">
        <v>355</v>
      </c>
      <c r="H28" s="36" t="s">
        <v>333</v>
      </c>
      <c r="I28" s="36" t="s">
        <v>328</v>
      </c>
      <c r="J28" s="36" t="s">
        <v>392</v>
      </c>
    </row>
    <row customHeight="1" ht="42" outlineLevel="1">
      <c r="A29" s="36" t="s">
        <v>311</v>
      </c>
      <c r="B29" s="36" t="s">
        <v>385</v>
      </c>
      <c r="C29" s="36" t="s">
        <v>345</v>
      </c>
      <c r="D29" s="36" t="s">
        <v>346</v>
      </c>
      <c r="E29" s="36" t="s">
        <v>393</v>
      </c>
      <c r="F29" s="36" t="s">
        <v>354</v>
      </c>
      <c r="G29" s="36" t="s">
        <v>394</v>
      </c>
      <c r="H29" s="36" t="s">
        <v>333</v>
      </c>
      <c r="I29" s="36" t="s">
        <v>328</v>
      </c>
      <c r="J29" s="36" t="s">
        <v>395</v>
      </c>
    </row>
    <row customHeight="1" ht="42" outlineLevel="1">
      <c r="A30" s="36" t="s">
        <v>311</v>
      </c>
      <c r="B30" s="36" t="s">
        <v>385</v>
      </c>
      <c r="C30" s="36" t="s">
        <v>351</v>
      </c>
      <c r="D30" s="36" t="s">
        <v>352</v>
      </c>
      <c r="E30" s="36" t="s">
        <v>396</v>
      </c>
      <c r="F30" s="36" t="s">
        <v>354</v>
      </c>
      <c r="G30" s="36" t="s">
        <v>355</v>
      </c>
      <c r="H30" s="36" t="s">
        <v>333</v>
      </c>
      <c r="I30" s="36" t="s">
        <v>349</v>
      </c>
      <c r="J30" s="36" t="s">
        <v>370</v>
      </c>
    </row>
    <row customHeight="1" ht="42" outlineLevel="1">
      <c r="A31" s="36" t="s">
        <v>309</v>
      </c>
      <c r="B31" s="36" t="s">
        <v>397</v>
      </c>
      <c r="C31" s="36" t="s">
        <v>323</v>
      </c>
      <c r="D31" s="36" t="s">
        <v>329</v>
      </c>
      <c r="E31" s="36" t="s">
        <v>398</v>
      </c>
      <c r="F31" s="36" t="s">
        <v>326</v>
      </c>
      <c r="G31" s="36" t="s">
        <v>399</v>
      </c>
      <c r="H31" s="36" t="s">
        <v>333</v>
      </c>
      <c r="I31" s="36" t="s">
        <v>349</v>
      </c>
      <c r="J31" s="36" t="s">
        <v>400</v>
      </c>
    </row>
    <row customHeight="1" ht="42" outlineLevel="1">
      <c r="A32" s="36" t="s">
        <v>309</v>
      </c>
      <c r="B32" s="36" t="s">
        <v>397</v>
      </c>
      <c r="C32" s="36" t="s">
        <v>345</v>
      </c>
      <c r="D32" s="36" t="s">
        <v>346</v>
      </c>
      <c r="E32" s="36" t="s">
        <v>401</v>
      </c>
      <c r="F32" s="36" t="s">
        <v>326</v>
      </c>
      <c r="G32" s="36" t="s">
        <v>402</v>
      </c>
      <c r="H32" s="36"/>
      <c r="I32" s="36" t="s">
        <v>349</v>
      </c>
      <c r="J32" s="36" t="s">
        <v>403</v>
      </c>
    </row>
    <row customHeight="1" ht="42" outlineLevel="1">
      <c r="A33" s="36" t="s">
        <v>309</v>
      </c>
      <c r="B33" s="36" t="s">
        <v>397</v>
      </c>
      <c r="C33" s="36" t="s">
        <v>351</v>
      </c>
      <c r="D33" s="36" t="s">
        <v>352</v>
      </c>
      <c r="E33" s="36" t="s">
        <v>404</v>
      </c>
      <c r="F33" s="36" t="s">
        <v>354</v>
      </c>
      <c r="G33" s="36" t="s">
        <v>394</v>
      </c>
      <c r="H33" s="36" t="s">
        <v>333</v>
      </c>
      <c r="I33" s="36" t="s">
        <v>349</v>
      </c>
      <c r="J33" s="36" t="s">
        <v>405</v>
      </c>
    </row>
    <row customHeight="1" ht="42" outlineLevel="1">
      <c r="A34" s="36" t="s">
        <v>299</v>
      </c>
      <c r="B34" s="36" t="s">
        <v>406</v>
      </c>
      <c r="C34" s="36" t="s">
        <v>323</v>
      </c>
      <c r="D34" s="36" t="s">
        <v>324</v>
      </c>
      <c r="E34" s="36" t="s">
        <v>407</v>
      </c>
      <c r="F34" s="36" t="s">
        <v>354</v>
      </c>
      <c r="G34" s="36" t="s">
        <v>408</v>
      </c>
      <c r="H34" s="36" t="s">
        <v>409</v>
      </c>
      <c r="I34" s="36" t="s">
        <v>328</v>
      </c>
      <c r="J34" s="36" t="s">
        <v>410</v>
      </c>
    </row>
    <row customHeight="1" ht="42" outlineLevel="1">
      <c r="A35" s="36" t="s">
        <v>299</v>
      </c>
      <c r="B35" s="36" t="s">
        <v>406</v>
      </c>
      <c r="C35" s="36" t="s">
        <v>323</v>
      </c>
      <c r="D35" s="36" t="s">
        <v>329</v>
      </c>
      <c r="E35" s="36" t="s">
        <v>411</v>
      </c>
      <c r="F35" s="36" t="s">
        <v>326</v>
      </c>
      <c r="G35" s="36" t="s">
        <v>380</v>
      </c>
      <c r="H35" s="36" t="s">
        <v>333</v>
      </c>
      <c r="I35" s="36" t="s">
        <v>328</v>
      </c>
      <c r="J35" s="36" t="s">
        <v>412</v>
      </c>
    </row>
    <row customHeight="1" ht="42" outlineLevel="1">
      <c r="A36" s="36" t="s">
        <v>299</v>
      </c>
      <c r="B36" s="36" t="s">
        <v>406</v>
      </c>
      <c r="C36" s="36" t="s">
        <v>323</v>
      </c>
      <c r="D36" s="36" t="s">
        <v>335</v>
      </c>
      <c r="E36" s="36" t="s">
        <v>413</v>
      </c>
      <c r="F36" s="36" t="s">
        <v>326</v>
      </c>
      <c r="G36" s="36" t="s">
        <v>414</v>
      </c>
      <c r="H36" s="36" t="s">
        <v>338</v>
      </c>
      <c r="I36" s="36" t="s">
        <v>349</v>
      </c>
      <c r="J36" s="36" t="s">
        <v>415</v>
      </c>
    </row>
    <row customHeight="1" ht="42" outlineLevel="1">
      <c r="A37" s="36" t="s">
        <v>299</v>
      </c>
      <c r="B37" s="36" t="s">
        <v>406</v>
      </c>
      <c r="C37" s="36" t="s">
        <v>323</v>
      </c>
      <c r="D37" s="36" t="s">
        <v>340</v>
      </c>
      <c r="E37" s="36" t="s">
        <v>341</v>
      </c>
      <c r="F37" s="36" t="s">
        <v>331</v>
      </c>
      <c r="G37" s="36" t="s">
        <v>408</v>
      </c>
      <c r="H37" s="36" t="s">
        <v>343</v>
      </c>
      <c r="I37" s="36" t="s">
        <v>328</v>
      </c>
      <c r="J37" s="36" t="s">
        <v>416</v>
      </c>
    </row>
    <row customHeight="1" ht="42" outlineLevel="1">
      <c r="A38" s="36" t="s">
        <v>299</v>
      </c>
      <c r="B38" s="36" t="s">
        <v>406</v>
      </c>
      <c r="C38" s="36" t="s">
        <v>345</v>
      </c>
      <c r="D38" s="36" t="s">
        <v>346</v>
      </c>
      <c r="E38" s="36" t="s">
        <v>417</v>
      </c>
      <c r="F38" s="36" t="s">
        <v>331</v>
      </c>
      <c r="G38" s="36" t="s">
        <v>418</v>
      </c>
      <c r="H38" s="36" t="s">
        <v>419</v>
      </c>
      <c r="I38" s="36" t="s">
        <v>328</v>
      </c>
      <c r="J38" s="36" t="s">
        <v>420</v>
      </c>
    </row>
    <row customHeight="1" ht="42" outlineLevel="1">
      <c r="A39" s="36" t="s">
        <v>299</v>
      </c>
      <c r="B39" s="36" t="s">
        <v>406</v>
      </c>
      <c r="C39" s="36" t="s">
        <v>351</v>
      </c>
      <c r="D39" s="36" t="s">
        <v>352</v>
      </c>
      <c r="E39" s="36" t="s">
        <v>421</v>
      </c>
      <c r="F39" s="36" t="s">
        <v>354</v>
      </c>
      <c r="G39" s="36" t="s">
        <v>355</v>
      </c>
      <c r="H39" s="36" t="s">
        <v>333</v>
      </c>
      <c r="I39" s="36" t="s">
        <v>349</v>
      </c>
      <c r="J39" s="36" t="s">
        <v>422</v>
      </c>
    </row>
  </sheetData>
  <mergeCells count="16">
    <mergeCell ref="A2:J2"/>
    <mergeCell ref="A3:H3"/>
    <mergeCell ref="A8:A13"/>
    <mergeCell ref="B8:B13"/>
    <mergeCell ref="A14:A19"/>
    <mergeCell ref="B14:B19"/>
    <mergeCell ref="A20:A22"/>
    <mergeCell ref="B20:B22"/>
    <mergeCell ref="A23:A25"/>
    <mergeCell ref="B23:B25"/>
    <mergeCell ref="A26:A30"/>
    <mergeCell ref="B26:B30"/>
    <mergeCell ref="A31:A33"/>
    <mergeCell ref="B31:B33"/>
    <mergeCell ref="A34:A39"/>
    <mergeCell ref="B34:B39"/>
  </mergeCells>
  <printOptions horizontalCentered="1"/>
  <pageMargins left="0.67" right="0.67" top="0.50" bottom="0.50" header="0.00" footer="0.00"/>
  <pageSetup paperSize="9" scale="69" pageOrder="downThenOver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B50BBB5-C102-A55D-A909-35E90913C09D}" mc:Ignorable="x14ac xr xr2 xr3">
  <sheetPr>
    <outlinePr summaryRight="0" summaryBelow="0"/>
    <pageSetUpPr fitToPage="1"/>
  </sheetPr>
  <dimension ref="A1:J5"/>
  <sheetViews>
    <sheetView topLeftCell="A1" showZeros="0" workbookViewId="0" tabSelected="1"/>
  </sheetViews>
  <sheetFormatPr defaultColWidth="10.7109375" customHeight="1" defaultRowHeight="12"/>
  <cols>
    <col min="1" max="1" width="40.00390625" customWidth="1"/>
    <col min="2" max="2" width="33.8515625" customWidth="1"/>
    <col min="3" max="5" width="27.57421875" customWidth="1"/>
    <col min="6" max="6" width="13.140625" customWidth="1"/>
    <col min="7" max="7" width="29.28125" customWidth="1"/>
    <col min="8" max="8" width="18.140625" customWidth="1"/>
    <col min="9" max="9" width="15.7109375" customWidth="1"/>
    <col min="10" max="10" width="22.00390625" customWidth="1"/>
  </cols>
  <sheetData>
    <row customHeight="1" ht="18">
      <c r="J1" s="13" t="s">
        <v>312</v>
      </c>
    </row>
    <row customHeight="1" ht="39.75">
      <c r="A2" s="9">
        <f>"2025"&amp;"年项目支出绩效目标表（另文下达）"</f>
      </c>
      <c r="B2" s="10"/>
      <c r="C2" s="10"/>
      <c r="D2" s="10"/>
      <c r="E2" s="10"/>
      <c r="F2" s="10"/>
      <c r="G2" s="10"/>
      <c r="H2" s="10"/>
      <c r="I2" s="10"/>
      <c r="J2" s="10"/>
    </row>
    <row customHeight="1" ht="17.25">
      <c r="A3" s="11">
        <f>"单位名称："&amp;"中国共产党富民县委员会政法委员会"</f>
      </c>
      <c r="B3" s="12"/>
      <c r="C3" s="12"/>
      <c r="D3" s="12"/>
      <c r="E3" s="12"/>
      <c r="F3" s="12"/>
      <c r="G3" s="12"/>
      <c r="H3" s="12"/>
    </row>
    <row customHeight="1" ht="44.25">
      <c r="A4" s="14" t="s">
        <v>184</v>
      </c>
      <c r="B4" s="14" t="s">
        <v>313</v>
      </c>
      <c r="C4" s="35" t="s">
        <v>314</v>
      </c>
      <c r="D4" s="14" t="s">
        <v>315</v>
      </c>
      <c r="E4" s="14" t="s">
        <v>316</v>
      </c>
      <c r="F4" s="14" t="s">
        <v>317</v>
      </c>
      <c r="G4" s="14" t="s">
        <v>318</v>
      </c>
      <c r="H4" s="14" t="s">
        <v>319</v>
      </c>
      <c r="I4" s="14" t="s">
        <v>320</v>
      </c>
      <c r="J4" s="14" t="s">
        <v>321</v>
      </c>
    </row>
    <row customHeight="1" ht="18.7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</row>
  </sheetData>
  <mergeCells count="2">
    <mergeCell ref="A2:J2"/>
    <mergeCell ref="A3:H3"/>
  </mergeCells>
  <printOptions horizontalCentered="1"/>
  <pageMargins left="0.67" right="0.67" top="0.50" bottom="0.50" header="0.00" footer="0.00"/>
  <pageSetup paperSize="9" scale="69" pageOrder="downThenOver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E5BDF0F-7FEE-B755-D7F3-FB314FC32586}" mc:Ignorable="x14ac xr xr2 xr3">
  <sheetPr>
    <outlinePr summaryRight="0" summaryBelow="0"/>
    <pageSetUpPr fitToPage="1"/>
  </sheetPr>
  <dimension ref="A1:F9"/>
  <sheetViews>
    <sheetView topLeftCell="B1" showZeros="0" workbookViewId="0" tabSelected="1"/>
  </sheetViews>
  <sheetFormatPr defaultColWidth="10.7109375" customHeight="1" defaultRowHeight="14.25"/>
  <cols>
    <col min="1" max="1" width="37.57421875" customWidth="1"/>
    <col min="2" max="2" width="24.140625" customWidth="1"/>
    <col min="3" max="3" width="37.57421875" customWidth="1"/>
    <col min="4" max="4" width="32.28125" customWidth="1"/>
    <col min="5" max="6" width="42.8515625" customWidth="1"/>
  </cols>
  <sheetData>
    <row customHeight="1" ht="12">
      <c r="A1" s="0">
        <v>1</v>
      </c>
      <c r="B1" s="0">
        <v>0</v>
      </c>
      <c r="C1" s="0">
        <v>1</v>
      </c>
      <c r="F1" s="13" t="s">
        <v>423</v>
      </c>
    </row>
    <row customHeight="1" ht="42">
      <c r="A2" s="10">
        <f>"2025"&amp;"年政府性基金预算支出预算表"</f>
      </c>
      <c r="B2" s="10" t="s">
        <v>424</v>
      </c>
      <c r="C2" s="10"/>
      <c r="D2" s="10"/>
      <c r="E2" s="10"/>
      <c r="F2" s="10"/>
    </row>
    <row customHeight="1" ht="13.5">
      <c r="A3" s="11">
        <f>"单位名称："&amp;"中国共产党富民县委员会政法委员会"</f>
      </c>
      <c r="B3" s="12" t="s">
        <v>425</v>
      </c>
      <c r="C3" s="12"/>
      <c r="F3" s="13" t="s">
        <v>167</v>
      </c>
    </row>
    <row customHeight="1" ht="19.5">
      <c r="A4" s="14" t="s">
        <v>182</v>
      </c>
      <c r="B4" s="14" t="s">
        <v>70</v>
      </c>
      <c r="C4" s="14" t="s">
        <v>71</v>
      </c>
      <c r="D4" s="14" t="s">
        <v>426</v>
      </c>
      <c r="E4" s="14"/>
      <c r="F4" s="14"/>
    </row>
    <row customHeight="1" ht="18.75">
      <c r="A5" s="14"/>
      <c r="B5" s="14"/>
      <c r="C5" s="14"/>
      <c r="D5" s="14" t="s">
        <v>53</v>
      </c>
      <c r="E5" s="14" t="s">
        <v>72</v>
      </c>
      <c r="F5" s="14" t="s">
        <v>73</v>
      </c>
    </row>
    <row customHeight="1" ht="18.75">
      <c r="A6" s="14">
        <v>1</v>
      </c>
      <c r="B6" s="14" t="s">
        <v>81</v>
      </c>
      <c r="C6" s="14">
        <v>3</v>
      </c>
      <c r="D6" s="14">
        <v>4</v>
      </c>
      <c r="E6" s="14">
        <v>5</v>
      </c>
      <c r="F6" s="14">
        <v>6</v>
      </c>
    </row>
    <row customHeight="1" ht="21">
      <c r="A7" s="38"/>
      <c r="B7" s="38"/>
      <c r="C7" s="38"/>
      <c r="D7" s="39"/>
      <c r="E7" s="39"/>
      <c r="F7" s="39"/>
    </row>
    <row customHeight="1" ht="21">
      <c r="A8" s="38"/>
      <c r="B8" s="38"/>
      <c r="C8" s="38"/>
      <c r="D8" s="39"/>
      <c r="E8" s="39"/>
      <c r="F8" s="39"/>
    </row>
    <row customHeight="1" ht="18.75">
      <c r="A9" s="14" t="s">
        <v>172</v>
      </c>
      <c r="B9" s="14" t="s">
        <v>172</v>
      </c>
      <c r="C9" s="14" t="s">
        <v>172</v>
      </c>
      <c r="D9" s="39"/>
      <c r="E9" s="39"/>
      <c r="F9" s="39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26" right="0.26" top="0.39" bottom="0.39" header="0.33" footer="0.33"/>
  <pageSetup paperSize="9" scale="98" pageOrder="downThenOver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4025B97-A315-C036-2B1E-EE7BF0133148}" mc:Ignorable="x14ac xr xr2 xr3">
  <sheetPr>
    <outlinePr summaryRight="0" summaryBelow="0"/>
    <pageSetUpPr fitToPage="1"/>
  </sheetPr>
  <dimension ref="A1:S10"/>
  <sheetViews>
    <sheetView topLeftCell="A1" showZeros="0" workbookViewId="0" tabSelected="1"/>
  </sheetViews>
  <sheetFormatPr defaultColWidth="10.7109375" customHeight="1" defaultRowHeight="14.25"/>
  <cols>
    <col min="1" max="2" width="38.00390625" customWidth="1"/>
    <col min="3" max="3" width="48.00390625" customWidth="1"/>
    <col min="4" max="4" width="25.28125" customWidth="1"/>
    <col min="5" max="5" width="41.140625" customWidth="1"/>
    <col min="6" max="6" width="9.00390625" customWidth="1"/>
    <col min="7" max="7" width="13.00390625" customWidth="1"/>
    <col min="8" max="8" width="15.57421875" customWidth="1"/>
    <col min="9" max="18" width="23.28125" customWidth="1"/>
    <col min="19" max="19" width="23.140625" customWidth="1"/>
  </cols>
  <sheetData>
    <row customHeight="1" ht="15.75">
      <c r="S1" s="13" t="s">
        <v>427</v>
      </c>
    </row>
    <row customHeight="1" ht="41.25">
      <c r="A2" s="10">
        <f>"2025"&amp;"年部门政府采购预算表"</f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customHeight="1" ht="18.75">
      <c r="A3" s="40">
        <f>"单位名称："&amp;"中国共产党富民县委员会政法委员会"</f>
      </c>
      <c r="S3" s="13" t="s">
        <v>1</v>
      </c>
    </row>
    <row customHeight="1" ht="15.75">
      <c r="A4" s="14" t="s">
        <v>181</v>
      </c>
      <c r="B4" s="14" t="s">
        <v>182</v>
      </c>
      <c r="C4" s="14" t="s">
        <v>428</v>
      </c>
      <c r="D4" s="14" t="s">
        <v>429</v>
      </c>
      <c r="E4" s="14" t="s">
        <v>430</v>
      </c>
      <c r="F4" s="32" t="s">
        <v>431</v>
      </c>
      <c r="G4" s="14" t="s">
        <v>432</v>
      </c>
      <c r="H4" s="32" t="s">
        <v>433</v>
      </c>
      <c r="I4" s="14" t="s">
        <v>189</v>
      </c>
      <c r="J4" s="14"/>
      <c r="K4" s="14"/>
      <c r="L4" s="14"/>
      <c r="M4" s="14"/>
      <c r="N4" s="14"/>
      <c r="O4" s="14"/>
      <c r="P4" s="14"/>
      <c r="Q4" s="14"/>
      <c r="R4" s="14"/>
      <c r="S4" s="14"/>
    </row>
    <row customHeight="1" ht="17.25">
      <c r="A5" s="14"/>
      <c r="B5" s="14"/>
      <c r="C5" s="14"/>
      <c r="D5" s="14"/>
      <c r="E5" s="14"/>
      <c r="F5" s="32"/>
      <c r="G5" s="14"/>
      <c r="H5" s="32"/>
      <c r="I5" s="14" t="s">
        <v>53</v>
      </c>
      <c r="J5" s="14" t="s">
        <v>56</v>
      </c>
      <c r="K5" s="14" t="s">
        <v>57</v>
      </c>
      <c r="L5" s="14" t="s">
        <v>58</v>
      </c>
      <c r="M5" s="14" t="s">
        <v>59</v>
      </c>
      <c r="N5" s="14" t="s">
        <v>434</v>
      </c>
      <c r="O5" s="14"/>
      <c r="P5" s="14"/>
      <c r="Q5" s="14"/>
      <c r="R5" s="14"/>
      <c r="S5" s="14"/>
    </row>
    <row customHeight="1" ht="54">
      <c r="A6" s="14"/>
      <c r="B6" s="14"/>
      <c r="C6" s="14"/>
      <c r="D6" s="14"/>
      <c r="E6" s="14"/>
      <c r="F6" s="32"/>
      <c r="G6" s="14"/>
      <c r="H6" s="32"/>
      <c r="I6" s="14"/>
      <c r="J6" s="14" t="s">
        <v>55</v>
      </c>
      <c r="K6" s="14"/>
      <c r="L6" s="14"/>
      <c r="M6" s="14"/>
      <c r="N6" s="14" t="s">
        <v>55</v>
      </c>
      <c r="O6" s="14" t="s">
        <v>61</v>
      </c>
      <c r="P6" s="14" t="s">
        <v>63</v>
      </c>
      <c r="Q6" s="14" t="s">
        <v>62</v>
      </c>
      <c r="R6" s="14" t="s">
        <v>64</v>
      </c>
      <c r="S6" s="14" t="s">
        <v>65</v>
      </c>
    </row>
    <row customHeight="1" ht="18">
      <c r="A7" s="14">
        <v>1</v>
      </c>
      <c r="B7" s="14" t="s">
        <v>81</v>
      </c>
      <c r="C7" s="14" t="s">
        <v>82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</row>
    <row customHeight="1" ht="21">
      <c r="A8" s="38" t="s">
        <v>67</v>
      </c>
      <c r="B8" s="38" t="s">
        <v>67</v>
      </c>
      <c r="C8" s="38" t="s">
        <v>231</v>
      </c>
      <c r="D8" s="38" t="s">
        <v>435</v>
      </c>
      <c r="E8" s="38" t="s">
        <v>436</v>
      </c>
      <c r="F8" s="38" t="s">
        <v>437</v>
      </c>
      <c r="G8" s="41"/>
      <c r="H8" s="42">
        <v>4000</v>
      </c>
      <c r="I8" s="42">
        <v>4000</v>
      </c>
      <c r="J8" s="42">
        <v>4000</v>
      </c>
      <c r="K8" s="42"/>
      <c r="L8" s="42"/>
      <c r="M8" s="42"/>
      <c r="N8" s="42"/>
      <c r="O8" s="42"/>
      <c r="P8" s="42"/>
      <c r="Q8" s="42"/>
      <c r="R8" s="42"/>
      <c r="S8" s="42"/>
    </row>
    <row customHeight="1" ht="21">
      <c r="A9" s="38" t="s">
        <v>67</v>
      </c>
      <c r="B9" s="38" t="s">
        <v>67</v>
      </c>
      <c r="C9" s="38" t="s">
        <v>303</v>
      </c>
      <c r="D9" s="38" t="s">
        <v>438</v>
      </c>
      <c r="E9" s="38" t="s">
        <v>439</v>
      </c>
      <c r="F9" s="38" t="s">
        <v>437</v>
      </c>
      <c r="G9" s="41"/>
      <c r="H9" s="42">
        <v>8400</v>
      </c>
      <c r="I9" s="42">
        <v>8400</v>
      </c>
      <c r="J9" s="42">
        <v>8400</v>
      </c>
      <c r="K9" s="42"/>
      <c r="L9" s="42"/>
      <c r="M9" s="42"/>
      <c r="N9" s="42"/>
      <c r="O9" s="42"/>
      <c r="P9" s="42"/>
      <c r="Q9" s="42"/>
      <c r="R9" s="42"/>
      <c r="S9" s="42"/>
    </row>
    <row customHeight="1" ht="21">
      <c r="A10" s="14" t="s">
        <v>172</v>
      </c>
      <c r="B10" s="14"/>
      <c r="C10" s="14"/>
      <c r="D10" s="14"/>
      <c r="E10" s="14"/>
      <c r="F10" s="14"/>
      <c r="G10" s="14"/>
      <c r="H10" s="42"/>
      <c r="I10" s="42">
        <v>12400</v>
      </c>
      <c r="J10" s="42">
        <v>12400</v>
      </c>
      <c r="K10" s="42"/>
      <c r="L10" s="42"/>
      <c r="M10" s="42"/>
      <c r="N10" s="42"/>
      <c r="O10" s="42"/>
      <c r="P10" s="42"/>
      <c r="Q10" s="42"/>
      <c r="R10" s="42"/>
      <c r="S10" s="42"/>
    </row>
  </sheetData>
  <mergeCells count="18">
    <mergeCell ref="A2:S2"/>
    <mergeCell ref="A3:H3"/>
    <mergeCell ref="I4:S4"/>
    <mergeCell ref="N5:S5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67" right="0.67" top="0.50" bottom="0.50" header="0.00" footer="0.00"/>
  <pageSetup paperSize="9" scale="60" pageOrder="downThenOver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C18B888-3535-F62C-4FFA-7A16D35B2E83}" mc:Ignorable="x14ac xr xr2 xr3">
  <sheetPr>
    <outlinePr summaryRight="0" summaryBelow="0"/>
    <pageSetUpPr fitToPage="1"/>
  </sheetPr>
  <dimension ref="A1:T9"/>
  <sheetViews>
    <sheetView topLeftCell="A1" showZeros="0" workbookViewId="0" tabSelected="1"/>
  </sheetViews>
  <sheetFormatPr defaultColWidth="10.7109375" customHeight="1" defaultRowHeight="14.25"/>
  <cols>
    <col min="1" max="5" width="45.7109375" customWidth="1"/>
    <col min="6" max="6" width="32.140625" customWidth="1"/>
    <col min="7" max="7" width="33.28125" customWidth="1"/>
    <col min="8" max="8" width="32.8515625" customWidth="1"/>
    <col min="9" max="9" width="45.7109375" customWidth="1"/>
    <col min="10" max="18" width="23.8515625" customWidth="1"/>
    <col min="19" max="20" width="23.7109375" customWidth="1"/>
  </cols>
  <sheetData>
    <row customHeight="1" ht="16.5">
      <c r="T1" s="13" t="s">
        <v>440</v>
      </c>
    </row>
    <row customHeight="1" ht="41.25">
      <c r="A2" s="10">
        <f>"2025"&amp;"年政府购买服务预算表"</f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customHeight="1" ht="22.5">
      <c r="A3" s="40">
        <f>"单位名称："&amp;"中国共产党富民县委员会政法委员会"</f>
      </c>
      <c r="T3" s="13" t="s">
        <v>1</v>
      </c>
    </row>
    <row customHeight="1" ht="24">
      <c r="A4" s="14" t="s">
        <v>181</v>
      </c>
      <c r="B4" s="14" t="s">
        <v>182</v>
      </c>
      <c r="C4" s="14" t="s">
        <v>184</v>
      </c>
      <c r="D4" s="14" t="s">
        <v>441</v>
      </c>
      <c r="E4" s="14" t="s">
        <v>442</v>
      </c>
      <c r="F4" s="14" t="s">
        <v>443</v>
      </c>
      <c r="G4" s="14" t="s">
        <v>444</v>
      </c>
      <c r="H4" s="14" t="s">
        <v>445</v>
      </c>
      <c r="I4" s="14" t="s">
        <v>446</v>
      </c>
      <c r="J4" s="14" t="s">
        <v>189</v>
      </c>
      <c r="K4" s="14"/>
      <c r="L4" s="14"/>
      <c r="M4" s="14"/>
      <c r="N4" s="14"/>
      <c r="O4" s="14"/>
      <c r="P4" s="14"/>
      <c r="Q4" s="14"/>
      <c r="R4" s="14"/>
      <c r="S4" s="14"/>
      <c r="T4" s="14"/>
    </row>
    <row customHeight="1" ht="24">
      <c r="A5" s="14"/>
      <c r="B5" s="14"/>
      <c r="C5" s="14"/>
      <c r="D5" s="14"/>
      <c r="E5" s="14"/>
      <c r="F5" s="14"/>
      <c r="G5" s="14"/>
      <c r="H5" s="14"/>
      <c r="I5" s="14"/>
      <c r="J5" s="14" t="s">
        <v>53</v>
      </c>
      <c r="K5" s="14" t="s">
        <v>56</v>
      </c>
      <c r="L5" s="14" t="s">
        <v>447</v>
      </c>
      <c r="M5" s="14" t="s">
        <v>58</v>
      </c>
      <c r="N5" s="14" t="s">
        <v>448</v>
      </c>
      <c r="O5" s="14" t="s">
        <v>434</v>
      </c>
      <c r="P5" s="14"/>
      <c r="Q5" s="14"/>
      <c r="R5" s="14"/>
      <c r="S5" s="14"/>
      <c r="T5" s="14"/>
    </row>
    <row customHeight="1" ht="54">
      <c r="A6" s="14"/>
      <c r="B6" s="14"/>
      <c r="C6" s="14"/>
      <c r="D6" s="14"/>
      <c r="E6" s="14"/>
      <c r="F6" s="14"/>
      <c r="G6" s="14"/>
      <c r="H6" s="14"/>
      <c r="I6" s="14"/>
      <c r="J6" s="14"/>
      <c r="K6" s="14" t="s">
        <v>55</v>
      </c>
      <c r="L6" s="14"/>
      <c r="M6" s="14"/>
      <c r="N6" s="14"/>
      <c r="O6" s="14" t="s">
        <v>55</v>
      </c>
      <c r="P6" s="14" t="s">
        <v>61</v>
      </c>
      <c r="Q6" s="14" t="s">
        <v>63</v>
      </c>
      <c r="R6" s="14" t="s">
        <v>62</v>
      </c>
      <c r="S6" s="14" t="s">
        <v>64</v>
      </c>
      <c r="T6" s="14" t="s">
        <v>65</v>
      </c>
    </row>
    <row customHeight="1" ht="17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</row>
    <row customHeight="1" ht="21">
      <c r="A8" s="43"/>
      <c r="B8" s="43"/>
      <c r="C8" s="43"/>
      <c r="D8" s="43"/>
      <c r="E8" s="43"/>
      <c r="F8" s="43"/>
      <c r="G8" s="43"/>
      <c r="H8" s="43"/>
      <c r="I8" s="43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customHeight="1" ht="21">
      <c r="A9" s="14" t="s">
        <v>172</v>
      </c>
      <c r="B9" s="14"/>
      <c r="C9" s="14"/>
      <c r="D9" s="14"/>
      <c r="E9" s="14"/>
      <c r="F9" s="14"/>
      <c r="G9" s="14"/>
      <c r="H9" s="14"/>
      <c r="I9" s="14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67" right="0.67" top="0.50" bottom="0.50" header="0.00" footer="0.00"/>
  <pageSetup paperSize="9" scale="60" pageOrder="downThenOver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429ED4E-898E-9CF9-1F91-7C02B341476C}" mc:Ignorable="x14ac xr xr2 xr3">
  <sheetPr>
    <outlinePr summaryRight="0" summaryBelow="0"/>
    <pageSetUpPr fitToPage="1"/>
  </sheetPr>
  <dimension ref="A1:E8"/>
  <sheetViews>
    <sheetView topLeftCell="A1" showZeros="0" workbookViewId="0" tabSelected="1"/>
  </sheetViews>
  <sheetFormatPr defaultColWidth="10.7109375" customHeight="1" defaultRowHeight="14.25"/>
  <cols>
    <col min="1" max="1" width="44.00390625" customWidth="1"/>
    <col min="2" max="5" width="23.28125" customWidth="1"/>
  </cols>
  <sheetData>
    <row customHeight="1" ht="17.25">
      <c r="E1" s="13" t="s">
        <v>449</v>
      </c>
    </row>
    <row customHeight="1" ht="41.25">
      <c r="A2" s="10">
        <f>"2025"&amp;"年对下转移支付预算表"</f>
      </c>
      <c r="B2" s="10"/>
      <c r="C2" s="10"/>
      <c r="D2" s="10"/>
      <c r="E2" s="10"/>
    </row>
    <row customHeight="1" ht="18">
      <c r="A3" s="40">
        <f>"单位名称："&amp;"中国共产党富民县委员会政法委员会"</f>
      </c>
      <c r="E3" s="13" t="s">
        <v>1</v>
      </c>
    </row>
    <row customHeight="1" ht="19.5">
      <c r="A4" s="14" t="s">
        <v>450</v>
      </c>
      <c r="B4" s="14" t="s">
        <v>189</v>
      </c>
      <c r="C4" s="14"/>
      <c r="D4" s="14"/>
      <c r="E4" s="14" t="s">
        <v>451</v>
      </c>
    </row>
    <row customHeight="1" ht="40.5">
      <c r="A5" s="14"/>
      <c r="B5" s="14" t="s">
        <v>53</v>
      </c>
      <c r="C5" s="14" t="s">
        <v>56</v>
      </c>
      <c r="D5" s="14" t="s">
        <v>447</v>
      </c>
      <c r="E5" s="14" t="s">
        <v>452</v>
      </c>
    </row>
    <row customHeight="1" ht="19.5">
      <c r="A6" s="14">
        <v>1</v>
      </c>
      <c r="B6" s="14">
        <v>2</v>
      </c>
      <c r="C6" s="14">
        <v>3</v>
      </c>
      <c r="D6" s="14">
        <v>4</v>
      </c>
      <c r="E6" s="14">
        <v>5</v>
      </c>
    </row>
    <row customHeight="1" ht="19.5">
      <c r="A7" s="38"/>
      <c r="B7" s="39"/>
      <c r="C7" s="39"/>
      <c r="D7" s="39"/>
      <c r="E7" s="28"/>
    </row>
    <row customHeight="1" ht="19.5">
      <c r="A8" s="38"/>
      <c r="B8" s="39"/>
      <c r="C8" s="39"/>
      <c r="D8" s="39"/>
      <c r="E8" s="28"/>
    </row>
  </sheetData>
  <mergeCells count="5">
    <mergeCell ref="A2:E2"/>
    <mergeCell ref="A3:D3"/>
    <mergeCell ref="B4:D4"/>
    <mergeCell ref="A4:A5"/>
    <mergeCell ref="E4:E5"/>
  </mergeCells>
  <printOptions horizontalCentered="1"/>
  <pageMargins left="0.67" right="0.67" top="0.50" bottom="0.50" header="0.00" footer="0.00"/>
  <pageSetup paperSize="9" scale="58" pageOrder="downThenOver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B17B952-8E83-BB2F-EA56-3C8008C2AF87}" mc:Ignorable="x14ac xr xr2 xr3">
  <sheetPr>
    <outlinePr summaryRight="0" summaryBelow="0"/>
    <pageSetUpPr fitToPage="1"/>
  </sheetPr>
  <dimension ref="A1:J7"/>
  <sheetViews>
    <sheetView topLeftCell="A1" showZeros="0" workbookViewId="0" tabSelected="1"/>
  </sheetViews>
  <sheetFormatPr defaultColWidth="10.7109375" customHeight="1" defaultRowHeight="12"/>
  <cols>
    <col min="1" max="1" width="40.00390625" customWidth="1"/>
    <col min="2" max="2" width="33.8515625" customWidth="1"/>
    <col min="3" max="5" width="27.57421875" customWidth="1"/>
    <col min="6" max="6" width="13.140625" customWidth="1"/>
    <col min="7" max="7" width="29.28125" customWidth="1"/>
    <col min="8" max="8" width="18.140625" customWidth="1"/>
    <col min="9" max="9" width="15.7109375" customWidth="1"/>
    <col min="10" max="10" width="22.00390625" customWidth="1"/>
  </cols>
  <sheetData>
    <row customHeight="1" ht="16.5">
      <c r="A1" s="44"/>
      <c r="B1" s="44"/>
      <c r="C1" s="44"/>
      <c r="D1" s="44"/>
      <c r="E1" s="44"/>
      <c r="F1" s="44"/>
      <c r="G1" s="44"/>
      <c r="H1" s="44"/>
      <c r="I1" s="44"/>
      <c r="J1" s="13" t="s">
        <v>453</v>
      </c>
    </row>
    <row customHeight="1" ht="41.25">
      <c r="A2" s="10">
        <f>"2025"&amp;"年对下转移支付绩效目标表"</f>
      </c>
      <c r="B2" s="10"/>
      <c r="C2" s="10"/>
      <c r="D2" s="10"/>
      <c r="E2" s="10"/>
      <c r="F2" s="10"/>
      <c r="G2" s="10"/>
      <c r="H2" s="10"/>
      <c r="I2" s="10"/>
      <c r="J2" s="10"/>
    </row>
    <row customHeight="1" ht="17.25">
      <c r="A3" s="30">
        <f>"单位名称："&amp;"中国共产党富民县委员会政法委员会"</f>
      </c>
      <c r="B3" s="31"/>
      <c r="C3" s="31"/>
      <c r="D3" s="31"/>
      <c r="E3" s="31"/>
      <c r="F3" s="31"/>
      <c r="G3" s="31"/>
      <c r="H3" s="31"/>
      <c r="I3" s="44"/>
      <c r="J3" s="44"/>
    </row>
    <row customHeight="1" ht="44.25">
      <c r="A4" s="45" t="s">
        <v>450</v>
      </c>
      <c r="B4" s="45" t="s">
        <v>313</v>
      </c>
      <c r="C4" s="45" t="s">
        <v>314</v>
      </c>
      <c r="D4" s="45" t="s">
        <v>315</v>
      </c>
      <c r="E4" s="45" t="s">
        <v>316</v>
      </c>
      <c r="F4" s="45" t="s">
        <v>317</v>
      </c>
      <c r="G4" s="45" t="s">
        <v>318</v>
      </c>
      <c r="H4" s="45" t="s">
        <v>319</v>
      </c>
      <c r="I4" s="45" t="s">
        <v>320</v>
      </c>
      <c r="J4" s="45" t="s">
        <v>321</v>
      </c>
    </row>
    <row customHeight="1" ht="14.2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customHeight="1" ht="42">
      <c r="A6" s="38"/>
      <c r="B6" s="38"/>
      <c r="C6" s="38"/>
      <c r="D6" s="38"/>
      <c r="E6" s="38"/>
      <c r="F6" s="38"/>
      <c r="G6" s="38"/>
      <c r="H6" s="38"/>
      <c r="I6" s="38"/>
      <c r="J6" s="38"/>
    </row>
    <row customHeight="1" ht="42.75">
      <c r="A7" s="38"/>
      <c r="B7" s="38"/>
      <c r="C7" s="38"/>
      <c r="D7" s="38"/>
      <c r="E7" s="38"/>
      <c r="F7" s="38"/>
      <c r="G7" s="38"/>
      <c r="H7" s="38"/>
      <c r="I7" s="38"/>
      <c r="J7" s="38"/>
    </row>
  </sheetData>
  <mergeCells count="2">
    <mergeCell ref="A2:J2"/>
    <mergeCell ref="A3:H3"/>
  </mergeCells>
  <printOptions horizontalCentered="1"/>
  <pageMargins left="0.67" right="0.67" top="0.50" bottom="0.50" header="0.00" footer="0.00"/>
  <pageSetup paperSize="9" scale="69" pageOrder="downThenOver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186A1D3-AF5E-7EE7-30B9-7776B86C4E4B}" mc:Ignorable="x14ac xr xr2 xr3">
  <sheetPr>
    <outlinePr summaryRight="0" summaryBelow="0"/>
  </sheetPr>
  <dimension ref="A1:I8"/>
  <sheetViews>
    <sheetView topLeftCell="A1" showZeros="0" workbookViewId="0" tabSelected="1"/>
  </sheetViews>
  <sheetFormatPr defaultColWidth="12.140625" customHeight="1" defaultRowHeight="14.25"/>
  <cols>
    <col min="1" max="3" width="39.28125" customWidth="1"/>
    <col min="4" max="4" width="53.140625" customWidth="1"/>
    <col min="5" max="5" width="32.140625" customWidth="1"/>
    <col min="6" max="6" width="25.28125" customWidth="1"/>
    <col min="7" max="9" width="30.7109375" customWidth="1"/>
  </cols>
  <sheetData>
    <row customHeight="1" ht="14.25">
      <c r="I1" s="13" t="s">
        <v>454</v>
      </c>
    </row>
    <row customHeight="1" ht="41.25">
      <c r="A2" s="10">
        <f>"2025"&amp;"年新增资产配置表"</f>
      </c>
      <c r="B2" s="10"/>
      <c r="C2" s="10"/>
      <c r="D2" s="10"/>
      <c r="E2" s="10"/>
      <c r="F2" s="10"/>
      <c r="G2" s="10"/>
      <c r="H2" s="10"/>
      <c r="I2" s="10"/>
    </row>
    <row customHeight="1" ht="14.25">
      <c r="A3" s="11">
        <f>"单位名称："&amp;"中国共产党富民县委员会政法委员会"</f>
      </c>
      <c r="B3" s="12"/>
      <c r="C3" s="12"/>
      <c r="E3" s="13" t="s">
        <v>1</v>
      </c>
      <c r="F3" s="13"/>
      <c r="G3" s="13"/>
      <c r="H3" s="13"/>
      <c r="I3" s="13"/>
    </row>
    <row customHeight="1" ht="28.5">
      <c r="A4" s="14" t="s">
        <v>181</v>
      </c>
      <c r="B4" s="14" t="s">
        <v>182</v>
      </c>
      <c r="C4" s="14" t="s">
        <v>455</v>
      </c>
      <c r="D4" s="14" t="s">
        <v>456</v>
      </c>
      <c r="E4" s="14" t="s">
        <v>457</v>
      </c>
      <c r="F4" s="14" t="s">
        <v>458</v>
      </c>
      <c r="G4" s="14" t="s">
        <v>459</v>
      </c>
      <c r="H4" s="14"/>
      <c r="I4" s="14"/>
    </row>
    <row customHeight="1" ht="21">
      <c r="A5" s="14"/>
      <c r="B5" s="14"/>
      <c r="C5" s="14"/>
      <c r="D5" s="14"/>
      <c r="E5" s="14"/>
      <c r="F5" s="14"/>
      <c r="G5" s="14" t="s">
        <v>432</v>
      </c>
      <c r="H5" s="14" t="s">
        <v>460</v>
      </c>
      <c r="I5" s="14" t="s">
        <v>461</v>
      </c>
    </row>
    <row customHeight="1" ht="17.25">
      <c r="A6" s="14" t="s">
        <v>80</v>
      </c>
      <c r="B6" s="14" t="s">
        <v>81</v>
      </c>
      <c r="C6" s="14" t="s">
        <v>82</v>
      </c>
      <c r="D6" s="14" t="s">
        <v>171</v>
      </c>
      <c r="E6" s="14" t="s">
        <v>83</v>
      </c>
      <c r="F6" s="14" t="s">
        <v>84</v>
      </c>
      <c r="G6" s="14" t="s">
        <v>85</v>
      </c>
      <c r="H6" s="14" t="s">
        <v>86</v>
      </c>
      <c r="I6" s="14">
        <v>9</v>
      </c>
    </row>
    <row customHeight="1" ht="19.5">
      <c r="A7" s="43"/>
      <c r="B7" s="43"/>
      <c r="C7" s="43"/>
      <c r="D7" s="43"/>
      <c r="E7" s="43"/>
      <c r="F7" s="43"/>
      <c r="G7" s="42"/>
      <c r="H7" s="42"/>
      <c r="I7" s="42"/>
    </row>
    <row customHeight="1" ht="19.5">
      <c r="A8" s="14" t="s">
        <v>53</v>
      </c>
      <c r="B8" s="14"/>
      <c r="C8" s="14"/>
      <c r="D8" s="14"/>
      <c r="E8" s="14"/>
      <c r="F8" s="14"/>
      <c r="G8" s="42"/>
      <c r="H8" s="42"/>
      <c r="I8" s="42"/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47" right="0.47" top="0.50" bottom="0.50" header="0.19" footer="0.19"/>
  <pageSetup paperSize="9" scale="0" pageOrder="downThenOver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1ECC92A-503B-CE5D-89D1-E031CA845C56}" mc:Ignorable="x14ac xr xr2 xr3">
  <sheetPr>
    <outlinePr summaryRight="0" summaryBelow="0"/>
    <pageSetUpPr fitToPage="1"/>
  </sheetPr>
  <dimension ref="A1:K10"/>
  <sheetViews>
    <sheetView topLeftCell="A1" showZeros="0" workbookViewId="0" tabSelected="1"/>
  </sheetViews>
  <sheetFormatPr defaultColWidth="10.7109375" customHeight="1" defaultRowHeight="14.25"/>
  <cols>
    <col min="1" max="1" width="12.00390625" customWidth="1"/>
    <col min="2" max="3" width="27.8515625" customWidth="1"/>
    <col min="4" max="4" width="13.00390625" customWidth="1"/>
    <col min="5" max="5" width="20.7109375" customWidth="1"/>
    <col min="6" max="6" width="11.57421875" customWidth="1"/>
    <col min="7" max="7" width="20.7109375" customWidth="1"/>
    <col min="8" max="11" width="27.00390625" customWidth="1"/>
  </cols>
  <sheetData>
    <row customHeight="1" ht="14.25">
      <c r="K1" s="13" t="s">
        <v>462</v>
      </c>
    </row>
    <row customHeight="1" ht="41.25">
      <c r="A2" s="9">
        <f>"2025"&amp;"年上级补助项目支出预算表"</f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customHeight="1" ht="13.5">
      <c r="A3" s="11">
        <f>"单位名称："&amp;"中国共产党富民县委员会政法委员会"</f>
      </c>
      <c r="B3" s="12"/>
      <c r="C3" s="12"/>
      <c r="D3" s="12"/>
      <c r="E3" s="12"/>
      <c r="F3" s="12"/>
      <c r="G3" s="12"/>
      <c r="K3" s="13" t="s">
        <v>1</v>
      </c>
    </row>
    <row customHeight="1" ht="21.75">
      <c r="A4" s="14" t="s">
        <v>281</v>
      </c>
      <c r="B4" s="14" t="s">
        <v>184</v>
      </c>
      <c r="C4" s="14" t="s">
        <v>282</v>
      </c>
      <c r="D4" s="32" t="s">
        <v>185</v>
      </c>
      <c r="E4" s="14" t="s">
        <v>186</v>
      </c>
      <c r="F4" s="32" t="s">
        <v>283</v>
      </c>
      <c r="G4" s="14" t="s">
        <v>284</v>
      </c>
      <c r="H4" s="14" t="s">
        <v>53</v>
      </c>
      <c r="I4" s="14" t="s">
        <v>463</v>
      </c>
      <c r="J4" s="14"/>
      <c r="K4" s="14"/>
    </row>
    <row customHeight="1" ht="21.75">
      <c r="A5" s="14"/>
      <c r="B5" s="14"/>
      <c r="C5" s="14"/>
      <c r="D5" s="32"/>
      <c r="E5" s="14"/>
      <c r="F5" s="32"/>
      <c r="G5" s="14"/>
      <c r="H5" s="14"/>
      <c r="I5" s="14" t="s">
        <v>56</v>
      </c>
      <c r="J5" s="14" t="s">
        <v>57</v>
      </c>
      <c r="K5" s="14" t="s">
        <v>58</v>
      </c>
    </row>
    <row customHeight="1" ht="40.5">
      <c r="A6" s="14"/>
      <c r="B6" s="14"/>
      <c r="C6" s="14"/>
      <c r="D6" s="32"/>
      <c r="E6" s="14"/>
      <c r="F6" s="32"/>
      <c r="G6" s="14"/>
      <c r="H6" s="14"/>
      <c r="I6" s="14" t="s">
        <v>55</v>
      </c>
      <c r="J6" s="14"/>
      <c r="K6" s="14"/>
    </row>
    <row customHeight="1" ht="1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customHeight="1" ht="18.75">
      <c r="A8" s="38"/>
      <c r="B8" s="38"/>
      <c r="C8" s="38"/>
      <c r="D8" s="38"/>
      <c r="E8" s="38"/>
      <c r="F8" s="38"/>
      <c r="G8" s="38"/>
      <c r="H8" s="42"/>
      <c r="I8" s="42"/>
      <c r="J8" s="42"/>
      <c r="K8" s="42"/>
    </row>
    <row customHeight="1" ht="18.75">
      <c r="A9" s="38"/>
      <c r="B9" s="38"/>
      <c r="C9" s="38"/>
      <c r="D9" s="38"/>
      <c r="E9" s="38"/>
      <c r="F9" s="38"/>
      <c r="G9" s="38"/>
      <c r="H9" s="42"/>
      <c r="I9" s="42"/>
      <c r="J9" s="42"/>
      <c r="K9" s="42"/>
    </row>
    <row customHeight="1" ht="18.75">
      <c r="A10" s="14" t="s">
        <v>172</v>
      </c>
      <c r="B10" s="14"/>
      <c r="C10" s="14"/>
      <c r="D10" s="14"/>
      <c r="E10" s="14"/>
      <c r="F10" s="14"/>
      <c r="G10" s="14"/>
      <c r="H10" s="42"/>
      <c r="I10" s="42"/>
      <c r="J10" s="42"/>
      <c r="K10" s="42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6" right="0.26" top="0.39" bottom="0.39" header="0.33" footer="0.33"/>
  <pageSetup paperSize="9" scale="57" pageOrder="downThenOver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C70D0FC-C43D-8BF7-59AD-E2D06564F2B5}" mc:Ignorable="x14ac xr xr2 xr3">
  <sheetPr>
    <outlinePr summaryRight="0"/>
    <pageSetUpPr fitToPage="1"/>
  </sheetPr>
  <dimension ref="A1:G16"/>
  <sheetViews>
    <sheetView topLeftCell="A1" showZeros="0" workbookViewId="0" tabSelected="1"/>
  </sheetViews>
  <sheetFormatPr defaultColWidth="9.140625" customHeight="1" defaultRowHeight="14.25"/>
  <cols>
    <col min="1" max="1" width="35.28125" customWidth="1"/>
    <col min="2" max="4" width="28.00390625" customWidth="1"/>
    <col min="5" max="7" width="23.8515625" customWidth="1"/>
  </cols>
  <sheetData>
    <row customHeight="1" ht="13.5">
      <c r="D1" s="46"/>
      <c r="G1" s="47" t="s">
        <v>464</v>
      </c>
    </row>
    <row customHeight="1" ht="41.25">
      <c r="A2" s="48">
        <f>"2025"&amp;"年部门项目中期规划预算表"</f>
      </c>
      <c r="B2" s="48"/>
      <c r="C2" s="48"/>
      <c r="D2" s="48"/>
      <c r="E2" s="48"/>
      <c r="F2" s="48"/>
      <c r="G2" s="48"/>
    </row>
    <row customHeight="1" ht="13.5">
      <c r="A3" s="49">
        <f>"单位名称："&amp;"中国共产党富民县委员会政法委员会"</f>
      </c>
      <c r="B3" s="50"/>
      <c r="C3" s="50"/>
      <c r="D3" s="50"/>
      <c r="E3" s="51"/>
      <c r="F3" s="51"/>
      <c r="G3" s="52" t="s">
        <v>1</v>
      </c>
    </row>
    <row customHeight="1" ht="21.75">
      <c r="A4" s="53" t="s">
        <v>282</v>
      </c>
      <c r="B4" s="53" t="s">
        <v>281</v>
      </c>
      <c r="C4" s="53" t="s">
        <v>184</v>
      </c>
      <c r="D4" s="54" t="s">
        <v>465</v>
      </c>
      <c r="E4" s="55" t="s">
        <v>56</v>
      </c>
      <c r="F4" s="56"/>
      <c r="G4" s="57"/>
    </row>
    <row customHeight="1" ht="21.75">
      <c r="A5" s="58"/>
      <c r="B5" s="58"/>
      <c r="C5" s="58"/>
      <c r="D5" s="59"/>
      <c r="E5" s="60">
        <f>"2025"&amp;"年"</f>
      </c>
      <c r="F5" s="54">
        <f>("2025"+1)&amp;"年"</f>
      </c>
      <c r="G5" s="54">
        <f>("2025"+2)&amp;"年"</f>
      </c>
    </row>
    <row customHeight="1" ht="40.5">
      <c r="A6" s="61"/>
      <c r="B6" s="61"/>
      <c r="C6" s="61"/>
      <c r="D6" s="62"/>
      <c r="E6" s="63"/>
      <c r="F6" s="62" t="s">
        <v>55</v>
      </c>
      <c r="G6" s="62"/>
    </row>
    <row customHeight="1" ht="15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</row>
    <row customHeight="1" ht="17.25">
      <c r="A8" s="65" t="s">
        <v>67</v>
      </c>
      <c r="B8" s="66"/>
      <c r="C8" s="66"/>
      <c r="D8" s="65"/>
      <c r="E8" s="67">
        <v>448400</v>
      </c>
      <c r="F8" s="67"/>
      <c r="G8" s="67"/>
    </row>
    <row customHeight="1" ht="18.75">
      <c r="A9" s="65"/>
      <c r="B9" s="65" t="s">
        <v>466</v>
      </c>
      <c r="C9" s="65" t="s">
        <v>289</v>
      </c>
      <c r="D9" s="65" t="s">
        <v>467</v>
      </c>
      <c r="E9" s="67">
        <v>30000</v>
      </c>
      <c r="F9" s="67"/>
      <c r="G9" s="67"/>
    </row>
    <row customHeight="1" ht="18.75">
      <c r="A10" s="68"/>
      <c r="B10" s="65" t="s">
        <v>466</v>
      </c>
      <c r="C10" s="65" t="s">
        <v>291</v>
      </c>
      <c r="D10" s="65" t="s">
        <v>467</v>
      </c>
      <c r="E10" s="67">
        <v>300000</v>
      </c>
      <c r="F10" s="67"/>
      <c r="G10" s="67"/>
    </row>
    <row customHeight="1" ht="18.75">
      <c r="A11" s="68"/>
      <c r="B11" s="65" t="s">
        <v>466</v>
      </c>
      <c r="C11" s="65" t="s">
        <v>299</v>
      </c>
      <c r="D11" s="65" t="s">
        <v>467</v>
      </c>
      <c r="E11" s="67">
        <v>10000</v>
      </c>
      <c r="F11" s="67"/>
      <c r="G11" s="67"/>
    </row>
    <row customHeight="1" ht="18.75">
      <c r="A12" s="68"/>
      <c r="B12" s="65" t="s">
        <v>466</v>
      </c>
      <c r="C12" s="65" t="s">
        <v>303</v>
      </c>
      <c r="D12" s="65" t="s">
        <v>467</v>
      </c>
      <c r="E12" s="67">
        <v>8400</v>
      </c>
      <c r="F12" s="67"/>
      <c r="G12" s="67"/>
    </row>
    <row customHeight="1" ht="18.75">
      <c r="A13" s="68"/>
      <c r="B13" s="65" t="s">
        <v>466</v>
      </c>
      <c r="C13" s="65" t="s">
        <v>307</v>
      </c>
      <c r="D13" s="65" t="s">
        <v>467</v>
      </c>
      <c r="E13" s="67">
        <v>10000</v>
      </c>
      <c r="F13" s="67"/>
      <c r="G13" s="67"/>
    </row>
    <row customHeight="1" ht="18.75">
      <c r="A14" s="68"/>
      <c r="B14" s="65" t="s">
        <v>466</v>
      </c>
      <c r="C14" s="65" t="s">
        <v>309</v>
      </c>
      <c r="D14" s="65" t="s">
        <v>467</v>
      </c>
      <c r="E14" s="67">
        <v>30000</v>
      </c>
      <c r="F14" s="67"/>
      <c r="G14" s="67"/>
    </row>
    <row customHeight="1" ht="18.75">
      <c r="A15" s="68"/>
      <c r="B15" s="65" t="s">
        <v>466</v>
      </c>
      <c r="C15" s="65" t="s">
        <v>311</v>
      </c>
      <c r="D15" s="65" t="s">
        <v>467</v>
      </c>
      <c r="E15" s="67">
        <v>60000</v>
      </c>
      <c r="F15" s="67"/>
      <c r="G15" s="67"/>
    </row>
    <row customHeight="1" ht="18.75">
      <c r="A16" s="69" t="s">
        <v>53</v>
      </c>
      <c r="B16" s="70" t="s">
        <v>468</v>
      </c>
      <c r="C16" s="70"/>
      <c r="D16" s="71"/>
      <c r="E16" s="67">
        <v>448400</v>
      </c>
      <c r="F16" s="67"/>
      <c r="G16" s="67"/>
    </row>
  </sheetData>
  <mergeCells count="11">
    <mergeCell ref="A16:D16"/>
    <mergeCell ref="B4:B6"/>
    <mergeCell ref="C4:C6"/>
    <mergeCell ref="A4:A6"/>
    <mergeCell ref="G5:G6"/>
    <mergeCell ref="D4:D6"/>
    <mergeCell ref="A2:G2"/>
    <mergeCell ref="A3:D3"/>
    <mergeCell ref="F5:F6"/>
    <mergeCell ref="E5:E6"/>
    <mergeCell ref="E4:G4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F8F6E77-31FE-AED6-B6B9-5B471A69977B}" mc:Ignorable="x14ac xr xr2 xr3">
  <sheetPr>
    <outlinePr summaryRight="0"/>
    <pageSetUpPr fitToPage="1"/>
  </sheetPr>
  <dimension ref="A1:J30"/>
  <sheetViews>
    <sheetView topLeftCell="D1" showZeros="0" workbookViewId="0" tabSelected="1"/>
  </sheetViews>
  <sheetFormatPr defaultColWidth="8.57421875" customHeight="1" defaultRowHeight="14.25"/>
  <cols>
    <col min="1" max="1" width="18.140625" customWidth="1"/>
    <col min="2" max="2" width="23.421875" customWidth="1"/>
    <col min="3" max="3" width="21.8515625" customWidth="1"/>
    <col min="4" max="4" width="15.57421875" customWidth="1"/>
    <col min="5" max="5" width="31.57421875" customWidth="1"/>
    <col min="6" max="6" width="15.421875" customWidth="1"/>
    <col min="7" max="7" width="16.421875" customWidth="1"/>
    <col min="8" max="8" width="29.57421875" customWidth="1"/>
    <col min="9" max="9" width="30.57421875" customWidth="1"/>
    <col min="10" max="10" width="23.8515625" customWidth="1"/>
  </cols>
  <sheetData>
    <row customHeight="1" ht="14.25">
      <c r="A1" s="72"/>
      <c r="B1" s="72"/>
      <c r="C1" s="72"/>
      <c r="D1" s="72"/>
      <c r="E1" s="72"/>
      <c r="F1" s="72"/>
      <c r="G1" s="72"/>
      <c r="H1" s="72"/>
      <c r="I1" s="72"/>
      <c r="J1" s="73" t="s">
        <v>469</v>
      </c>
    </row>
    <row customHeight="1" ht="41.25">
      <c r="A2" s="72">
        <f>"2025"&amp;"年部门整体支出绩效目标表"</f>
      </c>
      <c r="B2" s="74"/>
      <c r="C2" s="74"/>
      <c r="D2" s="74"/>
      <c r="E2" s="74"/>
      <c r="F2" s="74"/>
      <c r="G2" s="74"/>
      <c r="H2" s="74"/>
      <c r="I2" s="74"/>
      <c r="J2" s="74"/>
    </row>
    <row customHeight="1" ht="17.25">
      <c r="A3" s="75">
        <f>"单位名称："&amp;"中国共产党富民县委员会政法委员会"</f>
      </c>
      <c r="B3" s="75"/>
      <c r="C3" s="76"/>
      <c r="D3" s="77"/>
      <c r="E3" s="77"/>
      <c r="F3" s="77"/>
      <c r="G3" s="77"/>
      <c r="H3" s="77"/>
      <c r="I3" s="77"/>
      <c r="J3" s="78" t="s">
        <v>1</v>
      </c>
    </row>
    <row customHeight="1" ht="30">
      <c r="A4" s="79" t="s">
        <v>470</v>
      </c>
      <c r="B4" s="80" t="s">
        <v>68</v>
      </c>
      <c r="C4" s="81"/>
      <c r="D4" s="81"/>
      <c r="E4" s="82"/>
      <c r="F4" s="83" t="s">
        <v>471</v>
      </c>
      <c r="G4" s="82"/>
      <c r="H4" s="84" t="s">
        <v>67</v>
      </c>
      <c r="I4" s="81"/>
      <c r="J4" s="82"/>
    </row>
    <row customHeight="1" ht="32.25">
      <c r="A5" s="55" t="s">
        <v>472</v>
      </c>
      <c r="B5" s="56"/>
      <c r="C5" s="56"/>
      <c r="D5" s="56"/>
      <c r="E5" s="56"/>
      <c r="F5" s="56"/>
      <c r="G5" s="56"/>
      <c r="H5" s="56"/>
      <c r="I5" s="57"/>
      <c r="J5" s="85" t="s">
        <v>473</v>
      </c>
    </row>
    <row customHeight="1" ht="99.75">
      <c r="A6" s="86" t="s">
        <v>474</v>
      </c>
      <c r="B6" s="87" t="s">
        <v>475</v>
      </c>
      <c r="C6" s="88" t="s">
        <v>476</v>
      </c>
      <c r="D6" s="88"/>
      <c r="E6" s="88"/>
      <c r="F6" s="88"/>
      <c r="G6" s="88"/>
      <c r="H6" s="88"/>
      <c r="I6" s="88"/>
      <c r="J6" s="89" t="s">
        <v>477</v>
      </c>
    </row>
    <row customHeight="1" ht="99.75">
      <c r="A7" s="86"/>
      <c r="B7" s="87">
        <f>"总体绩效目标（"&amp;"2025"&amp;"-"&amp;("2025"+2)&amp;"年期间）"</f>
      </c>
      <c r="C7" s="88" t="s">
        <v>478</v>
      </c>
      <c r="D7" s="88"/>
      <c r="E7" s="88"/>
      <c r="F7" s="88"/>
      <c r="G7" s="88"/>
      <c r="H7" s="88"/>
      <c r="I7" s="88"/>
      <c r="J7" s="89" t="s">
        <v>479</v>
      </c>
    </row>
    <row customHeight="1" ht="75">
      <c r="A8" s="87" t="s">
        <v>480</v>
      </c>
      <c r="B8" s="90">
        <f>"预算年度（"&amp;"2025"&amp;"年）绩效目标"</f>
      </c>
      <c r="C8" s="91" t="s">
        <v>478</v>
      </c>
      <c r="D8" s="91"/>
      <c r="E8" s="91"/>
      <c r="F8" s="91"/>
      <c r="G8" s="91"/>
      <c r="H8" s="91"/>
      <c r="I8" s="91"/>
      <c r="J8" s="92" t="s">
        <v>481</v>
      </c>
    </row>
    <row customHeight="1" ht="32.25">
      <c r="A9" s="93" t="s">
        <v>482</v>
      </c>
      <c r="B9" s="93"/>
      <c r="C9" s="93"/>
      <c r="D9" s="93"/>
      <c r="E9" s="93"/>
      <c r="F9" s="93"/>
      <c r="G9" s="93"/>
      <c r="H9" s="93"/>
      <c r="I9" s="93"/>
      <c r="J9" s="93"/>
    </row>
    <row customHeight="1" ht="32.25">
      <c r="A10" s="87" t="s">
        <v>483</v>
      </c>
      <c r="B10" s="87"/>
      <c r="C10" s="86" t="s">
        <v>484</v>
      </c>
      <c r="D10" s="86"/>
      <c r="E10" s="86"/>
      <c r="F10" s="86" t="s">
        <v>485</v>
      </c>
      <c r="G10" s="86"/>
      <c r="H10" s="86" t="s">
        <v>486</v>
      </c>
      <c r="I10" s="86"/>
      <c r="J10" s="86"/>
    </row>
    <row customHeight="1" ht="32.25">
      <c r="A11" s="87"/>
      <c r="B11" s="87"/>
      <c r="C11" s="86"/>
      <c r="D11" s="86"/>
      <c r="E11" s="86"/>
      <c r="F11" s="86"/>
      <c r="G11" s="86"/>
      <c r="H11" s="87" t="s">
        <v>487</v>
      </c>
      <c r="I11" s="87" t="s">
        <v>488</v>
      </c>
      <c r="J11" s="87" t="s">
        <v>489</v>
      </c>
    </row>
    <row customHeight="1" ht="24">
      <c r="A12" s="94" t="s">
        <v>53</v>
      </c>
      <c r="B12" s="95"/>
      <c r="C12" s="95"/>
      <c r="D12" s="95"/>
      <c r="E12" s="95"/>
      <c r="F12" s="95"/>
      <c r="G12" s="96"/>
      <c r="H12" s="97">
        <v>4608051.89</v>
      </c>
      <c r="I12" s="97">
        <v>4608051.89</v>
      </c>
      <c r="J12" s="97"/>
    </row>
    <row customHeight="1" ht="34.5">
      <c r="A13" s="88" t="s">
        <v>490</v>
      </c>
      <c r="B13" s="98"/>
      <c r="C13" s="88" t="s">
        <v>491</v>
      </c>
      <c r="D13" s="98"/>
      <c r="E13" s="98"/>
      <c r="F13" s="98"/>
      <c r="G13" s="98"/>
      <c r="H13" s="99">
        <v>300000</v>
      </c>
      <c r="I13" s="99">
        <v>300000</v>
      </c>
      <c r="J13" s="99"/>
    </row>
    <row customHeight="1" ht="34.5">
      <c r="A14" s="88" t="s">
        <v>299</v>
      </c>
      <c r="B14" s="68"/>
      <c r="C14" s="88" t="s">
        <v>492</v>
      </c>
      <c r="D14" s="68"/>
      <c r="E14" s="68"/>
      <c r="F14" s="68"/>
      <c r="G14" s="68"/>
      <c r="H14" s="99">
        <v>10000</v>
      </c>
      <c r="I14" s="99">
        <v>10000</v>
      </c>
      <c r="J14" s="99"/>
    </row>
    <row customHeight="1" ht="34.5">
      <c r="A15" s="88" t="s">
        <v>289</v>
      </c>
      <c r="B15" s="68"/>
      <c r="C15" s="88" t="s">
        <v>493</v>
      </c>
      <c r="D15" s="68"/>
      <c r="E15" s="68"/>
      <c r="F15" s="68"/>
      <c r="G15" s="68"/>
      <c r="H15" s="99">
        <v>30000</v>
      </c>
      <c r="I15" s="99">
        <v>30000</v>
      </c>
      <c r="J15" s="99"/>
    </row>
    <row customHeight="1" ht="34.5">
      <c r="A16" s="88" t="s">
        <v>494</v>
      </c>
      <c r="B16" s="68"/>
      <c r="C16" s="88" t="s">
        <v>494</v>
      </c>
      <c r="D16" s="68"/>
      <c r="E16" s="68"/>
      <c r="F16" s="68"/>
      <c r="G16" s="68"/>
      <c r="H16" s="99">
        <v>8400</v>
      </c>
      <c r="I16" s="99">
        <v>8400</v>
      </c>
      <c r="J16" s="99"/>
    </row>
    <row customHeight="1" ht="34.5">
      <c r="A17" s="88" t="s">
        <v>495</v>
      </c>
      <c r="B17" s="68"/>
      <c r="C17" s="88" t="s">
        <v>495</v>
      </c>
      <c r="D17" s="68"/>
      <c r="E17" s="68"/>
      <c r="F17" s="68"/>
      <c r="G17" s="68"/>
      <c r="H17" s="99">
        <v>100000</v>
      </c>
      <c r="I17" s="99">
        <v>100000</v>
      </c>
      <c r="J17" s="99"/>
    </row>
    <row customHeight="1" ht="34.5">
      <c r="A18" s="88" t="s">
        <v>496</v>
      </c>
      <c r="B18" s="68"/>
      <c r="C18" s="88" t="s">
        <v>497</v>
      </c>
      <c r="D18" s="68"/>
      <c r="E18" s="68"/>
      <c r="F18" s="68"/>
      <c r="G18" s="68"/>
      <c r="H18" s="99">
        <v>4159651.89</v>
      </c>
      <c r="I18" s="99">
        <v>4159651.89</v>
      </c>
      <c r="J18" s="99"/>
    </row>
    <row customHeight="1" ht="32.25">
      <c r="A19" s="93" t="s">
        <v>498</v>
      </c>
      <c r="B19" s="93"/>
      <c r="C19" s="93"/>
      <c r="D19" s="93"/>
      <c r="E19" s="93"/>
      <c r="F19" s="93"/>
      <c r="G19" s="93"/>
      <c r="H19" s="93"/>
      <c r="I19" s="93"/>
      <c r="J19" s="93"/>
    </row>
    <row customHeight="1" ht="32.25">
      <c r="A20" s="100" t="s">
        <v>499</v>
      </c>
      <c r="B20" s="100"/>
      <c r="C20" s="100"/>
      <c r="D20" s="100"/>
      <c r="E20" s="100"/>
      <c r="F20" s="100"/>
      <c r="G20" s="100"/>
      <c r="H20" s="101" t="s">
        <v>500</v>
      </c>
      <c r="I20" s="102" t="s">
        <v>321</v>
      </c>
      <c r="J20" s="101" t="s">
        <v>501</v>
      </c>
    </row>
    <row customHeight="1" ht="36">
      <c r="A21" s="103" t="s">
        <v>314</v>
      </c>
      <c r="B21" s="103" t="s">
        <v>502</v>
      </c>
      <c r="C21" s="104" t="s">
        <v>316</v>
      </c>
      <c r="D21" s="104" t="s">
        <v>317</v>
      </c>
      <c r="E21" s="104" t="s">
        <v>318</v>
      </c>
      <c r="F21" s="104" t="s">
        <v>319</v>
      </c>
      <c r="G21" s="104" t="s">
        <v>320</v>
      </c>
      <c r="H21" s="105"/>
      <c r="I21" s="105"/>
      <c r="J21" s="105"/>
    </row>
    <row customHeight="1" ht="32.25">
      <c r="A22" s="106" t="s">
        <v>323</v>
      </c>
      <c r="B22" s="106"/>
      <c r="C22" s="65"/>
      <c r="D22" s="106"/>
      <c r="E22" s="106"/>
      <c r="F22" s="106"/>
      <c r="G22" s="106"/>
      <c r="H22" s="107"/>
      <c r="I22" s="91"/>
      <c r="J22" s="107"/>
    </row>
    <row customHeight="1" ht="32.25">
      <c r="A23" s="106"/>
      <c r="B23" s="106" t="s">
        <v>329</v>
      </c>
      <c r="C23" s="65"/>
      <c r="D23" s="106"/>
      <c r="E23" s="106"/>
      <c r="F23" s="106"/>
      <c r="G23" s="106"/>
      <c r="H23" s="107"/>
      <c r="I23" s="91"/>
      <c r="J23" s="107"/>
    </row>
    <row customHeight="1" ht="32.25">
      <c r="A24" s="106"/>
      <c r="B24" s="106"/>
      <c r="C24" s="65" t="s">
        <v>503</v>
      </c>
      <c r="D24" s="106" t="s">
        <v>326</v>
      </c>
      <c r="E24" s="106" t="s">
        <v>504</v>
      </c>
      <c r="F24" s="106" t="s">
        <v>419</v>
      </c>
      <c r="G24" s="106" t="s">
        <v>349</v>
      </c>
      <c r="H24" s="107" t="s">
        <v>505</v>
      </c>
      <c r="I24" s="91" t="s">
        <v>503</v>
      </c>
      <c r="J24" s="107" t="s">
        <v>506</v>
      </c>
    </row>
    <row customHeight="1" ht="32.25">
      <c r="A25" s="106" t="s">
        <v>345</v>
      </c>
      <c r="B25" s="106"/>
      <c r="C25" s="65"/>
      <c r="D25" s="106"/>
      <c r="E25" s="106"/>
      <c r="F25" s="106"/>
      <c r="G25" s="106"/>
      <c r="H25" s="107"/>
      <c r="I25" s="91"/>
      <c r="J25" s="107"/>
    </row>
    <row customHeight="1" ht="32.25">
      <c r="A26" s="106"/>
      <c r="B26" s="106" t="s">
        <v>346</v>
      </c>
      <c r="C26" s="65"/>
      <c r="D26" s="106"/>
      <c r="E26" s="106"/>
      <c r="F26" s="106"/>
      <c r="G26" s="106"/>
      <c r="H26" s="107"/>
      <c r="I26" s="91"/>
      <c r="J26" s="107"/>
    </row>
    <row customHeight="1" ht="32.25">
      <c r="A27" s="106"/>
      <c r="B27" s="106"/>
      <c r="C27" s="65" t="s">
        <v>507</v>
      </c>
      <c r="D27" s="106" t="s">
        <v>326</v>
      </c>
      <c r="E27" s="106" t="s">
        <v>507</v>
      </c>
      <c r="F27" s="106" t="s">
        <v>333</v>
      </c>
      <c r="G27" s="106" t="s">
        <v>349</v>
      </c>
      <c r="H27" s="107" t="s">
        <v>505</v>
      </c>
      <c r="I27" s="91" t="s">
        <v>507</v>
      </c>
      <c r="J27" s="107" t="s">
        <v>506</v>
      </c>
    </row>
    <row customHeight="1" ht="32.25">
      <c r="A28" s="106" t="s">
        <v>351</v>
      </c>
      <c r="B28" s="106"/>
      <c r="C28" s="65"/>
      <c r="D28" s="106"/>
      <c r="E28" s="106"/>
      <c r="F28" s="106"/>
      <c r="G28" s="106"/>
      <c r="H28" s="107"/>
      <c r="I28" s="91"/>
      <c r="J28" s="107"/>
    </row>
    <row customHeight="1" ht="32.25">
      <c r="A29" s="106"/>
      <c r="B29" s="106" t="s">
        <v>352</v>
      </c>
      <c r="C29" s="65"/>
      <c r="D29" s="106"/>
      <c r="E29" s="106"/>
      <c r="F29" s="106"/>
      <c r="G29" s="106"/>
      <c r="H29" s="107"/>
      <c r="I29" s="91"/>
      <c r="J29" s="107"/>
    </row>
    <row customHeight="1" ht="32.25">
      <c r="A30" s="106"/>
      <c r="B30" s="106"/>
      <c r="C30" s="65" t="s">
        <v>508</v>
      </c>
      <c r="D30" s="106" t="s">
        <v>354</v>
      </c>
      <c r="E30" s="106" t="s">
        <v>509</v>
      </c>
      <c r="F30" s="106" t="s">
        <v>510</v>
      </c>
      <c r="G30" s="106" t="s">
        <v>328</v>
      </c>
      <c r="H30" s="107" t="s">
        <v>511</v>
      </c>
      <c r="I30" s="91" t="s">
        <v>508</v>
      </c>
      <c r="J30" s="107" t="s">
        <v>506</v>
      </c>
    </row>
  </sheetData>
  <mergeCells count="39">
    <mergeCell ref="A2:J2"/>
    <mergeCell ref="A9:J9"/>
    <mergeCell ref="A6:A7"/>
    <mergeCell ref="H10:J10"/>
    <mergeCell ref="A5:I5"/>
    <mergeCell ref="C6:I6"/>
    <mergeCell ref="C7:I7"/>
    <mergeCell ref="C8:I8"/>
    <mergeCell ref="A3:C3"/>
    <mergeCell ref="B4:E4"/>
    <mergeCell ref="F4:G4"/>
    <mergeCell ref="H4:J4"/>
    <mergeCell ref="A20:G20"/>
    <mergeCell ref="A19:J19"/>
    <mergeCell ref="A10:B11"/>
    <mergeCell ref="H20:H21"/>
    <mergeCell ref="I20:I21"/>
    <mergeCell ref="J20:J21"/>
    <mergeCell ref="C10:G11"/>
    <mergeCell ref="A12:G12"/>
    <mergeCell ref="A13:B13"/>
    <mergeCell ref="C13:G13"/>
    <mergeCell ref="B4:E4"/>
    <mergeCell ref="H4:J4"/>
    <mergeCell ref="C6:I6"/>
    <mergeCell ref="C7:I7"/>
    <mergeCell ref="C8:I8"/>
    <mergeCell ref="A13:B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</mergeCells>
  <pageMargins left="0.84" right="0.84" top="0.90" bottom="0.90" header="0.36" footer="0.36"/>
  <pageSetup paperSize="9" scale="57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5D83385-33F6-A446-427B-05B2231B03EA}" mc:Ignorable="x14ac xr xr2 xr3">
  <sheetPr>
    <outlinePr summaryRight="0" summaryBelow="0"/>
    <pageSetUpPr fitToPage="1"/>
  </sheetPr>
  <dimension ref="A1:W7"/>
  <sheetViews>
    <sheetView topLeftCell="A1" showGridLines="0" showZeros="0" workbookViewId="0" tabSelected="1"/>
  </sheetViews>
  <sheetFormatPr defaultColWidth="10.00390625" customHeight="1" defaultRowHeight="12.75" outlineLevelRow="2"/>
  <cols>
    <col min="1" max="1" width="50.28125" customWidth="1"/>
    <col min="2" max="2" width="15.7109375" customWidth="1"/>
    <col min="3" max="3" width="13.00390625" customWidth="1"/>
    <col min="4" max="4" width="12.00390625" customWidth="1"/>
    <col min="5" max="5" width="16.28125" customWidth="1"/>
    <col min="6" max="6" width="13.7109375" customWidth="1"/>
    <col min="7" max="7" width="13.28125" customWidth="1"/>
    <col min="8" max="8" width="13.8515625" customWidth="1"/>
    <col min="9" max="9" width="16.8515625" customWidth="1"/>
    <col min="10" max="10" width="13.28125" customWidth="1"/>
    <col min="11" max="15" width="15.7109375" customWidth="1"/>
    <col min="16" max="16" width="17.57421875" customWidth="1"/>
    <col min="17" max="22" width="15.7109375" customWidth="1"/>
  </cols>
  <sheetData>
    <row customHeight="1" ht="17.25">
      <c r="A1" s="13" t="s">
        <v>512</v>
      </c>
    </row>
    <row customHeight="1" ht="41.25">
      <c r="A2" s="10" t="s">
        <v>513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customHeight="1" ht="17.25">
      <c r="A3" s="11">
        <f>"单位名称："&amp;"中国共产党富民县委员会政法委员会"</f>
      </c>
      <c r="B3" s="12"/>
      <c r="C3" s="12"/>
      <c r="V3" s="13" t="s">
        <v>514</v>
      </c>
      <c r="W3" s="13"/>
    </row>
    <row customHeight="1" ht="17.25">
      <c r="A4" s="32" t="s">
        <v>182</v>
      </c>
      <c r="B4" s="32" t="s">
        <v>515</v>
      </c>
      <c r="C4" s="32" t="s">
        <v>516</v>
      </c>
      <c r="D4" s="32" t="s">
        <v>517</v>
      </c>
      <c r="E4" s="32" t="s">
        <v>518</v>
      </c>
      <c r="F4" s="32" t="s">
        <v>519</v>
      </c>
      <c r="G4" s="32"/>
      <c r="H4" s="32"/>
      <c r="I4" s="32"/>
      <c r="J4" s="32"/>
      <c r="K4" s="32"/>
      <c r="L4" s="32"/>
      <c r="M4" s="32" t="s">
        <v>520</v>
      </c>
      <c r="N4" s="32"/>
      <c r="O4" s="32"/>
      <c r="P4" s="32"/>
      <c r="Q4" s="32"/>
      <c r="R4" s="32"/>
      <c r="S4" s="32"/>
      <c r="T4" s="32" t="s">
        <v>521</v>
      </c>
      <c r="U4" s="32"/>
      <c r="V4" s="32"/>
      <c r="W4" s="32" t="s">
        <v>522</v>
      </c>
    </row>
    <row customHeight="1" ht="33">
      <c r="A5" s="32"/>
      <c r="B5" s="32"/>
      <c r="C5" s="32"/>
      <c r="D5" s="32"/>
      <c r="E5" s="32"/>
      <c r="F5" s="32" t="s">
        <v>55</v>
      </c>
      <c r="G5" s="32" t="s">
        <v>523</v>
      </c>
      <c r="H5" s="32" t="s">
        <v>524</v>
      </c>
      <c r="I5" s="32" t="s">
        <v>525</v>
      </c>
      <c r="J5" s="32" t="s">
        <v>526</v>
      </c>
      <c r="K5" s="32" t="s">
        <v>527</v>
      </c>
      <c r="L5" s="32" t="s">
        <v>528</v>
      </c>
      <c r="M5" s="32" t="s">
        <v>55</v>
      </c>
      <c r="N5" s="32" t="s">
        <v>529</v>
      </c>
      <c r="O5" s="32" t="s">
        <v>530</v>
      </c>
      <c r="P5" s="32" t="s">
        <v>531</v>
      </c>
      <c r="Q5" s="32" t="s">
        <v>532</v>
      </c>
      <c r="R5" s="32" t="s">
        <v>533</v>
      </c>
      <c r="S5" s="32" t="s">
        <v>534</v>
      </c>
      <c r="T5" s="32" t="s">
        <v>55</v>
      </c>
      <c r="U5" s="32" t="s">
        <v>535</v>
      </c>
      <c r="V5" s="32" t="s">
        <v>536</v>
      </c>
      <c r="W5" s="32"/>
    </row>
    <row customHeight="1" ht="17.25" outlineLevel="1">
      <c r="A6" s="38" t="s">
        <v>67</v>
      </c>
      <c r="B6" s="38" t="s">
        <v>468</v>
      </c>
      <c r="C6" s="38" t="s">
        <v>468</v>
      </c>
      <c r="D6" s="38" t="s">
        <v>468</v>
      </c>
      <c r="E6" s="38" t="s">
        <v>468</v>
      </c>
      <c r="F6" s="108">
        <v>10</v>
      </c>
      <c r="G6" s="108"/>
      <c r="H6" s="108"/>
      <c r="I6" s="108"/>
      <c r="J6" s="108"/>
      <c r="K6" s="108"/>
      <c r="L6" s="108"/>
      <c r="M6" s="108">
        <v>20</v>
      </c>
      <c r="N6" s="108"/>
      <c r="O6" s="108"/>
      <c r="P6" s="108"/>
      <c r="Q6" s="108"/>
      <c r="R6" s="108"/>
      <c r="S6" s="108"/>
      <c r="T6" s="108">
        <v>2</v>
      </c>
      <c r="U6" s="108"/>
      <c r="V6" s="108">
        <v>2</v>
      </c>
      <c r="W6" s="108"/>
    </row>
    <row customHeight="1" ht="17.25">
      <c r="A7" s="109" t="s">
        <v>67</v>
      </c>
      <c r="B7" s="109" t="s">
        <v>537</v>
      </c>
      <c r="C7" s="109" t="s">
        <v>538</v>
      </c>
      <c r="D7" s="109" t="s">
        <v>539</v>
      </c>
      <c r="E7" s="109" t="s">
        <v>540</v>
      </c>
      <c r="F7" s="108">
        <v>10</v>
      </c>
      <c r="G7" s="34"/>
      <c r="H7" s="34"/>
      <c r="I7" s="34"/>
      <c r="J7" s="34"/>
      <c r="K7" s="34"/>
      <c r="L7" s="34"/>
      <c r="M7" s="108">
        <v>20</v>
      </c>
      <c r="N7" s="34"/>
      <c r="O7" s="34"/>
      <c r="P7" s="34"/>
      <c r="Q7" s="34"/>
      <c r="R7" s="34"/>
      <c r="S7" s="34"/>
      <c r="T7" s="108">
        <v>2</v>
      </c>
      <c r="U7" s="108"/>
      <c r="V7" s="108">
        <v>2</v>
      </c>
      <c r="W7" s="108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7" right="0.67" top="0.50" bottom="0.50" header="0.00" footer="0.00"/>
  <pageSetup paperSize="9" scale="0" pageOrder="downThenOver" orientation="portrait"/>
  <headerFooter>
    <oddFooter>&amp;L&amp;C第&amp;P页，共&amp;N页&amp;R&amp;N</oddFooter>
  </headerFooter>
</worksheet>
</file>