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4"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<sst xmlns="http://schemas.openxmlformats.org/spreadsheetml/2006/main" count="9931" uniqueCount="1847">
  <si>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</si>
  <si>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</si>
  <si>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</si>
  <si>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</si>
  <si>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</si>
  <si>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</si>
  <si>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</si>
  <si>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</si>
  <si>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</si>
  <si>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</si>
  <si>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</si>
  <si>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</si>
  <si>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</si>
  <si>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</si>
  <si>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</si>
  <si>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</si>
  <si>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</si>
  <si>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</si>
  <si>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</si>
  <si>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</si>
  <si>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</si>
  <si>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</si>
  <si>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</si>
  <si>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</si>
  <si>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</si>
  <si>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</si>
  <si>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</si>
  <si>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</si>
  <si>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</si>
  <si>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</si>
  <si>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</si>
  <si>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</si>
  <si>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</si>
  <si>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</si>
  <si>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</si>
  <si>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</si>
  <si>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</si>
  <si>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</si>
  <si>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</si>
  <si>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</si>
  <si>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</si>
  <si>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</si>
  <si>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</si>
  <si>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</si>
  <si>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</si>
  <si>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</si>
  <si>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</si>
  <si>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</si>
  <si>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</si>
  <si>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</si>
  <si>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</si>
  <si>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</si>
  <si>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</si>
  <si>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</si>
  <si>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</si>
  <si>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</si>
  <si>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</si>
  <si>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</si>
  <si>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</si>
  <si>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</si>
  <si>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</si>
  <si>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</si>
  <si>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</si>
  <si>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</si>
  <si>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</si>
  <si>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</si>
  <si>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125</t>
  </si>
  <si>
    <t>富民县农业农村局</t>
  </si>
  <si>
    <t>125001</t>
  </si>
  <si>
    <t>125016</t>
  </si>
  <si>
    <t>富民县农业综合行政执法大队</t>
  </si>
  <si>
    <t>125007</t>
  </si>
  <si>
    <t>富民县动物疫病预防控制中心</t>
  </si>
  <si>
    <t>125011</t>
  </si>
  <si>
    <t>富民县农村合作经济经营管理服务中心</t>
  </si>
  <si>
    <t>125013</t>
  </si>
  <si>
    <t>富民县农业技术推广服务中心</t>
  </si>
  <si>
    <t>125014</t>
  </si>
  <si>
    <t>富民县农机管理服务中心</t>
  </si>
  <si>
    <t>125015</t>
  </si>
  <si>
    <t>富民县乡村振兴服务中心</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</si>
  <si>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</si>
  <si>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</si>
  <si>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</si>
  <si>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</si>
  <si>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</si>
  <si>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</si>
  <si>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</si>
  <si>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</si>
  <si>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</si>
  <si>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</si>
  <si>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</si>
  <si>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</si>
  <si>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</si>
  <si>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</si>
  <si>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</si>
  <si>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</si>
  <si>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</si>
  <si>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</si>
  <si>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</si>
  <si>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</si>
  <si>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</si>
  <si>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</si>
  <si>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</si>
  <si>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</si>
  <si>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</si>
  <si>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</si>
  <si>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</si>
  <si>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</si>
  <si>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</si>
  <si>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</si>
  <si>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</si>
  <si>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</si>
  <si>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</si>
  <si>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</si>
  <si>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</si>
  <si>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</si>
  <si>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</si>
  <si>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</si>
  <si>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</si>
  <si>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</si>
  <si>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</si>
  <si>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</si>
  <si>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</si>
  <si>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</si>
  <si>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</si>
  <si>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</si>
  <si>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</si>
  <si>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</si>
  <si>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</si>
  <si>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</si>
  <si>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</si>
  <si>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</si>
  <si>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</si>
  <si>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</si>
  <si>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</si>
  <si>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</si>
  <si>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</si>
  <si>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</si>
  <si>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2120814</t>
  </si>
  <si>
    <t>农业生产发展支出</t>
  </si>
  <si>
    <t>2120899</t>
  </si>
  <si>
    <t>其他国有土地使用权出让收入安排的支出</t>
  </si>
  <si>
    <t>213</t>
  </si>
  <si>
    <t>农林水支出</t>
  </si>
  <si>
    <t>21301</t>
  </si>
  <si>
    <t>农业农村</t>
  </si>
  <si>
    <t>2130101</t>
  </si>
  <si>
    <t>行政运行</t>
  </si>
  <si>
    <t>2130104</t>
  </si>
  <si>
    <t>事业运行</t>
  </si>
  <si>
    <t>2130106</t>
  </si>
  <si>
    <t>科技转化与推广服务</t>
  </si>
  <si>
    <t>2130108</t>
  </si>
  <si>
    <t>病虫害控制</t>
  </si>
  <si>
    <t>2130109</t>
  </si>
  <si>
    <t>农产品质量安全</t>
  </si>
  <si>
    <t>2130110</t>
  </si>
  <si>
    <t>执法监管</t>
  </si>
  <si>
    <t>2130112</t>
  </si>
  <si>
    <t>行业业务管理</t>
  </si>
  <si>
    <t>2130119</t>
  </si>
  <si>
    <t>防灾救灾</t>
  </si>
  <si>
    <t>2130122</t>
  </si>
  <si>
    <t>农业生产发展</t>
  </si>
  <si>
    <t>2130124</t>
  </si>
  <si>
    <t>农村合作经济</t>
  </si>
  <si>
    <t>2130125</t>
  </si>
  <si>
    <t>农产品加工与促销</t>
  </si>
  <si>
    <t>2130135</t>
  </si>
  <si>
    <t>农业生态资源保护</t>
  </si>
  <si>
    <t>2130148</t>
  </si>
  <si>
    <t>渔业发展</t>
  </si>
  <si>
    <t>2130153</t>
  </si>
  <si>
    <t>耕地建设与利用</t>
  </si>
  <si>
    <t>2130199</t>
  </si>
  <si>
    <t>其他农业农村支出</t>
  </si>
  <si>
    <t>21302</t>
  </si>
  <si>
    <t>林业和草原</t>
  </si>
  <si>
    <t>2130211</t>
  </si>
  <si>
    <t>动植物保护</t>
  </si>
  <si>
    <t>21305</t>
  </si>
  <si>
    <t>巩固脱贫攻坚成果衔接乡村振兴</t>
  </si>
  <si>
    <t>2130505</t>
  </si>
  <si>
    <t>生产发展</t>
  </si>
  <si>
    <t>2130506</t>
  </si>
  <si>
    <t>社会发展</t>
  </si>
  <si>
    <t>2130507</t>
  </si>
  <si>
    <t>贷款奖补和贴息</t>
  </si>
  <si>
    <t>2130599</t>
  </si>
  <si>
    <t>其他巩固脱贫攻坚成果衔接乡村振兴支出</t>
  </si>
  <si>
    <t>21308</t>
  </si>
  <si>
    <t>普惠金融发展支出</t>
  </si>
  <si>
    <t>2130803</t>
  </si>
  <si>
    <t>农业保险保费补贴</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</si>
  <si>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</si>
  <si>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</si>
  <si>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</si>
  <si>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</si>
  <si>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</si>
  <si>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</si>
  <si>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</si>
  <si>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</si>
  <si>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</si>
  <si>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</si>
  <si>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</si>
  <si>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</si>
  <si>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</si>
  <si>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</si>
  <si>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</si>
  <si>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</si>
  <si>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</si>
  <si>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</si>
  <si>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</si>
  <si>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</si>
  <si>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</si>
  <si>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</si>
  <si>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</si>
  <si>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</si>
  <si>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</si>
  <si>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</si>
  <si>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</si>
  <si>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</si>
  <si>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</si>
  <si>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</si>
  <si>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</si>
  <si>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</si>
  <si>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</si>
  <si>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</si>
  <si>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</si>
  <si>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</si>
  <si>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</si>
  <si>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</si>
  <si>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</si>
  <si>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</si>
  <si>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</si>
  <si>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</si>
  <si>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</si>
  <si>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</si>
  <si>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</si>
  <si>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</si>
  <si>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</si>
  <si>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</si>
  <si>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</si>
  <si>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</si>
  <si>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</si>
  <si>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</si>
  <si>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</si>
  <si>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</si>
  <si>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</si>
  <si>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</si>
  <si>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</si>
  <si>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</si>
  <si>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</si>
  <si>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</si>
  <si>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</si>
  <si>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</si>
  <si>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</si>
  <si>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</si>
  <si>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</si>
  <si>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</si>
  <si>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</si>
  <si>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</si>
  <si>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</si>
  <si>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</si>
  <si>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</si>
  <si>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</si>
  <si>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</si>
  <si>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</si>
  <si>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</si>
  <si>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</si>
  <si>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530124210000000000347</t>
  </si>
  <si>
    <t>行政人员支出工资</t>
  </si>
  <si>
    <t>30101</t>
  </si>
  <si>
    <t>基本工资</t>
  </si>
  <si>
    <t>30103</t>
  </si>
  <si>
    <t>奖金</t>
  </si>
  <si>
    <t>530124210000000000350</t>
  </si>
  <si>
    <t>30113</t>
  </si>
  <si>
    <t>530124210000000000353</t>
  </si>
  <si>
    <t>30217</t>
  </si>
  <si>
    <t>530124210000000000355</t>
  </si>
  <si>
    <t>一般公用经费</t>
  </si>
  <si>
    <t>30201</t>
  </si>
  <si>
    <t>办公费</t>
  </si>
  <si>
    <t>30205</t>
  </si>
  <si>
    <t>水费</t>
  </si>
  <si>
    <t>30206</t>
  </si>
  <si>
    <t>电费</t>
  </si>
  <si>
    <t>30207</t>
  </si>
  <si>
    <t>邮电费</t>
  </si>
  <si>
    <t>30211</t>
  </si>
  <si>
    <t>差旅费</t>
  </si>
  <si>
    <t>30213</t>
  </si>
  <si>
    <t>维修（护）费</t>
  </si>
  <si>
    <t>530124231100001355958</t>
  </si>
  <si>
    <t>工会经费</t>
  </si>
  <si>
    <t>30228</t>
  </si>
  <si>
    <t>530124231100001355972</t>
  </si>
  <si>
    <t>遗属生活补助</t>
  </si>
  <si>
    <t>30305</t>
  </si>
  <si>
    <t>生活补助</t>
  </si>
  <si>
    <t>530124231100001375160</t>
  </si>
  <si>
    <t>公务员基础绩效奖</t>
  </si>
  <si>
    <t>530124231100001375162</t>
  </si>
  <si>
    <t>行政在职津贴补贴</t>
  </si>
  <si>
    <t>30102</t>
  </si>
  <si>
    <t>津贴补贴</t>
  </si>
  <si>
    <t>530124231100001375165</t>
  </si>
  <si>
    <t>工伤保险支出</t>
  </si>
  <si>
    <t>30112</t>
  </si>
  <si>
    <t>其他社会保障缴费</t>
  </si>
  <si>
    <t>530124231100001375166</t>
  </si>
  <si>
    <t>失业保险支出</t>
  </si>
  <si>
    <t>530124231100001375194</t>
  </si>
  <si>
    <t>医疗保险支出</t>
  </si>
  <si>
    <t>30110</t>
  </si>
  <si>
    <t>职工基本医疗保险缴费</t>
  </si>
  <si>
    <t>30111</t>
  </si>
  <si>
    <t>公务员医疗补助缴费</t>
  </si>
  <si>
    <t>530124231100001375195</t>
  </si>
  <si>
    <t>职业年金支出</t>
  </si>
  <si>
    <t>30109</t>
  </si>
  <si>
    <t>职业年金缴费</t>
  </si>
  <si>
    <t>530124231100001375199</t>
  </si>
  <si>
    <t>公共交通专项经费</t>
  </si>
  <si>
    <t>30239</t>
  </si>
  <si>
    <t>其他交通费用</t>
  </si>
  <si>
    <t>530124231100001375208</t>
  </si>
  <si>
    <t>养老保险支出</t>
  </si>
  <si>
    <t>30108</t>
  </si>
  <si>
    <t>机关事业单位基本养老保险缴费</t>
  </si>
  <si>
    <t>530124231100001375211</t>
  </si>
  <si>
    <t>公务交通补贴</t>
  </si>
  <si>
    <t>530124231100001415683</t>
  </si>
  <si>
    <t>离休费</t>
  </si>
  <si>
    <t>30301</t>
  </si>
  <si>
    <t>530124251100003850128</t>
  </si>
  <si>
    <t>残疾人就业保障金</t>
  </si>
  <si>
    <t>30299</t>
  </si>
  <si>
    <t>其他商品和服务支出</t>
  </si>
  <si>
    <t>530124251100003850133</t>
  </si>
  <si>
    <t>劳务派遣人员经费</t>
  </si>
  <si>
    <t>30226</t>
  </si>
  <si>
    <t>劳务费</t>
  </si>
  <si>
    <t>530124251100003854651</t>
  </si>
  <si>
    <t>公车购置及运维费</t>
  </si>
  <si>
    <t>30231</t>
  </si>
  <si>
    <t>公务用车运行维护费</t>
  </si>
  <si>
    <t>530124210000000000331</t>
  </si>
  <si>
    <t>事业人员支出工资</t>
  </si>
  <si>
    <t>530124210000000000333</t>
  </si>
  <si>
    <t>530124210000000000336</t>
  </si>
  <si>
    <t>530124210000000000338</t>
  </si>
  <si>
    <t>30215</t>
  </si>
  <si>
    <t>会议费</t>
  </si>
  <si>
    <t>530124231100001339305</t>
  </si>
  <si>
    <t>530124231100001375378</t>
  </si>
  <si>
    <t>530124231100001375390</t>
  </si>
  <si>
    <t>事业绩效工资</t>
  </si>
  <si>
    <t>30107</t>
  </si>
  <si>
    <t>绩效工资</t>
  </si>
  <si>
    <t>530124231100001375395</t>
  </si>
  <si>
    <t>事业在职津贴补贴</t>
  </si>
  <si>
    <t>530124231100001375402</t>
  </si>
  <si>
    <t>530124231100001375405</t>
  </si>
  <si>
    <t>530124231100001375407</t>
  </si>
  <si>
    <t>530124231100001375410</t>
  </si>
  <si>
    <t>530124231100001375413</t>
  </si>
  <si>
    <t>530124231100001461247</t>
  </si>
  <si>
    <t>530124241100002344420</t>
  </si>
  <si>
    <t>530124241100002449933</t>
  </si>
  <si>
    <t>事业绩效奖励</t>
  </si>
  <si>
    <t>530124251100003849973</t>
  </si>
  <si>
    <t>530124251100003866297</t>
  </si>
  <si>
    <t>530124210000000000258</t>
  </si>
  <si>
    <t>530124210000000000261</t>
  </si>
  <si>
    <t>530124210000000000263</t>
  </si>
  <si>
    <t>30216</t>
  </si>
  <si>
    <t>培训费</t>
  </si>
  <si>
    <t>530124210000000000287</t>
  </si>
  <si>
    <t>530124231100001339332</t>
  </si>
  <si>
    <t>530124231100001390615</t>
  </si>
  <si>
    <t>530124231100001390625</t>
  </si>
  <si>
    <t>530124231100001390628</t>
  </si>
  <si>
    <t>530124231100001390644</t>
  </si>
  <si>
    <t>530124231100001390649</t>
  </si>
  <si>
    <t>530124231100001390654</t>
  </si>
  <si>
    <t>530124231100001390672</t>
  </si>
  <si>
    <t>530124241100002450354</t>
  </si>
  <si>
    <t>530124251100003850526</t>
  </si>
  <si>
    <t>530124210000000000250</t>
  </si>
  <si>
    <t>530124210000000000252</t>
  </si>
  <si>
    <t>对个人和家庭的补助</t>
  </si>
  <si>
    <t>30399</t>
  </si>
  <si>
    <t>其他对个人和家庭的补助</t>
  </si>
  <si>
    <t>530124210000000000253</t>
  </si>
  <si>
    <t>530124210000000000255</t>
  </si>
  <si>
    <t>530124210000000000264</t>
  </si>
  <si>
    <t>530124221100000358789</t>
  </si>
  <si>
    <t>530124231100001339333</t>
  </si>
  <si>
    <t>530124231100001359719</t>
  </si>
  <si>
    <t>530124231100001378958</t>
  </si>
  <si>
    <t>530124231100001378967</t>
  </si>
  <si>
    <t>530124231100001379002</t>
  </si>
  <si>
    <t>530124231100001379004</t>
  </si>
  <si>
    <t>530124231100001379033</t>
  </si>
  <si>
    <t>530124231100001379050</t>
  </si>
  <si>
    <t>530124241100002449459</t>
  </si>
  <si>
    <t>530124251100003847043</t>
  </si>
  <si>
    <t>530124251100003850696</t>
  </si>
  <si>
    <t>530124210000000001273</t>
  </si>
  <si>
    <t>530124210000000001275</t>
  </si>
  <si>
    <t>530124210000000001278</t>
  </si>
  <si>
    <t>530124210000000001280</t>
  </si>
  <si>
    <t>530124231100001338913</t>
  </si>
  <si>
    <t>530124231100001375644</t>
  </si>
  <si>
    <t>530124231100001375651</t>
  </si>
  <si>
    <t>530124231100001375657</t>
  </si>
  <si>
    <t>530124231100001375660</t>
  </si>
  <si>
    <t>530124231100001375662</t>
  </si>
  <si>
    <t>530124231100001375670</t>
  </si>
  <si>
    <t>530124231100001375675</t>
  </si>
  <si>
    <t>530124241100002449575</t>
  </si>
  <si>
    <t>530124251100003849974</t>
  </si>
  <si>
    <t>530124251100003884599</t>
  </si>
  <si>
    <t>530124210000000000159</t>
  </si>
  <si>
    <t>530124210000000000161</t>
  </si>
  <si>
    <t>530124210000000000163</t>
  </si>
  <si>
    <t>530124210000000000165</t>
  </si>
  <si>
    <t>530124231100001328180</t>
  </si>
  <si>
    <t>530124231100001377154</t>
  </si>
  <si>
    <t>530124231100001377157</t>
  </si>
  <si>
    <t>530124231100001377170</t>
  </si>
  <si>
    <t>530124231100001377175</t>
  </si>
  <si>
    <t>530124231100001377176</t>
  </si>
  <si>
    <t>530124231100001377177</t>
  </si>
  <si>
    <t>530124241100002450319</t>
  </si>
  <si>
    <t>530124251100003835923</t>
  </si>
  <si>
    <t>530124251100003850139</t>
  </si>
  <si>
    <t>530124241100002367623</t>
  </si>
  <si>
    <t>530124241100002367625</t>
  </si>
  <si>
    <t>530124241100002367626</t>
  </si>
  <si>
    <t>530124241100002367627</t>
  </si>
  <si>
    <t>530124241100002367628</t>
  </si>
  <si>
    <t>530124241100002367629</t>
  </si>
  <si>
    <t>530124241100002367635</t>
  </si>
  <si>
    <t>530124241100002367636</t>
  </si>
  <si>
    <t>530124241100002367638</t>
  </si>
  <si>
    <t>530124241100002367640</t>
  </si>
  <si>
    <t>530124241100002367641</t>
  </si>
  <si>
    <t>530124241100002367642</t>
  </si>
  <si>
    <t>530124241100002367643</t>
  </si>
  <si>
    <t>30202</t>
  </si>
  <si>
    <t>印刷费</t>
  </si>
  <si>
    <t>530124251100003838153</t>
  </si>
  <si>
    <t>530124251100003855204</t>
  </si>
  <si>
    <t>预算05-1表</t>
  </si>
  <si>
    <t>项目分类</t>
  </si>
  <si>
    <t>项目单位</t>
  </si>
  <si>
    <t>经济科目编码</t>
  </si>
  <si>
    <t>经济科目名称</t>
  </si>
  <si>
    <t>本年拨款</t>
  </si>
  <si>
    <t>其中：本次下达</t>
  </si>
  <si>
    <t>专项业务类</t>
  </si>
  <si>
    <t>530124231100002386717</t>
  </si>
  <si>
    <t>富民县2023年省级高标准农田建设（第二批）补助资金</t>
  </si>
  <si>
    <t>30227</t>
  </si>
  <si>
    <t>委托业务费</t>
  </si>
  <si>
    <t>530124231100002475395</t>
  </si>
  <si>
    <t>2023年省级高标准农田建设（第三批）补助资金</t>
  </si>
  <si>
    <t>30218</t>
  </si>
  <si>
    <t>专用材料费</t>
  </si>
  <si>
    <t>530124241100002528011</t>
  </si>
  <si>
    <t>2024年中央耕地建设与利用（高标准农田建设）资金</t>
  </si>
  <si>
    <t>31005</t>
  </si>
  <si>
    <t>基础设施建设</t>
  </si>
  <si>
    <t>530124241100003034405</t>
  </si>
  <si>
    <t>2024年中央耕地建设与利用高标准农田建设项目第二批资金</t>
  </si>
  <si>
    <t>530124241100003034486</t>
  </si>
  <si>
    <t>2024年省级高标准农田建设第二批补助资金</t>
  </si>
  <si>
    <t>530124241100003264486</t>
  </si>
  <si>
    <t>2024年省级高标准农田建设（第三批）补助资金</t>
  </si>
  <si>
    <t>530124251100003836807</t>
  </si>
  <si>
    <t>农业保险保险费补贴县级补助资金</t>
  </si>
  <si>
    <t>30310</t>
  </si>
  <si>
    <t>个人农业生产补贴</t>
  </si>
  <si>
    <t>530124251100003945618</t>
  </si>
  <si>
    <t>2024年盘活结转结余昆财农〔2022〕122号2022年基层农技推广体系改革项目资金</t>
  </si>
  <si>
    <t>530124251100003945902</t>
  </si>
  <si>
    <t>2024年盘活结转结余昆财农〔2022〕80号2022年省级农业发展市场与信息化专项资金</t>
  </si>
  <si>
    <t>530124251100003945958</t>
  </si>
  <si>
    <t>2024年盘活结转结余昆财农〔2022〕132号2022年高素质农民培育项目市级补助资金</t>
  </si>
  <si>
    <t>530124251100003945999</t>
  </si>
  <si>
    <t>2024年盘活结转结余昆财农〔2022〕80号2022年省级打造绿色食品牌重点产业专项资金</t>
  </si>
  <si>
    <t>530124251100003946011</t>
  </si>
  <si>
    <t>2024年盘活结转结余昆财农〔2022〕38号2022年市级农村宅基地管理和改革经费</t>
  </si>
  <si>
    <t>530124251100003946060</t>
  </si>
  <si>
    <t>2024年盘活结转结余昆财农〔2022〕212号2022省级农产品加工休闲农业及统计监测专项资金</t>
  </si>
  <si>
    <t>530124251100003946063</t>
  </si>
  <si>
    <t>2024年盘活结转结余昆财农〔2022〕224号2022年中央新型主体培育家庭农场补助资金</t>
  </si>
  <si>
    <t>530124251100003946116</t>
  </si>
  <si>
    <t>2024盘活结转结余昆财金〔2023〕12号2023年省级财政农业保险保费补贴资金</t>
  </si>
  <si>
    <t>530124251100003946118</t>
  </si>
  <si>
    <t>2024盘活结转结余昆财金〔2023〕14号2023年中央财政农业保险保费补贴资金</t>
  </si>
  <si>
    <t>530124251100003946119</t>
  </si>
  <si>
    <t>2024盘活结转结余昆财金〔2023〕88号2023年第二笔中央财政农业保险保费补贴资金</t>
  </si>
  <si>
    <t>530124251100003946138</t>
  </si>
  <si>
    <t>2024盘活结转结余昆财金〔2023〕56号2023年度第二笔省级财政农业保险保险费补贴资金</t>
  </si>
  <si>
    <t>530124251100003946172</t>
  </si>
  <si>
    <t>2024年盘活结转结余昆财农〔2023〕192号2024年耕地地力保护补贴资金</t>
  </si>
  <si>
    <t>530124251100003946184</t>
  </si>
  <si>
    <t>2024年盘活结转结余昆财金〔2024〕1号2024年省级财政农业保险保费补贴资金</t>
  </si>
  <si>
    <t>530124251100003946667</t>
  </si>
  <si>
    <t>2024年盘活结转结余昆财金〔2024〕2号2024年中央财政农业保险保费补贴资金</t>
  </si>
  <si>
    <t>530124251100003946669</t>
  </si>
  <si>
    <t>2024年盘活结转结余昆财金〔2024〕51号2024年度第二批省级农业保险保费补贴资金</t>
  </si>
  <si>
    <t>530124251100003946679</t>
  </si>
  <si>
    <t>2024年盘活结转结余昆财金〔2024〕6号2023年度农业保险市级财政保险保费补贴资金</t>
  </si>
  <si>
    <t>530124251100003953646</t>
  </si>
  <si>
    <t>2024年盘活结转结余昆财农〔2023〕107号2023年省级农业发展专项(农业科技教育)资金</t>
  </si>
  <si>
    <t>530124251100003956297</t>
  </si>
  <si>
    <t>2024年盘活结转结余昆财农〔2023〕82号2023年基层农技推广体系改革与建设项目资金</t>
  </si>
  <si>
    <t>31204</t>
  </si>
  <si>
    <t>费用补贴</t>
  </si>
  <si>
    <t>530124251100003956301</t>
  </si>
  <si>
    <t>2024年盘活结转结余昆财农〔2023〕200号2024年基层农技推广体系改革建设资金</t>
  </si>
  <si>
    <t>530124251100003956305</t>
  </si>
  <si>
    <t>2024年盘活结转结余昆财农〔2024〕102号2024年基层农技推广体系改革建设（第二批）资金</t>
  </si>
  <si>
    <t>530124251100003956316</t>
  </si>
  <si>
    <t>2024年盘活结转结余昆财农〔2023〕191号2023年省内特色特需烟叶扶持资金</t>
  </si>
  <si>
    <t>530124251100003956325</t>
  </si>
  <si>
    <t>2024年盘活结转结余昆财农〔2023〕58号2023年绿色生态烟叶发展补助资金</t>
  </si>
  <si>
    <t>530124251100003956387</t>
  </si>
  <si>
    <t>2024年盘活结转结余昆财农〔2024〕153号2024年绿色生态烟叶发展补助资金</t>
  </si>
  <si>
    <t>530124251100003956463</t>
  </si>
  <si>
    <t>2024年盘活结转结余昆财农〔2024〕154号2024年省内特色特需烟叶扶持资金</t>
  </si>
  <si>
    <t>530124251100003957454</t>
  </si>
  <si>
    <t>2024年盘活结转结余昆财农〔2023〕107号2023年高原特色农业现代化发展经费</t>
  </si>
  <si>
    <t>530124251100003957641</t>
  </si>
  <si>
    <t>2024年盘活结转结余昆财农〔2023〕107号2023年农业产品加工休闲农业及统计监测经费</t>
  </si>
  <si>
    <t>530124251100003958070</t>
  </si>
  <si>
    <t>2024盘活结转结余昆财金〔2024〕93号2024年农产品加工及统计监测省级资金</t>
  </si>
  <si>
    <t>530124251100003958199</t>
  </si>
  <si>
    <t>2024盘活结转结余昆财金〔2024〕93号2024年高原特色农业现代化发展省级资金</t>
  </si>
  <si>
    <t>530124251100003976539</t>
  </si>
  <si>
    <t>2024年盘活结转结余昆财农〔2024〕86号2022年高标农田建设项目省级资金</t>
  </si>
  <si>
    <t>530124251100003976543</t>
  </si>
  <si>
    <t>2024年盘活结转结余昆财农〔2022〕38号2022年高标准农田建设（高效节水灌溉）补助资金</t>
  </si>
  <si>
    <t>530124251100003976544</t>
  </si>
  <si>
    <t>2024年盘活结转结余昆财农〔2022〕131号2022年第二批省级高标准农田建设专项资金</t>
  </si>
  <si>
    <t>530124251100003976547</t>
  </si>
  <si>
    <t>2024年盘活结转结余昆财农〔2024〕79号2024年中央高标准农田建设项目第二批资金</t>
  </si>
  <si>
    <t>530124251100003976566</t>
  </si>
  <si>
    <t>2024年盘活结转结余昆财农〔2023〕157号富民县2023年省级高标准农田建设补助资金</t>
  </si>
  <si>
    <t>530124251100003976567</t>
  </si>
  <si>
    <t>2024年盘活结转结余昆财农〔2023〕79号2023年中央高标准农田建设项目资金</t>
  </si>
  <si>
    <t>530124251100003867786</t>
  </si>
  <si>
    <t>畜禽定点屠宰场监管项目经费</t>
  </si>
  <si>
    <t>530124251100003945081</t>
  </si>
  <si>
    <t>2024盘活结转结余昆财农〔2023〕107号2023年省级农业发展专项资金</t>
  </si>
  <si>
    <t>530124251100003945117</t>
  </si>
  <si>
    <t>2024盘活结转结余昆财农（2023）125号2023年中央农业防灾减灾(动物防疫补助)资金</t>
  </si>
  <si>
    <t>530124251100003945146</t>
  </si>
  <si>
    <t>2024盘活结转结余昆财农〔2023〕34号2023年中央动物防疫等补助资金</t>
  </si>
  <si>
    <t>530124251100003945159</t>
  </si>
  <si>
    <t>2024盘活结转结余昆财农〔2023〕82号2023年中央农业经营主体能力提升资金</t>
  </si>
  <si>
    <t>530124251100003945177</t>
  </si>
  <si>
    <t>2024年盘活结转结余昆财农〔2023〕151号2023年中央农业产业发展（畜牧业发展）资金</t>
  </si>
  <si>
    <t>530124251100003945181</t>
  </si>
  <si>
    <t>2024盘活结转结余昆财农〔2024〕60号2024年重大动物疫病防控省级配套资金</t>
  </si>
  <si>
    <t>530124251100003945183</t>
  </si>
  <si>
    <t>2024盘活结转结余昆财农〔2023〕200号2024年（奶农家庭农场合作社培育）转移支付资金</t>
  </si>
  <si>
    <t>530124251100003945184</t>
  </si>
  <si>
    <t>2024盘活结转结余昆财农〔2023〕201号2024农业防灾减灾和水利救灾资金动物防疫补助资金</t>
  </si>
  <si>
    <t>530124251100003945185</t>
  </si>
  <si>
    <t>2024盘活结转结余昆财农〔2024〕93号2024年第二批省级农业发展专项资金</t>
  </si>
  <si>
    <t>530124251100003945188</t>
  </si>
  <si>
    <t>2024盘活结转结余昆财农〔2022〕9号2022年中央动物防疫强制免疫监测与监管补助资金</t>
  </si>
  <si>
    <t>530124251100003945192</t>
  </si>
  <si>
    <t>2024盘活结转结余昆财农〔2024〕97号2024第二批农业防灾减灾和水利救灾（动物防疫补助）资金</t>
  </si>
  <si>
    <t>530124251100003945990</t>
  </si>
  <si>
    <t>2024盘活结转结余昆财农〔2022〕9号2022年中央动物防疫养殖环节无害化处理补助资金</t>
  </si>
  <si>
    <t>530124251100003946034</t>
  </si>
  <si>
    <t>2024盘活结转结余昆财农〔2022〕81号2022年重大动物疫病防控省级补助经费</t>
  </si>
  <si>
    <t>530124251100003946036</t>
  </si>
  <si>
    <t>2024盘活结转结余昆财农〔2022〕116号2022年中央动物防疫（第二批）补助资金</t>
  </si>
  <si>
    <t>530124251100003946041</t>
  </si>
  <si>
    <t>2024盘活结转结余昆财农〔2022〕212号2022年省级农业发展畜牧业生产发展（第二批）专项资金</t>
  </si>
  <si>
    <t>530124251100003946059</t>
  </si>
  <si>
    <t>2024盘活结转结余昆财农〔2022〕80号2022年省级农业畜牧业生产发展专项资金</t>
  </si>
  <si>
    <t>事业发展类</t>
  </si>
  <si>
    <t>530124251100003945172</t>
  </si>
  <si>
    <t>2024盘活结转结余昆财农〔2024〕111号2024年上半年村级防疫员市级补助资金</t>
  </si>
  <si>
    <t>530124251100003956209</t>
  </si>
  <si>
    <t>2024盘活结转结余昆财农〔2023〕171号2023第三批中央农业转移支付新型经营主体培育资金</t>
  </si>
  <si>
    <t>530124251100003867381</t>
  </si>
  <si>
    <t>三资管理网络运维补助资金</t>
  </si>
  <si>
    <t>530124251100003956206</t>
  </si>
  <si>
    <t>2024盘活结转结余昆财农〔2022〕212号2022年省级农业发展（农经年报统计）专项资金</t>
  </si>
  <si>
    <t>530124251100003956234</t>
  </si>
  <si>
    <t>2024盘活结转结余昆财农〔2023〕107号2023省级农业发展专项资金农民合作社农经统计含宅基地</t>
  </si>
  <si>
    <t>530124251100003946033</t>
  </si>
  <si>
    <t>2024盘活结转结余昆财农〔2024〕24号2024年省级发展第三次全国土壤普查项目资金</t>
  </si>
  <si>
    <t>530124251100003946140</t>
  </si>
  <si>
    <t>2024盘活结转结余昆财农〔2023〕178号2023年省级农业发展粮食生产专项资金</t>
  </si>
  <si>
    <t>530124251100003946376</t>
  </si>
  <si>
    <t>2024年盘活结转结余昆财农〔2023〕107号2023年省级农业发展（益农信息社）专项资金</t>
  </si>
  <si>
    <t>530124251100003946397</t>
  </si>
  <si>
    <t>2024盘活结转结余昆财农〔2023〕171号2023年中央粮油生产保障资金</t>
  </si>
  <si>
    <t>530124251100003946462</t>
  </si>
  <si>
    <t>2024盘活结转结余昆财农〔2024〕102号2024年高素质农民培育项目资金</t>
  </si>
  <si>
    <t>530124251100003965564</t>
  </si>
  <si>
    <t>2024年盘活结转结余昆财农〔2022〕38号2022年市级农产品质量安全监管专项补助资金</t>
  </si>
  <si>
    <t>530124251100003965566</t>
  </si>
  <si>
    <t>2024年盘活结转结余昆财农〔2022〕80号2022年省级农产品质量安全专项资金</t>
  </si>
  <si>
    <t>530124251100003966575</t>
  </si>
  <si>
    <t>2024年盘活结转结余昆财农〔2024〕93号2024年农产品质量安全监管资金</t>
  </si>
  <si>
    <t>530124251100003969854</t>
  </si>
  <si>
    <t>2024年盘活结转结余昆财农〔2022〕38号农用地土壤环境质量风险管控监测项目补助资金</t>
  </si>
  <si>
    <t>530124251100003866643</t>
  </si>
  <si>
    <t>2025年十年禁捕经费</t>
  </si>
  <si>
    <t>530124251100003866734</t>
  </si>
  <si>
    <t>富民县第三次全国土壤普查项目资金</t>
  </si>
  <si>
    <t>530124251100003946029</t>
  </si>
  <si>
    <t>2024盘活结转结余昆财农〔2022〕10号2022年中央农业资源及生态保护（耕地轮作休耕）补助资金</t>
  </si>
  <si>
    <t>530124251100003946653</t>
  </si>
  <si>
    <t>2024年盘活结转结余昆财农〔2024〕101号2024年撂荒地复耕复种项目资金</t>
  </si>
  <si>
    <t>530124251100003946675</t>
  </si>
  <si>
    <t>2024年盘活结转结余昆财农〔2024〕93号2024年粮食生产油菜扩种</t>
  </si>
  <si>
    <t>530124251100003946934</t>
  </si>
  <si>
    <t>2024盘活结转结余昆财农〔2023〕94号中央粮油生产保障（扩种油菜）资金</t>
  </si>
  <si>
    <t>530124251100003966572</t>
  </si>
  <si>
    <t>2024年盘活结转结余昆财农〔2023〕107号2023年农产品质量安全监管资金</t>
  </si>
  <si>
    <t>530124251100003966795</t>
  </si>
  <si>
    <t>2024盘活结转结余昆财农〔2022〕80号长江禁渔与水生生物资源保护经费</t>
  </si>
  <si>
    <t>530124251100003966798</t>
  </si>
  <si>
    <t>2024年盘活结转结余昆财农〔2022〕114号2022年稻渔综合种养项目补助资金</t>
  </si>
  <si>
    <t>530124251100003966799</t>
  </si>
  <si>
    <t>2024年盘活结转结余昆财农〔2023〕107号长江禁渔与水生生物资源保护专项资金</t>
  </si>
  <si>
    <t>530124251100003966810</t>
  </si>
  <si>
    <t>2024年盘活结转结余昆财农〔2024〕100号2024年稻渔综合种养项目资金</t>
  </si>
  <si>
    <t>530124251100003966820</t>
  </si>
  <si>
    <t>2024年盘活结转结余昆财农〔2023〕108号2023年中央成品油价格调整对渔业补助资金</t>
  </si>
  <si>
    <t>530124251100003971116</t>
  </si>
  <si>
    <t>2024年盘活结转结余昆财农〔2022〕122号2022年高素质农民培育项目中央补助资金</t>
  </si>
  <si>
    <t>530124251100003971187</t>
  </si>
  <si>
    <t>2024年盘活结转结余昆财农〔2023〕82号2023年中央农业经营主体能力提升资金</t>
  </si>
  <si>
    <t>530124251100003972853</t>
  </si>
  <si>
    <t>2024年盘活结转结余昆财农〔2022〕212号2022年省级农业发展（粮食生产）专项资金</t>
  </si>
  <si>
    <t>530124251100003972876</t>
  </si>
  <si>
    <t>2024年盘活结转结余昆财农〔2022〕80号2022年省级农业发展（粮食生产）专项资金</t>
  </si>
  <si>
    <t>530124251100003974626</t>
  </si>
  <si>
    <t>2024年盘活结转结余昆财农〔2022〕183号化肥减量增效经费</t>
  </si>
  <si>
    <t>530124251100003974678</t>
  </si>
  <si>
    <t>2024年盘活结转结余昆财农〔2022〕38号2022年市级农作物重大病虫害防控补助经费</t>
  </si>
  <si>
    <t>530124251100003974734</t>
  </si>
  <si>
    <t>2024年盘活结转结余昆财农〔2023〕200号2024年中央农业（小麦一喷三防）相关转移支付资金</t>
  </si>
  <si>
    <t>530124251100003974763</t>
  </si>
  <si>
    <t>2024年盘活结转结余昆财农〔2023〕87号2023年中央农业防灾减灾和水利救灾资金</t>
  </si>
  <si>
    <t>530124251100003974808</t>
  </si>
  <si>
    <t>2024年盘活结转结余昆财农〔2024〕95号2024年中央农业防灾减灾和水利救灾资金</t>
  </si>
  <si>
    <t>530124251100003974863</t>
  </si>
  <si>
    <t>2024年盘活结转结余昆财农〔2024〕95号2024年中央农业防灾减灾和水利救灾项目资金</t>
  </si>
  <si>
    <t>530124251100003946683</t>
  </si>
  <si>
    <t>530124251100003946684</t>
  </si>
  <si>
    <t>2024年盘活结转结余昆财农〔2022〕80号2022年省级农业发展（农机化发展与购置补贴）专项资金</t>
  </si>
  <si>
    <t>530124251100003946689</t>
  </si>
  <si>
    <t>2024年盘活结转结余昆财农〔2023〕107号2023年省级农业专项资金</t>
  </si>
  <si>
    <t>530124251100003946932</t>
  </si>
  <si>
    <t>530124251100003946941</t>
  </si>
  <si>
    <t>2024年盘活结转结余昆财农〔2023〕152号2023年省级农机购置与应用补贴（第二批）资金</t>
  </si>
  <si>
    <t>530124251100003946953</t>
  </si>
  <si>
    <t>2024年盘活结转结余昆财农〔2023〕200号2024年中央农机购置与应用补贴资金</t>
  </si>
  <si>
    <t>530124251100003946954</t>
  </si>
  <si>
    <t>2024年盘活结转结余昆财农〔2023〕82号2023年高素质农民培育专项资金</t>
  </si>
  <si>
    <t>530124251100003946956</t>
  </si>
  <si>
    <t>2024年盘活结转结余昆财农〔2024〕106号2024年第二批农机购置补贴资金</t>
  </si>
  <si>
    <t>530124251100003946958</t>
  </si>
  <si>
    <t>2024年盘活结转结余昆财农〔2024〕93号2024年省级农业发展第二批农机购置与应用补贴专项资金</t>
  </si>
  <si>
    <t>530124251100003953258</t>
  </si>
  <si>
    <t>2024盘活结转结余昆财农〔2023〕47号2023年度脱贫劳动力转移培训项目资金</t>
  </si>
  <si>
    <t>530124251100003953617</t>
  </si>
  <si>
    <t>2024盘活结转结余昆财农〔2023〕47号2023年雨露计划+比亚迪培训项目专项资金</t>
  </si>
  <si>
    <t>30308</t>
  </si>
  <si>
    <t>助学金</t>
  </si>
  <si>
    <t>530124251100003953638</t>
  </si>
  <si>
    <t>2024盘活结转结余昆财农〔2024〕38号2024年雨露计划+比亚迪建设项目资金</t>
  </si>
  <si>
    <t>530124251100003953645</t>
  </si>
  <si>
    <t>2024盘活结转结余昆财农〔2024〕38号2024年小额信贷项目资金</t>
  </si>
  <si>
    <t>530124251100003953694</t>
  </si>
  <si>
    <t>2024盘活结转结余昆财预〔2024〕36号2024年省内市外务工交通补助项目资金</t>
  </si>
  <si>
    <t>530124251100003953710</t>
  </si>
  <si>
    <t>2024盘活结转结余昆财预〔2024〕36号2024年小额信贷项目市级资金</t>
  </si>
  <si>
    <t>530124251100003956292</t>
  </si>
  <si>
    <t>2024盘活结转结余昆财预〔2024〕36号2024年小额信贷市级资金</t>
  </si>
  <si>
    <t>预算05-2表</t>
  </si>
  <si>
    <t>项目年度绩效目标</t>
  </si>
  <si>
    <t>一级指标</t>
  </si>
  <si>
    <t>二级指标</t>
  </si>
  <si>
    <t>三级指标</t>
  </si>
  <si>
    <t>指标性质</t>
  </si>
  <si>
    <t>指标值</t>
  </si>
  <si>
    <t>度量单位</t>
  </si>
  <si>
    <t>指标属性</t>
  </si>
  <si>
    <t>指标内容</t>
  </si>
  <si>
    <t>高标准农田建设任务7100亩，其中新建任务5900亩，改造提升任务1200亩，新增高效节水灌溉面积5900亩，通过项目建设，有效改善项目区农田基础设施条件，提升耕地质量。提高粮食综合生产能提力，提升农田灌溉排水和节水能力。</t>
  </si>
  <si>
    <t>产出指标</t>
  </si>
  <si>
    <t>数量指标</t>
  </si>
  <si>
    <t>新增高标准农田面积</t>
  </si>
  <si>
    <t>&gt;=</t>
  </si>
  <si>
    <t>0.59</t>
  </si>
  <si>
    <t>万亩</t>
  </si>
  <si>
    <t>定量指标</t>
  </si>
  <si>
    <t>新增高标准农田面积0.59万亩</t>
  </si>
  <si>
    <t>改造提升高标准农田面积</t>
  </si>
  <si>
    <t>0.12</t>
  </si>
  <si>
    <t>改造提升高标准农田面积0.12万亩</t>
  </si>
  <si>
    <t>新增高效节水灌溉面积</t>
  </si>
  <si>
    <t>0.09</t>
  </si>
  <si>
    <t>新增高效节水灌溉面积0.09万亩</t>
  </si>
  <si>
    <t>完成高标准农田项目建后管护面积</t>
  </si>
  <si>
    <t>0.71</t>
  </si>
  <si>
    <t>完成高标准农田项目建后管护面积0.71万亩</t>
  </si>
  <si>
    <t>质量指标</t>
  </si>
  <si>
    <t>高标准农田建设项目验收合格率</t>
  </si>
  <si>
    <t>95</t>
  </si>
  <si>
    <t>%</t>
  </si>
  <si>
    <t>定性指标</t>
  </si>
  <si>
    <t>高标准农田建设项目验收合格率95%以上</t>
  </si>
  <si>
    <t>时效指标</t>
  </si>
  <si>
    <t>任务完成及时性</t>
  </si>
  <si>
    <t>=</t>
  </si>
  <si>
    <t>1-2</t>
  </si>
  <si>
    <t>年</t>
  </si>
  <si>
    <t>任务完成及时性为1-2年</t>
  </si>
  <si>
    <t>效益指标</t>
  </si>
  <si>
    <t>社会效益</t>
  </si>
  <si>
    <t>粮食综合生产能力</t>
  </si>
  <si>
    <t>明显提升</t>
  </si>
  <si>
    <t>粮食综合生产能力明显提升</t>
  </si>
  <si>
    <t>生态效益</t>
  </si>
  <si>
    <t>耕地质量</t>
  </si>
  <si>
    <t>逐步提升</t>
  </si>
  <si>
    <t>耕地质量逐步提升</t>
  </si>
  <si>
    <t>可持续影响</t>
  </si>
  <si>
    <t>水资源利用率</t>
  </si>
  <si>
    <t>水资源利用率逐步提升</t>
  </si>
  <si>
    <t>满意度指标</t>
  </si>
  <si>
    <t>服务对象满意度</t>
  </si>
  <si>
    <t>受益群众满意率</t>
  </si>
  <si>
    <t>90</t>
  </si>
  <si>
    <t>受益群众满意率90%以上</t>
  </si>
  <si>
    <t>根据省、市工作要求，做好2025年全县高原特色农业现代化重点产业调查，完成调查数据和产业报告上报工作。</t>
  </si>
  <si>
    <t>组织培训期数</t>
  </si>
  <si>
    <t>次</t>
  </si>
  <si>
    <t>反映预算部门（单位）组织开展各类培训的期数。</t>
  </si>
  <si>
    <t>重点产业统计监测体系</t>
  </si>
  <si>
    <t>15</t>
  </si>
  <si>
    <t>类</t>
  </si>
  <si>
    <t>重点产业统计监测内容数量</t>
  </si>
  <si>
    <t>培训人员参训率</t>
  </si>
  <si>
    <t>98</t>
  </si>
  <si>
    <t>反映预算部门（单位）组织开展各类培训的质量。
培训人员参训率=（参加培训的学员数量/计划培训总学员数量）*100%。</t>
  </si>
  <si>
    <t>季报、年报按时上报</t>
  </si>
  <si>
    <t>100</t>
  </si>
  <si>
    <t>统计监测报表上报时效</t>
  </si>
  <si>
    <t>成本指标</t>
  </si>
  <si>
    <t>经济成本指标</t>
  </si>
  <si>
    <t>9300</t>
  </si>
  <si>
    <t>元</t>
  </si>
  <si>
    <t>费用支付额度控制</t>
  </si>
  <si>
    <t>重点产业持续发展率</t>
  </si>
  <si>
    <t>反映该项工作对产业发展的协调指导做作用。</t>
  </si>
  <si>
    <t>参训人员满意度</t>
  </si>
  <si>
    <t>反映参训人员对培训内容、讲师授课、课程设置和培训效果等的满意度。
参训人员满意度=（对培训整体满意的参训人数/参训总人数）*100%</t>
  </si>
  <si>
    <t>新建高标准农田0.2万亩，改造提升0.17亩，通过项目建设有效改善项目区农田基础设施条件，提升耕地质量，提高粮食综合生产能力。其中，新增高效节水灌溉面积0.09万亩，提升农田灌溉排水和节水能力。</t>
  </si>
  <si>
    <t>新增高标准农田建设面积（万亩）</t>
  </si>
  <si>
    <t>0.2</t>
  </si>
  <si>
    <t>新增高标准农田建设面积0.2万亩</t>
  </si>
  <si>
    <t>改造提升高标准农田面积（万亩）</t>
  </si>
  <si>
    <t>0.17</t>
  </si>
  <si>
    <t>改造提升高标准农田面积0.17万亩</t>
  </si>
  <si>
    <t>新增高效节水灌溉面积（万亩）</t>
  </si>
  <si>
    <t>高标准农田建设任务完成及时性</t>
  </si>
  <si>
    <t>高标准农田建设任务完成及时性为1-2年</t>
  </si>
  <si>
    <t>粮食综合生产能力为明显提升</t>
  </si>
  <si>
    <t>高标准农田建设受益群众满意度</t>
  </si>
  <si>
    <t>高标准农田建设受益群众满意度90%以上</t>
  </si>
  <si>
    <t>引导和支持农户参加农业保险；中央财政主要保障关系国计民生和粮食安全的大宗农产品，重点支持农业生产环节；不断扩大农业保险覆盖面和风险保障水平，逐步建立市场化的农业生产风险防范化解机制；稳定农业生产，保障农民收入。</t>
  </si>
  <si>
    <t>种植业投保面积</t>
  </si>
  <si>
    <t>12.93</t>
  </si>
  <si>
    <t>反映农业保险种植业投保面积</t>
  </si>
  <si>
    <t>养殖业投保数量</t>
  </si>
  <si>
    <t>219600</t>
  </si>
  <si>
    <t>头/只</t>
  </si>
  <si>
    <t>保费补贴与保险机构结算次数</t>
  </si>
  <si>
    <t>参保农户满意度</t>
  </si>
  <si>
    <t>反映参保农户对该项目满意度</t>
  </si>
  <si>
    <t>140600</t>
  </si>
  <si>
    <t>亩</t>
  </si>
  <si>
    <t>138100</t>
  </si>
  <si>
    <t>经济效益</t>
  </si>
  <si>
    <t>农业保险综合费用率</t>
  </si>
  <si>
    <t>&lt;=</t>
  </si>
  <si>
    <t>20</t>
  </si>
  <si>
    <t>经办机构县级分支机构覆盖率</t>
  </si>
  <si>
    <t>支持家庭农场1个及组织家庭农场主培训1次</t>
  </si>
  <si>
    <t>支持家庭农场及组织家庭农场主培训</t>
  </si>
  <si>
    <t>个</t>
  </si>
  <si>
    <t>项目带动的农户数明显增加</t>
  </si>
  <si>
    <t>明显增加</t>
  </si>
  <si>
    <t>人</t>
  </si>
  <si>
    <t>受益农户满意度</t>
  </si>
  <si>
    <t>富民县农业科技明显提升</t>
  </si>
  <si>
    <t>支持农业科技人才培训，按照市级下达指标任务完成工作。工作经费支出数量按照工作开展严格支出。</t>
  </si>
  <si>
    <t>&lt;</t>
  </si>
  <si>
    <t>5900</t>
  </si>
  <si>
    <t>空严格按照测算经费支出</t>
  </si>
  <si>
    <t>严格按照测算经费分类支出金额</t>
  </si>
  <si>
    <t>严格按照测算经费5900元支出</t>
  </si>
  <si>
    <t>社会成本指标</t>
  </si>
  <si>
    <t>&gt;</t>
  </si>
  <si>
    <t>县镇两级为开展工作实施投入的工作人员</t>
  </si>
  <si>
    <t>群众满意度高</t>
  </si>
  <si>
    <t>92</t>
  </si>
  <si>
    <t>群众对服务对象满意度高</t>
  </si>
  <si>
    <t>通过项目按要求实施促进富民农业科技提升，促进农业发展</t>
  </si>
  <si>
    <t>社会稳定和谐</t>
  </si>
  <si>
    <t>有效促进社会稳定和谐</t>
  </si>
  <si>
    <t>群众满意度</t>
  </si>
  <si>
    <t>群众满意度调查</t>
  </si>
  <si>
    <t>按照《云南省实施中央财政保费补贴农产品保险工作方案(2024一2026年)》开展2025年农业保险投保工作，2025年富民县计划种植业保险投保水稻0.6万亩，小麦2万亩，投保玉米13万亩，油料作物0.5万亩，元马铃薯0.5万亩。种植业合计计划投保16.40万亩。养殖业投保能繁母猪1.5万头，育肥猪25万头，奶牛0.02万头。养殖业合计计划投保26.52万头。2025年地方特色优势农产品保险投保能繁母羊1万头，肉牛0.6万头。不断扩大农业保险覆盖面和风险保障水平，逐步建立市场化的农业生产风险防范机制；稳定农业生产，保障农民收入。</t>
  </si>
  <si>
    <t>164000</t>
  </si>
  <si>
    <t>265200</t>
  </si>
  <si>
    <t>反映农业保险养殖业投保数量</t>
  </si>
  <si>
    <t>能繁母羊投保数量</t>
  </si>
  <si>
    <t>10000</t>
  </si>
  <si>
    <t>反映农业保险能繁母羊投保数量</t>
  </si>
  <si>
    <t>肉牛投保数量</t>
  </si>
  <si>
    <t>6000</t>
  </si>
  <si>
    <t>反映农业保险肉牛投保数量</t>
  </si>
  <si>
    <t xml:space="preserve"> 绝对免赔额</t>
  </si>
  <si>
    <t>0</t>
  </si>
  <si>
    <t>反映农业保险赔付免费额为0</t>
  </si>
  <si>
    <t>完成时限</t>
  </si>
  <si>
    <t>2025年12月31日</t>
  </si>
  <si>
    <t>年-月-日</t>
  </si>
  <si>
    <t>反映该项目完成时间节点</t>
  </si>
  <si>
    <t>218.34</t>
  </si>
  <si>
    <t>万元</t>
  </si>
  <si>
    <t>反映农业保险项目投保县级承担资金支付情况</t>
  </si>
  <si>
    <t>反映经办机构县级分支机构覆盖情况</t>
  </si>
  <si>
    <t>129300</t>
  </si>
  <si>
    <t>140500</t>
  </si>
  <si>
    <t>完成2024年基层农技推广体系改革建设任务，基层农技人员能力素质提升脱产异地培训计划40人，科技示范基地建设2个，科技示范主体培育2个，实施特聘农技人员聘用计划6人。</t>
  </si>
  <si>
    <t>基层农技人员培训人数</t>
  </si>
  <si>
    <t>40</t>
  </si>
  <si>
    <t>完成基层农技人员培训40人</t>
  </si>
  <si>
    <t>农业科技示范基地数量</t>
  </si>
  <si>
    <t>完成农业科技示范基地建设2个</t>
  </si>
  <si>
    <t>农业科技示范主体数量</t>
  </si>
  <si>
    <t>完成农业科技示范主体培育2个</t>
  </si>
  <si>
    <t>特聘农技员数</t>
  </si>
  <si>
    <t>招聘特聘农技员6人</t>
  </si>
  <si>
    <t>投入成本不少于40万元</t>
  </si>
  <si>
    <t>项目开展促进社会进步和谐</t>
  </si>
  <si>
    <t>项目开展情况</t>
  </si>
  <si>
    <t>项目建设在原来基础上增收增产</t>
  </si>
  <si>
    <t>2024年基层农技推广体系改革建设资金群众满意度</t>
  </si>
  <si>
    <t>新建高标准农田8400亩，通过项目建设，有效改善项目区农田基础设施条件，提升耕地质量，提高粮食综合生产能力。其中新增高效节水面积1700亩，提升农田灌溉排水和节水能力。</t>
  </si>
  <si>
    <t>8400</t>
  </si>
  <si>
    <t>新增高标准农田8400亩</t>
  </si>
  <si>
    <t>其中：新增高效节水灌溉面积</t>
  </si>
  <si>
    <t>1700</t>
  </si>
  <si>
    <t>新增高效节水灌溉面积1700亩</t>
  </si>
  <si>
    <t>项目验收合格率</t>
  </si>
  <si>
    <t>项目验收合格率大于等于95%</t>
  </si>
  <si>
    <t>确保1-2年完成项目建设</t>
  </si>
  <si>
    <t>受益群众满意率90%</t>
  </si>
  <si>
    <t>建立市县主导、乡镇主责、村级主体的宅基地管理机制；开展审批及管理工作达100%；用于开展农村宅基地审批和管理工作，分层次分类别广泛开展农村宅基地管理和规范农村建房普法宣传，并加大农村宅基地管理政策法规业务培训力度，迅速有序组织开展培训；规范扶持开展农村宅基地管理工作，积极稳妥开展农村宅基地和闲置住宅盘活利用；考核宅基地农户资格权和农民房屋财产权工作农户满意度，根据审批满意度调查，充分保障宅基地农户资格权和农民房屋财产权。</t>
  </si>
  <si>
    <t>完成富民县宅基地审批及管理工作</t>
  </si>
  <si>
    <t>建立市县主导、乡镇主责、村级主体的宅基地管理机制；农村宅基地审批及管理工作、农村宅基地批准书印制、分级分层次开展相关培训</t>
  </si>
  <si>
    <t>宅基地审批管理工作情况</t>
  </si>
  <si>
    <t>完成</t>
  </si>
  <si>
    <t>规范扶持开展农村宅基地审批管理工作，积极稳妥开展农村宅基地和闲置住宅盘活利用</t>
  </si>
  <si>
    <t>农民满意度</t>
  </si>
  <si>
    <t>农技人员能力素质提升脱产异地培训75人，建设科技示范基地5个，培育科技示范主体3户，实施特聘农技员特聘计划特聘农技员10人，发布手机APP信息477条。</t>
  </si>
  <si>
    <t>75</t>
  </si>
  <si>
    <t>农业科技示范展示基地数量</t>
  </si>
  <si>
    <t>完成农业科技示范展示基地数5个</t>
  </si>
  <si>
    <t>示范基地年产值增长率</t>
  </si>
  <si>
    <t>培训人员满意度</t>
  </si>
  <si>
    <t>根据昆财农﹝2023﹞107号，投入省级农业发展专项农产品加工、休闲农业及统计监测专项资金1.5万元，用于完成富民县2023年农产品加工、休闲农业及统计监测相关工作。</t>
  </si>
  <si>
    <t>完成2023年度农产品加工、休闲农业及统计监测统计报表</t>
  </si>
  <si>
    <t>完成季度报表3个、年度报表1个</t>
  </si>
  <si>
    <t>农产品加工值增长率</t>
  </si>
  <si>
    <t>按省市县相关要求</t>
  </si>
  <si>
    <t>2025年烤烟种植面积20000亩左右，指令性收购量50000担</t>
  </si>
  <si>
    <t>烟叶产出指标</t>
  </si>
  <si>
    <t>50000</t>
  </si>
  <si>
    <t>担</t>
  </si>
  <si>
    <t>烤烟增收</t>
  </si>
  <si>
    <t>8500</t>
  </si>
  <si>
    <t>完成2025年全县高原特色农业现代化重点产业发展调查，完成相关数据统计，提出产业发展规划等工作。</t>
  </si>
  <si>
    <t>反映高原特色重点产业统计类别</t>
  </si>
  <si>
    <t>统计报表上级认可率</t>
  </si>
  <si>
    <t>96</t>
  </si>
  <si>
    <t>反映上报报表质量</t>
  </si>
  <si>
    <t>8600</t>
  </si>
  <si>
    <t>反映此项工作支付资金额度</t>
  </si>
  <si>
    <t>重点产业持续发展</t>
  </si>
  <si>
    <t>反映此项工作对高原特重点产业的影响程度</t>
  </si>
  <si>
    <t>上级部门满意度</t>
  </si>
  <si>
    <t>反映上级部门对此项工作完成的满意程度</t>
  </si>
  <si>
    <t>种植烤烟20000亩，烟叶收购任务50000担。</t>
  </si>
  <si>
    <t>烤烟种植面积</t>
  </si>
  <si>
    <t>18600</t>
  </si>
  <si>
    <t>烟叶税收入</t>
  </si>
  <si>
    <t>2106</t>
  </si>
  <si>
    <t>2022年农民业校培训各类专业技能农民15150人。</t>
  </si>
  <si>
    <t>培训各类专业技能农民人数</t>
  </si>
  <si>
    <t>15150</t>
  </si>
  <si>
    <t>培训各类专业技能农民人数15150人以上</t>
  </si>
  <si>
    <t>农民素质</t>
  </si>
  <si>
    <t>显著提高</t>
  </si>
  <si>
    <t>农民素质显著提高</t>
  </si>
  <si>
    <t>85</t>
  </si>
  <si>
    <t>培训人员满意度85%以上</t>
  </si>
  <si>
    <t>高标准农田建设任务7100亩，其中新建任务5900亩，改造提升任务1200亩，新增高效节水灌溉面积900亩，通过项目建设，有效改善项目区农田基础设施条件，提升耕地质量，提高粮食综合生产能力，提升农田灌溉排水和节水能力。</t>
  </si>
  <si>
    <t>0.9</t>
  </si>
  <si>
    <t>开展2025年全县农产品加工业、农业产业化、龙头企业、休闲农业等调查，完成农产品加工业、农业产业化、龙头企业、休闲农业等主要经济指标统计上报工作。</t>
  </si>
  <si>
    <t>报表数</t>
  </si>
  <si>
    <t>份</t>
  </si>
  <si>
    <t>反映预算部门（单位）填报统计报表的数量。</t>
  </si>
  <si>
    <t>1.0</t>
  </si>
  <si>
    <t>填报符合上级要求符合率</t>
  </si>
  <si>
    <t xml:space="preserve">反映预算部门（单位）填报统计表的质量。
</t>
  </si>
  <si>
    <t>参训率</t>
  </si>
  <si>
    <t>反映预算部门（单位）组织开展各类培训中预计参训情况。
参训率=（年参训人数/应参训人数）*100%。</t>
  </si>
  <si>
    <t>15000</t>
  </si>
  <si>
    <t>反映工作成本情况</t>
  </si>
  <si>
    <t>农产品加工产值增长率</t>
  </si>
  <si>
    <t>反映农产品加工产值增长情况</t>
  </si>
  <si>
    <t>新建高标准农田1.43万亩，通过项目建设有效改善项目区农田基础设施条件，提升耕地质量，提高粮食综合生产能力。其中，新增高效节水灌溉面积0.45万亩，提升农田灌溉排水和节水能力。</t>
  </si>
  <si>
    <t>新增高标准农田建设面积</t>
  </si>
  <si>
    <t>1.43</t>
  </si>
  <si>
    <t>新增高标准农田建设面积1.43万亩</t>
  </si>
  <si>
    <t>0.45</t>
  </si>
  <si>
    <t>新增高效节水灌溉面积0.45万亩</t>
  </si>
  <si>
    <t>项目验收合格率95%以上</t>
  </si>
  <si>
    <t>平原区达到100%，丘陵区90%以上</t>
  </si>
  <si>
    <t>受益群众满意度</t>
  </si>
  <si>
    <t>受益群众满意度90%以上</t>
  </si>
  <si>
    <t>2023年基层农技推广体系改革与建设项目打造3个科技示范基地，培育3个科技示范主体，遴选35个基层农技人员参加5天以上异地脱产培训，招聘7名特聘农技员。</t>
  </si>
  <si>
    <t>35</t>
  </si>
  <si>
    <t>完成基层农技人员培训35人</t>
  </si>
  <si>
    <t>完成农业科技示范展示基地数3个</t>
  </si>
  <si>
    <t>农业科技示范主体数量3个</t>
  </si>
  <si>
    <t>招聘特聘农技员数</t>
  </si>
  <si>
    <t>招聘7名特聘农技员</t>
  </si>
  <si>
    <t>投入财政资金不超过5万元</t>
  </si>
  <si>
    <t>项目促进产业提质农民增收</t>
  </si>
  <si>
    <t>示范基地年产值增长</t>
  </si>
  <si>
    <t>示范基地年产值增长5%以上</t>
  </si>
  <si>
    <t>促进社会和谐</t>
  </si>
  <si>
    <t>社会和谐</t>
  </si>
  <si>
    <t>促进产业提质增效</t>
  </si>
  <si>
    <t>原来产值</t>
  </si>
  <si>
    <t>份（部、个、幅、条）</t>
  </si>
  <si>
    <t>反映预算单位对高原特色重点产业监测统计的类别</t>
  </si>
  <si>
    <t>培训期数</t>
  </si>
  <si>
    <t>次/期</t>
  </si>
  <si>
    <t>反映培训情况</t>
  </si>
  <si>
    <t>统计报表质量符合实际要求符合率</t>
  </si>
  <si>
    <t>反映统计报表的填报质量</t>
  </si>
  <si>
    <t>季报、年报按时上报率</t>
  </si>
  <si>
    <t>反映统计报表上报时效</t>
  </si>
  <si>
    <t>反映预算单位完成此项工作的资金支付额度</t>
  </si>
  <si>
    <t>反映农产品加工业生产发展情况</t>
  </si>
  <si>
    <t>反映上级部门对此项工作的满意程度</t>
  </si>
  <si>
    <t>其中：新增高效节水灌溉面积（万亩）</t>
  </si>
  <si>
    <t>045</t>
  </si>
  <si>
    <t>任务完成时限1-2年</t>
  </si>
  <si>
    <t>田间道路通达度</t>
  </si>
  <si>
    <t>丘陵区90%以上</t>
  </si>
  <si>
    <t xml:space="preserve">        根据《昆明市财政局昆明市农业农村局关于下达2022年省级农业发展专项资金的通知》昆财农〔2022〕80号文件，投入2022年省级农业发展专项市场与信息化资金46万元，其中：实施东山林果庄苑大樱桃种植示范基地建设项目投入45万元，市场与信息化相关工作经费1万元。通过项目的实施，融合物联网、区块链、大数据等新一代信息技术，实现果园基地绿色生产。果园种植与物联网技术融合，可以实现对果园生产环境、土壤环境的监测，实现了果园自然环境的数字化。配合水肥一体化系统的实施，实现精准作业，促进农田节水，推动化肥减量使用。对果园生产过程管理进行数字化，提高果园生产管理效率。区块链技术的引入，搭建农产品由田间到餐桌的“种植-生产-加工-运输-餐桌”的食品安全追溯系统，保障农产品安全优质生产。</t>
  </si>
  <si>
    <t>水肥一体化系统集成</t>
  </si>
  <si>
    <t>1.00</t>
  </si>
  <si>
    <t>套</t>
  </si>
  <si>
    <t>安装物联网集成硬件或制作软件，接入数字基地管理体系</t>
  </si>
  <si>
    <t>建设基地可视化系统</t>
  </si>
  <si>
    <t>项目建设企业满意度</t>
  </si>
  <si>
    <t>根据昆财农〔2023〕192号，下达我县2024年中央耕地地力保护补贴资金1215万元。</t>
  </si>
  <si>
    <t>中央、省、市下达资金</t>
  </si>
  <si>
    <t>1215</t>
  </si>
  <si>
    <t>严格按补贴发放流程，按时足额发放</t>
  </si>
  <si>
    <t>通过实施耕地地力保护补贴政策，引导农民综合实施科学轮作、秸秆还田、农机化作业、科学施用化肥、增施有机肥、病虫害绿色防控等耕地保护举措</t>
  </si>
  <si>
    <t>明显</t>
  </si>
  <si>
    <t>稳步提升耕地质量，切实提升粮食和重要农产品生产能力。</t>
  </si>
  <si>
    <t>2023年种植烤烟18600亩，烟叶收购任务46500担。</t>
  </si>
  <si>
    <t>优质烟叶采购数量</t>
  </si>
  <si>
    <t>40000</t>
  </si>
  <si>
    <t>政府增收</t>
  </si>
  <si>
    <t>126</t>
  </si>
  <si>
    <t>种植农户满意度</t>
  </si>
  <si>
    <t>完成富民县2022年度打造绿色食品牌重点产业统计监测等相关工作。</t>
  </si>
  <si>
    <t>完成打造绿色食品牌重点产业统计监测工作</t>
  </si>
  <si>
    <t>2022年12月31日</t>
  </si>
  <si>
    <t>年月日</t>
  </si>
  <si>
    <t>完成2022年度打造绿色食品牌重点产业统计监测工作</t>
  </si>
  <si>
    <t>重大违规使用资金情况</t>
  </si>
  <si>
    <t>无重大违规使用资金情况</t>
  </si>
  <si>
    <t>服务对象满意度90%以上</t>
  </si>
  <si>
    <t>完成烤烟种植面积19700亩，烟叶收购量50000担。</t>
  </si>
  <si>
    <t>烤烟生物质燃料烘烤推广面积</t>
  </si>
  <si>
    <t>19700</t>
  </si>
  <si>
    <t>stp试点项目面积</t>
  </si>
  <si>
    <t>烤烟烟叶农残检测覆盖面积</t>
  </si>
  <si>
    <t>项目区二氧化碳排放减少量</t>
  </si>
  <si>
    <t>7.55</t>
  </si>
  <si>
    <t>吨</t>
  </si>
  <si>
    <t>82</t>
  </si>
  <si>
    <t>投入项目资金</t>
  </si>
  <si>
    <t>有效促进社会和谐</t>
  </si>
  <si>
    <t>项目建设影响</t>
  </si>
  <si>
    <t xml:space="preserve">开展强制免疫、强制扑杀和养殖环节病死猪无害化处理。						
</t>
  </si>
  <si>
    <t>强制免疫病种应免畜禽的免疫密度</t>
  </si>
  <si>
    <t xml:space="preserve">强制免疫病种应免畜禽的免疫密度
</t>
  </si>
  <si>
    <t>强制扑杀补助数量</t>
  </si>
  <si>
    <t xml:space="preserve">强制扑杀补助数量
</t>
  </si>
  <si>
    <t>养殖环节病死猪无害化处理补助数量</t>
  </si>
  <si>
    <t>11356</t>
  </si>
  <si>
    <t xml:space="preserve">养殖环节病死猪无害化处理补助数量
</t>
  </si>
  <si>
    <t>依法对重大动物疫情处置率</t>
  </si>
  <si>
    <t xml:space="preserve">依法对重大动物疫情处置率
</t>
  </si>
  <si>
    <t>免疫质量和免疫效果</t>
  </si>
  <si>
    <t>70</t>
  </si>
  <si>
    <t xml:space="preserve">免疫质量和免疫效果
</t>
  </si>
  <si>
    <t>重大动物疫情及时报告率</t>
  </si>
  <si>
    <t xml:space="preserve">重大动物疫情及时报告率
</t>
  </si>
  <si>
    <t>口蹄疫、高致病性禽流感、布病等优先防治病种防治工作</t>
  </si>
  <si>
    <t>疫情保持平稳</t>
  </si>
  <si>
    <t>达标</t>
  </si>
  <si>
    <t xml:space="preserve">口蹄疫、高致病性禽流感、布病等优先防治病种防治工作情况
</t>
  </si>
  <si>
    <t>资金使用重大违规违纪问题</t>
  </si>
  <si>
    <t xml:space="preserve">资金使用重大违规违纪问题
</t>
  </si>
  <si>
    <t>大规模随意抛弃病死猪事件发生率</t>
  </si>
  <si>
    <t xml:space="preserve">大规模随意抛弃病死猪事件发生率
</t>
  </si>
  <si>
    <t>补助对象对项目实施满意度</t>
  </si>
  <si>
    <t xml:space="preserve">补助对象对项目实施满意度
</t>
  </si>
  <si>
    <t xml:space="preserve">生猪生产持续稳定，完成生鲜乳、饲料、兽药抽检任务；做好现代种业发展相关工作						
</t>
  </si>
  <si>
    <t>肉产量</t>
  </si>
  <si>
    <t>1.79</t>
  </si>
  <si>
    <t>万吨</t>
  </si>
  <si>
    <t xml:space="preserve">肉产量
</t>
  </si>
  <si>
    <t>能繁母猪存栏量</t>
  </si>
  <si>
    <t>0.6</t>
  </si>
  <si>
    <t>万头</t>
  </si>
  <si>
    <t xml:space="preserve">能繁母猪存栏量
</t>
  </si>
  <si>
    <t>畜牧业统计监测任务完成率</t>
  </si>
  <si>
    <t xml:space="preserve">畜牧业统计监测任务完成率
</t>
  </si>
  <si>
    <t>支持省级畜禽遗传资源保种场数量</t>
  </si>
  <si>
    <t xml:space="preserve">支持省级畜禽遗传资源保种场数量
</t>
  </si>
  <si>
    <t>畜牧业发展</t>
  </si>
  <si>
    <t>健康发展</t>
  </si>
  <si>
    <t xml:space="preserve">畜牧业发展
</t>
  </si>
  <si>
    <t xml:space="preserve">服务对象满意度
</t>
  </si>
  <si>
    <t xml:space="preserve">做好强制免疫、强制扑杀和养殖环节病死猪无害化处理等动物防疫工作，保障畜牧业平稳发展。						
</t>
  </si>
  <si>
    <t>村级防疫员补贴资金发放及时率</t>
  </si>
  <si>
    <t xml:space="preserve">反映重大动物疫情强制扑杀处置情况
</t>
  </si>
  <si>
    <t xml:space="preserve">反映重大动物疫情处置率
</t>
  </si>
  <si>
    <t>春秋防检查养殖场（户）免疫抗体合格率</t>
  </si>
  <si>
    <t xml:space="preserve">反映春秋防免疫效果
</t>
  </si>
  <si>
    <t xml:space="preserve">反映受益群众满意度
</t>
  </si>
  <si>
    <t xml:space="preserve">提升奶农家庭农场合作社生产经营能力。提升生产经营能力、升级养殖设施设备，降低养殖成本；引导带动奶牛家庭牧场和奶农合作社等奶业新型经营主体高质量发展。						
</t>
  </si>
  <si>
    <t>支持奶农家庭农场建设</t>
  </si>
  <si>
    <t xml:space="preserve">支持奶农家庭农场建设数量
</t>
  </si>
  <si>
    <t>养殖业发展</t>
  </si>
  <si>
    <t xml:space="preserve">养殖业发展情况
</t>
  </si>
  <si>
    <t>项目收益对象满意度</t>
  </si>
  <si>
    <t xml:space="preserve">项目收益对象满意度
</t>
  </si>
  <si>
    <t xml:space="preserve">昆财农〔2022〕9号文件精神，该项目资金用于养殖户饲养环节病死猪无害化处理资金拨付，确保养殖环节无害化处理率达100%；资金拨付率100%；群众满意率90%以上。						
</t>
  </si>
  <si>
    <t>资金到位率</t>
  </si>
  <si>
    <t xml:space="preserve">资金是否全额到位
</t>
  </si>
  <si>
    <t>不发生重点动物疫病</t>
  </si>
  <si>
    <t>全年</t>
  </si>
  <si>
    <t xml:space="preserve">通过无害化处理，不发生重大动物疫病流行
</t>
  </si>
  <si>
    <t>受益对象</t>
  </si>
  <si>
    <t xml:space="preserve">受益对象满意度
</t>
  </si>
  <si>
    <t xml:space="preserve">强制免疫、监测与监管						
</t>
  </si>
  <si>
    <t>免疫率</t>
  </si>
  <si>
    <t>免疫抗体合格率</t>
  </si>
  <si>
    <t xml:space="preserve">免疫抗体合格率
</t>
  </si>
  <si>
    <t>畜牧业产值增速</t>
  </si>
  <si>
    <t xml:space="preserve">畜牧业产值增速
</t>
  </si>
  <si>
    <t>重大动物疫情发生次数</t>
  </si>
  <si>
    <t xml:space="preserve">重大动物疫情发生次数
</t>
  </si>
  <si>
    <t xml:space="preserve">支持奶农家庭农场建设
</t>
  </si>
  <si>
    <t xml:space="preserve">发展专项资金用于本县区畜禽冻精技术改良点建设，青贮玉米饲料，养殖牧草种植，养殖技术培训等，不断推动畜牧经济产业化升级，拓展畜产品消费市场。						
</t>
  </si>
  <si>
    <t>冻精技术改良点建设</t>
  </si>
  <si>
    <t xml:space="preserve">冻精技术改良点建设
</t>
  </si>
  <si>
    <t>重大动物疫病群体免疫密度</t>
  </si>
  <si>
    <t xml:space="preserve">全体免疫密度达到90%
</t>
  </si>
  <si>
    <t>农民增收</t>
  </si>
  <si>
    <t xml:space="preserve">通过畜牧业生产发展，农民增收5%以上
</t>
  </si>
  <si>
    <t>健全机制，协调指挥</t>
  </si>
  <si>
    <t>科学运作</t>
  </si>
  <si>
    <t xml:space="preserve">健全机制，协调指挥，科学运作，为畜牧业提供强有力保障
</t>
  </si>
  <si>
    <t xml:space="preserve">按照省委省政府对动物疫病防控工作决策部署、落实强制免疫、强制扑杀、养殖环节无害化处理、加强动物疫病监测预警、动物卫生监督执法、屠宰行业管理、兽医医政药政管理、非洲猪瘟防控、牲畜耳标采购佩戴，生猪、家禽、牛、羊发病率、死亡率和公共卫生风险逐步降低，确保全市不发生区域性重大动物疫情。						
</t>
  </si>
  <si>
    <t>强制扑杀及病死畜禽无害化处理率</t>
  </si>
  <si>
    <t xml:space="preserve">扑杀率100%
</t>
  </si>
  <si>
    <t>区域性重大动物疫情</t>
  </si>
  <si>
    <t xml:space="preserve">无重大动物疫病发生
</t>
  </si>
  <si>
    <t>受益对象满意度</t>
  </si>
  <si>
    <t xml:space="preserve">根据昆财农〔2022〕9号文件精神，资金到位率100%，资金用于强制免疫“先打后补”非洲猪瘟防控，规模养殖场疫病监测净化，县级及7个乡镇街道日常监管巡查和采样工作，加强动物疫病监测预警，确保全县不发生区域性重大动物疫情。						
</t>
  </si>
  <si>
    <t>强制免疫数</t>
  </si>
  <si>
    <t>猪130000，牛20000，羊50000，</t>
  </si>
  <si>
    <t xml:space="preserve">免疫率达到存栏90%以上
</t>
  </si>
  <si>
    <t>免疫合格率</t>
  </si>
  <si>
    <t xml:space="preserve">免疫合格率大于70%
</t>
  </si>
  <si>
    <t>疫情控制</t>
  </si>
  <si>
    <t>不发生重大动物疫情</t>
  </si>
  <si>
    <t xml:space="preserve">通过强制免疫，确保无区域性重大疫情发生
</t>
  </si>
  <si>
    <t>产品供应</t>
  </si>
  <si>
    <t>稳定畜牧生产，保障市场供应下</t>
  </si>
  <si>
    <t xml:space="preserve">稳产保供
</t>
  </si>
  <si>
    <t>死亡率</t>
  </si>
  <si>
    <t>大牲畜死亡率控制在5%一下，猪羊3%一下</t>
  </si>
  <si>
    <t xml:space="preserve">死亡率控制在相应范围内
</t>
  </si>
  <si>
    <t xml:space="preserve">用于支持畜牧业生产发展						
</t>
  </si>
  <si>
    <t>肉牛冻精改良点建设</t>
  </si>
  <si>
    <t xml:space="preserve">肉牛冻精改良点建设数量
</t>
  </si>
  <si>
    <t>饲草种植</t>
  </si>
  <si>
    <t xml:space="preserve">饲草种植面积
</t>
  </si>
  <si>
    <t>养殖培训</t>
  </si>
  <si>
    <t xml:space="preserve">举办养殖培训数量
</t>
  </si>
  <si>
    <t>品种改良成效</t>
  </si>
  <si>
    <t>良好</t>
  </si>
  <si>
    <t xml:space="preserve">品种改良成效
</t>
  </si>
  <si>
    <t xml:space="preserve">畜牧业发展状况
</t>
  </si>
  <si>
    <t>粪污资源化利用率</t>
  </si>
  <si>
    <t xml:space="preserve">粪污资源化利用率
</t>
  </si>
  <si>
    <t xml:space="preserve">按照《动物检疫管理办法》、《云南省家禽集中屠宰管理办法》、《农业农村部办公厅关于规范动物检疫验讫证章和相关标志样式等有关要求的通知》，经畜禽定点屠宰场出场的畜禽产品，在抽检中符合食品安全国家标准的比例不低于90%，其中重点监测指标（如兽药残留、重金属含量等）的合格率达到100% ，对于不合格的产品100%进行无害化处理。确保本年度内屠宰场没有因屠宰操作引发的重大疫病传播事件。对辖区内畜禽定点屠宰场的日常检查频次达到至少每周1次，专项检查每月不少于1次。						
</t>
  </si>
  <si>
    <t>屠宰场监管数量</t>
  </si>
  <si>
    <t xml:space="preserve">反映监管的屠宰场数量。屠宰场监管数量完成情况=（实际接管情况/计划接管数量）*100%
</t>
  </si>
  <si>
    <t>病死畜禽处理率</t>
  </si>
  <si>
    <t xml:space="preserve">反映病死畜禽处理率，病死畜禽处理率=（病死畜禽处理的数量/病死畜禽总数量）*100%
</t>
  </si>
  <si>
    <t>完成时间</t>
  </si>
  <si>
    <t>20151231</t>
  </si>
  <si>
    <t xml:space="preserve">反映项目完成时限
</t>
  </si>
  <si>
    <t>97000</t>
  </si>
  <si>
    <t xml:space="preserve">反映项目实际所需经费。
</t>
  </si>
  <si>
    <t>屠宰场运转</t>
  </si>
  <si>
    <t>正常运转</t>
  </si>
  <si>
    <t xml:space="preserve">反映屠宰场运转情况
</t>
  </si>
  <si>
    <t xml:space="preserve">反映受益对象满意度
</t>
  </si>
  <si>
    <t xml:space="preserve">根据昆财农〔2023〕34号文件精神，资金到位率100%，资金用于强制免疫“先打后补”非洲猪瘟防控，规模养殖场疫病监测净化，县级及7个乡镇街道日常监管巡查和采样工作，加强动物疫病监测预警，确保全县不发生区域性重大动物疫情；养殖户饲养环节病死猪无害化处理资金拨付，确保养殖环节无害化处理率达100%；资金拨付率100%；群众满意率90%以上。						
</t>
  </si>
  <si>
    <t>猪130000，牛20000，羊50000</t>
  </si>
  <si>
    <t xml:space="preserve">强制免疫数量
</t>
  </si>
  <si>
    <t xml:space="preserve">免疫合格率
</t>
  </si>
  <si>
    <t>无害化处理率</t>
  </si>
  <si>
    <t xml:space="preserve">无害化处理率
</t>
  </si>
  <si>
    <t>2025-12-31</t>
  </si>
  <si>
    <t xml:space="preserve">动物防疫完成时限
</t>
  </si>
  <si>
    <t xml:space="preserve">疫情控制情况
</t>
  </si>
  <si>
    <t>市场稳定</t>
  </si>
  <si>
    <t>畜禽产品市场稳定</t>
  </si>
  <si>
    <t xml:space="preserve">畜禽产品市场情况
</t>
  </si>
  <si>
    <t>大牲畜死亡率控制在5%以下，猪羊3%以下</t>
  </si>
  <si>
    <t xml:space="preserve">畜禽死亡率
</t>
  </si>
  <si>
    <t xml:space="preserve">开展强制免疫、强制扑杀和养殖环节无害化处理。						
</t>
  </si>
  <si>
    <t>养殖环节无害化处理补助经费发放率</t>
  </si>
  <si>
    <t xml:space="preserve">养殖环节无害化处理补助经费发放率
</t>
  </si>
  <si>
    <t>中央财政补助经费使用率</t>
  </si>
  <si>
    <t xml:space="preserve">中央财政补助经费使用率
</t>
  </si>
  <si>
    <t>重大动物疫病优先防治病种防治工作</t>
  </si>
  <si>
    <t xml:space="preserve">重大动物疫病优先防治病种防治工作情况
</t>
  </si>
  <si>
    <t>无</t>
  </si>
  <si>
    <t>大规模随意抛弃病死猪事件</t>
  </si>
  <si>
    <t xml:space="preserve">大规模随意抛弃病死猪事件
</t>
  </si>
  <si>
    <t>补助对象对项目实施满意度指标</t>
  </si>
  <si>
    <t xml:space="preserve">补助对象对项目实施满意度指标
</t>
  </si>
  <si>
    <t xml:space="preserve">用于畜牧业生产发展，包括保障全县肉产品正常供应，巨菌草种植，畜禽遗传资源保种场和基因库建设，畜牧业统计监测，完成生鲜乳、饲料、兽药抽检任务，畜禽粪污资源化利用等。						
</t>
  </si>
  <si>
    <t>全县肉类总产量</t>
  </si>
  <si>
    <t>7000</t>
  </si>
  <si>
    <t xml:space="preserve">全县肉类总产量
</t>
  </si>
  <si>
    <t>新增菌草种植面积</t>
  </si>
  <si>
    <t xml:space="preserve">新增菌草种植面积
</t>
  </si>
  <si>
    <t>畜禽遗传资源保种场和基因库数</t>
  </si>
  <si>
    <t xml:space="preserve">畜禽遗传资源保种场和基因库数
</t>
  </si>
  <si>
    <t>生鲜乳、饲料、兽药抽检任务完成率</t>
  </si>
  <si>
    <t xml:space="preserve">生鲜乳、饲料、兽药抽检任务完成率
</t>
  </si>
  <si>
    <t>畜禽粪污资源化利用率</t>
  </si>
  <si>
    <t>77</t>
  </si>
  <si>
    <t xml:space="preserve">畜禽粪污资源化利用率
</t>
  </si>
  <si>
    <t>资金管理使用满意度</t>
  </si>
  <si>
    <t>80</t>
  </si>
  <si>
    <t xml:space="preserve">资金管理使用满意度
</t>
  </si>
  <si>
    <t xml:space="preserve">用于重点动物疫病国家强制免疫补助、强制扑杀补助、销毁动物产品和相关物品补助、养殖环节无害化处理补助等方面支出。						
</t>
  </si>
  <si>
    <t xml:space="preserve">强制扑杀及病死畜禽无害化处理率
</t>
  </si>
  <si>
    <t>牲畜耳标佩戴率、对符合条件主动申报的养殖场户实行强制免疫“先打后补”率</t>
  </si>
  <si>
    <t xml:space="preserve">牲畜耳标佩戴率、对符合条件主动申报的养殖场户实行强制免疫“先打后补”率
</t>
  </si>
  <si>
    <t>检疫申报点规范建设率</t>
  </si>
  <si>
    <t>30</t>
  </si>
  <si>
    <t xml:space="preserve">检疫申报点规范建设率
</t>
  </si>
  <si>
    <t>使用资金无重大违纪事项</t>
  </si>
  <si>
    <t>件</t>
  </si>
  <si>
    <t xml:space="preserve">使用资金无重大违纪事项
</t>
  </si>
  <si>
    <t>区域性、外来病重大动物疫情</t>
  </si>
  <si>
    <t xml:space="preserve">区域性、外来病重大动物疫情
</t>
  </si>
  <si>
    <t>项目受益对象满意度</t>
  </si>
  <si>
    <t xml:space="preserve">项目受益对象满意度
</t>
  </si>
  <si>
    <t xml:space="preserve">1.畜牧业生产发展。完成生鲜乳、饲料、兽药抽检任务，完成巨菌草推广种植任务，进一步提高畜禽粪污资源化利用水平。2.支持省级保种场区建设，制作畜禽资源影像。						
</t>
  </si>
  <si>
    <t>21000</t>
  </si>
  <si>
    <t>支持省级畜禽遗传资源保种场建设</t>
  </si>
  <si>
    <t xml:space="preserve">支持省级畜禽遗传资源保种场建设
</t>
  </si>
  <si>
    <t>巨菌草推广种植面积</t>
  </si>
  <si>
    <t xml:space="preserve">巨菌草推广种植面积
</t>
  </si>
  <si>
    <t xml:space="preserve">开展强制免疫、强制扑杀和养殖环节病死猪无害化处理等动物防疫工作						
</t>
  </si>
  <si>
    <t>强制扑杀数量</t>
  </si>
  <si>
    <t>84</t>
  </si>
  <si>
    <t xml:space="preserve">强制扑杀数量
</t>
  </si>
  <si>
    <t>重大动物疫情应扑杀动物扑杀率</t>
  </si>
  <si>
    <t xml:space="preserve">重大动物疫情应扑杀动物扑杀率
</t>
  </si>
  <si>
    <t>春秋防检查养殖场户免疫密度合格率</t>
  </si>
  <si>
    <t xml:space="preserve">春秋防检查养殖场户免疫密度合格率
</t>
  </si>
  <si>
    <t>春秋防检查养殖场户免疫抗体合格率</t>
  </si>
  <si>
    <t xml:space="preserve">春秋防检查养殖场户免疫抗体合格率
</t>
  </si>
  <si>
    <t>因扑杀不及时造成的动物疫情扩散</t>
  </si>
  <si>
    <t>不发生</t>
  </si>
  <si>
    <t>/</t>
  </si>
  <si>
    <t xml:space="preserve">因扑杀不及时造成的动物疫情扩散
</t>
  </si>
  <si>
    <t>资金使用重大违纪违规问题</t>
  </si>
  <si>
    <t xml:space="preserve">资金使用重大违纪违规问题
</t>
  </si>
  <si>
    <t>补助对象对政策实施的满意度</t>
  </si>
  <si>
    <t xml:space="preserve">补助对象对政策实施的满意度
</t>
  </si>
  <si>
    <t>全面完成2024年农村经济信息统计报表一套。</t>
  </si>
  <si>
    <t>全面完成农村经济信息统计报表</t>
  </si>
  <si>
    <t>全面完成农村经济信息统计报表一套。</t>
  </si>
  <si>
    <t>为相关部门提供数据</t>
  </si>
  <si>
    <t>提供数据</t>
  </si>
  <si>
    <t>按照《富民县关于加强农村集体“三资”管理的实施意见》要求开展以下工作：1.积极推动农村集体资产财务管理试点改革工作，组织开展全国农村集体资产财务管理系统培训 ；2.指导镇（街道）、村组开展经济组织成员农村集体资产清查，完成了2024年数据录入、汇总、审核；3.指导全县5个镇2个街道的村级会计委托代理服务中心，通过三资管理监管平台为75个村（居）委会、678个村民小组代管资金、资产和会计核算。确保全面提升农村集体“三资”监管水平，实现监管系统化、操作规范化、监控信息化，确保农村集体“三资”安全、保值和增值，资源利用科学。</t>
  </si>
  <si>
    <t>全县监管的代管资金</t>
  </si>
  <si>
    <t>17591.58</t>
  </si>
  <si>
    <t>全县村组代管资金</t>
  </si>
  <si>
    <t>全县监管的核算单位</t>
  </si>
  <si>
    <t>753</t>
  </si>
  <si>
    <t>全县村（居）委会及村民小组</t>
  </si>
  <si>
    <t>账套准确率</t>
  </si>
  <si>
    <t>账套准确率高低</t>
  </si>
  <si>
    <t>项目完成时间</t>
  </si>
  <si>
    <t>2025年12月</t>
  </si>
  <si>
    <t>月</t>
  </si>
  <si>
    <t>2025年12月实际完成情况</t>
  </si>
  <si>
    <t>30600</t>
  </si>
  <si>
    <t>中国移动有限公司富民分公司网络专线费用及软件维护费</t>
  </si>
  <si>
    <t>做好农村集体“三资”管理监督工作，促进农村党风廉政建设和经济发展，确保农村社会稳定。</t>
  </si>
  <si>
    <t>有效</t>
  </si>
  <si>
    <t>有效维护</t>
  </si>
  <si>
    <t>维护农村社会稳定，得到群众好评</t>
  </si>
  <si>
    <t>切实提高中央财政资金的使用效益，组织实施好2023年中央资金支持家庭农场项目，促进我县示范家庭农场的发展，支持全县2个家庭场其中1个省级提质试点，1个申报市级示范家庭农场</t>
  </si>
  <si>
    <t>支持的家庭农场数(培优提质试点）</t>
  </si>
  <si>
    <t>培优提质试点1个</t>
  </si>
  <si>
    <t>支持的家庭农场数（发展壮大）</t>
  </si>
  <si>
    <t>发展壮大1个</t>
  </si>
  <si>
    <t>家庭农场生产设施条件</t>
  </si>
  <si>
    <t>提高</t>
  </si>
  <si>
    <t>户</t>
  </si>
  <si>
    <t>家庭农场生产设施条件提高</t>
  </si>
  <si>
    <t>无资金使用重大违规违纪问题</t>
  </si>
  <si>
    <t>家庭农场培育对象的满意度</t>
  </si>
  <si>
    <t>全面完成农经统计报表14套</t>
  </si>
  <si>
    <t>全面完成农村经济信息统计报表（套）</t>
  </si>
  <si>
    <t>完成农村经济信息统计报表14</t>
  </si>
  <si>
    <t>做好农村经济信息统计工作</t>
  </si>
  <si>
    <t>农村经济信息统计报表完成度</t>
  </si>
  <si>
    <t>农村经济信息统计服务对象满意度</t>
  </si>
  <si>
    <t>做好富民县2022年稻渔综合种养项目建设，用好富民县2022年稻渔综合种养项目资金，确保政策有效落实，保证项目资金发挥最大效益，按期完成项目建设任务，推动渔业高质量发展。</t>
  </si>
  <si>
    <t>实施面积</t>
  </si>
  <si>
    <t>2200</t>
  </si>
  <si>
    <t>实施面积2200亩</t>
  </si>
  <si>
    <t>亩产值增加</t>
  </si>
  <si>
    <t>1625.3</t>
  </si>
  <si>
    <t>亩产值增加1625.3元以上</t>
  </si>
  <si>
    <t>化肥使用量减少</t>
  </si>
  <si>
    <t>化肥使用量减少10%以上</t>
  </si>
  <si>
    <t>农药使用量减少</t>
  </si>
  <si>
    <t>农药使用量减少20%以上</t>
  </si>
  <si>
    <t>有机肥增施率</t>
  </si>
  <si>
    <t>有机肥增施率80%以上</t>
  </si>
  <si>
    <t>农户满意度</t>
  </si>
  <si>
    <t>农户满意度95%以上</t>
  </si>
  <si>
    <t>持续开展2022年耕地轮作试点工作，加快构建耕地轮作制度，深入实施“藏粮于地、藏粮于技”战略，巩固粮食产能，推进全国农业科技现代化先行县创建，有效保障农村居民和脱贫人口可持续增收，推进农业农村可持续发展。</t>
  </si>
  <si>
    <t>耕地轮作种植面积</t>
  </si>
  <si>
    <t>20000</t>
  </si>
  <si>
    <t>完成耕地轮作种植面积20000亩以上</t>
  </si>
  <si>
    <t>带动农民增收</t>
  </si>
  <si>
    <t>明显带动</t>
  </si>
  <si>
    <t>明显带动农民增收</t>
  </si>
  <si>
    <t>受益农户满意度90%以上</t>
  </si>
  <si>
    <t>2024年高素质农民培育200人，其中专业生产型150人，技能服务型50人。</t>
  </si>
  <si>
    <t>高素质农民培育人数</t>
  </si>
  <si>
    <t>200</t>
  </si>
  <si>
    <t>高素质农民培育人数200人</t>
  </si>
  <si>
    <t>高素质农民培育技术提升</t>
  </si>
  <si>
    <t>技术提升</t>
  </si>
  <si>
    <t>人次</t>
  </si>
  <si>
    <t>培育人员满意度</t>
  </si>
  <si>
    <t>高素质农民培育人员满意度90%以上</t>
  </si>
  <si>
    <t>撂荒地复耕复种0.011万亩。</t>
  </si>
  <si>
    <t>复耕复种面积</t>
  </si>
  <si>
    <t>110</t>
  </si>
  <si>
    <t>昆财农【2024】101号</t>
  </si>
  <si>
    <t>病虫害危害损失率</t>
  </si>
  <si>
    <t xml:space="preserve">空完成土壤监测点运行维护、土壤监测点调查取样和样品化验、农产品例行监测1.8批次/千人任务、受污染耕地安全利用和第三次全国土壤普查等工作。其中：土壤监测点运行维护，计划资金106000元；土壤监测点调查取样和样品化验，计划资金63825元；农产品例行监测1.8批次/千人任务，计划资金13万元；受污染耕地安全利用，计划资金15万元；第三次全国土壤普查，计划资金340175元，专门用于2024年第三次全国土壤普查项目前期起动资金。第三次全国土壤普查项目缺口资金2159825元，从年初预算资金2522400元中列支。
</t>
  </si>
  <si>
    <t>外业采样点</t>
  </si>
  <si>
    <t>1124</t>
  </si>
  <si>
    <t>按完成实际情况</t>
  </si>
  <si>
    <t>耕地质量长期监测点实验</t>
  </si>
  <si>
    <t>按实际情况完成</t>
  </si>
  <si>
    <t>土壤监测点调查取样或化验</t>
  </si>
  <si>
    <t>农产品质量定量抽检</t>
  </si>
  <si>
    <t>300</t>
  </si>
  <si>
    <t>受污染耕地取样检测</t>
  </si>
  <si>
    <t>25</t>
  </si>
  <si>
    <t>摸清土壤质量情况</t>
  </si>
  <si>
    <t>是</t>
  </si>
  <si>
    <t xml:space="preserve">达标 </t>
  </si>
  <si>
    <t>建立耕地质量监测点长期监测机制</t>
  </si>
  <si>
    <t>建立耕地质量监测点长期监测</t>
  </si>
  <si>
    <t>耕地质量等级</t>
  </si>
  <si>
    <t>持平或提升</t>
  </si>
  <si>
    <t xml:space="preserve">按实际情况完成 </t>
  </si>
  <si>
    <t>监测农产品质量安全</t>
  </si>
  <si>
    <t>满意度</t>
  </si>
  <si>
    <t>2022年高素质农民培育160人，其中：产业发展带头人培训100人，巾帼建功（女性专题）培训60人。</t>
  </si>
  <si>
    <t>160</t>
  </si>
  <si>
    <t>高素质农民培育人数160人以上</t>
  </si>
  <si>
    <t>完成0.8万亩次玉米病虫害防控，监测防控1-12月，培训满意度在85%以上，项目区统防覆盖率在46%以上，完成红火蚁防控0.08万亩防控。</t>
  </si>
  <si>
    <t>8800</t>
  </si>
  <si>
    <t>按实际完成情况说明</t>
  </si>
  <si>
    <t>亩挽回损失</t>
  </si>
  <si>
    <t>120</t>
  </si>
  <si>
    <t>按实际完成情况</t>
  </si>
  <si>
    <t>按实际完成率情况</t>
  </si>
  <si>
    <t>种植油菜4200亩</t>
  </si>
  <si>
    <t>种植面积</t>
  </si>
  <si>
    <t>4200</t>
  </si>
  <si>
    <t>1年</t>
  </si>
  <si>
    <t>提高油菜产值</t>
  </si>
  <si>
    <t>元/亩</t>
  </si>
  <si>
    <t>提高土壤肥力</t>
  </si>
  <si>
    <t>项目对象满意度</t>
  </si>
  <si>
    <t>完成粮食生产项目病虫疫情监测防控</t>
  </si>
  <si>
    <t>防控数量</t>
  </si>
  <si>
    <t>600</t>
  </si>
  <si>
    <t>病虫害防控</t>
  </si>
  <si>
    <t>农药使用增长量</t>
  </si>
  <si>
    <t>项目区农户满意度</t>
  </si>
  <si>
    <t>保护长江流域的渔业资源，促进水生生物的可持续发展，以及维护生态平衡，每周巡河1次，上报带水印的照片6张，完成4次季度联席会议的召开。</t>
  </si>
  <si>
    <t>完成2024年“十年禁渔“日常工作</t>
  </si>
  <si>
    <t>54</t>
  </si>
  <si>
    <t>反映螳螂川普渡河富民段流域巡查次数</t>
  </si>
  <si>
    <t>2025</t>
  </si>
  <si>
    <t>反映项目完成时间情况</t>
  </si>
  <si>
    <t>加强禁渔执法监管</t>
  </si>
  <si>
    <t>反映十年禁渔加强了执法监管，打击非法捕捞</t>
  </si>
  <si>
    <t>水生生态得到有效修复</t>
  </si>
  <si>
    <t>反映螳螂川普渡河水生生态的恢复情况</t>
  </si>
  <si>
    <t>反映群众满意度</t>
  </si>
  <si>
    <t>根据昆财农﹝2023﹞178号，投入省级农业发展专项资金（粮食生产）2万元，用于我县水稻旱作示范。</t>
  </si>
  <si>
    <t>面积</t>
  </si>
  <si>
    <t>按照市级要求</t>
  </si>
  <si>
    <t>效益明显</t>
  </si>
  <si>
    <t>按市级相关要求</t>
  </si>
  <si>
    <t>开展长江“十年禁渔”工作，打击螳螂川—普渡河流域重点水域违法捕捞、销售、制作、食用野生鱼行为。查处违法制作、销售、使用禁用渔具和捕捞方法的行为。查处渔政违法行为。保护水生生物资源，促进水生生态恢复。</t>
  </si>
  <si>
    <t>参与检查(核查)人数</t>
  </si>
  <si>
    <t>反映参与检查核查的工作人数。</t>
  </si>
  <si>
    <t>完成检查总结数量</t>
  </si>
  <si>
    <t>反映检查核查形成的总结个数。</t>
  </si>
  <si>
    <t>开展检查（核查）次数</t>
  </si>
  <si>
    <t>反映检查核查的次数情况。</t>
  </si>
  <si>
    <t>检查（核查）任务完成率</t>
  </si>
  <si>
    <t>反映检查工作的执行情况。
检查任务完成率=实际完成检查（核查）任务数/计划完成检查（核查）任务数*100%</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</si>
  <si>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</si>
  <si>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</si>
  <si>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</si>
  <si>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</si>
  <si>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问题整改落实率</t>
  </si>
  <si>
    <t>反映检查核查发现问题的整改落实情况。
问题整改落实率=（实际整改问题数/现场检查发现问题数）*100%</t>
  </si>
  <si>
    <t>检查（核查）人员被投诉次数</t>
  </si>
  <si>
    <t>反映服务对象对检查核查工作的整体满意情况。</t>
  </si>
  <si>
    <t>完成省级例行监测67个样品及开展三品一标认证工作，服务对象满意率大于等于85%。</t>
  </si>
  <si>
    <t>例行监测数</t>
  </si>
  <si>
    <t>67</t>
  </si>
  <si>
    <t>完成例行监测67个</t>
  </si>
  <si>
    <t>三品一标认证数</t>
  </si>
  <si>
    <t>完成三品一标认证10个</t>
  </si>
  <si>
    <t>重大农产品安全事故</t>
  </si>
  <si>
    <t>不发生重大农产品安全事故</t>
  </si>
  <si>
    <t>服务对象满意度85%</t>
  </si>
  <si>
    <t>成稻渔种养面积2000亩，实现稻渔产量70吨产值350万元，实现农民增产增收</t>
  </si>
  <si>
    <t>稻田养鱼示范面积</t>
  </si>
  <si>
    <t>2000</t>
  </si>
  <si>
    <t>稻田养鱼示范面积2000亩</t>
  </si>
  <si>
    <t>减轻田间病虫害</t>
  </si>
  <si>
    <t>病虫害指数</t>
  </si>
  <si>
    <t>级</t>
  </si>
  <si>
    <t>按田间发生情况</t>
  </si>
  <si>
    <t>项目实施时间3-10月</t>
  </si>
  <si>
    <t>3-10月</t>
  </si>
  <si>
    <t>增产增收</t>
  </si>
  <si>
    <t>1100</t>
  </si>
  <si>
    <t>增产增收1100元/亩</t>
  </si>
  <si>
    <t>群众测评</t>
  </si>
  <si>
    <t>完成省级监测21批次，不发生农产品质量安全事故。</t>
  </si>
  <si>
    <t>省级农产品质量监测</t>
  </si>
  <si>
    <t>21</t>
  </si>
  <si>
    <t>完成省级农产品质量监测21批次</t>
  </si>
  <si>
    <t>农产品质量安全人民群众满意度</t>
  </si>
  <si>
    <t>完成2022年测土配方施肥技术推广12万亩，农户施肥情况调查50户，田间肥效试验1组，耕地质量评价区域1个（29个固定调查点土样采集，检测）</t>
  </si>
  <si>
    <t>测土配方施肥技术推广面积</t>
  </si>
  <si>
    <t>120000</t>
  </si>
  <si>
    <t>反映农户施肥情况调查完成情况。</t>
  </si>
  <si>
    <t>农户施肥情况调查户数</t>
  </si>
  <si>
    <t>50</t>
  </si>
  <si>
    <t>土样采集、检测数量</t>
  </si>
  <si>
    <t>29</t>
  </si>
  <si>
    <t>反映土样采集完成数量。</t>
  </si>
  <si>
    <t>肥效试验数</t>
  </si>
  <si>
    <t>组</t>
  </si>
  <si>
    <t>反映肥效试验完成情况。</t>
  </si>
  <si>
    <t>反映科技推广项目完成质量。
项目验收合格率=（验收合格项目数/科技推广项目数）*100%</t>
  </si>
  <si>
    <t>化肥使用减量</t>
  </si>
  <si>
    <t>反映全县化肥使用减量情况。</t>
  </si>
  <si>
    <t>项目推广总体满意度</t>
  </si>
  <si>
    <t>反映服务对象对科技推广工作整体满意度。
服务对象满意度=（对科研推广效果整体满意的人数/问卷调查人数）*100%。</t>
  </si>
  <si>
    <t>根据昆财农【2024】100号，投入资金450000元，发展稻田养鱼面积3000亩</t>
  </si>
  <si>
    <t>3000</t>
  </si>
  <si>
    <t>800</t>
  </si>
  <si>
    <t>亩均增收</t>
  </si>
  <si>
    <t>项目区其中满意度</t>
  </si>
  <si>
    <t>开展农产品质量安全监管，县级例行监测40批次以上，三品一标完成数7个。</t>
  </si>
  <si>
    <t>县级例行监测</t>
  </si>
  <si>
    <t>批次</t>
  </si>
  <si>
    <t>县级例行监测40批次以上</t>
  </si>
  <si>
    <t>三品一标完成数</t>
  </si>
  <si>
    <t>三品一标完成数7个以上</t>
  </si>
  <si>
    <t>样品检测合格率</t>
  </si>
  <si>
    <t>样品检测合格率95%以上</t>
  </si>
  <si>
    <t>群众满意度95%以上</t>
  </si>
  <si>
    <t xml:space="preserve">2023年富民县73个村委会益农信息社建设平台搭建        </t>
  </si>
  <si>
    <t>配套设施完成率</t>
  </si>
  <si>
    <t>益农信息社建设完善</t>
  </si>
  <si>
    <t>受益人群覆盖率</t>
  </si>
  <si>
    <t>受益人群满意度</t>
  </si>
  <si>
    <t>群众满意度调查85%以上</t>
  </si>
  <si>
    <t>通过对小麦“一喷三防”技术的实施，完成小麦统防统治5000亩次。其中大营街道200亩次，永定街道900亩次，罗免400亩次，东村600亩次，款庄900亩次，散旦2000亩次，有效遏制小麦病虫害流行发生。</t>
  </si>
  <si>
    <t>完成统防统治面积</t>
  </si>
  <si>
    <t>5000</t>
  </si>
  <si>
    <t>亩增产</t>
  </si>
  <si>
    <t>公斤</t>
  </si>
  <si>
    <t>项目区群众满意度</t>
  </si>
  <si>
    <t>2023年中央农业经营主体提升培育250人，其中种植技术培训200人，农村创业型（无人机飞防技术）培训50人</t>
  </si>
  <si>
    <t>农业经营主体提升培育人数</t>
  </si>
  <si>
    <t>250</t>
  </si>
  <si>
    <t>农业经营主体提升培育人数250人以上</t>
  </si>
  <si>
    <t>农业经营主体提升</t>
  </si>
  <si>
    <t>完成2022年粮食生产项目农药包装废弃物回收</t>
  </si>
  <si>
    <t>建设农药包装废弃物回收示范村</t>
  </si>
  <si>
    <t>回收农药包装废弃物，改善农田生态环境</t>
  </si>
  <si>
    <t>空回收农药包装废弃物，改善农田生态环境</t>
  </si>
  <si>
    <t>培训满意度</t>
  </si>
  <si>
    <t>通过对重大病虫害防控技术的实施，完成统防统治面积3万次以上，绿色防控统防统治示范点2个，防控处置率达90%以上，粮食作物病虫害危害损失控制在5%以内，有效遏制农田红火蚁扩散蔓延，监测防控期1-12月，培训满意度在85%以上，三大作物统防统治覆盖率在40%以上。</t>
  </si>
  <si>
    <t>统防统治面积</t>
  </si>
  <si>
    <t>万亩次</t>
  </si>
  <si>
    <t>统防统治面积3万亩次以上</t>
  </si>
  <si>
    <t>绿色防控统防统治示范区</t>
  </si>
  <si>
    <t>绿色防控统防统治示范区2个以上</t>
  </si>
  <si>
    <t>重大病虫防治处置率</t>
  </si>
  <si>
    <t>重大病虫防治处置率90%以上</t>
  </si>
  <si>
    <t>监测防控</t>
  </si>
  <si>
    <t>2022年1-12月</t>
  </si>
  <si>
    <t>监测防控2022年1-12月</t>
  </si>
  <si>
    <t>三大作物统防统治覆盖率</t>
  </si>
  <si>
    <t>三大作物统防统治覆盖率40%以上</t>
  </si>
  <si>
    <t>培训满意度85%以上</t>
  </si>
  <si>
    <t>通过对重大病虫害防控技术的实施，完成玉米统防统治面积1万亩次，绿色防控统防统治示范点4个，有效遏制病虫害暴发流行成灾，农作物不出现大范围成灾绝收，监测防控1—12月，培训满意度在85%以上，项目区统防统治覆盖率在43%以上。</t>
  </si>
  <si>
    <t>统防面积</t>
  </si>
  <si>
    <t>1000</t>
  </si>
  <si>
    <t>危害损失率</t>
  </si>
  <si>
    <t>召开禁渔工作联席会议4次，开展“四清四无”工作10次以上，开展螳螂川—普渡河禁渔执法巡查380次</t>
  </si>
  <si>
    <t>开展“十年禁渔”工作巡河</t>
  </si>
  <si>
    <t>开展“十年禁渔”工作巡河300次</t>
  </si>
  <si>
    <t>增殖放流物种符合国家规定</t>
  </si>
  <si>
    <t>万尾（粒）</t>
  </si>
  <si>
    <t>增殖放流物种符合国家规定,放流6000尾</t>
  </si>
  <si>
    <t>2023年1-12月完成</t>
  </si>
  <si>
    <t>1-12月</t>
  </si>
  <si>
    <t>全年完成量</t>
  </si>
  <si>
    <t>开展水生资源调查评估</t>
  </si>
  <si>
    <t>开展水生资源调查评估1次</t>
  </si>
  <si>
    <t>根据昆财农﹝2023﹞171号，投入2023年第三批中央农业相关转移支付（市本级部分）资金，中央粮油生产保障资金（粮油等重点作物绿色高产高效）2.22万元。</t>
  </si>
  <si>
    <t>明显增收</t>
  </si>
  <si>
    <t>完成170批次定量监测任务。</t>
  </si>
  <si>
    <t>完成定量监测任务数</t>
  </si>
  <si>
    <t>170</t>
  </si>
  <si>
    <t>完成定量监测任务170批次以上</t>
  </si>
  <si>
    <t>97</t>
  </si>
  <si>
    <t>样品检测合格率97%以上</t>
  </si>
  <si>
    <t>群众满意度90%以上</t>
  </si>
  <si>
    <t>完成2024年富民县第三次全国土壤普查工作，普查所获得的土壤大数据，能够为农业农村现代化建设提供基础数据支持，推动农业生产方式向绿色、高效、智能化转变，促进数字农业、智慧农业的发展，提升农业农村信息化管理水平和综合发展能力.</t>
  </si>
  <si>
    <t>完成表层土样采样</t>
  </si>
  <si>
    <t>1107</t>
  </si>
  <si>
    <t>反映2024年富民县第三次全国土壤普查表层土样采样数量情况</t>
  </si>
  <si>
    <t>完成剖面样采样</t>
  </si>
  <si>
    <t>17</t>
  </si>
  <si>
    <t>反映2024年富民县第三次全国土壤普查剖面样采样数量情况</t>
  </si>
  <si>
    <t>表层土壤、剖面点采样完成时间</t>
  </si>
  <si>
    <t>2025年10月31日</t>
  </si>
  <si>
    <t>开展2024年富民县第三次全国土壤普查完成时效</t>
  </si>
  <si>
    <t>生态效益全程质量控制</t>
  </si>
  <si>
    <t>反映2024年富民县第三次全国土壤普查生态效益全程质量控制</t>
  </si>
  <si>
    <t>项目区服务对象满意度90%以上。</t>
  </si>
  <si>
    <t>128</t>
  </si>
  <si>
    <t>完成农机购置补贴800台，补贴资金60万元</t>
  </si>
  <si>
    <t>完成农机购置补贴</t>
  </si>
  <si>
    <t>台</t>
  </si>
  <si>
    <t>完成农机购置补贴800台</t>
  </si>
  <si>
    <t>确保补贴机具质量</t>
  </si>
  <si>
    <t>确保机具质量</t>
  </si>
  <si>
    <t>2023年全年</t>
  </si>
  <si>
    <t>完成补贴800台</t>
  </si>
  <si>
    <t>满意度90%</t>
  </si>
  <si>
    <t>1.开展玉米全程机械化示范项目。
2.举办农机操作手安全培训1期。
3.开展区域农机服务中心建设.
4.微耕机安全防护装置安装。</t>
  </si>
  <si>
    <t>完成补贴机具800台的目标并抽查机具不少于20%</t>
  </si>
  <si>
    <t>主要粮食作物耕种收机械化率</t>
  </si>
  <si>
    <t>53.5</t>
  </si>
  <si>
    <t>通过农机购置补贴的实施，提高我县主要粮食作物耕种收机械化率</t>
  </si>
  <si>
    <t>服务对象满意度达到90%以上</t>
  </si>
  <si>
    <t>培育高素质农民500人</t>
  </si>
  <si>
    <t>完成高素质农民培育</t>
  </si>
  <si>
    <t>按量完成培训任务</t>
  </si>
  <si>
    <t>提高农村经营主体能力</t>
  </si>
  <si>
    <t>按时完成培育任务</t>
  </si>
  <si>
    <t>按时按量完成培育任务</t>
  </si>
  <si>
    <t>完成农机安全培训人数50人及农机购置补贴政策宣传材料和农机监理培训等材料。</t>
  </si>
  <si>
    <t>农机安全培训人数</t>
  </si>
  <si>
    <t>农机安全培训人数50人以上</t>
  </si>
  <si>
    <t>农作物耕种收机械化率</t>
  </si>
  <si>
    <t>农作物耕种收机械化率50%以上</t>
  </si>
  <si>
    <t>农机补贴资金年度兑付率</t>
  </si>
  <si>
    <t>农机补贴资金年度兑付率90%以上</t>
  </si>
  <si>
    <t>无资金使用重大违规违纪问题发生</t>
  </si>
  <si>
    <t>农机购置补贴资金申请人满意度</t>
  </si>
  <si>
    <t>农机购置补贴资金申请人满意度80%以上</t>
  </si>
  <si>
    <t>2022年高素质农民培训250人。</t>
  </si>
  <si>
    <t>高素质农民培训人数</t>
  </si>
  <si>
    <t>高素质农民培训人数250人以上</t>
  </si>
  <si>
    <t>使用中央补贴资金100万元，补贴机具800台。</t>
  </si>
  <si>
    <t>获补对象数</t>
  </si>
  <si>
    <t>人(人次、家)</t>
  </si>
  <si>
    <t>完成农机购置补贴农业机械800台</t>
  </si>
  <si>
    <t>获补对象准确率</t>
  </si>
  <si>
    <t>获补对象准确率100%</t>
  </si>
  <si>
    <t>兑现准确率</t>
  </si>
  <si>
    <t>兑现准确率100%</t>
  </si>
  <si>
    <t>补助事项公示度</t>
  </si>
  <si>
    <t>补助事项公示100%</t>
  </si>
  <si>
    <t>发放及时率</t>
  </si>
  <si>
    <t>发放及时率100%</t>
  </si>
  <si>
    <t>带动人均增收</t>
  </si>
  <si>
    <t>1000元</t>
  </si>
  <si>
    <t>生产生活能力提高</t>
  </si>
  <si>
    <t>获补助受益对象生产生活能力显著提高</t>
  </si>
  <si>
    <t>受益对象的满意程度95%以上</t>
  </si>
  <si>
    <t>完成农机购置</t>
  </si>
  <si>
    <t>完成农机购置补贴100万元，补贴机具1800台。</t>
  </si>
  <si>
    <t>完成补贴机具数量</t>
  </si>
  <si>
    <t>1800</t>
  </si>
  <si>
    <t>台（件、套）</t>
  </si>
  <si>
    <t>完成1800台</t>
  </si>
  <si>
    <t>全县农机装备水平大幅提高</t>
  </si>
  <si>
    <t>43.5</t>
  </si>
  <si>
    <t>主要粮食作物耕种收机械化水平</t>
  </si>
  <si>
    <t>2022年高素质农民培育青年先锋（青年专题）培训60人。</t>
  </si>
  <si>
    <t>高素质农民培育青年先锋（青年专题）培训人数</t>
  </si>
  <si>
    <t>60</t>
  </si>
  <si>
    <t>高素质农民培育青年先锋（青年专题）培训人数60人以上</t>
  </si>
  <si>
    <t>2024盘活结转结余（昆财预〔2024〕36号）富民县2024年小额信贷市级资金</t>
  </si>
  <si>
    <t>补助时间</t>
  </si>
  <si>
    <t>200000</t>
  </si>
  <si>
    <t>补助人数</t>
  </si>
  <si>
    <t>补助对象满意度</t>
  </si>
  <si>
    <t>93</t>
  </si>
  <si>
    <t>2023年度脱贫劳动力转移培训项目资金</t>
  </si>
  <si>
    <t>500</t>
  </si>
  <si>
    <t>补助标准</t>
  </si>
  <si>
    <t>元/人</t>
  </si>
  <si>
    <t>2025年12月31日前</t>
  </si>
  <si>
    <t>培训人员合格率</t>
  </si>
  <si>
    <t>补助对象满意率</t>
  </si>
  <si>
    <t>2024盘活结转结余（昆财农〔2024〕38号）富民县2024年小额信贷项目资金</t>
  </si>
  <si>
    <t>补助金额</t>
  </si>
  <si>
    <t>2024盘活结转结余（昆财预〔2024〕36号）富民县2024年小额信贷项目市级资金</t>
  </si>
  <si>
    <t xml:space="preserve">      200000</t>
  </si>
  <si>
    <t>注：本单位无另文下达项目支出。</t>
  </si>
  <si>
    <t>预算06表</t>
  </si>
  <si>
    <t>政府性基金预算支出预算表</t>
  </si>
  <si>
    <t>单位名称：全部</t>
  </si>
  <si>
    <t>本年政府性基金预算支出</t>
  </si>
  <si>
    <t/>
  </si>
  <si>
    <t>预算07表</t>
  </si>
  <si>
    <t>预算项目名称</t>
  </si>
  <si>
    <t>采购项目</t>
  </si>
  <si>
    <t>采购目录</t>
  </si>
  <si>
    <t>计量
单位</t>
  </si>
  <si>
    <t>数量</t>
  </si>
  <si>
    <t>面向中小企业预留资金</t>
  </si>
  <si>
    <t>单位自筹</t>
  </si>
  <si>
    <t>注：本单位2025年无政府采购预算。</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</si>
  <si>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</si>
  <si>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</si>
  <si>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</si>
  <si>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</si>
  <si>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</si>
  <si>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</si>
  <si>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</si>
  <si>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</si>
  <si>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</si>
  <si>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注：本单位2025年无政府购买服务预算。</t>
  </si>
  <si>
    <t>预算09-1表</t>
  </si>
  <si>
    <t>单位名称（项目）</t>
  </si>
  <si>
    <t>地区</t>
  </si>
  <si>
    <t>磨憨经济合作区</t>
  </si>
  <si>
    <t>注：本单位2025年无对下转移支付预算。</t>
  </si>
  <si>
    <t>预算09-2表</t>
  </si>
  <si>
    <t>注：本单位2025年无对下转移支付预算，无对下转移支付绩效目标。</t>
  </si>
  <si>
    <t>预算10表</t>
  </si>
  <si>
    <t>资产类别</t>
  </si>
  <si>
    <t>资产分类代码.名称</t>
  </si>
  <si>
    <t>资产名称</t>
  </si>
  <si>
    <t>计量单位</t>
  </si>
  <si>
    <t>财政部门批复数（元）</t>
  </si>
  <si>
    <t>单价</t>
  </si>
  <si>
    <t>金额</t>
  </si>
  <si>
    <t>注：本单位2025年无新增资产配置预算。</t>
  </si>
  <si>
    <t>11表</t>
  </si>
  <si>
    <t>上级补助</t>
  </si>
  <si>
    <t>注：本单位2025年无上级补助项目预算。</t>
  </si>
  <si>
    <t>预算12表</t>
  </si>
  <si>
    <t>项目级次</t>
  </si>
  <si>
    <t>311 专项业务类</t>
  </si>
  <si>
    <t>本级</t>
  </si>
  <si>
    <t>313 事业发展类</t>
  </si>
  <si>
    <t>预算08-1表</t>
  </si>
  <si>
    <t>部门编码</t>
  </si>
  <si>
    <t>部门名称</t>
  </si>
  <si>
    <t>内容</t>
  </si>
  <si>
    <t>说明</t>
  </si>
  <si>
    <t>部门总体目标</t>
  </si>
  <si>
    <t>部门职责</t>
  </si>
  <si>
    <t>一是承担农村土地承包及承包合同管理、农村土地承包经营权流转监督管理。二是农村土地承包经营权证管理、调解与仲裁农村土地承包经营纠纷。三是农村集体资产资金资源管理、农村财务审计，农民负担监督管理、指导。四是扶持农民专业合作社及家庭农场的建设与发展。五是组织村容村貌整治工程项目。六是壮大村集体经济项目的申报和项目实施的监管。</t>
  </si>
  <si>
    <t>根据三定方案归纳</t>
  </si>
  <si>
    <t xml:space="preserve">1.负责全县动物疫情的监督检测、诊断，流行病学调查。2.负责全县动物疫情汇总、分析、疫情报告和动物疫情预警预报工作。3.负责重大动物疫病防控所需物资的组织供应工作。4.负责人畜共患病及重点病的防疫工作。5.负责国家计划监测、免疫效果监测评估的采样工作。6.负责拟定重大动物疫病预防控制技术方案，指导重大动物疫病预防控制和疫情扑灭工作。7.负责全县动物病原微生物实验室生物安全管理和兽医实验室信息系统的管理工作。8.负责畜产品安全（含“肉类”、生鲜乳、“瘦肉精”等违禁添加物）监测检验及相关的技术交流和培训工作。9.负责中、省市畜产品安全监测检验的采样工作。10.负责动物防疫的监督,动物产品安全监管等执法工作。11.依法实施动物及动物产品检疫工作和监督管理工作,负责动物及动物产品生产、加工、屠宰、流通等环节的监督及违法违规行为的查处。12.依法行使有关《中华人民共和国动物防疫法》、《中华人民共和国畜牧法》等法律法规规定的审批权、处罚权和行政强制措施。13.完成农业农村局交付的其他工作。						
</t>
  </si>
  <si>
    <t>根据部门职责，中长期规划，各级党委，各级政府要求归纳</t>
  </si>
  <si>
    <t>部门年度目标</t>
  </si>
  <si>
    <t>宣传贯彻和执行国家有关农业机械管理的法律、法规；制定并组织实施农业机械中长期发展规划, 指导农业机械服务体系的建设, 引导协调农业机械社会化服务;负责全县农机新技术、新机具的引进、试验、示范及推广；受理农机质量投诉案件。负责农业机械维修的管理，农业机械化的统计，开展农机人才教育培训，农业机械驾驶操作技能培训，农业机械维修技术人员培训。负责本县农机监理各项工作的具体实施，做好拖拉机及驾驶员的档案、台帐管理。组织农机安全生产宣传教育、安全检查和纠正违章行为，负责向市农机监理所和县级主管部门报告农机事故、财务、业务、检审报表和工作总结。</t>
  </si>
  <si>
    <t>部门年度重点工作任务对应的目标或措施预计的产出和效果，每项工作任务都有明确的一项或几项目标。</t>
  </si>
  <si>
    <t>二、部门年度重点工作任务</t>
  </si>
  <si>
    <t>2025年预计实现农林牧渔业现价总产值同比增长1%，实现农林牧渔业可比价同比增长3%以上；实现农林牧渔业服务业现价总产值同比增长1%以上，实现成农林牧渔业服务业可比价总产值同比增长2%发上，实现农林牧渔业增加值同比增长3%以上。推进“绿色食品牌”重点产业发展，实现农业产值同比增长3%以上；实现农村常住居民人均可支配收入同比增长5%以上，实现农产品加工产值同比增长3%以上；新增省市级龙头企业1个。</t>
  </si>
  <si>
    <t>部门职能职责</t>
  </si>
  <si>
    <t xml:space="preserve">完成各项畜牧业生产指；完成7个镇（街）春秋两防畜禽免疫工作，免疫率达应免数的100%.完成规模养殖场、屠宰场、兽药饲料的监督检查工作，认真做好畜禽检疫工作，保证动物及其产品的安全。加强养殖场沼气池和粪污收集池安全监管工作。开展规模场、养殖大户安全生产巡查，落实整改安全隐患漏洞，产地检疫申报检疫率为100%。加强疫情监测、动物及动物产品检疫监管，确保动物产品质量安全。加强基础防疫人员培训及动物疫病防控知识和法律法规宣传。		
	</t>
  </si>
  <si>
    <t>对应项目</t>
  </si>
  <si>
    <t>预算申报金额（元）</t>
  </si>
  <si>
    <t>全面落实粮食安全党政同责，严格粮食安全责任制考核，认真落实“农业支持保护补贴”政策，切实加强科技指导服务，加强对农业生产各环节的管理，搞好技术服务，积极调整种植结构，扩大间套种、晚秋作物种植面积，确保完成全年任务粮食播种面积20万亩以上、产量6万吨以上；蔬菜种植面积达6万亩以上、产量11.5万吨以上。</t>
  </si>
  <si>
    <t>总额</t>
  </si>
  <si>
    <t>财政拨款</t>
  </si>
  <si>
    <t>其他资金</t>
  </si>
  <si>
    <t>（一）农机执法工作、举办农机安全知识讲座4次；开展各类安全学习活动6次。与变型拖拉机驾驶员签定《富民县拖拉机驾驶员承诺书》27份，微耕机主签定《富民县微耕机操作手安全生产承诺书》210份。减少了安全隐患，把事故消除在萌芽状态。（二）农业执法工作、出动执法人员95人次，检查种子销售门市115个次，立案2件，结案2件。受理1家委托生产备案、25家经营不分装备案的183单主要农作物和非主要农作物品种备案。完成种子扦样7个，合格率达100%。（三）动物卫生监督工作、全县现有生猪定点屠宰场（点）1个，牛羊屠宰场、禽集中屠宰场1个，全部派驻官方兽医实施检疫监管，严格落实“两项制度”，检疫监管率100%。</t>
  </si>
  <si>
    <t>持续抓好农机农田作业，做好技术指导和农机统计工作，保障2025年农机作业的顺利开展；抓好农机监理业务、开展2025年重要节假日、重点路段的安全宣传、检查及各项安全监管工作，确保全县无重大农机安全事故发生；继续开展送检下乡检验拖拉机的工作；结合实际情况进行注册、转移、检验等上门服务，园满完成2025年市级下达的指标任务；贯彻落实农机购置补贴及农机报废更新补贴惠民政策，按照上级部门要求继续认真开展农机购置及报废更新补贴系统录入、核实、审核、对付等工作；持续抓好粮食安全工作，主要农作物耕种收综合机械化率较上年提高一个百分点；认真落实农机教育培训要求，根据全县区域特点，结合“平安农机”巩固和农机购置补贴工作，保持“送教下乡，服务上门，方便机手”的方式，因时因地开展农机安全教育及农机安全操作培训。</t>
  </si>
  <si>
    <t>农村土地承包经营权确权登记颁证后续工作,积极做好农户《农村土地承包经营权证书》注销工作；做好农村集体产权制度改革试点后续工作。一是指导镇（街道）、村组开展经济组织成员农村集体资产清查，完成2024年度数据录入、汇总、审核；培育农业经营主体工作和市场主体倍增工作。培育农民专业合作社5个以上和家庭农场15个以上。积极开展家庭农场省级提质培优试点工作；加强农村集体“三资”管理工作。加强对“三资”管理系统的维护，确保全县75个村（居）委会、678个村民小组会计核算的正常开展；持续推进农村“两权”抵押贷款工作。按照市级工作安排，在农村土地经营权抵押代款的基础上，根据《昆明市农村承包土地经营权和农业设施产权抵押贷款实施方案（试行）》和《昆明市农业设施所有权登记管理办法（试行）》文件精神，结合富民县实际，研究制定《富民县农业设施产权抵押贷款实施方案（试行）》，积极办理农村土地流转经营权抵押贷款2000万元以上；推进农村土地 “三权分置”工作。积极引导农村土地经营权依法自愿有序流转；指导各镇（街道）对土地流转合同进行进一步规范，严格把好土地流转用途关，防止耕地非农化，永久基础农田非粮化的问题。</t>
  </si>
  <si>
    <t>富民县农业农村局日常办公及人员运转</t>
  </si>
  <si>
    <t>富民县乡村振兴服务中心日常办公及人员运转</t>
  </si>
  <si>
    <t>富民县农机管理服务中心项目实施</t>
  </si>
  <si>
    <t>完成高素质农民培育项目；农机购置与应用补贴项目。</t>
  </si>
  <si>
    <t>项目资金</t>
  </si>
  <si>
    <t>富民县第三次全国土壤普查、2024年结转收回后预算的上级补助项目资金。</t>
  </si>
  <si>
    <t>富民县农村合作经济经营管理服务中心日常办公及人员运转</t>
  </si>
  <si>
    <t>执法大队日常运转</t>
  </si>
  <si>
    <t>人员工资福利待遇、公务接待、办公用品经费</t>
  </si>
  <si>
    <t>富民县农机管理中心日常工作</t>
  </si>
  <si>
    <t>富民县农机管理服务中心日常办理职工工资福利、社保费、接待费、差旅费、公车运行维护费、办公费等缴纳。</t>
  </si>
  <si>
    <t>富民县农村合作经济经营管理服务中心项目经费</t>
  </si>
  <si>
    <t>农村集体三资管理网络运维补助资金、2024年结转收回后预算的上级补助项目资金</t>
  </si>
  <si>
    <t>重大动物疫病防控</t>
  </si>
  <si>
    <t>组织开展春、秋季重大动物疫病防控工作，圆满完成各项工作任务</t>
  </si>
  <si>
    <t>富民县农业农村局项目经费</t>
  </si>
  <si>
    <t>农业保险县级配套资金、地方特色保险县级资金、2024年结转收回后预算的上级补助项目资金。</t>
  </si>
  <si>
    <t>日常办公及人员运转</t>
  </si>
  <si>
    <t>富民县农业技术推广服务中心日常办公及人员运转</t>
  </si>
  <si>
    <t>富民县乡村振兴服务中心项目</t>
  </si>
  <si>
    <t>完成脱贫劳动力转移培训项目、雨露计划+比亚迪培训项目、小额信贷项目、省内市外务工交通补贴工作</t>
  </si>
  <si>
    <t>农业保险县级配套资金、地方特色保险县级资金、畜禽定点屠宰场监管经费、三资管理平台网络运维补助经费、农村土地承包纠纷调解仲裁经费、富民县第三次全国土壤普查项目资金、2022年结转收回后预算的上级补助项目资金。</t>
  </si>
  <si>
    <t>动物疫控中心日常运转</t>
  </si>
  <si>
    <t>日常办公、公务用车、公务接待、人员保障经费</t>
  </si>
  <si>
    <t>三、部门整体支出绩效指标</t>
  </si>
  <si>
    <t>绩效指标</t>
  </si>
  <si>
    <t>评（扣）分标准</t>
  </si>
  <si>
    <t>绩效指标设定依据及指标值数据来源</t>
  </si>
  <si>
    <t xml:space="preserve">二级指标 </t>
  </si>
  <si>
    <t>完成雨露计划+比亚迪培训项目</t>
  </si>
  <si>
    <t>190</t>
  </si>
  <si>
    <t>按实际完成情况评定</t>
  </si>
  <si>
    <t>反映雨露计划+比亚迪培训完成人数</t>
  </si>
  <si>
    <t>2025年工作计划目标</t>
  </si>
  <si>
    <t>基层防疫人员培训</t>
  </si>
  <si>
    <t>根据实际完成情况评定</t>
  </si>
  <si>
    <t>基层防疫人员培训次数</t>
  </si>
  <si>
    <t>办理拖拉机换证</t>
  </si>
  <si>
    <t>本</t>
  </si>
  <si>
    <t>拖拉机驾驶证到期换证</t>
  </si>
  <si>
    <t>完成粮食播种面积</t>
  </si>
  <si>
    <t>反映粮食播种面积</t>
  </si>
  <si>
    <t>实施高标准农田建设</t>
  </si>
  <si>
    <t>反映实施高标准农田建设项目面积</t>
  </si>
  <si>
    <t>新增培育农民专业合作社</t>
  </si>
  <si>
    <t>满分15分，完成全县范围内培育农民专业合作社5个得15分，未完成不得分</t>
  </si>
  <si>
    <t>全县范围内培育农民专业合作社5个</t>
  </si>
  <si>
    <t>完成土壤普查样点总数1124个，其中表层样1107个，剖面样17个。</t>
  </si>
  <si>
    <t>富土普办通〔2023〕2号</t>
  </si>
  <si>
    <t>1200</t>
  </si>
  <si>
    <t>动物疫病防控知识和法律法规宣传</t>
  </si>
  <si>
    <t>动物疫病防控知识和法律法规宣传情况</t>
  </si>
  <si>
    <t>新增省市级龙头企业</t>
  </si>
  <si>
    <t>新增省市级龙头企业1个</t>
  </si>
  <si>
    <t>新培育家庭农场15个</t>
  </si>
  <si>
    <t>满分15分，完成全县范围内培育15个家庭农场得15分，未完成不得分</t>
  </si>
  <si>
    <t>全县范围内培育15个家庭农场</t>
  </si>
  <si>
    <t>富农【2024】3号</t>
  </si>
  <si>
    <t>实施财政衔接资金项目</t>
  </si>
  <si>
    <t>反映实施财政衔接资金项目个数</t>
  </si>
  <si>
    <t>完成小额贷款贴息项目</t>
  </si>
  <si>
    <t>按照实际完成情况评定</t>
  </si>
  <si>
    <t>反映小额贷款贴息项目完成情况</t>
  </si>
  <si>
    <t>全县范围内培育家庭农场</t>
  </si>
  <si>
    <t>蔬菜种植面积</t>
  </si>
  <si>
    <t>反映蔬菜种植情况</t>
  </si>
  <si>
    <t>脱贫劳动力转移培训项目</t>
  </si>
  <si>
    <t>反映脱贫劳动力转移培训项目完成情况</t>
  </si>
  <si>
    <t>完成申报绿色食品产品</t>
  </si>
  <si>
    <t>反映完成申报绿色食品2个产品</t>
  </si>
  <si>
    <t>确保补贴机具质量100%</t>
  </si>
  <si>
    <t>春秋两防畜禽免疫率</t>
  </si>
  <si>
    <t>重大动物疫病免疫密度达到</t>
  </si>
  <si>
    <t>反映重大动物疫病免疫密度</t>
  </si>
  <si>
    <t>农村集体三资账套准确率</t>
  </si>
  <si>
    <t>①账套准确率≥95%，得10分；
②95%＞账套准确率≥90%，得8分；
③90%＞账套准确率≥80%，得6分；
④80%＞账套准确率≥70%，得4分； ⑤账套准确率＜70%，不得分</t>
  </si>
  <si>
    <t>以每月各核算单位账套实际建立情况为准</t>
  </si>
  <si>
    <t>肉食品检疫率、产地检疫申报检疫率、无害化得处理率达100%</t>
  </si>
  <si>
    <t>工作完成时限</t>
  </si>
  <si>
    <t>12月31日</t>
  </si>
  <si>
    <t>工作日</t>
  </si>
  <si>
    <t>反映工作完成时限</t>
  </si>
  <si>
    <t>天</t>
  </si>
  <si>
    <t>满分10分，项目在2025年12月完成得10分，未完成不得分。</t>
  </si>
  <si>
    <t>2025年工作目标</t>
  </si>
  <si>
    <t>20251231</t>
  </si>
  <si>
    <t>工作完成时间</t>
  </si>
  <si>
    <t>第三次全国土壤普查项目</t>
  </si>
  <si>
    <t>2024年富民县第三次全国土壤普查完成时效</t>
  </si>
  <si>
    <t>12月31日前完成</t>
  </si>
  <si>
    <t>粮食产量</t>
  </si>
  <si>
    <t>反映粮食生产情况</t>
  </si>
  <si>
    <t>促进农民增收，农业增效</t>
  </si>
  <si>
    <t>完成单位数量指标和质量指标，促进农民增收，农业增效</t>
  </si>
  <si>
    <t>实现农村常住居民人均可支配收入同比增长</t>
  </si>
  <si>
    <t>反映实现农村常住居民人均可支配收入同比增长率</t>
  </si>
  <si>
    <t>蔬菜产量</t>
  </si>
  <si>
    <t>11.5</t>
  </si>
  <si>
    <t>反映蔬菜生产情况</t>
  </si>
  <si>
    <t>实现农产品加工产值同比增长</t>
  </si>
  <si>
    <t>实现农产品加工产值同比增长3%以上</t>
  </si>
  <si>
    <t>为全县畜牧业生产安全、畜牧业增产和农民增收发挥重要的作用</t>
  </si>
  <si>
    <t>完成单位数量指标和质量指标，为全县畜牧业生产安全、畜牧业增产和农民增收发挥重要的作用</t>
  </si>
  <si>
    <t>开展农机安全知识宣传</t>
  </si>
  <si>
    <t>开展农机安全知识讲座和宣传</t>
  </si>
  <si>
    <t>脱贫人口和监测对象培训人员就业率</t>
  </si>
  <si>
    <t>90%</t>
  </si>
  <si>
    <t>脱贫人口和监测对象人员就业率达90%以上。</t>
  </si>
  <si>
    <t>满分30分，未发生上访案件得30分，发生1起不得分。</t>
  </si>
  <si>
    <t>2025年工作计划</t>
  </si>
  <si>
    <t>带动生产生活能力提高</t>
  </si>
  <si>
    <t>明显提高</t>
  </si>
  <si>
    <t>生产生活能力明显提高</t>
  </si>
  <si>
    <t>完成培育任务</t>
  </si>
  <si>
    <t>为农户生态养殖畜禽保驾护航</t>
  </si>
  <si>
    <t>完成单位数量指标和质量指标，为农户生态养殖畜禽保驾护航</t>
  </si>
  <si>
    <t>生态效益全程质量控制得10分，否则不得分。</t>
  </si>
  <si>
    <t>为全县畜牧业生产发挥更大的效益</t>
  </si>
  <si>
    <t>单位数量指标和质量指标的推广应用，为全县畜牧业生产发挥更大的效益</t>
  </si>
  <si>
    <t>反映服务对象满意度</t>
  </si>
  <si>
    <t>①受益对象满意度≥90%，得20分
②90%＞受益对象满意度≥85%，得18分
③85%＞受益对象满意度≥70%，得16分
④70%＞受益对象满意度≥60%，得14分 ⑤受益对象满意度＜60%，不得分</t>
  </si>
  <si>
    <t>调查问卷</t>
  </si>
  <si>
    <t>农户问卷调查</t>
  </si>
  <si>
    <t>服务对象满意度85%以上</t>
  </si>
  <si>
    <t>服务对象满意度90%</t>
  </si>
  <si>
    <t>问卷调查</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</si>
  <si>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</si>
  <si>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</si>
  <si>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</si>
  <si>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</si>
  <si>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</si>
  <si>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</si>
  <si>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</si>
  <si>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</si>
  <si>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</si>
  <si>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</si>
  <si>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</si>
  <si>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</si>
  <si>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</si>
  <si>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</si>
  <si>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</si>
  <si>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</si>
  <si>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</si>
  <si>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</si>
  <si>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</si>
  <si>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</si>
  <si>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</si>
  <si>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</si>
  <si>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</si>
  <si>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</si>
  <si>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</si>
  <si>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</si>
  <si>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</si>
  <si>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</si>
  <si>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云南省昆明市富民县环城西路8号</t>
  </si>
  <si>
    <t>农、林、牧、渔业</t>
  </si>
  <si>
    <t>参公事业单位</t>
  </si>
  <si>
    <t>富民县永定街道黎阳大厦13楼</t>
  </si>
  <si>
    <t>非参公事业单位</t>
  </si>
  <si>
    <t>富民县环城西路8号</t>
  </si>
  <si>
    <t>公益一类</t>
  </si>
  <si>
    <t>富民县黎阳路143号</t>
  </si>
  <si>
    <t>云南省昆明市富民县大营街道大营街121号</t>
  </si>
  <si>
    <t>环城西路8号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</si>
</sst>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5" borderId="11" applyNumberFormat="0" applyAlignment="0" applyProtection="0">
      <alignment vertical="center"/>
    </xf>
    <xf numFmtId="0" fontId="29" fillId="6" borderId="12" applyNumberFormat="0" applyAlignment="0" applyProtection="0">
      <alignment vertical="center"/>
    </xf>
    <xf numFmtId="0" fontId="30" fillId="6" borderId="11" applyNumberFormat="0" applyAlignment="0" applyProtection="0">
      <alignment vertical="center"/>
    </xf>
    <xf numFmtId="0" fontId="31" fillId="7"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177" fontId="39" fillId="0" borderId="1">
      <alignment horizontal="right" vertical="center"/>
    </xf>
    <xf numFmtId="10" fontId="39" fillId="0" borderId="1">
      <alignment horizontal="right" vertical="center"/>
    </xf>
    <xf numFmtId="178" fontId="39" fillId="0" borderId="1">
      <alignment horizontal="right" vertical="center"/>
    </xf>
    <xf numFmtId="49" fontId="39" fillId="0" borderId="1">
      <alignment horizontal="left" vertical="center" wrapText="1"/>
    </xf>
    <xf numFmtId="178" fontId="39" fillId="0" borderId="1">
      <alignment horizontal="right" vertical="center"/>
    </xf>
    <xf numFmtId="179" fontId="39" fillId="0" borderId="1">
      <alignment horizontal="right" vertical="center"/>
    </xf>
    <xf numFmtId="180" fontId="39" fillId="0" borderId="1">
      <alignment horizontal="right" vertical="center"/>
    </xf>
  </cellStyleXfs>
  <cellXfs count="97">
    <xf numFmtId="0" fontId="0" fillId="0" borderId="0" xfId="0" applyFo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3" applyNumberFormat="1" applyFont="1" applyBorder="1">
      <alignment horizontal="left" vertical="center" wrapText="1"/>
    </xf>
    <xf numFmtId="180" fontId="4" fillId="0" borderId="1" xfId="56" applyNumberFormat="1" applyFont="1" applyBorder="1">
      <alignment horizontal="right" vertical="center"/>
    </xf>
    <xf numFmtId="49" fontId="3" fillId="0" borderId="1" xfId="53" applyNumberFormat="1" applyFont="1" applyBorder="1" applyAlignment="1">
      <alignment horizontal="left" vertical="center" wrapText="1" indent="1"/>
    </xf>
    <xf numFmtId="49" fontId="4" fillId="0" borderId="1" xfId="53" applyNumberFormat="1" applyFont="1" applyBorder="1">
      <alignment horizontal="left" vertical="center" wrapText="1"/>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8" fontId="13" fillId="0" borderId="1" xfId="0" applyNumberFormat="1" applyFont="1" applyBorder="1" applyAlignment="1">
      <alignment horizontal="right" vertical="center"/>
    </xf>
    <xf numFmtId="49" fontId="13" fillId="0" borderId="1" xfId="53"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8" fontId="3" fillId="0" borderId="1" xfId="0" applyNumberFormat="1" applyFont="1" applyBorder="1" applyAlignment="1">
      <alignment horizontal="right" vertical="center"/>
    </xf>
    <xf numFmtId="0" fontId="0" fillId="0" borderId="1" xfId="0" applyFont="1" applyBorder="1">
      <alignment vertical="center"/>
    </xf>
    <xf numFmtId="178" fontId="3" fillId="0" borderId="1" xfId="54" applyNumberFormat="1" applyFont="1" applyBorder="1" applyAlignment="1">
      <alignment horizontal="left" vertical="center"/>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3" applyNumberFormat="1" applyFont="1" applyBorder="1">
      <alignment horizontal="left" vertical="center" wrapText="1"/>
    </xf>
    <xf numFmtId="178" fontId="16" fillId="0" borderId="1" xfId="0" applyNumberFormat="1" applyFont="1" applyBorder="1" applyAlignment="1">
      <alignment horizontal="right" vertical="center"/>
    </xf>
    <xf numFmtId="0" fontId="0" fillId="0" borderId="0" xfId="0" applyFont="1" applyAlignment="1">
      <alignment vertical="center"/>
    </xf>
    <xf numFmtId="49" fontId="15" fillId="0" borderId="1" xfId="0" applyNumberFormat="1" applyFont="1" applyBorder="1" applyAlignment="1">
      <alignment horizontal="left" vertical="center" wrapText="1"/>
    </xf>
    <xf numFmtId="178" fontId="15" fillId="0" borderId="1" xfId="0" applyNumberFormat="1" applyFont="1" applyBorder="1" applyAlignment="1">
      <alignment horizontal="right" vertical="center"/>
    </xf>
    <xf numFmtId="49" fontId="15" fillId="0" borderId="1" xfId="53" applyNumberFormat="1" applyFont="1" applyBorder="1" applyAlignment="1">
      <alignment horizontal="left" vertical="center" wrapText="1" indent="1"/>
    </xf>
    <xf numFmtId="49" fontId="15" fillId="0" borderId="1" xfId="53"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3" applyNumberFormat="1" applyFont="1" applyBorder="1">
      <alignment horizontal="left" vertical="center" wrapText="1"/>
    </xf>
    <xf numFmtId="49" fontId="16" fillId="0" borderId="1" xfId="53" applyNumberFormat="1" applyFont="1" applyBorder="1" applyAlignment="1">
      <alignment horizontal="left" vertical="center" wrapText="1" indent="1"/>
    </xf>
    <xf numFmtId="49" fontId="16" fillId="0" borderId="1" xfId="53" applyNumberFormat="1" applyFont="1" applyBorder="1" applyAlignment="1">
      <alignment horizontal="left" vertical="center" wrapText="1" indent="2"/>
    </xf>
    <xf numFmtId="0" fontId="0" fillId="0" borderId="0" xfId="0" applyFont="1" applyAlignment="1">
      <alignment vertical="center" wrapText="1"/>
    </xf>
    <xf numFmtId="0" fontId="15" fillId="0" borderId="0" xfId="0" applyFont="1" applyAlignment="1" applyProtection="1">
      <alignment horizontal="right" vertical="top"/>
      <protection locked="0"/>
    </xf>
    <xf numFmtId="178"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95" t="s">
        <v>0</v>
      </c>
    </row>
    <row r="2" ht="41.25" customHeight="1" spans="1:4">
      <c r="A2" s="2" t="str">
        <f>"2025"&amp;"年财务收支预算总表"</f>
        <v>2025年财务收支预算总表</v>
      </c>
      <c r="B2" s="2"/>
      <c r="C2" s="2"/>
      <c r="D2" s="2"/>
    </row>
    <row r="3" ht="17.25" customHeight="1" spans="1:4">
      <c r="A3" s="3" t="str">
        <f>"单位名称："&amp;"富民县农业农村局"</f>
        <v>单位名称：富民县农业农村局</v>
      </c>
      <c r="B3" s="3"/>
      <c r="D3" s="1" t="s">
        <v>1</v>
      </c>
    </row>
    <row r="4" ht="23.25" customHeight="1" spans="1:4">
      <c r="A4" s="69" t="s">
        <v>2</v>
      </c>
      <c r="B4" s="69"/>
      <c r="C4" s="69" t="s">
        <v>3</v>
      </c>
      <c r="D4" s="69"/>
    </row>
    <row r="5" ht="24" customHeight="1" spans="1:4">
      <c r="A5" s="69" t="s">
        <v>4</v>
      </c>
      <c r="B5" s="69" t="str">
        <f>"2025"&amp;"年预算数"</f>
        <v>2025年预算数</v>
      </c>
      <c r="C5" s="69" t="s">
        <v>5</v>
      </c>
      <c r="D5" s="69" t="str">
        <f>"2025"&amp;"年预算数"</f>
        <v>2025年预算数</v>
      </c>
    </row>
    <row r="6" ht="17.25" customHeight="1" spans="1:4">
      <c r="A6" s="89" t="s">
        <v>6</v>
      </c>
      <c r="B6" s="85">
        <v>49457671.92</v>
      </c>
      <c r="C6" s="89" t="s">
        <v>7</v>
      </c>
      <c r="D6" s="85"/>
    </row>
    <row r="7" ht="17.25" customHeight="1" spans="1:4">
      <c r="A7" s="89" t="s">
        <v>8</v>
      </c>
      <c r="B7" s="85">
        <v>2522400</v>
      </c>
      <c r="C7" s="89" t="s">
        <v>9</v>
      </c>
      <c r="D7" s="85"/>
    </row>
    <row r="8" ht="17.25" customHeight="1" spans="1:4">
      <c r="A8" s="89" t="s">
        <v>10</v>
      </c>
      <c r="B8" s="85"/>
      <c r="C8" s="89" t="s">
        <v>11</v>
      </c>
      <c r="D8" s="85"/>
    </row>
    <row r="9" ht="17.25" customHeight="1" spans="1:4">
      <c r="A9" s="89" t="s">
        <v>12</v>
      </c>
      <c r="B9" s="85"/>
      <c r="C9" s="89" t="s">
        <v>13</v>
      </c>
      <c r="D9" s="85"/>
    </row>
    <row r="10" ht="17.25" customHeight="1" spans="1:4">
      <c r="A10" s="89" t="s">
        <v>14</v>
      </c>
      <c r="B10" s="85"/>
      <c r="C10" s="89" t="s">
        <v>15</v>
      </c>
      <c r="D10" s="85"/>
    </row>
    <row r="11" ht="17.25" customHeight="1" spans="1:4">
      <c r="A11" s="89" t="s">
        <v>16</v>
      </c>
      <c r="B11" s="85"/>
      <c r="C11" s="89" t="s">
        <v>17</v>
      </c>
      <c r="D11" s="85"/>
    </row>
    <row r="12" ht="17.25" customHeight="1" spans="1:4">
      <c r="A12" s="89" t="s">
        <v>18</v>
      </c>
      <c r="B12" s="85"/>
      <c r="C12" s="89" t="s">
        <v>19</v>
      </c>
      <c r="D12" s="85"/>
    </row>
    <row r="13" ht="17.25" customHeight="1" spans="1:4">
      <c r="A13" s="89" t="s">
        <v>20</v>
      </c>
      <c r="B13" s="85"/>
      <c r="C13" s="89" t="s">
        <v>21</v>
      </c>
      <c r="D13" s="85">
        <v>3088352.85</v>
      </c>
    </row>
    <row r="14" ht="17.25" customHeight="1" spans="1:4">
      <c r="A14" s="89" t="s">
        <v>22</v>
      </c>
      <c r="B14" s="85"/>
      <c r="C14" s="89" t="s">
        <v>23</v>
      </c>
      <c r="D14" s="85">
        <v>1486312.11</v>
      </c>
    </row>
    <row r="15" ht="17.25" customHeight="1" spans="1:4">
      <c r="A15" s="89" t="s">
        <v>24</v>
      </c>
      <c r="B15" s="85"/>
      <c r="C15" s="89" t="s">
        <v>25</v>
      </c>
      <c r="D15" s="85"/>
    </row>
    <row r="16" ht="17.25" customHeight="1" spans="1:4">
      <c r="A16" s="89"/>
      <c r="B16" s="85"/>
      <c r="C16" s="89" t="s">
        <v>26</v>
      </c>
      <c r="D16" s="85">
        <v>9676169.5</v>
      </c>
    </row>
    <row r="17" ht="17.25" customHeight="1" spans="1:4">
      <c r="A17" s="89"/>
      <c r="B17" s="85"/>
      <c r="C17" s="89" t="s">
        <v>27</v>
      </c>
      <c r="D17" s="85">
        <v>51457483.44</v>
      </c>
    </row>
    <row r="18" ht="17.25" customHeight="1" spans="1:4">
      <c r="A18" s="89"/>
      <c r="B18" s="85"/>
      <c r="C18" s="89" t="s">
        <v>28</v>
      </c>
      <c r="D18" s="85"/>
    </row>
    <row r="19" ht="17.25" customHeight="1" spans="1:4">
      <c r="A19" s="89"/>
      <c r="B19" s="85"/>
      <c r="C19" s="89" t="s">
        <v>29</v>
      </c>
      <c r="D19" s="85"/>
    </row>
    <row r="20" ht="17.25" customHeight="1" spans="1:4">
      <c r="A20" s="89"/>
      <c r="B20" s="85"/>
      <c r="C20" s="89" t="s">
        <v>30</v>
      </c>
      <c r="D20" s="85"/>
    </row>
    <row r="21" ht="17.25" customHeight="1" spans="1:4">
      <c r="A21" s="89"/>
      <c r="B21" s="85"/>
      <c r="C21" s="89" t="s">
        <v>31</v>
      </c>
      <c r="D21" s="85"/>
    </row>
    <row r="22" ht="17.25" customHeight="1" spans="1:4">
      <c r="A22" s="89"/>
      <c r="B22" s="85"/>
      <c r="C22" s="89" t="s">
        <v>32</v>
      </c>
      <c r="D22" s="85"/>
    </row>
    <row r="23" ht="17.25" customHeight="1" spans="1:4">
      <c r="A23" s="89"/>
      <c r="B23" s="85"/>
      <c r="C23" s="89" t="s">
        <v>33</v>
      </c>
      <c r="D23" s="85"/>
    </row>
    <row r="24" ht="17.25" customHeight="1" spans="1:4">
      <c r="A24" s="89"/>
      <c r="B24" s="85"/>
      <c r="C24" s="89" t="s">
        <v>34</v>
      </c>
      <c r="D24" s="85">
        <v>1145123.52</v>
      </c>
    </row>
    <row r="25" ht="17.25" customHeight="1" spans="1:4">
      <c r="A25" s="89"/>
      <c r="B25" s="85"/>
      <c r="C25" s="89" t="s">
        <v>35</v>
      </c>
      <c r="D25" s="85"/>
    </row>
    <row r="26" ht="17.25" customHeight="1" spans="1:4">
      <c r="A26" s="89"/>
      <c r="B26" s="85"/>
      <c r="C26" s="89" t="s">
        <v>36</v>
      </c>
      <c r="D26" s="85"/>
    </row>
    <row r="27" ht="17.25" customHeight="1" spans="1:4">
      <c r="A27" s="89"/>
      <c r="B27" s="85"/>
      <c r="C27" s="89" t="s">
        <v>37</v>
      </c>
      <c r="D27" s="85"/>
    </row>
    <row r="28" ht="16.5" customHeight="1" spans="1:4">
      <c r="A28" s="89"/>
      <c r="B28" s="85"/>
      <c r="C28" s="89" t="s">
        <v>38</v>
      </c>
      <c r="D28" s="85"/>
    </row>
    <row r="29" ht="16.5" customHeight="1" spans="1:4">
      <c r="A29" s="89"/>
      <c r="B29" s="85"/>
      <c r="C29" s="89" t="s">
        <v>39</v>
      </c>
      <c r="D29" s="85"/>
    </row>
    <row r="30" ht="17.25" customHeight="1" spans="1:4">
      <c r="A30" s="89"/>
      <c r="B30" s="85"/>
      <c r="C30" s="89" t="s">
        <v>40</v>
      </c>
      <c r="D30" s="85"/>
    </row>
    <row r="31" ht="17.25" customHeight="1" spans="1:4">
      <c r="A31" s="89"/>
      <c r="B31" s="85"/>
      <c r="C31" s="89" t="s">
        <v>41</v>
      </c>
      <c r="D31" s="85"/>
    </row>
    <row r="32" ht="17.25" customHeight="1" spans="1:4">
      <c r="A32" s="89"/>
      <c r="B32" s="85"/>
      <c r="C32" s="89" t="s">
        <v>42</v>
      </c>
      <c r="D32" s="85"/>
    </row>
    <row r="33" ht="17.25" customHeight="1" spans="1:4">
      <c r="A33" s="89"/>
      <c r="B33" s="85"/>
      <c r="C33" s="89" t="s">
        <v>43</v>
      </c>
      <c r="D33" s="85"/>
    </row>
    <row r="34" ht="16.5" customHeight="1" spans="1:4">
      <c r="A34" s="90" t="s">
        <v>44</v>
      </c>
      <c r="B34" s="96">
        <f>66853441.42-14873369.5</f>
        <v>51980071.92</v>
      </c>
      <c r="C34" s="90" t="s">
        <v>45</v>
      </c>
      <c r="D34" s="96">
        <v>66853441.42</v>
      </c>
    </row>
    <row r="35" ht="16.5" customHeight="1" spans="1:4">
      <c r="A35" s="89" t="s">
        <v>46</v>
      </c>
      <c r="B35" s="85">
        <v>14873369.5</v>
      </c>
      <c r="C35" s="89" t="s">
        <v>47</v>
      </c>
      <c r="D35" s="85"/>
    </row>
    <row r="36" ht="16.5" customHeight="1" spans="1:4">
      <c r="A36" s="90" t="s">
        <v>48</v>
      </c>
      <c r="B36" s="96">
        <v>66853441.42</v>
      </c>
      <c r="C36" s="90" t="s">
        <v>49</v>
      </c>
      <c r="D36" s="96">
        <v>66853441.42</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showZeros="0" workbookViewId="0">
      <selection activeCell="D16" sqref="D16"/>
    </sheetView>
  </sheetViews>
  <sheetFormatPr defaultColWidth="10.7083333333333" defaultRowHeight="12" customHeight="1" outlineLevelRow="5"/>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1" t="s">
        <v>696</v>
      </c>
    </row>
    <row r="2" ht="39.75" customHeight="1" spans="1:10">
      <c r="A2" s="2" t="str">
        <f>"2025"&amp;"年项目支出绩效目标表（另文下达）"</f>
        <v>2025年项目支出绩效目标表（另文下达）</v>
      </c>
      <c r="B2" s="2"/>
      <c r="C2" s="2"/>
      <c r="D2" s="2"/>
      <c r="E2" s="2"/>
      <c r="F2" s="2"/>
      <c r="G2" s="2"/>
      <c r="H2" s="2"/>
      <c r="I2" s="2"/>
      <c r="J2" s="2"/>
    </row>
    <row r="3" ht="17.25" customHeight="1" spans="1:8">
      <c r="A3" s="3" t="str">
        <f>"单位名称："&amp;"富民县农业农村局"</f>
        <v>单位名称：富民县农业农村局</v>
      </c>
      <c r="B3" s="3"/>
      <c r="C3" s="3"/>
      <c r="D3" s="3"/>
      <c r="E3" s="3"/>
      <c r="F3" s="3"/>
      <c r="G3" s="3"/>
      <c r="H3" s="3"/>
    </row>
    <row r="4" ht="44.25" customHeight="1" spans="1:10">
      <c r="A4" s="69" t="s">
        <v>255</v>
      </c>
      <c r="B4" s="69" t="s">
        <v>697</v>
      </c>
      <c r="C4" s="78" t="s">
        <v>698</v>
      </c>
      <c r="D4" s="69" t="s">
        <v>699</v>
      </c>
      <c r="E4" s="69" t="s">
        <v>700</v>
      </c>
      <c r="F4" s="69" t="s">
        <v>701</v>
      </c>
      <c r="G4" s="69" t="s">
        <v>702</v>
      </c>
      <c r="H4" s="69" t="s">
        <v>703</v>
      </c>
      <c r="I4" s="69" t="s">
        <v>704</v>
      </c>
      <c r="J4" s="69" t="s">
        <v>705</v>
      </c>
    </row>
    <row r="5" ht="33" customHeight="1" spans="1:10">
      <c r="A5" s="69">
        <v>1</v>
      </c>
      <c r="B5" s="69">
        <v>2</v>
      </c>
      <c r="C5" s="69">
        <v>3</v>
      </c>
      <c r="D5" s="69">
        <v>4</v>
      </c>
      <c r="E5" s="69">
        <v>5</v>
      </c>
      <c r="F5" s="69">
        <v>6</v>
      </c>
      <c r="G5" s="69">
        <v>7</v>
      </c>
      <c r="H5" s="69">
        <v>8</v>
      </c>
      <c r="I5" s="69">
        <v>9</v>
      </c>
      <c r="J5" s="69">
        <v>10</v>
      </c>
    </row>
    <row r="6" ht="33" customHeight="1" spans="1:1">
      <c r="A6" t="s">
        <v>1607</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showZeros="0" workbookViewId="0">
      <selection activeCell="A1" sqref="A1"/>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5" width="26.75" customWidth="1"/>
    <col min="6" max="6" width="42.85" customWidth="1"/>
  </cols>
  <sheetData>
    <row r="1" ht="12" customHeight="1" spans="1:6">
      <c r="A1">
        <v>1</v>
      </c>
      <c r="B1">
        <v>0</v>
      </c>
      <c r="C1">
        <v>1</v>
      </c>
      <c r="F1" s="1" t="s">
        <v>1608</v>
      </c>
    </row>
    <row r="2" ht="42" customHeight="1" spans="1:6">
      <c r="A2" s="2" t="str">
        <f>"2025"&amp;"年政府性基金预算支出预算表"</f>
        <v>2025年政府性基金预算支出预算表</v>
      </c>
      <c r="B2" s="2" t="s">
        <v>1609</v>
      </c>
      <c r="C2" s="2"/>
      <c r="D2" s="2"/>
      <c r="E2" s="2"/>
      <c r="F2" s="2"/>
    </row>
    <row r="3" ht="13.5" customHeight="1" spans="1:6">
      <c r="A3" s="3" t="str">
        <f>"单位名称："&amp;"富民县农业农村局"</f>
        <v>单位名称：富民县农业农村局</v>
      </c>
      <c r="B3" s="3" t="s">
        <v>1610</v>
      </c>
      <c r="C3" s="3"/>
      <c r="F3" s="1" t="s">
        <v>238</v>
      </c>
    </row>
    <row r="4" ht="19.5" customHeight="1" spans="1:6">
      <c r="A4" s="69" t="s">
        <v>253</v>
      </c>
      <c r="B4" s="69" t="s">
        <v>82</v>
      </c>
      <c r="C4" s="69" t="s">
        <v>83</v>
      </c>
      <c r="D4" s="69" t="s">
        <v>1611</v>
      </c>
      <c r="E4" s="69"/>
      <c r="F4" s="69"/>
    </row>
    <row r="5" ht="18.75" customHeight="1" spans="1:6">
      <c r="A5" s="69"/>
      <c r="B5" s="69"/>
      <c r="C5" s="69"/>
      <c r="D5" s="69" t="s">
        <v>53</v>
      </c>
      <c r="E5" s="69" t="s">
        <v>84</v>
      </c>
      <c r="F5" s="69" t="s">
        <v>85</v>
      </c>
    </row>
    <row r="6" ht="18.75" customHeight="1" spans="1:6">
      <c r="A6" s="69">
        <v>1</v>
      </c>
      <c r="B6" s="69" t="s">
        <v>93</v>
      </c>
      <c r="C6" s="69">
        <v>3</v>
      </c>
      <c r="D6" s="69">
        <v>4</v>
      </c>
      <c r="E6" s="69">
        <v>5</v>
      </c>
      <c r="F6" s="69">
        <v>6</v>
      </c>
    </row>
    <row r="7" ht="21" customHeight="1" outlineLevel="1" spans="1:6">
      <c r="A7" s="5" t="s">
        <v>1612</v>
      </c>
      <c r="B7" s="5"/>
      <c r="C7" s="5"/>
      <c r="D7" s="75">
        <v>9676169.5</v>
      </c>
      <c r="E7" s="75"/>
      <c r="F7" s="75">
        <v>9676169.5</v>
      </c>
    </row>
    <row r="8" ht="21" customHeight="1" outlineLevel="1" spans="1:6">
      <c r="A8" s="7" t="s">
        <v>67</v>
      </c>
      <c r="B8" s="5"/>
      <c r="C8" s="5"/>
      <c r="D8" s="75">
        <v>7153769.5</v>
      </c>
      <c r="E8" s="75"/>
      <c r="F8" s="75">
        <v>7153769.5</v>
      </c>
    </row>
    <row r="9" ht="21" customHeight="1" outlineLevel="1" spans="1:6">
      <c r="A9" s="8"/>
      <c r="B9" s="5" t="s">
        <v>137</v>
      </c>
      <c r="C9" s="5" t="s">
        <v>138</v>
      </c>
      <c r="D9" s="75">
        <v>11880</v>
      </c>
      <c r="E9" s="75"/>
      <c r="F9" s="75">
        <v>11880</v>
      </c>
    </row>
    <row r="10" ht="21" customHeight="1" outlineLevel="1" spans="1:6">
      <c r="A10" s="8"/>
      <c r="B10" s="5" t="s">
        <v>139</v>
      </c>
      <c r="C10" s="5" t="s">
        <v>140</v>
      </c>
      <c r="D10" s="75">
        <v>7141889.5</v>
      </c>
      <c r="E10" s="75"/>
      <c r="F10" s="75">
        <v>7141889.5</v>
      </c>
    </row>
    <row r="11" ht="21" customHeight="1" outlineLevel="1" spans="1:6">
      <c r="A11" s="7" t="s">
        <v>76</v>
      </c>
      <c r="B11" s="8"/>
      <c r="C11" s="8"/>
      <c r="D11" s="75">
        <v>2522400</v>
      </c>
      <c r="E11" s="75"/>
      <c r="F11" s="75">
        <v>2522400</v>
      </c>
    </row>
    <row r="12" ht="21" customHeight="1" spans="1:6">
      <c r="A12" s="8"/>
      <c r="B12" s="5" t="s">
        <v>141</v>
      </c>
      <c r="C12" s="5" t="s">
        <v>142</v>
      </c>
      <c r="D12" s="75">
        <v>2522400</v>
      </c>
      <c r="E12" s="75"/>
      <c r="F12" s="75">
        <v>2522400</v>
      </c>
    </row>
    <row r="13" ht="18.75" customHeight="1" spans="1:6">
      <c r="A13" s="69" t="s">
        <v>243</v>
      </c>
      <c r="B13" s="69" t="s">
        <v>243</v>
      </c>
      <c r="C13" s="69" t="s">
        <v>243</v>
      </c>
      <c r="D13" s="75">
        <v>9676169.5</v>
      </c>
      <c r="E13" s="75"/>
      <c r="F13" s="75">
        <v>9676169.5</v>
      </c>
    </row>
  </sheetData>
  <mergeCells count="7">
    <mergeCell ref="A2:F2"/>
    <mergeCell ref="A3:C3"/>
    <mergeCell ref="D4:F4"/>
    <mergeCell ref="A13:C13"/>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0" sqref="A10"/>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1" t="s">
        <v>1613</v>
      </c>
    </row>
    <row r="2" ht="41.25" customHeight="1" spans="1:19">
      <c r="A2" s="2" t="str">
        <f>"2025"&amp;"年部门政府采购预算表"</f>
        <v>2025年部门政府采购预算表</v>
      </c>
      <c r="B2" s="2"/>
      <c r="C2" s="2"/>
      <c r="D2" s="2"/>
      <c r="E2" s="2"/>
      <c r="F2" s="2"/>
      <c r="G2" s="2"/>
      <c r="H2" s="2"/>
      <c r="I2" s="2"/>
      <c r="J2" s="2"/>
      <c r="K2" s="2"/>
      <c r="L2" s="2"/>
      <c r="M2" s="2"/>
      <c r="N2" s="2"/>
      <c r="O2" s="2"/>
      <c r="P2" s="2"/>
      <c r="Q2" s="2"/>
      <c r="R2" s="2"/>
      <c r="S2" s="2"/>
    </row>
    <row r="3" ht="18.75" customHeight="1" spans="1:19">
      <c r="A3" t="str">
        <f>"单位名称："&amp;"富民县农业农村局"</f>
        <v>单位名称：富民县农业农村局</v>
      </c>
      <c r="S3" s="1" t="s">
        <v>1</v>
      </c>
    </row>
    <row r="4" ht="15.75" customHeight="1" spans="1:19">
      <c r="A4" s="69" t="s">
        <v>252</v>
      </c>
      <c r="B4" s="69" t="s">
        <v>253</v>
      </c>
      <c r="C4" s="69" t="s">
        <v>1614</v>
      </c>
      <c r="D4" s="69" t="s">
        <v>1615</v>
      </c>
      <c r="E4" s="69" t="s">
        <v>1616</v>
      </c>
      <c r="F4" s="4" t="s">
        <v>1617</v>
      </c>
      <c r="G4" s="69" t="s">
        <v>1618</v>
      </c>
      <c r="H4" s="4" t="s">
        <v>1619</v>
      </c>
      <c r="I4" s="69" t="s">
        <v>260</v>
      </c>
      <c r="J4" s="69"/>
      <c r="K4" s="69"/>
      <c r="L4" s="69"/>
      <c r="M4" s="69"/>
      <c r="N4" s="69"/>
      <c r="O4" s="69"/>
      <c r="P4" s="69"/>
      <c r="Q4" s="69"/>
      <c r="R4" s="69"/>
      <c r="S4" s="69"/>
    </row>
    <row r="5" ht="17.25" customHeight="1" spans="1:19">
      <c r="A5" s="69"/>
      <c r="B5" s="69"/>
      <c r="C5" s="69"/>
      <c r="D5" s="69"/>
      <c r="E5" s="69"/>
      <c r="F5" s="4"/>
      <c r="G5" s="69"/>
      <c r="H5" s="4"/>
      <c r="I5" s="69" t="s">
        <v>53</v>
      </c>
      <c r="J5" s="69" t="s">
        <v>56</v>
      </c>
      <c r="K5" s="69" t="s">
        <v>57</v>
      </c>
      <c r="L5" s="69" t="s">
        <v>58</v>
      </c>
      <c r="M5" s="69" t="s">
        <v>59</v>
      </c>
      <c r="N5" s="69" t="s">
        <v>1620</v>
      </c>
      <c r="O5" s="69"/>
      <c r="P5" s="69"/>
      <c r="Q5" s="69"/>
      <c r="R5" s="69"/>
      <c r="S5" s="69"/>
    </row>
    <row r="6" ht="54" customHeight="1" spans="1:19">
      <c r="A6" s="69"/>
      <c r="B6" s="69"/>
      <c r="C6" s="69"/>
      <c r="D6" s="69"/>
      <c r="E6" s="69"/>
      <c r="F6" s="4"/>
      <c r="G6" s="69"/>
      <c r="H6" s="4"/>
      <c r="I6" s="69"/>
      <c r="J6" s="69" t="s">
        <v>55</v>
      </c>
      <c r="K6" s="69"/>
      <c r="L6" s="69"/>
      <c r="M6" s="69"/>
      <c r="N6" s="69" t="s">
        <v>55</v>
      </c>
      <c r="O6" s="69" t="s">
        <v>61</v>
      </c>
      <c r="P6" s="69" t="s">
        <v>63</v>
      </c>
      <c r="Q6" s="69" t="s">
        <v>62</v>
      </c>
      <c r="R6" s="69" t="s">
        <v>64</v>
      </c>
      <c r="S6" s="69" t="s">
        <v>65</v>
      </c>
    </row>
    <row r="7" ht="18" customHeight="1" spans="1:19">
      <c r="A7" s="69">
        <v>1</v>
      </c>
      <c r="B7" s="69" t="s">
        <v>93</v>
      </c>
      <c r="C7" s="69" t="s">
        <v>94</v>
      </c>
      <c r="D7" s="69">
        <v>4</v>
      </c>
      <c r="E7" s="69">
        <v>5</v>
      </c>
      <c r="F7" s="69">
        <v>6</v>
      </c>
      <c r="G7" s="69">
        <v>7</v>
      </c>
      <c r="H7" s="69">
        <v>8</v>
      </c>
      <c r="I7" s="69">
        <v>9</v>
      </c>
      <c r="J7" s="69">
        <v>10</v>
      </c>
      <c r="K7" s="69">
        <v>11</v>
      </c>
      <c r="L7" s="69">
        <v>12</v>
      </c>
      <c r="M7" s="69">
        <v>13</v>
      </c>
      <c r="N7" s="69">
        <v>14</v>
      </c>
      <c r="O7" s="69">
        <v>15</v>
      </c>
      <c r="P7" s="69">
        <v>16</v>
      </c>
      <c r="Q7" s="69">
        <v>17</v>
      </c>
      <c r="R7" s="69">
        <v>18</v>
      </c>
      <c r="S7" s="69">
        <v>19</v>
      </c>
    </row>
    <row r="8" ht="21" customHeight="1" spans="1:19">
      <c r="A8" s="5"/>
      <c r="B8" s="5"/>
      <c r="C8" s="5"/>
      <c r="D8" s="5"/>
      <c r="E8" s="5"/>
      <c r="F8" s="5"/>
      <c r="G8" s="77"/>
      <c r="H8" s="70"/>
      <c r="I8" s="70"/>
      <c r="J8" s="70"/>
      <c r="K8" s="70"/>
      <c r="L8" s="70"/>
      <c r="M8" s="70"/>
      <c r="N8" s="70"/>
      <c r="O8" s="70"/>
      <c r="P8" s="70"/>
      <c r="Q8" s="70"/>
      <c r="R8" s="70"/>
      <c r="S8" s="70"/>
    </row>
    <row r="9" ht="21" customHeight="1" spans="1:19">
      <c r="A9" s="69" t="s">
        <v>243</v>
      </c>
      <c r="B9" s="69"/>
      <c r="C9" s="69"/>
      <c r="D9" s="69"/>
      <c r="E9" s="69"/>
      <c r="F9" s="69"/>
      <c r="G9" s="69"/>
      <c r="H9" s="70"/>
      <c r="I9" s="70"/>
      <c r="J9" s="70"/>
      <c r="K9" s="70"/>
      <c r="L9" s="70"/>
      <c r="M9" s="70"/>
      <c r="N9" s="70"/>
      <c r="O9" s="70"/>
      <c r="P9" s="70"/>
      <c r="Q9" s="70"/>
      <c r="R9" s="70"/>
      <c r="S9" s="70"/>
    </row>
    <row r="10" customHeight="1" spans="1:1">
      <c r="A10" t="s">
        <v>1621</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A18" sqref="A18"/>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1" t="s">
        <v>1622</v>
      </c>
    </row>
    <row r="2" ht="41.25" customHeight="1" spans="1:20">
      <c r="A2" s="2" t="str">
        <f>"2025"&amp;"年政府购买服务预算表"</f>
        <v>2025年政府购买服务预算表</v>
      </c>
      <c r="B2" s="2"/>
      <c r="C2" s="2"/>
      <c r="D2" s="2"/>
      <c r="E2" s="2"/>
      <c r="F2" s="2"/>
      <c r="G2" s="2"/>
      <c r="H2" s="2"/>
      <c r="I2" s="2"/>
      <c r="J2" s="2"/>
      <c r="K2" s="2"/>
      <c r="L2" s="2"/>
      <c r="M2" s="2"/>
      <c r="N2" s="2"/>
      <c r="O2" s="2"/>
      <c r="P2" s="2"/>
      <c r="Q2" s="2"/>
      <c r="R2" s="2"/>
      <c r="S2" s="2"/>
      <c r="T2" s="2"/>
    </row>
    <row r="3" ht="22.5" customHeight="1" spans="1:20">
      <c r="A3" t="str">
        <f>"单位名称："&amp;"富民县农业农村局"</f>
        <v>单位名称：富民县农业农村局</v>
      </c>
      <c r="T3" s="1" t="s">
        <v>1</v>
      </c>
    </row>
    <row r="4" ht="24" customHeight="1" spans="1:20">
      <c r="A4" s="69" t="s">
        <v>252</v>
      </c>
      <c r="B4" s="69" t="s">
        <v>253</v>
      </c>
      <c r="C4" s="69" t="s">
        <v>255</v>
      </c>
      <c r="D4" s="69" t="s">
        <v>1623</v>
      </c>
      <c r="E4" s="69" t="s">
        <v>1624</v>
      </c>
      <c r="F4" s="69" t="s">
        <v>1625</v>
      </c>
      <c r="G4" s="69" t="s">
        <v>1626</v>
      </c>
      <c r="H4" s="69" t="s">
        <v>1627</v>
      </c>
      <c r="I4" s="69" t="s">
        <v>1628</v>
      </c>
      <c r="J4" s="69" t="s">
        <v>260</v>
      </c>
      <c r="K4" s="69"/>
      <c r="L4" s="69"/>
      <c r="M4" s="69"/>
      <c r="N4" s="69"/>
      <c r="O4" s="69"/>
      <c r="P4" s="69"/>
      <c r="Q4" s="69"/>
      <c r="R4" s="69"/>
      <c r="S4" s="69"/>
      <c r="T4" s="69"/>
    </row>
    <row r="5" ht="24" customHeight="1" spans="1:20">
      <c r="A5" s="69"/>
      <c r="B5" s="69"/>
      <c r="C5" s="69"/>
      <c r="D5" s="69"/>
      <c r="E5" s="69"/>
      <c r="F5" s="69"/>
      <c r="G5" s="69"/>
      <c r="H5" s="69"/>
      <c r="I5" s="69"/>
      <c r="J5" s="69" t="s">
        <v>53</v>
      </c>
      <c r="K5" s="69" t="s">
        <v>56</v>
      </c>
      <c r="L5" s="69" t="s">
        <v>1629</v>
      </c>
      <c r="M5" s="69" t="s">
        <v>58</v>
      </c>
      <c r="N5" s="69" t="s">
        <v>1630</v>
      </c>
      <c r="O5" s="69" t="s">
        <v>1620</v>
      </c>
      <c r="P5" s="69"/>
      <c r="Q5" s="69"/>
      <c r="R5" s="69"/>
      <c r="S5" s="69"/>
      <c r="T5" s="69"/>
    </row>
    <row r="6" ht="54" customHeight="1" spans="1:20">
      <c r="A6" s="69"/>
      <c r="B6" s="69"/>
      <c r="C6" s="69"/>
      <c r="D6" s="69"/>
      <c r="E6" s="69"/>
      <c r="F6" s="69"/>
      <c r="G6" s="69"/>
      <c r="H6" s="69"/>
      <c r="I6" s="69"/>
      <c r="J6" s="69"/>
      <c r="K6" s="69" t="s">
        <v>55</v>
      </c>
      <c r="L6" s="69"/>
      <c r="M6" s="69"/>
      <c r="N6" s="69"/>
      <c r="O6" s="69" t="s">
        <v>55</v>
      </c>
      <c r="P6" s="69" t="s">
        <v>61</v>
      </c>
      <c r="Q6" s="69" t="s">
        <v>63</v>
      </c>
      <c r="R6" s="69" t="s">
        <v>62</v>
      </c>
      <c r="S6" s="69" t="s">
        <v>64</v>
      </c>
      <c r="T6" s="69" t="s">
        <v>65</v>
      </c>
    </row>
    <row r="7" ht="17.2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21" customHeight="1" spans="1:20">
      <c r="A8" s="71"/>
      <c r="B8" s="71"/>
      <c r="C8" s="71"/>
      <c r="D8" s="71"/>
      <c r="E8" s="71"/>
      <c r="F8" s="71"/>
      <c r="G8" s="71"/>
      <c r="H8" s="71"/>
      <c r="I8" s="71"/>
      <c r="J8" s="70"/>
      <c r="K8" s="70"/>
      <c r="L8" s="70"/>
      <c r="M8" s="70"/>
      <c r="N8" s="70"/>
      <c r="O8" s="70"/>
      <c r="P8" s="70"/>
      <c r="Q8" s="70"/>
      <c r="R8" s="70"/>
      <c r="S8" s="70"/>
      <c r="T8" s="70"/>
    </row>
    <row r="9" ht="21" customHeight="1" spans="1:20">
      <c r="A9" s="69" t="s">
        <v>243</v>
      </c>
      <c r="B9" s="69"/>
      <c r="C9" s="69"/>
      <c r="D9" s="69"/>
      <c r="E9" s="69"/>
      <c r="F9" s="69"/>
      <c r="G9" s="69"/>
      <c r="H9" s="69"/>
      <c r="I9" s="69"/>
      <c r="J9" s="70"/>
      <c r="K9" s="70"/>
      <c r="L9" s="70"/>
      <c r="M9" s="70"/>
      <c r="N9" s="70"/>
      <c r="O9" s="70"/>
      <c r="P9" s="70"/>
      <c r="Q9" s="70"/>
      <c r="R9" s="70"/>
      <c r="S9" s="70"/>
      <c r="T9" s="70"/>
    </row>
    <row r="10" ht="23" customHeight="1" spans="1:1">
      <c r="A10" t="s">
        <v>1631</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9" sqref="A9"/>
    </sheetView>
  </sheetViews>
  <sheetFormatPr defaultColWidth="10.7083333333333" defaultRowHeight="14.25" customHeight="1" outlineLevelCol="4"/>
  <cols>
    <col min="1" max="1" width="44" customWidth="1"/>
    <col min="2" max="5" width="23.2833333333333" customWidth="1"/>
  </cols>
  <sheetData>
    <row r="1" ht="17.25" customHeight="1" spans="5:5">
      <c r="E1" s="1" t="s">
        <v>1632</v>
      </c>
    </row>
    <row r="2" ht="41.25" customHeight="1" spans="1:5">
      <c r="A2" s="2" t="str">
        <f>"2025"&amp;"年对下转移支付预算表"</f>
        <v>2025年对下转移支付预算表</v>
      </c>
      <c r="B2" s="2"/>
      <c r="C2" s="2"/>
      <c r="D2" s="2"/>
      <c r="E2" s="2"/>
    </row>
    <row r="3" ht="18" customHeight="1" spans="1:5">
      <c r="A3" t="str">
        <f>"单位名称："&amp;"富民县农业农村局"</f>
        <v>单位名称：富民县农业农村局</v>
      </c>
      <c r="E3" s="1" t="s">
        <v>1</v>
      </c>
    </row>
    <row r="4" ht="19.5" customHeight="1" spans="1:5">
      <c r="A4" s="69" t="s">
        <v>1633</v>
      </c>
      <c r="B4" s="69" t="s">
        <v>260</v>
      </c>
      <c r="C4" s="69"/>
      <c r="D4" s="69"/>
      <c r="E4" s="69" t="s">
        <v>1634</v>
      </c>
    </row>
    <row r="5" ht="40.5" customHeight="1" spans="1:5">
      <c r="A5" s="69"/>
      <c r="B5" s="69" t="s">
        <v>53</v>
      </c>
      <c r="C5" s="69" t="s">
        <v>56</v>
      </c>
      <c r="D5" s="69" t="s">
        <v>1629</v>
      </c>
      <c r="E5" s="69" t="s">
        <v>1635</v>
      </c>
    </row>
    <row r="6" ht="19.5" customHeight="1" spans="1:5">
      <c r="A6" s="69">
        <v>1</v>
      </c>
      <c r="B6" s="69">
        <v>2</v>
      </c>
      <c r="C6" s="69">
        <v>3</v>
      </c>
      <c r="D6" s="69">
        <v>4</v>
      </c>
      <c r="E6" s="69">
        <v>5</v>
      </c>
    </row>
    <row r="7" ht="19.5" customHeight="1" spans="1:5">
      <c r="A7" s="5"/>
      <c r="B7" s="75"/>
      <c r="C7" s="75"/>
      <c r="D7" s="75"/>
      <c r="E7" s="76"/>
    </row>
    <row r="8" ht="19.5" customHeight="1" spans="1:5">
      <c r="A8" s="5"/>
      <c r="B8" s="75"/>
      <c r="C8" s="75"/>
      <c r="D8" s="75"/>
      <c r="E8" s="76"/>
    </row>
    <row r="9" ht="25" customHeight="1" spans="1:1">
      <c r="A9" t="s">
        <v>1636</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J20" sqref="J20"/>
    </sheetView>
  </sheetViews>
  <sheetFormatPr defaultColWidth="10.7083333333333" defaultRowHeight="12" customHeight="1" outlineLevelRow="7"/>
  <cols>
    <col min="1" max="1" width="28.625" customWidth="1"/>
    <col min="2" max="2" width="23.875" customWidth="1"/>
    <col min="3" max="3" width="19" customWidth="1"/>
    <col min="4" max="4" width="19.375" customWidth="1"/>
    <col min="5" max="5" width="18.75" customWidth="1"/>
    <col min="6" max="6" width="13.1416666666667" customWidth="1"/>
    <col min="7" max="7" width="19.625" customWidth="1"/>
    <col min="8" max="8" width="18.1416666666667" customWidth="1"/>
    <col min="9" max="9" width="15.7083333333333" customWidth="1"/>
    <col min="10" max="10" width="22" customWidth="1"/>
  </cols>
  <sheetData>
    <row r="1" ht="16.5" customHeight="1" spans="1:10">
      <c r="A1" s="72"/>
      <c r="B1" s="72"/>
      <c r="C1" s="72"/>
      <c r="D1" s="72"/>
      <c r="E1" s="72"/>
      <c r="F1" s="72"/>
      <c r="G1" s="72"/>
      <c r="H1" s="72"/>
      <c r="I1" s="72"/>
      <c r="J1" s="1" t="s">
        <v>1637</v>
      </c>
    </row>
    <row r="2" ht="41.25" customHeight="1" spans="1:10">
      <c r="A2" s="2" t="str">
        <f>"2025"&amp;"年对下转移支付绩效目标表"</f>
        <v>2025年对下转移支付绩效目标表</v>
      </c>
      <c r="B2" s="2"/>
      <c r="C2" s="2"/>
      <c r="D2" s="2"/>
      <c r="E2" s="2"/>
      <c r="F2" s="2"/>
      <c r="G2" s="2"/>
      <c r="H2" s="2"/>
      <c r="I2" s="2"/>
      <c r="J2" s="2"/>
    </row>
    <row r="3" ht="17.25" customHeight="1" spans="1:10">
      <c r="A3" s="73" t="str">
        <f>"单位名称："&amp;"富民县农业农村局"</f>
        <v>单位名称：富民县农业农村局</v>
      </c>
      <c r="B3" s="73"/>
      <c r="C3" s="73"/>
      <c r="D3" s="73"/>
      <c r="E3" s="73"/>
      <c r="F3" s="73"/>
      <c r="G3" s="73"/>
      <c r="H3" s="73"/>
      <c r="I3" s="72"/>
      <c r="J3" s="72"/>
    </row>
    <row r="4" ht="44.25" customHeight="1" spans="1:10">
      <c r="A4" s="74" t="s">
        <v>1633</v>
      </c>
      <c r="B4" s="74" t="s">
        <v>697</v>
      </c>
      <c r="C4" s="74" t="s">
        <v>698</v>
      </c>
      <c r="D4" s="74" t="s">
        <v>699</v>
      </c>
      <c r="E4" s="74" t="s">
        <v>700</v>
      </c>
      <c r="F4" s="74" t="s">
        <v>701</v>
      </c>
      <c r="G4" s="74" t="s">
        <v>702</v>
      </c>
      <c r="H4" s="74" t="s">
        <v>703</v>
      </c>
      <c r="I4" s="74" t="s">
        <v>704</v>
      </c>
      <c r="J4" s="74" t="s">
        <v>705</v>
      </c>
    </row>
    <row r="5" ht="14.25" customHeight="1" spans="1:10">
      <c r="A5" s="74">
        <v>1</v>
      </c>
      <c r="B5" s="74">
        <v>2</v>
      </c>
      <c r="C5" s="74">
        <v>3</v>
      </c>
      <c r="D5" s="74">
        <v>4</v>
      </c>
      <c r="E5" s="74">
        <v>5</v>
      </c>
      <c r="F5" s="74">
        <v>6</v>
      </c>
      <c r="G5" s="74">
        <v>7</v>
      </c>
      <c r="H5" s="74">
        <v>8</v>
      </c>
      <c r="I5" s="74">
        <v>9</v>
      </c>
      <c r="J5" s="74">
        <v>10</v>
      </c>
    </row>
    <row r="6" ht="42" customHeight="1" spans="1:10">
      <c r="A6" s="5"/>
      <c r="B6" s="5"/>
      <c r="C6" s="5"/>
      <c r="D6" s="5"/>
      <c r="E6" s="5"/>
      <c r="F6" s="5"/>
      <c r="G6" s="5"/>
      <c r="H6" s="5"/>
      <c r="I6" s="5"/>
      <c r="J6" s="5"/>
    </row>
    <row r="7" ht="42.75" customHeight="1" spans="1:10">
      <c r="A7" s="5"/>
      <c r="B7" s="5"/>
      <c r="C7" s="5"/>
      <c r="D7" s="5"/>
      <c r="E7" s="5"/>
      <c r="F7" s="5"/>
      <c r="G7" s="5"/>
      <c r="H7" s="5"/>
      <c r="I7" s="5"/>
      <c r="J7" s="5"/>
    </row>
    <row r="8" ht="28" customHeight="1" spans="1:1">
      <c r="A8" t="s">
        <v>1638</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A9" sqref="A9"/>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1" t="s">
        <v>1639</v>
      </c>
    </row>
    <row r="2" ht="41.25" customHeight="1" spans="1:9">
      <c r="A2" s="2" t="str">
        <f>"2025"&amp;"年新增资产配置表"</f>
        <v>2025年新增资产配置表</v>
      </c>
      <c r="B2" s="2"/>
      <c r="C2" s="2"/>
      <c r="D2" s="2"/>
      <c r="E2" s="2"/>
      <c r="F2" s="2"/>
      <c r="G2" s="2"/>
      <c r="H2" s="2"/>
      <c r="I2" s="2"/>
    </row>
    <row r="3" customHeight="1" spans="1:9">
      <c r="A3" s="3" t="str">
        <f>"单位名称："&amp;"富民县农业农村局"</f>
        <v>单位名称：富民县农业农村局</v>
      </c>
      <c r="B3" s="3"/>
      <c r="C3" s="3"/>
      <c r="E3" s="1" t="s">
        <v>1</v>
      </c>
      <c r="F3" s="1"/>
      <c r="G3" s="1"/>
      <c r="H3" s="1"/>
      <c r="I3" s="1"/>
    </row>
    <row r="4" ht="28.5" customHeight="1" spans="1:9">
      <c r="A4" s="69" t="s">
        <v>252</v>
      </c>
      <c r="B4" s="69" t="s">
        <v>253</v>
      </c>
      <c r="C4" s="69" t="s">
        <v>1640</v>
      </c>
      <c r="D4" s="69" t="s">
        <v>1641</v>
      </c>
      <c r="E4" s="69" t="s">
        <v>1642</v>
      </c>
      <c r="F4" s="69" t="s">
        <v>1643</v>
      </c>
      <c r="G4" s="69" t="s">
        <v>1644</v>
      </c>
      <c r="H4" s="69"/>
      <c r="I4" s="69"/>
    </row>
    <row r="5" ht="21" customHeight="1" spans="1:9">
      <c r="A5" s="69"/>
      <c r="B5" s="69"/>
      <c r="C5" s="69"/>
      <c r="D5" s="69"/>
      <c r="E5" s="69"/>
      <c r="F5" s="69"/>
      <c r="G5" s="69" t="s">
        <v>1618</v>
      </c>
      <c r="H5" s="69" t="s">
        <v>1645</v>
      </c>
      <c r="I5" s="69" t="s">
        <v>1646</v>
      </c>
    </row>
    <row r="6" ht="17.25" customHeight="1" spans="1:9">
      <c r="A6" s="69" t="s">
        <v>92</v>
      </c>
      <c r="B6" s="69" t="s">
        <v>93</v>
      </c>
      <c r="C6" s="69" t="s">
        <v>94</v>
      </c>
      <c r="D6" s="69" t="s">
        <v>242</v>
      </c>
      <c r="E6" s="69" t="s">
        <v>95</v>
      </c>
      <c r="F6" s="69" t="s">
        <v>96</v>
      </c>
      <c r="G6" s="69" t="s">
        <v>97</v>
      </c>
      <c r="H6" s="69" t="s">
        <v>98</v>
      </c>
      <c r="I6" s="69">
        <v>9</v>
      </c>
    </row>
    <row r="7" ht="19.5" customHeight="1" spans="1:9">
      <c r="A7" s="71"/>
      <c r="B7" s="71"/>
      <c r="C7" s="71"/>
      <c r="D7" s="71"/>
      <c r="E7" s="71"/>
      <c r="F7" s="71"/>
      <c r="G7" s="70"/>
      <c r="H7" s="70"/>
      <c r="I7" s="70"/>
    </row>
    <row r="8" ht="19.5" customHeight="1" spans="1:9">
      <c r="A8" s="69" t="s">
        <v>53</v>
      </c>
      <c r="B8" s="69"/>
      <c r="C8" s="69"/>
      <c r="D8" s="69"/>
      <c r="E8" s="69"/>
      <c r="F8" s="69"/>
      <c r="G8" s="70"/>
      <c r="H8" s="70"/>
      <c r="I8" s="70"/>
    </row>
    <row r="9" customHeight="1" spans="1:1">
      <c r="A9" t="s">
        <v>1647</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20" sqref="C20"/>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1" t="s">
        <v>1648</v>
      </c>
    </row>
    <row r="2" ht="41.25" customHeight="1" spans="1:11">
      <c r="A2" s="2" t="str">
        <f>"2025"&amp;"年上级补助项目支出预算表"</f>
        <v>2025年上级补助项目支出预算表</v>
      </c>
      <c r="B2" s="2"/>
      <c r="C2" s="2"/>
      <c r="D2" s="2"/>
      <c r="E2" s="2"/>
      <c r="F2" s="2"/>
      <c r="G2" s="2"/>
      <c r="H2" s="2"/>
      <c r="I2" s="2"/>
      <c r="J2" s="2"/>
      <c r="K2" s="2"/>
    </row>
    <row r="3" ht="13.5" customHeight="1" spans="1:11">
      <c r="A3" s="3" t="str">
        <f>"单位名称："&amp;"富民县农业农村局"</f>
        <v>单位名称：富民县农业农村局</v>
      </c>
      <c r="B3" s="3"/>
      <c r="C3" s="3"/>
      <c r="D3" s="3"/>
      <c r="E3" s="3"/>
      <c r="F3" s="3"/>
      <c r="G3" s="3"/>
      <c r="K3" s="1" t="s">
        <v>1</v>
      </c>
    </row>
    <row r="4" ht="21.75" customHeight="1" spans="1:11">
      <c r="A4" s="69" t="s">
        <v>458</v>
      </c>
      <c r="B4" s="69" t="s">
        <v>255</v>
      </c>
      <c r="C4" s="69" t="s">
        <v>459</v>
      </c>
      <c r="D4" s="4" t="s">
        <v>256</v>
      </c>
      <c r="E4" s="69" t="s">
        <v>257</v>
      </c>
      <c r="F4" s="4" t="s">
        <v>460</v>
      </c>
      <c r="G4" s="69" t="s">
        <v>461</v>
      </c>
      <c r="H4" s="69" t="s">
        <v>53</v>
      </c>
      <c r="I4" s="69" t="s">
        <v>1649</v>
      </c>
      <c r="J4" s="69"/>
      <c r="K4" s="69"/>
    </row>
    <row r="5" ht="21.75" customHeight="1" spans="1:11">
      <c r="A5" s="69"/>
      <c r="B5" s="69"/>
      <c r="C5" s="69"/>
      <c r="D5" s="4"/>
      <c r="E5" s="69"/>
      <c r="F5" s="4"/>
      <c r="G5" s="69"/>
      <c r="H5" s="69"/>
      <c r="I5" s="69" t="s">
        <v>56</v>
      </c>
      <c r="J5" s="69" t="s">
        <v>57</v>
      </c>
      <c r="K5" s="69" t="s">
        <v>58</v>
      </c>
    </row>
    <row r="6" ht="40.5" customHeight="1" spans="1:11">
      <c r="A6" s="69"/>
      <c r="B6" s="69"/>
      <c r="C6" s="69"/>
      <c r="D6" s="4"/>
      <c r="E6" s="69"/>
      <c r="F6" s="4"/>
      <c r="G6" s="69"/>
      <c r="H6" s="69"/>
      <c r="I6" s="69" t="s">
        <v>55</v>
      </c>
      <c r="J6" s="69"/>
      <c r="K6" s="69"/>
    </row>
    <row r="7" ht="15" customHeight="1" spans="1:11">
      <c r="A7" s="69">
        <v>1</v>
      </c>
      <c r="B7" s="69">
        <v>2</v>
      </c>
      <c r="C7" s="69">
        <v>3</v>
      </c>
      <c r="D7" s="69">
        <v>4</v>
      </c>
      <c r="E7" s="69">
        <v>5</v>
      </c>
      <c r="F7" s="69">
        <v>6</v>
      </c>
      <c r="G7" s="69">
        <v>7</v>
      </c>
      <c r="H7" s="69">
        <v>8</v>
      </c>
      <c r="I7" s="69">
        <v>9</v>
      </c>
      <c r="J7" s="69">
        <v>10</v>
      </c>
      <c r="K7" s="69">
        <v>11</v>
      </c>
    </row>
    <row r="8" ht="18.75" customHeight="1" spans="1:11">
      <c r="A8" s="5"/>
      <c r="B8" s="5"/>
      <c r="C8" s="5"/>
      <c r="D8" s="5"/>
      <c r="E8" s="5"/>
      <c r="F8" s="5"/>
      <c r="G8" s="5"/>
      <c r="H8" s="70"/>
      <c r="I8" s="70"/>
      <c r="J8" s="70"/>
      <c r="K8" s="70"/>
    </row>
    <row r="9" ht="18.75" customHeight="1" spans="1:11">
      <c r="A9" s="5"/>
      <c r="B9" s="5"/>
      <c r="C9" s="5"/>
      <c r="D9" s="5"/>
      <c r="E9" s="5"/>
      <c r="F9" s="5"/>
      <c r="G9" s="5"/>
      <c r="H9" s="70"/>
      <c r="I9" s="70"/>
      <c r="J9" s="70"/>
      <c r="K9" s="70"/>
    </row>
    <row r="10" ht="18.75" customHeight="1" spans="1:11">
      <c r="A10" s="69" t="s">
        <v>243</v>
      </c>
      <c r="B10" s="69"/>
      <c r="C10" s="69"/>
      <c r="D10" s="69"/>
      <c r="E10" s="69"/>
      <c r="F10" s="69"/>
      <c r="G10" s="69"/>
      <c r="H10" s="70"/>
      <c r="I10" s="70"/>
      <c r="J10" s="70"/>
      <c r="K10" s="70"/>
    </row>
    <row r="11" ht="24" customHeight="1" spans="1:1">
      <c r="A11" t="s">
        <v>1650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7"/>
  <sheetViews>
    <sheetView showZeros="0" topLeftCell="A90" workbookViewId="0">
      <selection activeCell="A1" sqref="A1"/>
    </sheetView>
  </sheetViews>
  <sheetFormatPr defaultColWidth="9.14166666666667" defaultRowHeight="14.25" customHeight="1" outlineLevelCol="6"/>
  <cols>
    <col min="1" max="1" width="28.5" customWidth="1"/>
    <col min="2" max="2" width="17.125" customWidth="1"/>
    <col min="3" max="3" width="76.25" customWidth="1"/>
    <col min="4" max="4" width="14" customWidth="1"/>
    <col min="5" max="5" width="18" customWidth="1"/>
    <col min="6" max="6" width="19.125" customWidth="1"/>
    <col min="7" max="7" width="15.625" customWidth="1"/>
  </cols>
  <sheetData>
    <row r="1" ht="13.5" customHeight="1" spans="4:7">
      <c r="D1" s="48"/>
      <c r="G1" s="49" t="s">
        <v>1651</v>
      </c>
    </row>
    <row r="2" ht="41.25" customHeight="1" spans="1:7">
      <c r="A2" s="50" t="str">
        <f>"2025"&amp;"年部门项目中期规划预算表"</f>
        <v>2025年部门项目中期规划预算表</v>
      </c>
      <c r="B2" s="50"/>
      <c r="C2" s="50"/>
      <c r="D2" s="50"/>
      <c r="E2" s="50"/>
      <c r="F2" s="50"/>
      <c r="G2" s="50"/>
    </row>
    <row r="3" ht="13.5" customHeight="1" spans="1:7">
      <c r="A3" s="51" t="str">
        <f>"单位名称："&amp;"富民县农业农村局"</f>
        <v>单位名称：富民县农业农村局</v>
      </c>
      <c r="B3" s="52"/>
      <c r="C3" s="52"/>
      <c r="D3" s="52"/>
      <c r="E3" s="53"/>
      <c r="F3" s="53"/>
      <c r="G3" s="54" t="s">
        <v>1</v>
      </c>
    </row>
    <row r="4" ht="21.75" customHeight="1" spans="1:7">
      <c r="A4" s="55" t="s">
        <v>459</v>
      </c>
      <c r="B4" s="55" t="s">
        <v>458</v>
      </c>
      <c r="C4" s="55" t="s">
        <v>255</v>
      </c>
      <c r="D4" s="56" t="s">
        <v>1652</v>
      </c>
      <c r="E4" s="20" t="s">
        <v>56</v>
      </c>
      <c r="F4" s="21"/>
      <c r="G4" s="43"/>
    </row>
    <row r="5" ht="21.75" customHeight="1" spans="1:7">
      <c r="A5" s="57"/>
      <c r="B5" s="57"/>
      <c r="C5" s="57"/>
      <c r="D5" s="58"/>
      <c r="E5" s="59" t="str">
        <f>"2025"&amp;"年"</f>
        <v>2025年</v>
      </c>
      <c r="F5" s="56" t="str">
        <f>("2025"+1)&amp;"年"</f>
        <v>2026年</v>
      </c>
      <c r="G5" s="56" t="str">
        <f>("2025"+2)&amp;"年"</f>
        <v>2027年</v>
      </c>
    </row>
    <row r="6" ht="40.5" customHeight="1" spans="1:7">
      <c r="A6" s="60"/>
      <c r="B6" s="60"/>
      <c r="C6" s="60"/>
      <c r="D6" s="61"/>
      <c r="E6" s="62"/>
      <c r="F6" s="61" t="s">
        <v>55</v>
      </c>
      <c r="G6" s="61"/>
    </row>
    <row r="7" ht="15" customHeight="1" spans="1:7">
      <c r="A7" s="63">
        <v>1</v>
      </c>
      <c r="B7" s="63">
        <v>2</v>
      </c>
      <c r="C7" s="63">
        <v>3</v>
      </c>
      <c r="D7" s="63">
        <v>4</v>
      </c>
      <c r="E7" s="63">
        <v>5</v>
      </c>
      <c r="F7" s="63">
        <v>6</v>
      </c>
      <c r="G7" s="63">
        <v>7</v>
      </c>
    </row>
    <row r="8" ht="17.25" customHeight="1" spans="1:7">
      <c r="A8" s="40" t="s">
        <v>67</v>
      </c>
      <c r="B8" s="64"/>
      <c r="C8" s="64"/>
      <c r="D8" s="40"/>
      <c r="E8" s="65">
        <v>24650145.9</v>
      </c>
      <c r="F8" s="65"/>
      <c r="G8" s="65"/>
    </row>
    <row r="9" ht="18.75" customHeight="1" spans="1:7">
      <c r="A9" s="40"/>
      <c r="B9" s="40" t="s">
        <v>1653</v>
      </c>
      <c r="C9" s="40" t="s">
        <v>484</v>
      </c>
      <c r="D9" s="40" t="s">
        <v>1654</v>
      </c>
      <c r="E9" s="65">
        <v>2183400</v>
      </c>
      <c r="F9" s="65"/>
      <c r="G9" s="65"/>
    </row>
    <row r="10" ht="18.75" customHeight="1" spans="1:7">
      <c r="A10" s="8"/>
      <c r="B10" s="40" t="s">
        <v>1653</v>
      </c>
      <c r="C10" s="40" t="s">
        <v>488</v>
      </c>
      <c r="D10" s="40" t="s">
        <v>1654</v>
      </c>
      <c r="E10" s="65">
        <v>195393</v>
      </c>
      <c r="F10" s="65"/>
      <c r="G10" s="65"/>
    </row>
    <row r="11" ht="18.75" customHeight="1" spans="1:7">
      <c r="A11" s="8"/>
      <c r="B11" s="40" t="s">
        <v>1653</v>
      </c>
      <c r="C11" s="40" t="s">
        <v>490</v>
      </c>
      <c r="D11" s="40" t="s">
        <v>1654</v>
      </c>
      <c r="E11" s="65">
        <v>10000</v>
      </c>
      <c r="F11" s="65"/>
      <c r="G11" s="65"/>
    </row>
    <row r="12" ht="18.75" customHeight="1" spans="1:7">
      <c r="A12" s="8"/>
      <c r="B12" s="40" t="s">
        <v>1653</v>
      </c>
      <c r="C12" s="40" t="s">
        <v>492</v>
      </c>
      <c r="D12" s="40" t="s">
        <v>1654</v>
      </c>
      <c r="E12" s="65">
        <v>35000</v>
      </c>
      <c r="F12" s="65"/>
      <c r="G12" s="65"/>
    </row>
    <row r="13" ht="18.75" customHeight="1" spans="1:7">
      <c r="A13" s="8"/>
      <c r="B13" s="40" t="s">
        <v>1653</v>
      </c>
      <c r="C13" s="40" t="s">
        <v>494</v>
      </c>
      <c r="D13" s="40" t="s">
        <v>1654</v>
      </c>
      <c r="E13" s="65">
        <v>24069</v>
      </c>
      <c r="F13" s="65"/>
      <c r="G13" s="65"/>
    </row>
    <row r="14" ht="18.75" customHeight="1" spans="1:7">
      <c r="A14" s="8"/>
      <c r="B14" s="40" t="s">
        <v>1653</v>
      </c>
      <c r="C14" s="40" t="s">
        <v>496</v>
      </c>
      <c r="D14" s="40" t="s">
        <v>1654</v>
      </c>
      <c r="E14" s="65">
        <v>25468</v>
      </c>
      <c r="F14" s="65"/>
      <c r="G14" s="65"/>
    </row>
    <row r="15" ht="18.75" customHeight="1" spans="1:7">
      <c r="A15" s="8"/>
      <c r="B15" s="40" t="s">
        <v>1653</v>
      </c>
      <c r="C15" s="40" t="s">
        <v>498</v>
      </c>
      <c r="D15" s="40" t="s">
        <v>1654</v>
      </c>
      <c r="E15" s="65">
        <v>3000</v>
      </c>
      <c r="F15" s="65"/>
      <c r="G15" s="65"/>
    </row>
    <row r="16" ht="18.75" customHeight="1" spans="1:7">
      <c r="A16" s="8"/>
      <c r="B16" s="40" t="s">
        <v>1653</v>
      </c>
      <c r="C16" s="40" t="s">
        <v>500</v>
      </c>
      <c r="D16" s="40" t="s">
        <v>1654</v>
      </c>
      <c r="E16" s="65">
        <v>10000</v>
      </c>
      <c r="F16" s="65"/>
      <c r="G16" s="65"/>
    </row>
    <row r="17" ht="18.75" customHeight="1" spans="1:7">
      <c r="A17" s="8"/>
      <c r="B17" s="40" t="s">
        <v>1653</v>
      </c>
      <c r="C17" s="40" t="s">
        <v>502</v>
      </c>
      <c r="D17" s="40" t="s">
        <v>1654</v>
      </c>
      <c r="E17" s="65">
        <v>97110.26</v>
      </c>
      <c r="F17" s="65"/>
      <c r="G17" s="65"/>
    </row>
    <row r="18" ht="18.75" customHeight="1" spans="1:7">
      <c r="A18" s="8"/>
      <c r="B18" s="40" t="s">
        <v>1653</v>
      </c>
      <c r="C18" s="40" t="s">
        <v>504</v>
      </c>
      <c r="D18" s="40" t="s">
        <v>1654</v>
      </c>
      <c r="E18" s="65">
        <v>1150379.93</v>
      </c>
      <c r="F18" s="65"/>
      <c r="G18" s="65"/>
    </row>
    <row r="19" ht="18.75" customHeight="1" spans="1:7">
      <c r="A19" s="8"/>
      <c r="B19" s="40" t="s">
        <v>1653</v>
      </c>
      <c r="C19" s="40" t="s">
        <v>506</v>
      </c>
      <c r="D19" s="40" t="s">
        <v>1654</v>
      </c>
      <c r="E19" s="65">
        <v>2001900</v>
      </c>
      <c r="F19" s="65"/>
      <c r="G19" s="65"/>
    </row>
    <row r="20" ht="18.75" customHeight="1" spans="1:7">
      <c r="A20" s="8"/>
      <c r="B20" s="40" t="s">
        <v>1653</v>
      </c>
      <c r="C20" s="40" t="s">
        <v>508</v>
      </c>
      <c r="D20" s="40" t="s">
        <v>1654</v>
      </c>
      <c r="E20" s="65">
        <v>748300</v>
      </c>
      <c r="F20" s="65"/>
      <c r="G20" s="65"/>
    </row>
    <row r="21" ht="18.75" customHeight="1" spans="1:7">
      <c r="A21" s="8"/>
      <c r="B21" s="40" t="s">
        <v>1653</v>
      </c>
      <c r="C21" s="40" t="s">
        <v>510</v>
      </c>
      <c r="D21" s="40" t="s">
        <v>1654</v>
      </c>
      <c r="E21" s="65">
        <v>1373.94</v>
      </c>
      <c r="F21" s="65"/>
      <c r="G21" s="65"/>
    </row>
    <row r="22" ht="18.75" customHeight="1" spans="1:7">
      <c r="A22" s="8"/>
      <c r="B22" s="40" t="s">
        <v>1653</v>
      </c>
      <c r="C22" s="40" t="s">
        <v>512</v>
      </c>
      <c r="D22" s="40" t="s">
        <v>1654</v>
      </c>
      <c r="E22" s="65">
        <v>1118100</v>
      </c>
      <c r="F22" s="65"/>
      <c r="G22" s="65"/>
    </row>
    <row r="23" ht="18.75" customHeight="1" spans="1:7">
      <c r="A23" s="8"/>
      <c r="B23" s="40" t="s">
        <v>1653</v>
      </c>
      <c r="C23" s="40" t="s">
        <v>514</v>
      </c>
      <c r="D23" s="40" t="s">
        <v>1654</v>
      </c>
      <c r="E23" s="65">
        <v>6943400</v>
      </c>
      <c r="F23" s="65"/>
      <c r="G23" s="65"/>
    </row>
    <row r="24" ht="18.75" customHeight="1" spans="1:7">
      <c r="A24" s="8"/>
      <c r="B24" s="40" t="s">
        <v>1653</v>
      </c>
      <c r="C24" s="40" t="s">
        <v>516</v>
      </c>
      <c r="D24" s="40" t="s">
        <v>1654</v>
      </c>
      <c r="E24" s="65">
        <v>854000</v>
      </c>
      <c r="F24" s="65"/>
      <c r="G24" s="65"/>
    </row>
    <row r="25" ht="18.75" customHeight="1" spans="1:7">
      <c r="A25" s="8"/>
      <c r="B25" s="40" t="s">
        <v>1653</v>
      </c>
      <c r="C25" s="40" t="s">
        <v>518</v>
      </c>
      <c r="D25" s="40" t="s">
        <v>1654</v>
      </c>
      <c r="E25" s="65">
        <v>1064054.1</v>
      </c>
      <c r="F25" s="65"/>
      <c r="G25" s="65"/>
    </row>
    <row r="26" ht="18.75" customHeight="1" spans="1:7">
      <c r="A26" s="8"/>
      <c r="B26" s="40" t="s">
        <v>1653</v>
      </c>
      <c r="C26" s="40" t="s">
        <v>520</v>
      </c>
      <c r="D26" s="40" t="s">
        <v>1654</v>
      </c>
      <c r="E26" s="65">
        <v>5900</v>
      </c>
      <c r="F26" s="65"/>
      <c r="G26" s="65"/>
    </row>
    <row r="27" ht="18.75" customHeight="1" spans="1:7">
      <c r="A27" s="8"/>
      <c r="B27" s="40" t="s">
        <v>1653</v>
      </c>
      <c r="C27" s="40" t="s">
        <v>522</v>
      </c>
      <c r="D27" s="40" t="s">
        <v>1654</v>
      </c>
      <c r="E27" s="65">
        <v>657893</v>
      </c>
      <c r="F27" s="65"/>
      <c r="G27" s="65"/>
    </row>
    <row r="28" ht="18.75" customHeight="1" spans="1:7">
      <c r="A28" s="8"/>
      <c r="B28" s="40" t="s">
        <v>1653</v>
      </c>
      <c r="C28" s="40" t="s">
        <v>526</v>
      </c>
      <c r="D28" s="40" t="s">
        <v>1654</v>
      </c>
      <c r="E28" s="65">
        <v>820000</v>
      </c>
      <c r="F28" s="65"/>
      <c r="G28" s="65"/>
    </row>
    <row r="29" ht="18.75" customHeight="1" spans="1:7">
      <c r="A29" s="8"/>
      <c r="B29" s="40" t="s">
        <v>1653</v>
      </c>
      <c r="C29" s="40" t="s">
        <v>528</v>
      </c>
      <c r="D29" s="40" t="s">
        <v>1654</v>
      </c>
      <c r="E29" s="65">
        <v>50000</v>
      </c>
      <c r="F29" s="65"/>
      <c r="G29" s="65"/>
    </row>
    <row r="30" ht="18.75" customHeight="1" spans="1:7">
      <c r="A30" s="8"/>
      <c r="B30" s="40" t="s">
        <v>1653</v>
      </c>
      <c r="C30" s="40" t="s">
        <v>530</v>
      </c>
      <c r="D30" s="40" t="s">
        <v>1654</v>
      </c>
      <c r="E30" s="65">
        <v>600000</v>
      </c>
      <c r="F30" s="65"/>
      <c r="G30" s="65"/>
    </row>
    <row r="31" ht="18.75" customHeight="1" spans="1:7">
      <c r="A31" s="8"/>
      <c r="B31" s="40" t="s">
        <v>1653</v>
      </c>
      <c r="C31" s="40" t="s">
        <v>532</v>
      </c>
      <c r="D31" s="40" t="s">
        <v>1654</v>
      </c>
      <c r="E31" s="65">
        <v>390000</v>
      </c>
      <c r="F31" s="65"/>
      <c r="G31" s="65"/>
    </row>
    <row r="32" ht="18.75" customHeight="1" spans="1:7">
      <c r="A32" s="8"/>
      <c r="B32" s="40" t="s">
        <v>1653</v>
      </c>
      <c r="C32" s="40" t="s">
        <v>534</v>
      </c>
      <c r="D32" s="40" t="s">
        <v>1654</v>
      </c>
      <c r="E32" s="65">
        <v>513997</v>
      </c>
      <c r="F32" s="65"/>
      <c r="G32" s="65"/>
    </row>
    <row r="33" ht="18.75" customHeight="1" spans="1:7">
      <c r="A33" s="8"/>
      <c r="B33" s="40" t="s">
        <v>1653</v>
      </c>
      <c r="C33" s="40" t="s">
        <v>536</v>
      </c>
      <c r="D33" s="40" t="s">
        <v>1654</v>
      </c>
      <c r="E33" s="65">
        <v>770000</v>
      </c>
      <c r="F33" s="65"/>
      <c r="G33" s="65"/>
    </row>
    <row r="34" ht="18.75" customHeight="1" spans="1:7">
      <c r="A34" s="8"/>
      <c r="B34" s="40" t="s">
        <v>1653</v>
      </c>
      <c r="C34" s="40" t="s">
        <v>538</v>
      </c>
      <c r="D34" s="40" t="s">
        <v>1654</v>
      </c>
      <c r="E34" s="65">
        <v>9300</v>
      </c>
      <c r="F34" s="65"/>
      <c r="G34" s="65"/>
    </row>
    <row r="35" ht="18.75" customHeight="1" spans="1:7">
      <c r="A35" s="8"/>
      <c r="B35" s="40" t="s">
        <v>1653</v>
      </c>
      <c r="C35" s="40" t="s">
        <v>540</v>
      </c>
      <c r="D35" s="40" t="s">
        <v>1654</v>
      </c>
      <c r="E35" s="65">
        <v>15000</v>
      </c>
      <c r="F35" s="65"/>
      <c r="G35" s="65"/>
    </row>
    <row r="36" ht="18.75" customHeight="1" spans="1:7">
      <c r="A36" s="8"/>
      <c r="B36" s="40" t="s">
        <v>1653</v>
      </c>
      <c r="C36" s="40" t="s">
        <v>542</v>
      </c>
      <c r="D36" s="40" t="s">
        <v>1654</v>
      </c>
      <c r="E36" s="65">
        <v>10000</v>
      </c>
      <c r="F36" s="65"/>
      <c r="G36" s="65"/>
    </row>
    <row r="37" ht="18.75" customHeight="1" spans="1:7">
      <c r="A37" s="8"/>
      <c r="B37" s="40" t="s">
        <v>1653</v>
      </c>
      <c r="C37" s="40" t="s">
        <v>544</v>
      </c>
      <c r="D37" s="40" t="s">
        <v>1654</v>
      </c>
      <c r="E37" s="65">
        <v>8600</v>
      </c>
      <c r="F37" s="65"/>
      <c r="G37" s="65"/>
    </row>
    <row r="38" ht="18.75" customHeight="1" spans="1:7">
      <c r="A38" s="8"/>
      <c r="B38" s="40" t="s">
        <v>1653</v>
      </c>
      <c r="C38" s="40" t="s">
        <v>546</v>
      </c>
      <c r="D38" s="40" t="s">
        <v>1654</v>
      </c>
      <c r="E38" s="65">
        <v>3640000</v>
      </c>
      <c r="F38" s="65"/>
      <c r="G38" s="65"/>
    </row>
    <row r="39" ht="18.75" customHeight="1" spans="1:7">
      <c r="A39" s="8"/>
      <c r="B39" s="40" t="s">
        <v>1653</v>
      </c>
      <c r="C39" s="40" t="s">
        <v>548</v>
      </c>
      <c r="D39" s="40" t="s">
        <v>1654</v>
      </c>
      <c r="E39" s="65">
        <v>30807</v>
      </c>
      <c r="F39" s="65"/>
      <c r="G39" s="65"/>
    </row>
    <row r="40" ht="18.75" customHeight="1" spans="1:7">
      <c r="A40" s="8"/>
      <c r="B40" s="40" t="s">
        <v>1653</v>
      </c>
      <c r="C40" s="40" t="s">
        <v>550</v>
      </c>
      <c r="D40" s="40" t="s">
        <v>1654</v>
      </c>
      <c r="E40" s="65">
        <v>558.39</v>
      </c>
      <c r="F40" s="65"/>
      <c r="G40" s="65"/>
    </row>
    <row r="41" ht="18.75" customHeight="1" spans="1:7">
      <c r="A41" s="8"/>
      <c r="B41" s="40" t="s">
        <v>1653</v>
      </c>
      <c r="C41" s="40" t="s">
        <v>552</v>
      </c>
      <c r="D41" s="40" t="s">
        <v>1654</v>
      </c>
      <c r="E41" s="65">
        <v>120400</v>
      </c>
      <c r="F41" s="65"/>
      <c r="G41" s="65"/>
    </row>
    <row r="42" ht="18.75" customHeight="1" spans="1:7">
      <c r="A42" s="8"/>
      <c r="B42" s="40" t="s">
        <v>1653</v>
      </c>
      <c r="C42" s="40" t="s">
        <v>554</v>
      </c>
      <c r="D42" s="40" t="s">
        <v>1654</v>
      </c>
      <c r="E42" s="65">
        <v>146800</v>
      </c>
      <c r="F42" s="65"/>
      <c r="G42" s="65"/>
    </row>
    <row r="43" ht="18.75" customHeight="1" spans="1:7">
      <c r="A43" s="8"/>
      <c r="B43" s="40" t="s">
        <v>1653</v>
      </c>
      <c r="C43" s="40" t="s">
        <v>556</v>
      </c>
      <c r="D43" s="40" t="s">
        <v>1654</v>
      </c>
      <c r="E43" s="65">
        <v>395942.28</v>
      </c>
      <c r="F43" s="65"/>
      <c r="G43" s="65"/>
    </row>
    <row r="44" ht="18.75" customHeight="1" spans="1:7">
      <c r="A44" s="40" t="s">
        <v>72</v>
      </c>
      <c r="B44" s="8"/>
      <c r="C44" s="8"/>
      <c r="D44" s="8"/>
      <c r="E44" s="65">
        <v>3130448</v>
      </c>
      <c r="F44" s="65"/>
      <c r="G44" s="65"/>
    </row>
    <row r="45" ht="18.75" customHeight="1" spans="1:7">
      <c r="A45" s="8"/>
      <c r="B45" s="40" t="s">
        <v>1653</v>
      </c>
      <c r="C45" s="40" t="s">
        <v>558</v>
      </c>
      <c r="D45" s="40" t="s">
        <v>1654</v>
      </c>
      <c r="E45" s="65">
        <v>97000</v>
      </c>
      <c r="F45" s="65"/>
      <c r="G45" s="65"/>
    </row>
    <row r="46" ht="18.75" customHeight="1" spans="1:7">
      <c r="A46" s="8"/>
      <c r="B46" s="40" t="s">
        <v>1653</v>
      </c>
      <c r="C46" s="40" t="s">
        <v>560</v>
      </c>
      <c r="D46" s="40" t="s">
        <v>1654</v>
      </c>
      <c r="E46" s="65">
        <v>140000</v>
      </c>
      <c r="F46" s="65"/>
      <c r="G46" s="65"/>
    </row>
    <row r="47" ht="18.75" customHeight="1" spans="1:7">
      <c r="A47" s="8"/>
      <c r="B47" s="40" t="s">
        <v>1653</v>
      </c>
      <c r="C47" s="40" t="s">
        <v>562</v>
      </c>
      <c r="D47" s="40" t="s">
        <v>1654</v>
      </c>
      <c r="E47" s="65">
        <v>192800</v>
      </c>
      <c r="F47" s="65"/>
      <c r="G47" s="65"/>
    </row>
    <row r="48" ht="18.75" customHeight="1" spans="1:7">
      <c r="A48" s="8"/>
      <c r="B48" s="40" t="s">
        <v>1653</v>
      </c>
      <c r="C48" s="40" t="s">
        <v>564</v>
      </c>
      <c r="D48" s="40" t="s">
        <v>1654</v>
      </c>
      <c r="E48" s="65">
        <v>464849</v>
      </c>
      <c r="F48" s="65"/>
      <c r="G48" s="65"/>
    </row>
    <row r="49" ht="18.75" customHeight="1" spans="1:7">
      <c r="A49" s="8"/>
      <c r="B49" s="40" t="s">
        <v>1653</v>
      </c>
      <c r="C49" s="40" t="s">
        <v>566</v>
      </c>
      <c r="D49" s="40" t="s">
        <v>1654</v>
      </c>
      <c r="E49" s="65">
        <v>840000</v>
      </c>
      <c r="F49" s="65"/>
      <c r="G49" s="65"/>
    </row>
    <row r="50" ht="18.75" customHeight="1" spans="1:7">
      <c r="A50" s="8"/>
      <c r="B50" s="40" t="s">
        <v>1653</v>
      </c>
      <c r="C50" s="40" t="s">
        <v>568</v>
      </c>
      <c r="D50" s="40" t="s">
        <v>1654</v>
      </c>
      <c r="E50" s="65">
        <v>250000</v>
      </c>
      <c r="F50" s="65"/>
      <c r="G50" s="65"/>
    </row>
    <row r="51" ht="18.75" customHeight="1" spans="1:7">
      <c r="A51" s="8"/>
      <c r="B51" s="40" t="s">
        <v>1653</v>
      </c>
      <c r="C51" s="40" t="s">
        <v>570</v>
      </c>
      <c r="D51" s="40" t="s">
        <v>1654</v>
      </c>
      <c r="E51" s="65">
        <v>30000</v>
      </c>
      <c r="F51" s="65"/>
      <c r="G51" s="65"/>
    </row>
    <row r="52" ht="18.75" customHeight="1" spans="1:7">
      <c r="A52" s="8"/>
      <c r="B52" s="40" t="s">
        <v>1653</v>
      </c>
      <c r="C52" s="40" t="s">
        <v>572</v>
      </c>
      <c r="D52" s="40" t="s">
        <v>1654</v>
      </c>
      <c r="E52" s="65">
        <v>120000</v>
      </c>
      <c r="F52" s="65"/>
      <c r="G52" s="65"/>
    </row>
    <row r="53" ht="18.75" customHeight="1" spans="1:7">
      <c r="A53" s="8"/>
      <c r="B53" s="40" t="s">
        <v>1653</v>
      </c>
      <c r="C53" s="40" t="s">
        <v>574</v>
      </c>
      <c r="D53" s="40" t="s">
        <v>1654</v>
      </c>
      <c r="E53" s="65">
        <v>270000</v>
      </c>
      <c r="F53" s="65"/>
      <c r="G53" s="65"/>
    </row>
    <row r="54" ht="18.75" customHeight="1" spans="1:7">
      <c r="A54" s="8"/>
      <c r="B54" s="40" t="s">
        <v>1653</v>
      </c>
      <c r="C54" s="40" t="s">
        <v>576</v>
      </c>
      <c r="D54" s="40" t="s">
        <v>1654</v>
      </c>
      <c r="E54" s="65">
        <v>250000</v>
      </c>
      <c r="F54" s="65"/>
      <c r="G54" s="65"/>
    </row>
    <row r="55" ht="18.75" customHeight="1" spans="1:7">
      <c r="A55" s="8"/>
      <c r="B55" s="40" t="s">
        <v>1653</v>
      </c>
      <c r="C55" s="40" t="s">
        <v>578</v>
      </c>
      <c r="D55" s="40" t="s">
        <v>1654</v>
      </c>
      <c r="E55" s="65">
        <v>25872</v>
      </c>
      <c r="F55" s="65"/>
      <c r="G55" s="65"/>
    </row>
    <row r="56" ht="18.75" customHeight="1" spans="1:7">
      <c r="A56" s="8"/>
      <c r="B56" s="40" t="s">
        <v>1653</v>
      </c>
      <c r="C56" s="40" t="s">
        <v>580</v>
      </c>
      <c r="D56" s="40" t="s">
        <v>1654</v>
      </c>
      <c r="E56" s="65">
        <v>130000</v>
      </c>
      <c r="F56" s="65"/>
      <c r="G56" s="65"/>
    </row>
    <row r="57" ht="18.75" customHeight="1" spans="1:7">
      <c r="A57" s="8"/>
      <c r="B57" s="40" t="s">
        <v>1653</v>
      </c>
      <c r="C57" s="40" t="s">
        <v>582</v>
      </c>
      <c r="D57" s="40" t="s">
        <v>1654</v>
      </c>
      <c r="E57" s="65">
        <v>10000</v>
      </c>
      <c r="F57" s="65"/>
      <c r="G57" s="65"/>
    </row>
    <row r="58" ht="18.75" customHeight="1" spans="1:7">
      <c r="A58" s="8"/>
      <c r="B58" s="40" t="s">
        <v>1653</v>
      </c>
      <c r="C58" s="40" t="s">
        <v>584</v>
      </c>
      <c r="D58" s="40" t="s">
        <v>1654</v>
      </c>
      <c r="E58" s="65">
        <v>8953</v>
      </c>
      <c r="F58" s="65"/>
      <c r="G58" s="65"/>
    </row>
    <row r="59" ht="18.75" customHeight="1" spans="1:7">
      <c r="A59" s="8"/>
      <c r="B59" s="40" t="s">
        <v>1653</v>
      </c>
      <c r="C59" s="40" t="s">
        <v>586</v>
      </c>
      <c r="D59" s="40" t="s">
        <v>1654</v>
      </c>
      <c r="E59" s="65">
        <v>40400</v>
      </c>
      <c r="F59" s="65"/>
      <c r="G59" s="65"/>
    </row>
    <row r="60" ht="18.75" customHeight="1" spans="1:7">
      <c r="A60" s="8"/>
      <c r="B60" s="40" t="s">
        <v>1653</v>
      </c>
      <c r="C60" s="40" t="s">
        <v>588</v>
      </c>
      <c r="D60" s="40" t="s">
        <v>1654</v>
      </c>
      <c r="E60" s="65">
        <v>199472</v>
      </c>
      <c r="F60" s="65"/>
      <c r="G60" s="65"/>
    </row>
    <row r="61" ht="18.75" customHeight="1" spans="1:7">
      <c r="A61" s="8"/>
      <c r="B61" s="40" t="s">
        <v>1653</v>
      </c>
      <c r="C61" s="40" t="s">
        <v>590</v>
      </c>
      <c r="D61" s="40" t="s">
        <v>1654</v>
      </c>
      <c r="E61" s="65">
        <v>58702</v>
      </c>
      <c r="F61" s="65"/>
      <c r="G61" s="65"/>
    </row>
    <row r="62" ht="18.75" customHeight="1" spans="1:7">
      <c r="A62" s="8"/>
      <c r="B62" s="40" t="s">
        <v>1655</v>
      </c>
      <c r="C62" s="40" t="s">
        <v>593</v>
      </c>
      <c r="D62" s="40" t="s">
        <v>1654</v>
      </c>
      <c r="E62" s="65">
        <v>2400</v>
      </c>
      <c r="F62" s="65"/>
      <c r="G62" s="65"/>
    </row>
    <row r="63" ht="18.75" customHeight="1" spans="1:7">
      <c r="A63" s="40" t="s">
        <v>74</v>
      </c>
      <c r="B63" s="8"/>
      <c r="C63" s="8"/>
      <c r="D63" s="8"/>
      <c r="E63" s="65">
        <v>594007</v>
      </c>
      <c r="F63" s="65"/>
      <c r="G63" s="65"/>
    </row>
    <row r="64" ht="18.75" customHeight="1" spans="1:7">
      <c r="A64" s="8"/>
      <c r="B64" s="40" t="s">
        <v>1653</v>
      </c>
      <c r="C64" s="40" t="s">
        <v>595</v>
      </c>
      <c r="D64" s="40" t="s">
        <v>1654</v>
      </c>
      <c r="E64" s="65">
        <v>550000</v>
      </c>
      <c r="F64" s="65"/>
      <c r="G64" s="65"/>
    </row>
    <row r="65" ht="18.75" customHeight="1" spans="1:7">
      <c r="A65" s="8"/>
      <c r="B65" s="40" t="s">
        <v>1655</v>
      </c>
      <c r="C65" s="40" t="s">
        <v>597</v>
      </c>
      <c r="D65" s="40" t="s">
        <v>1654</v>
      </c>
      <c r="E65" s="65">
        <v>30600</v>
      </c>
      <c r="F65" s="65"/>
      <c r="G65" s="65"/>
    </row>
    <row r="66" ht="18.75" customHeight="1" spans="1:7">
      <c r="A66" s="8"/>
      <c r="B66" s="40" t="s">
        <v>1655</v>
      </c>
      <c r="C66" s="40" t="s">
        <v>599</v>
      </c>
      <c r="D66" s="40" t="s">
        <v>1654</v>
      </c>
      <c r="E66" s="65">
        <v>8807</v>
      </c>
      <c r="F66" s="65"/>
      <c r="G66" s="65"/>
    </row>
    <row r="67" ht="18.75" customHeight="1" spans="1:7">
      <c r="A67" s="8"/>
      <c r="B67" s="40" t="s">
        <v>1655</v>
      </c>
      <c r="C67" s="40" t="s">
        <v>601</v>
      </c>
      <c r="D67" s="40" t="s">
        <v>1654</v>
      </c>
      <c r="E67" s="65">
        <v>4600</v>
      </c>
      <c r="F67" s="65"/>
      <c r="G67" s="65"/>
    </row>
    <row r="68" ht="18.75" customHeight="1" spans="1:7">
      <c r="A68" s="40" t="s">
        <v>76</v>
      </c>
      <c r="B68" s="8"/>
      <c r="C68" s="8"/>
      <c r="D68" s="8"/>
      <c r="E68" s="65">
        <v>3465487</v>
      </c>
      <c r="F68" s="65"/>
      <c r="G68" s="65"/>
    </row>
    <row r="69" ht="18.75" customHeight="1" spans="1:7">
      <c r="A69" s="8"/>
      <c r="B69" s="40" t="s">
        <v>1653</v>
      </c>
      <c r="C69" s="40" t="s">
        <v>603</v>
      </c>
      <c r="D69" s="40" t="s">
        <v>1654</v>
      </c>
      <c r="E69" s="65">
        <v>790000</v>
      </c>
      <c r="F69" s="65"/>
      <c r="G69" s="65"/>
    </row>
    <row r="70" ht="18.75" customHeight="1" spans="1:7">
      <c r="A70" s="8"/>
      <c r="B70" s="40" t="s">
        <v>1653</v>
      </c>
      <c r="C70" s="40" t="s">
        <v>605</v>
      </c>
      <c r="D70" s="40" t="s">
        <v>1654</v>
      </c>
      <c r="E70" s="65">
        <v>20000</v>
      </c>
      <c r="F70" s="65"/>
      <c r="G70" s="65"/>
    </row>
    <row r="71" ht="18.75" customHeight="1" spans="1:7">
      <c r="A71" s="8"/>
      <c r="B71" s="40" t="s">
        <v>1653</v>
      </c>
      <c r="C71" s="40" t="s">
        <v>607</v>
      </c>
      <c r="D71" s="40" t="s">
        <v>1654</v>
      </c>
      <c r="E71" s="65">
        <v>20000</v>
      </c>
      <c r="F71" s="65"/>
      <c r="G71" s="65"/>
    </row>
    <row r="72" ht="18.75" customHeight="1" spans="1:7">
      <c r="A72" s="8"/>
      <c r="B72" s="40" t="s">
        <v>1653</v>
      </c>
      <c r="C72" s="40" t="s">
        <v>609</v>
      </c>
      <c r="D72" s="40" t="s">
        <v>1654</v>
      </c>
      <c r="E72" s="65">
        <v>22200</v>
      </c>
      <c r="F72" s="65"/>
      <c r="G72" s="65"/>
    </row>
    <row r="73" ht="18.75" customHeight="1" spans="1:7">
      <c r="A73" s="8"/>
      <c r="B73" s="40" t="s">
        <v>1653</v>
      </c>
      <c r="C73" s="40" t="s">
        <v>611</v>
      </c>
      <c r="D73" s="40" t="s">
        <v>1654</v>
      </c>
      <c r="E73" s="65">
        <v>560000</v>
      </c>
      <c r="F73" s="65"/>
      <c r="G73" s="65"/>
    </row>
    <row r="74" ht="18.75" customHeight="1" spans="1:7">
      <c r="A74" s="8"/>
      <c r="B74" s="40" t="s">
        <v>1653</v>
      </c>
      <c r="C74" s="40" t="s">
        <v>613</v>
      </c>
      <c r="D74" s="40" t="s">
        <v>1654</v>
      </c>
      <c r="E74" s="65">
        <v>28000</v>
      </c>
      <c r="F74" s="65"/>
      <c r="G74" s="65"/>
    </row>
    <row r="75" ht="18.75" customHeight="1" spans="1:7">
      <c r="A75" s="8"/>
      <c r="B75" s="40" t="s">
        <v>1653</v>
      </c>
      <c r="C75" s="40" t="s">
        <v>615</v>
      </c>
      <c r="D75" s="40" t="s">
        <v>1654</v>
      </c>
      <c r="E75" s="65">
        <v>70000</v>
      </c>
      <c r="F75" s="65"/>
      <c r="G75" s="65"/>
    </row>
    <row r="76" ht="18.75" customHeight="1" spans="1:7">
      <c r="A76" s="8"/>
      <c r="B76" s="40" t="s">
        <v>1653</v>
      </c>
      <c r="C76" s="40" t="s">
        <v>617</v>
      </c>
      <c r="D76" s="40" t="s">
        <v>1654</v>
      </c>
      <c r="E76" s="65">
        <v>20000</v>
      </c>
      <c r="F76" s="65"/>
      <c r="G76" s="65"/>
    </row>
    <row r="77" ht="18.75" customHeight="1" spans="1:7">
      <c r="A77" s="8"/>
      <c r="B77" s="40" t="s">
        <v>1653</v>
      </c>
      <c r="C77" s="40" t="s">
        <v>619</v>
      </c>
      <c r="D77" s="40" t="s">
        <v>1654</v>
      </c>
      <c r="E77" s="65">
        <v>30000</v>
      </c>
      <c r="F77" s="65"/>
      <c r="G77" s="65"/>
    </row>
    <row r="78" ht="18.75" customHeight="1" spans="1:7">
      <c r="A78" s="8"/>
      <c r="B78" s="40" t="s">
        <v>1655</v>
      </c>
      <c r="C78" s="40" t="s">
        <v>621</v>
      </c>
      <c r="D78" s="40" t="s">
        <v>1654</v>
      </c>
      <c r="E78" s="65">
        <v>5000</v>
      </c>
      <c r="F78" s="65"/>
      <c r="G78" s="65"/>
    </row>
    <row r="79" ht="18.75" customHeight="1" spans="1:7">
      <c r="A79" s="8"/>
      <c r="B79" s="40" t="s">
        <v>1655</v>
      </c>
      <c r="C79" s="40" t="s">
        <v>625</v>
      </c>
      <c r="D79" s="40" t="s">
        <v>1654</v>
      </c>
      <c r="E79" s="65">
        <v>200500</v>
      </c>
      <c r="F79" s="65"/>
      <c r="G79" s="65"/>
    </row>
    <row r="80" ht="18.75" customHeight="1" spans="1:7">
      <c r="A80" s="8"/>
      <c r="B80" s="40" t="s">
        <v>1655</v>
      </c>
      <c r="C80" s="40" t="s">
        <v>627</v>
      </c>
      <c r="D80" s="40" t="s">
        <v>1654</v>
      </c>
      <c r="E80" s="65">
        <v>11500</v>
      </c>
      <c r="F80" s="65"/>
      <c r="G80" s="65"/>
    </row>
    <row r="81" ht="18.75" customHeight="1" spans="1:7">
      <c r="A81" s="8"/>
      <c r="B81" s="40" t="s">
        <v>1655</v>
      </c>
      <c r="C81" s="40" t="s">
        <v>629</v>
      </c>
      <c r="D81" s="40" t="s">
        <v>1654</v>
      </c>
      <c r="E81" s="65">
        <v>126000</v>
      </c>
      <c r="F81" s="65"/>
      <c r="G81" s="65"/>
    </row>
    <row r="82" ht="18.75" customHeight="1" spans="1:7">
      <c r="A82" s="8"/>
      <c r="B82" s="40" t="s">
        <v>1655</v>
      </c>
      <c r="C82" s="40" t="s">
        <v>631</v>
      </c>
      <c r="D82" s="40" t="s">
        <v>1654</v>
      </c>
      <c r="E82" s="65">
        <v>36</v>
      </c>
      <c r="F82" s="65"/>
      <c r="G82" s="65"/>
    </row>
    <row r="83" ht="18.75" customHeight="1" spans="1:7">
      <c r="A83" s="8"/>
      <c r="B83" s="40" t="s">
        <v>1655</v>
      </c>
      <c r="C83" s="40" t="s">
        <v>633</v>
      </c>
      <c r="D83" s="40" t="s">
        <v>1654</v>
      </c>
      <c r="E83" s="65">
        <v>55000</v>
      </c>
      <c r="F83" s="65"/>
      <c r="G83" s="65"/>
    </row>
    <row r="84" ht="18.75" customHeight="1" spans="1:7">
      <c r="A84" s="8"/>
      <c r="B84" s="40" t="s">
        <v>1655</v>
      </c>
      <c r="C84" s="40" t="s">
        <v>635</v>
      </c>
      <c r="D84" s="40" t="s">
        <v>1654</v>
      </c>
      <c r="E84" s="65">
        <v>30000</v>
      </c>
      <c r="F84" s="65"/>
      <c r="G84" s="65"/>
    </row>
    <row r="85" ht="18.75" customHeight="1" spans="1:7">
      <c r="A85" s="8"/>
      <c r="B85" s="40" t="s">
        <v>1655</v>
      </c>
      <c r="C85" s="40" t="s">
        <v>637</v>
      </c>
      <c r="D85" s="40" t="s">
        <v>1654</v>
      </c>
      <c r="E85" s="65">
        <v>18630</v>
      </c>
      <c r="F85" s="65"/>
      <c r="G85" s="65"/>
    </row>
    <row r="86" ht="18.75" customHeight="1" spans="1:7">
      <c r="A86" s="8"/>
      <c r="B86" s="40" t="s">
        <v>1655</v>
      </c>
      <c r="C86" s="40" t="s">
        <v>639</v>
      </c>
      <c r="D86" s="40" t="s">
        <v>1654</v>
      </c>
      <c r="E86" s="65">
        <v>30000</v>
      </c>
      <c r="F86" s="65"/>
      <c r="G86" s="65"/>
    </row>
    <row r="87" ht="18.75" customHeight="1" spans="1:7">
      <c r="A87" s="8"/>
      <c r="B87" s="40" t="s">
        <v>1655</v>
      </c>
      <c r="C87" s="40" t="s">
        <v>641</v>
      </c>
      <c r="D87" s="40" t="s">
        <v>1654</v>
      </c>
      <c r="E87" s="65">
        <v>450000</v>
      </c>
      <c r="F87" s="65"/>
      <c r="G87" s="65"/>
    </row>
    <row r="88" ht="18.75" customHeight="1" spans="1:7">
      <c r="A88" s="8"/>
      <c r="B88" s="40" t="s">
        <v>1655</v>
      </c>
      <c r="C88" s="40" t="s">
        <v>643</v>
      </c>
      <c r="D88" s="40" t="s">
        <v>1654</v>
      </c>
      <c r="E88" s="65">
        <v>410000</v>
      </c>
      <c r="F88" s="65"/>
      <c r="G88" s="65"/>
    </row>
    <row r="89" ht="18.75" customHeight="1" spans="1:7">
      <c r="A89" s="8"/>
      <c r="B89" s="40" t="s">
        <v>1655</v>
      </c>
      <c r="C89" s="40" t="s">
        <v>645</v>
      </c>
      <c r="D89" s="40" t="s">
        <v>1654</v>
      </c>
      <c r="E89" s="65">
        <v>48001</v>
      </c>
      <c r="F89" s="65"/>
      <c r="G89" s="65"/>
    </row>
    <row r="90" ht="18.75" customHeight="1" spans="1:7">
      <c r="A90" s="8"/>
      <c r="B90" s="40" t="s">
        <v>1655</v>
      </c>
      <c r="C90" s="40" t="s">
        <v>647</v>
      </c>
      <c r="D90" s="40" t="s">
        <v>1654</v>
      </c>
      <c r="E90" s="65">
        <v>23550</v>
      </c>
      <c r="F90" s="65"/>
      <c r="G90" s="65"/>
    </row>
    <row r="91" ht="18.75" customHeight="1" spans="1:7">
      <c r="A91" s="8"/>
      <c r="B91" s="40" t="s">
        <v>1655</v>
      </c>
      <c r="C91" s="40" t="s">
        <v>649</v>
      </c>
      <c r="D91" s="40" t="s">
        <v>1654</v>
      </c>
      <c r="E91" s="65">
        <v>15000</v>
      </c>
      <c r="F91" s="65"/>
      <c r="G91" s="65"/>
    </row>
    <row r="92" ht="18.75" customHeight="1" spans="1:7">
      <c r="A92" s="8"/>
      <c r="B92" s="40" t="s">
        <v>1655</v>
      </c>
      <c r="C92" s="40" t="s">
        <v>651</v>
      </c>
      <c r="D92" s="40" t="s">
        <v>1654</v>
      </c>
      <c r="E92" s="65">
        <v>5500</v>
      </c>
      <c r="F92" s="65"/>
      <c r="G92" s="65"/>
    </row>
    <row r="93" ht="18.75" customHeight="1" spans="1:7">
      <c r="A93" s="8"/>
      <c r="B93" s="40" t="s">
        <v>1655</v>
      </c>
      <c r="C93" s="40" t="s">
        <v>653</v>
      </c>
      <c r="D93" s="40" t="s">
        <v>1654</v>
      </c>
      <c r="E93" s="65">
        <v>1628</v>
      </c>
      <c r="F93" s="65"/>
      <c r="G93" s="65"/>
    </row>
    <row r="94" ht="18.75" customHeight="1" spans="1:7">
      <c r="A94" s="8"/>
      <c r="B94" s="40" t="s">
        <v>1655</v>
      </c>
      <c r="C94" s="40" t="s">
        <v>655</v>
      </c>
      <c r="D94" s="40" t="s">
        <v>1654</v>
      </c>
      <c r="E94" s="65">
        <v>44042</v>
      </c>
      <c r="F94" s="65"/>
      <c r="G94" s="65"/>
    </row>
    <row r="95" ht="18.75" customHeight="1" spans="1:7">
      <c r="A95" s="8"/>
      <c r="B95" s="40" t="s">
        <v>1655</v>
      </c>
      <c r="C95" s="40" t="s">
        <v>657</v>
      </c>
      <c r="D95" s="40" t="s">
        <v>1654</v>
      </c>
      <c r="E95" s="65">
        <v>89900</v>
      </c>
      <c r="F95" s="65"/>
      <c r="G95" s="65"/>
    </row>
    <row r="96" ht="18.75" customHeight="1" spans="1:7">
      <c r="A96" s="8"/>
      <c r="B96" s="40" t="s">
        <v>1655</v>
      </c>
      <c r="C96" s="40" t="s">
        <v>659</v>
      </c>
      <c r="D96" s="40" t="s">
        <v>1654</v>
      </c>
      <c r="E96" s="65">
        <v>149000</v>
      </c>
      <c r="F96" s="65"/>
      <c r="G96" s="65"/>
    </row>
    <row r="97" ht="18.75" customHeight="1" spans="1:7">
      <c r="A97" s="8"/>
      <c r="B97" s="40" t="s">
        <v>1655</v>
      </c>
      <c r="C97" s="40" t="s">
        <v>661</v>
      </c>
      <c r="D97" s="40" t="s">
        <v>1654</v>
      </c>
      <c r="E97" s="65">
        <v>188992</v>
      </c>
      <c r="F97" s="65"/>
      <c r="G97" s="65"/>
    </row>
    <row r="98" ht="18.75" customHeight="1" spans="1:7">
      <c r="A98" s="8"/>
      <c r="B98" s="40" t="s">
        <v>1655</v>
      </c>
      <c r="C98" s="40" t="s">
        <v>663</v>
      </c>
      <c r="D98" s="40" t="s">
        <v>1654</v>
      </c>
      <c r="E98" s="65">
        <v>3008</v>
      </c>
      <c r="F98" s="65"/>
      <c r="G98" s="65"/>
    </row>
    <row r="99" ht="18.75" customHeight="1" spans="1:7">
      <c r="A99" s="40" t="s">
        <v>78</v>
      </c>
      <c r="B99" s="8"/>
      <c r="C99" s="8"/>
      <c r="D99" s="8"/>
      <c r="E99" s="65">
        <v>1128814.4</v>
      </c>
      <c r="F99" s="65"/>
      <c r="G99" s="65"/>
    </row>
    <row r="100" ht="18.75" customHeight="1" spans="1:7">
      <c r="A100" s="8"/>
      <c r="B100" s="40" t="s">
        <v>1653</v>
      </c>
      <c r="C100" s="40" t="s">
        <v>645</v>
      </c>
      <c r="D100" s="40" t="s">
        <v>1654</v>
      </c>
      <c r="E100" s="65">
        <v>12000</v>
      </c>
      <c r="F100" s="65"/>
      <c r="G100" s="65"/>
    </row>
    <row r="101" ht="18.75" customHeight="1" spans="1:7">
      <c r="A101" s="8"/>
      <c r="B101" s="40" t="s">
        <v>1653</v>
      </c>
      <c r="C101" s="40" t="s">
        <v>666</v>
      </c>
      <c r="D101" s="40" t="s">
        <v>1654</v>
      </c>
      <c r="E101" s="65">
        <v>525</v>
      </c>
      <c r="F101" s="65"/>
      <c r="G101" s="65"/>
    </row>
    <row r="102" ht="18.75" customHeight="1" spans="1:7">
      <c r="A102" s="8"/>
      <c r="B102" s="40" t="s">
        <v>1653</v>
      </c>
      <c r="C102" s="40" t="s">
        <v>668</v>
      </c>
      <c r="D102" s="40" t="s">
        <v>1654</v>
      </c>
      <c r="E102" s="65">
        <v>6670</v>
      </c>
      <c r="F102" s="65"/>
      <c r="G102" s="65"/>
    </row>
    <row r="103" ht="18.75" customHeight="1" spans="1:7">
      <c r="A103" s="8"/>
      <c r="B103" s="40" t="s">
        <v>1653</v>
      </c>
      <c r="C103" s="40" t="s">
        <v>492</v>
      </c>
      <c r="D103" s="40" t="s">
        <v>1654</v>
      </c>
      <c r="E103" s="65">
        <v>22067.4</v>
      </c>
      <c r="F103" s="65"/>
      <c r="G103" s="65"/>
    </row>
    <row r="104" ht="18.75" customHeight="1" spans="1:7">
      <c r="A104" s="8"/>
      <c r="B104" s="40" t="s">
        <v>1653</v>
      </c>
      <c r="C104" s="40" t="s">
        <v>671</v>
      </c>
      <c r="D104" s="40" t="s">
        <v>1654</v>
      </c>
      <c r="E104" s="65">
        <v>2782</v>
      </c>
      <c r="F104" s="65"/>
      <c r="G104" s="65"/>
    </row>
    <row r="105" ht="18.75" customHeight="1" spans="1:7">
      <c r="A105" s="8"/>
      <c r="B105" s="40" t="s">
        <v>1653</v>
      </c>
      <c r="C105" s="40" t="s">
        <v>673</v>
      </c>
      <c r="D105" s="40" t="s">
        <v>1654</v>
      </c>
      <c r="E105" s="65">
        <v>170</v>
      </c>
      <c r="F105" s="65"/>
      <c r="G105" s="65"/>
    </row>
    <row r="106" ht="18.75" customHeight="1" spans="1:7">
      <c r="A106" s="8"/>
      <c r="B106" s="40" t="s">
        <v>1653</v>
      </c>
      <c r="C106" s="40" t="s">
        <v>675</v>
      </c>
      <c r="D106" s="40" t="s">
        <v>1654</v>
      </c>
      <c r="E106" s="65">
        <v>144600</v>
      </c>
      <c r="F106" s="65"/>
      <c r="G106" s="65"/>
    </row>
    <row r="107" ht="18.75" customHeight="1" spans="1:7">
      <c r="A107" s="8"/>
      <c r="B107" s="40" t="s">
        <v>1653</v>
      </c>
      <c r="C107" s="40" t="s">
        <v>677</v>
      </c>
      <c r="D107" s="40" t="s">
        <v>1654</v>
      </c>
      <c r="E107" s="65">
        <v>850000</v>
      </c>
      <c r="F107" s="65"/>
      <c r="G107" s="65"/>
    </row>
    <row r="108" ht="18.75" customHeight="1" spans="1:7">
      <c r="A108" s="8"/>
      <c r="B108" s="40" t="s">
        <v>1653</v>
      </c>
      <c r="C108" s="40" t="s">
        <v>679</v>
      </c>
      <c r="D108" s="40" t="s">
        <v>1654</v>
      </c>
      <c r="E108" s="65">
        <v>90000</v>
      </c>
      <c r="F108" s="65"/>
      <c r="G108" s="65"/>
    </row>
    <row r="109" ht="18.75" customHeight="1" spans="1:7">
      <c r="A109" s="40" t="s">
        <v>80</v>
      </c>
      <c r="B109" s="8"/>
      <c r="C109" s="8"/>
      <c r="D109" s="8"/>
      <c r="E109" s="65">
        <v>67498.71</v>
      </c>
      <c r="F109" s="65"/>
      <c r="G109" s="65"/>
    </row>
    <row r="110" ht="18.75" customHeight="1" spans="1:7">
      <c r="A110" s="8"/>
      <c r="B110" s="40" t="s">
        <v>1653</v>
      </c>
      <c r="C110" s="40" t="s">
        <v>681</v>
      </c>
      <c r="D110" s="40" t="s">
        <v>1654</v>
      </c>
      <c r="E110" s="65">
        <v>4850</v>
      </c>
      <c r="F110" s="65"/>
      <c r="G110" s="65"/>
    </row>
    <row r="111" ht="18.75" customHeight="1" spans="1:7">
      <c r="A111" s="8"/>
      <c r="B111" s="40" t="s">
        <v>1653</v>
      </c>
      <c r="C111" s="40" t="s">
        <v>683</v>
      </c>
      <c r="D111" s="40" t="s">
        <v>1654</v>
      </c>
      <c r="E111" s="65">
        <v>200</v>
      </c>
      <c r="F111" s="65"/>
      <c r="G111" s="65"/>
    </row>
    <row r="112" ht="18.75" customHeight="1" spans="1:7">
      <c r="A112" s="8"/>
      <c r="B112" s="40" t="s">
        <v>1653</v>
      </c>
      <c r="C112" s="40" t="s">
        <v>687</v>
      </c>
      <c r="D112" s="40" t="s">
        <v>1654</v>
      </c>
      <c r="E112" s="65">
        <v>2000</v>
      </c>
      <c r="F112" s="65"/>
      <c r="G112" s="65"/>
    </row>
    <row r="113" ht="18.75" customHeight="1" spans="1:7">
      <c r="A113" s="8"/>
      <c r="B113" s="40" t="s">
        <v>1653</v>
      </c>
      <c r="C113" s="40" t="s">
        <v>689</v>
      </c>
      <c r="D113" s="40" t="s">
        <v>1654</v>
      </c>
      <c r="E113" s="65">
        <v>7228.71</v>
      </c>
      <c r="F113" s="65"/>
      <c r="G113" s="65"/>
    </row>
    <row r="114" ht="18.75" customHeight="1" spans="1:7">
      <c r="A114" s="8"/>
      <c r="B114" s="40" t="s">
        <v>1653</v>
      </c>
      <c r="C114" s="40" t="s">
        <v>691</v>
      </c>
      <c r="D114" s="40" t="s">
        <v>1654</v>
      </c>
      <c r="E114" s="65">
        <v>40500</v>
      </c>
      <c r="F114" s="65"/>
      <c r="G114" s="65"/>
    </row>
    <row r="115" ht="18.75" customHeight="1" spans="1:7">
      <c r="A115" s="8"/>
      <c r="B115" s="40" t="s">
        <v>1653</v>
      </c>
      <c r="C115" s="40" t="s">
        <v>693</v>
      </c>
      <c r="D115" s="40" t="s">
        <v>1654</v>
      </c>
      <c r="E115" s="65">
        <v>12700</v>
      </c>
      <c r="F115" s="65"/>
      <c r="G115" s="65"/>
    </row>
    <row r="116" ht="18.75" customHeight="1" spans="1:7">
      <c r="A116" s="8"/>
      <c r="B116" s="40" t="s">
        <v>1653</v>
      </c>
      <c r="C116" s="40" t="s">
        <v>695</v>
      </c>
      <c r="D116" s="40" t="s">
        <v>1654</v>
      </c>
      <c r="E116" s="65">
        <v>20</v>
      </c>
      <c r="F116" s="65"/>
      <c r="G116" s="65"/>
    </row>
    <row r="117" ht="18.75" customHeight="1" spans="1:7">
      <c r="A117" s="66" t="s">
        <v>53</v>
      </c>
      <c r="B117" s="67" t="s">
        <v>1612</v>
      </c>
      <c r="C117" s="67"/>
      <c r="D117" s="68"/>
      <c r="E117" s="65">
        <v>33036401.01</v>
      </c>
      <c r="F117" s="65"/>
      <c r="G117" s="65"/>
    </row>
  </sheetData>
  <mergeCells count="11">
    <mergeCell ref="A2:G2"/>
    <mergeCell ref="A3:D3"/>
    <mergeCell ref="E4:G4"/>
    <mergeCell ref="A117:D117"/>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3"/>
  <sheetViews>
    <sheetView showZeros="0" topLeftCell="A16" workbookViewId="0">
      <selection activeCell="A99" sqref="A99"/>
    </sheetView>
  </sheetViews>
  <sheetFormatPr defaultColWidth="8.575" defaultRowHeight="14.25" customHeight="1"/>
  <cols>
    <col min="1" max="1" width="18.1416666666667" customWidth="1"/>
    <col min="2" max="2" width="23.425" customWidth="1"/>
    <col min="3" max="3" width="23.7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9"/>
      <c r="B1" s="9"/>
      <c r="C1" s="9"/>
      <c r="D1" s="9"/>
      <c r="E1" s="9"/>
      <c r="F1" s="9"/>
      <c r="G1" s="9"/>
      <c r="H1" s="9"/>
      <c r="I1" s="9"/>
      <c r="J1" s="42" t="s">
        <v>1656</v>
      </c>
    </row>
    <row r="2" ht="41.25" customHeight="1" spans="1:10">
      <c r="A2" s="9" t="str">
        <f>"2025"&amp;"年部门整体支出绩效目标表"</f>
        <v>2025年部门整体支出绩效目标表</v>
      </c>
      <c r="B2" s="10"/>
      <c r="C2" s="10"/>
      <c r="D2" s="10"/>
      <c r="E2" s="10"/>
      <c r="F2" s="10"/>
      <c r="G2" s="10"/>
      <c r="H2" s="10"/>
      <c r="I2" s="10"/>
      <c r="J2" s="10"/>
    </row>
    <row r="3" ht="17.25" customHeight="1" spans="1:10">
      <c r="A3" s="11" t="str">
        <f>"单位名称："&amp;"富民县农业农村局"</f>
        <v>单位名称：富民县农业农村局</v>
      </c>
      <c r="B3" s="11"/>
      <c r="C3" s="12"/>
      <c r="D3" s="13"/>
      <c r="E3" s="13"/>
      <c r="F3" s="13"/>
      <c r="G3" s="13"/>
      <c r="H3" s="13"/>
      <c r="I3" s="13"/>
      <c r="J3" s="97" t="s">
        <v>1</v>
      </c>
    </row>
    <row r="4" ht="30" customHeight="1" spans="1:10">
      <c r="A4" s="14" t="s">
        <v>1657</v>
      </c>
      <c r="B4" s="15"/>
      <c r="C4" s="16"/>
      <c r="D4" s="16"/>
      <c r="E4" s="17"/>
      <c r="F4" s="18" t="s">
        <v>1658</v>
      </c>
      <c r="G4" s="17"/>
      <c r="H4" s="19"/>
      <c r="I4" s="16"/>
      <c r="J4" s="17"/>
    </row>
    <row r="5" ht="32.25" customHeight="1" spans="1:10">
      <c r="A5" s="20" t="s">
        <v>1659</v>
      </c>
      <c r="B5" s="15" t="s">
        <v>68</v>
      </c>
      <c r="C5" s="21"/>
      <c r="D5" s="21"/>
      <c r="E5" s="21"/>
      <c r="F5" s="21"/>
      <c r="G5" s="21"/>
      <c r="H5" s="19" t="s">
        <v>67</v>
      </c>
      <c r="I5" s="43"/>
      <c r="J5" s="44" t="s">
        <v>1660</v>
      </c>
    </row>
    <row r="6" ht="99.75" customHeight="1" spans="1:10">
      <c r="A6" s="22" t="s">
        <v>1661</v>
      </c>
      <c r="B6" s="23" t="s">
        <v>1662</v>
      </c>
      <c r="C6" s="24" t="s">
        <v>1663</v>
      </c>
      <c r="D6" s="24"/>
      <c r="E6" s="24"/>
      <c r="F6" s="24"/>
      <c r="G6" s="24"/>
      <c r="H6" s="24"/>
      <c r="I6" s="24"/>
      <c r="J6" s="45" t="s">
        <v>1664</v>
      </c>
    </row>
    <row r="7" ht="99.75" customHeight="1" spans="1:10">
      <c r="A7" s="22"/>
      <c r="B7" s="23" t="str">
        <f>"总体绩效目标（"&amp;"2025"&amp;"-"&amp;("2025"+2)&amp;"年期间）"</f>
        <v>总体绩效目标（2025-2027年期间）</v>
      </c>
      <c r="C7" s="24" t="s">
        <v>1665</v>
      </c>
      <c r="D7" s="24"/>
      <c r="E7" s="24"/>
      <c r="F7" s="24"/>
      <c r="G7" s="24"/>
      <c r="H7" s="24"/>
      <c r="I7" s="24"/>
      <c r="J7" s="45" t="s">
        <v>1666</v>
      </c>
    </row>
    <row r="8" ht="75" customHeight="1" spans="1:10">
      <c r="A8" s="23" t="s">
        <v>1667</v>
      </c>
      <c r="B8" s="25" t="str">
        <f>"预算年度（"&amp;"2025"&amp;"年）绩效目标"</f>
        <v>预算年度（2025年）绩效目标</v>
      </c>
      <c r="C8" s="24" t="s">
        <v>1668</v>
      </c>
      <c r="D8" s="26"/>
      <c r="E8" s="26"/>
      <c r="F8" s="26"/>
      <c r="G8" s="26"/>
      <c r="H8" s="26"/>
      <c r="I8" s="26"/>
      <c r="J8" s="46" t="s">
        <v>1669</v>
      </c>
    </row>
    <row r="9" ht="32.25" customHeight="1" spans="1:10">
      <c r="A9" s="27" t="s">
        <v>1670</v>
      </c>
      <c r="B9" s="27"/>
      <c r="C9" s="26" t="s">
        <v>1671</v>
      </c>
      <c r="D9" s="27"/>
      <c r="E9" s="27"/>
      <c r="F9" s="27"/>
      <c r="G9" s="27"/>
      <c r="H9" s="27"/>
      <c r="I9" s="27"/>
      <c r="J9" s="27"/>
    </row>
    <row r="10" ht="43" customHeight="1" spans="1:10">
      <c r="A10" s="23" t="s">
        <v>1672</v>
      </c>
      <c r="B10" s="23"/>
      <c r="C10" s="26" t="s">
        <v>1673</v>
      </c>
      <c r="D10" s="22"/>
      <c r="E10" s="22"/>
      <c r="F10" s="22" t="s">
        <v>1674</v>
      </c>
      <c r="G10" s="22"/>
      <c r="H10" s="22" t="s">
        <v>1675</v>
      </c>
      <c r="I10" s="22"/>
      <c r="J10" s="22"/>
    </row>
    <row r="11" ht="44" customHeight="1" spans="1:10">
      <c r="A11" s="23"/>
      <c r="B11" s="23"/>
      <c r="C11" s="26" t="s">
        <v>1676</v>
      </c>
      <c r="D11" s="22"/>
      <c r="E11" s="22"/>
      <c r="F11" s="22"/>
      <c r="G11" s="22"/>
      <c r="H11" s="23" t="s">
        <v>1677</v>
      </c>
      <c r="I11" s="23" t="s">
        <v>1678</v>
      </c>
      <c r="J11" s="23" t="s">
        <v>1679</v>
      </c>
    </row>
    <row r="12" ht="24" customHeight="1" spans="1:10">
      <c r="A12" s="28" t="s">
        <v>53</v>
      </c>
      <c r="B12" s="29"/>
      <c r="C12" s="26" t="s">
        <v>1680</v>
      </c>
      <c r="D12" s="29"/>
      <c r="E12" s="29"/>
      <c r="F12" s="29"/>
      <c r="G12" s="30"/>
      <c r="H12" s="31"/>
      <c r="I12" s="31"/>
      <c r="J12" s="31"/>
    </row>
    <row r="13" ht="50" customHeight="1" spans="1:10">
      <c r="A13" s="24"/>
      <c r="B13" s="32"/>
      <c r="C13" s="26" t="s">
        <v>1671</v>
      </c>
      <c r="D13" s="32"/>
      <c r="E13" s="32"/>
      <c r="F13" s="32"/>
      <c r="G13" s="32"/>
      <c r="H13" s="33"/>
      <c r="I13" s="33"/>
      <c r="J13" s="33"/>
    </row>
    <row r="14" ht="58" customHeight="1" spans="1:10">
      <c r="A14" s="8"/>
      <c r="B14" s="8"/>
      <c r="C14" s="26" t="s">
        <v>1681</v>
      </c>
      <c r="D14" s="8"/>
      <c r="E14" s="8"/>
      <c r="F14" s="8"/>
      <c r="G14" s="8"/>
      <c r="H14" s="8"/>
      <c r="I14" s="8"/>
      <c r="J14" s="8"/>
    </row>
    <row r="15" ht="75" customHeight="1" spans="1:10">
      <c r="A15" s="8"/>
      <c r="B15" s="8"/>
      <c r="C15" s="26" t="s">
        <v>1682</v>
      </c>
      <c r="D15" s="8"/>
      <c r="E15" s="8"/>
      <c r="F15" s="8"/>
      <c r="G15" s="8"/>
      <c r="H15" s="31">
        <v>103960143.84</v>
      </c>
      <c r="I15" s="31">
        <v>98915343.84</v>
      </c>
      <c r="J15" s="31">
        <v>5044800</v>
      </c>
    </row>
    <row r="16" ht="34.5" customHeight="1" spans="1:10">
      <c r="A16" s="24" t="s">
        <v>1683</v>
      </c>
      <c r="B16" s="8"/>
      <c r="C16" s="24" t="s">
        <v>1683</v>
      </c>
      <c r="D16" s="8"/>
      <c r="E16" s="8"/>
      <c r="F16" s="8"/>
      <c r="G16" s="8"/>
      <c r="H16" s="33">
        <v>16421270.91</v>
      </c>
      <c r="I16" s="33">
        <v>16421270.91</v>
      </c>
      <c r="J16" s="33"/>
    </row>
    <row r="17" ht="34.5" customHeight="1" spans="1:10">
      <c r="A17" s="24" t="s">
        <v>1684</v>
      </c>
      <c r="B17" s="8"/>
      <c r="C17" s="24" t="s">
        <v>1684</v>
      </c>
      <c r="D17" s="8"/>
      <c r="E17" s="8"/>
      <c r="F17" s="8"/>
      <c r="G17" s="8"/>
      <c r="H17" s="33">
        <v>1329200.45</v>
      </c>
      <c r="I17" s="33">
        <v>1329200.45</v>
      </c>
      <c r="J17" s="33"/>
    </row>
    <row r="18" ht="34.5" customHeight="1" spans="1:10">
      <c r="A18" s="24" t="s">
        <v>1685</v>
      </c>
      <c r="B18" s="8"/>
      <c r="C18" s="24" t="s">
        <v>1686</v>
      </c>
      <c r="D18" s="8"/>
      <c r="E18" s="8"/>
      <c r="F18" s="8"/>
      <c r="G18" s="8"/>
      <c r="H18" s="33">
        <v>1128814.4</v>
      </c>
      <c r="I18" s="33">
        <v>1128814.4</v>
      </c>
      <c r="J18" s="33"/>
    </row>
    <row r="19" ht="34.5" customHeight="1" spans="1:10">
      <c r="A19" s="24" t="s">
        <v>1687</v>
      </c>
      <c r="B19" s="8"/>
      <c r="C19" s="24" t="s">
        <v>1688</v>
      </c>
      <c r="D19" s="8"/>
      <c r="E19" s="8"/>
      <c r="F19" s="8"/>
      <c r="G19" s="8"/>
      <c r="H19" s="33">
        <v>5987887</v>
      </c>
      <c r="I19" s="33">
        <v>3465487</v>
      </c>
      <c r="J19" s="33">
        <v>2522400</v>
      </c>
    </row>
    <row r="20" ht="34.5" customHeight="1" spans="1:10">
      <c r="A20" s="24" t="s">
        <v>1689</v>
      </c>
      <c r="B20" s="8"/>
      <c r="C20" s="24" t="s">
        <v>1689</v>
      </c>
      <c r="D20" s="8"/>
      <c r="E20" s="8"/>
      <c r="F20" s="8"/>
      <c r="G20" s="8"/>
      <c r="H20" s="33">
        <v>1033432.57</v>
      </c>
      <c r="I20" s="33">
        <v>1033432.57</v>
      </c>
      <c r="J20" s="33"/>
    </row>
    <row r="21" ht="34.5" customHeight="1" spans="1:10">
      <c r="A21" s="24" t="s">
        <v>1683</v>
      </c>
      <c r="B21" s="8"/>
      <c r="C21" s="24" t="s">
        <v>1683</v>
      </c>
      <c r="D21" s="8"/>
      <c r="E21" s="8"/>
      <c r="F21" s="8"/>
      <c r="G21" s="8"/>
      <c r="H21" s="33">
        <v>3722885.11</v>
      </c>
      <c r="I21" s="33">
        <v>3722885.11</v>
      </c>
      <c r="J21" s="33"/>
    </row>
    <row r="22" ht="34.5" customHeight="1" spans="1:10">
      <c r="A22" s="24" t="s">
        <v>1690</v>
      </c>
      <c r="B22" s="8"/>
      <c r="C22" s="24" t="s">
        <v>1691</v>
      </c>
      <c r="D22" s="8"/>
      <c r="E22" s="8"/>
      <c r="F22" s="8"/>
      <c r="G22" s="8"/>
      <c r="H22" s="33">
        <v>2083653.37</v>
      </c>
      <c r="I22" s="33">
        <v>2083653.37</v>
      </c>
      <c r="J22" s="33"/>
    </row>
    <row r="23" ht="34.5" customHeight="1" spans="1:10">
      <c r="A23" s="24" t="s">
        <v>1692</v>
      </c>
      <c r="B23" s="8"/>
      <c r="C23" s="24" t="s">
        <v>1693</v>
      </c>
      <c r="D23" s="8"/>
      <c r="E23" s="8"/>
      <c r="F23" s="8"/>
      <c r="G23" s="8"/>
      <c r="H23" s="33">
        <v>1968491.28</v>
      </c>
      <c r="I23" s="33">
        <v>1968491.28</v>
      </c>
      <c r="J23" s="33"/>
    </row>
    <row r="24" ht="34.5" customHeight="1" spans="1:10">
      <c r="A24" s="24" t="s">
        <v>1694</v>
      </c>
      <c r="B24" s="8"/>
      <c r="C24" s="24" t="s">
        <v>1695</v>
      </c>
      <c r="D24" s="8"/>
      <c r="E24" s="8"/>
      <c r="F24" s="8"/>
      <c r="G24" s="8"/>
      <c r="H24" s="33">
        <v>594007</v>
      </c>
      <c r="I24" s="33">
        <v>594007</v>
      </c>
      <c r="J24" s="33"/>
    </row>
    <row r="25" ht="34.5" customHeight="1" spans="1:10">
      <c r="A25" s="24" t="s">
        <v>1696</v>
      </c>
      <c r="B25" s="8"/>
      <c r="C25" s="24" t="s">
        <v>1697</v>
      </c>
      <c r="D25" s="8"/>
      <c r="E25" s="8"/>
      <c r="F25" s="8"/>
      <c r="G25" s="8"/>
      <c r="H25" s="33">
        <v>3130448</v>
      </c>
      <c r="I25" s="33">
        <v>3130448</v>
      </c>
      <c r="J25" s="33"/>
    </row>
    <row r="26" ht="34.5" customHeight="1" spans="1:10">
      <c r="A26" s="24" t="s">
        <v>1698</v>
      </c>
      <c r="B26" s="8"/>
      <c r="C26" s="24" t="s">
        <v>1699</v>
      </c>
      <c r="D26" s="8"/>
      <c r="E26" s="8"/>
      <c r="F26" s="8"/>
      <c r="G26" s="8"/>
      <c r="H26" s="33">
        <v>24650145.9</v>
      </c>
      <c r="I26" s="33">
        <v>24650145.9</v>
      </c>
      <c r="J26" s="33"/>
    </row>
    <row r="27" ht="34.5" customHeight="1" spans="1:10">
      <c r="A27" s="24" t="s">
        <v>1700</v>
      </c>
      <c r="B27" s="8"/>
      <c r="C27" s="24" t="s">
        <v>1701</v>
      </c>
      <c r="D27" s="8"/>
      <c r="E27" s="8"/>
      <c r="F27" s="8"/>
      <c r="G27" s="8"/>
      <c r="H27" s="33">
        <v>3815461.58</v>
      </c>
      <c r="I27" s="33">
        <v>3815461.58</v>
      </c>
      <c r="J27" s="33"/>
    </row>
    <row r="28" ht="34.5" customHeight="1" spans="1:10">
      <c r="A28" s="24" t="s">
        <v>1702</v>
      </c>
      <c r="B28" s="8"/>
      <c r="C28" s="24" t="s">
        <v>1703</v>
      </c>
      <c r="D28" s="8"/>
      <c r="E28" s="8"/>
      <c r="F28" s="8"/>
      <c r="G28" s="8"/>
      <c r="H28" s="33">
        <v>67498.71</v>
      </c>
      <c r="I28" s="33">
        <v>67498.71</v>
      </c>
      <c r="J28" s="33"/>
    </row>
    <row r="29" ht="34.5" customHeight="1" spans="1:10">
      <c r="A29" s="24" t="s">
        <v>1698</v>
      </c>
      <c r="B29" s="8"/>
      <c r="C29" s="24" t="s">
        <v>1704</v>
      </c>
      <c r="D29" s="8"/>
      <c r="E29" s="8"/>
      <c r="F29" s="8"/>
      <c r="G29" s="8"/>
      <c r="H29" s="33">
        <v>35558801.01</v>
      </c>
      <c r="I29" s="33">
        <v>33036401.01</v>
      </c>
      <c r="J29" s="33">
        <v>2522400</v>
      </c>
    </row>
    <row r="30" ht="34.5" customHeight="1" spans="1:10">
      <c r="A30" s="24" t="s">
        <v>1705</v>
      </c>
      <c r="B30" s="8"/>
      <c r="C30" s="24" t="s">
        <v>1706</v>
      </c>
      <c r="D30" s="8"/>
      <c r="E30" s="8"/>
      <c r="F30" s="8"/>
      <c r="G30" s="8"/>
      <c r="H30" s="33">
        <v>2468146.55</v>
      </c>
      <c r="I30" s="33">
        <v>2468146.55</v>
      </c>
      <c r="J30" s="33"/>
    </row>
    <row r="31" ht="32.25" customHeight="1" spans="1:10">
      <c r="A31" s="27" t="s">
        <v>1707</v>
      </c>
      <c r="B31" s="27"/>
      <c r="C31" s="27"/>
      <c r="D31" s="27"/>
      <c r="E31" s="27"/>
      <c r="F31" s="27"/>
      <c r="G31" s="27"/>
      <c r="H31" s="27"/>
      <c r="I31" s="27"/>
      <c r="J31" s="27"/>
    </row>
    <row r="32" ht="32.25" customHeight="1" spans="1:10">
      <c r="A32" s="34" t="s">
        <v>1708</v>
      </c>
      <c r="B32" s="34"/>
      <c r="C32" s="34"/>
      <c r="D32" s="34"/>
      <c r="E32" s="34"/>
      <c r="F32" s="34"/>
      <c r="G32" s="34"/>
      <c r="H32" s="35" t="s">
        <v>1709</v>
      </c>
      <c r="I32" s="47" t="s">
        <v>705</v>
      </c>
      <c r="J32" s="35" t="s">
        <v>1710</v>
      </c>
    </row>
    <row r="33" ht="36" customHeight="1" spans="1:10">
      <c r="A33" s="36" t="s">
        <v>698</v>
      </c>
      <c r="B33" s="36" t="s">
        <v>1711</v>
      </c>
      <c r="C33" s="37" t="s">
        <v>700</v>
      </c>
      <c r="D33" s="37" t="s">
        <v>701</v>
      </c>
      <c r="E33" s="37" t="s">
        <v>702</v>
      </c>
      <c r="F33" s="37" t="s">
        <v>703</v>
      </c>
      <c r="G33" s="37" t="s">
        <v>704</v>
      </c>
      <c r="H33" s="38"/>
      <c r="I33" s="38"/>
      <c r="J33" s="38"/>
    </row>
    <row r="34" ht="32.25" customHeight="1" spans="1:10">
      <c r="A34" s="39" t="s">
        <v>707</v>
      </c>
      <c r="B34" s="39"/>
      <c r="C34" s="40"/>
      <c r="D34" s="39"/>
      <c r="E34" s="39"/>
      <c r="F34" s="39"/>
      <c r="G34" s="39"/>
      <c r="H34" s="41"/>
      <c r="I34" s="26"/>
      <c r="J34" s="41"/>
    </row>
    <row r="35" ht="32.25" customHeight="1" spans="1:10">
      <c r="A35" s="39"/>
      <c r="B35" s="39" t="s">
        <v>708</v>
      </c>
      <c r="C35" s="40"/>
      <c r="D35" s="39"/>
      <c r="E35" s="39"/>
      <c r="F35" s="39"/>
      <c r="G35" s="39"/>
      <c r="H35" s="41"/>
      <c r="I35" s="26"/>
      <c r="J35" s="41"/>
    </row>
    <row r="36" ht="32.25" customHeight="1" spans="1:10">
      <c r="A36" s="39"/>
      <c r="B36" s="39"/>
      <c r="C36" s="40" t="s">
        <v>1712</v>
      </c>
      <c r="D36" s="39" t="s">
        <v>710</v>
      </c>
      <c r="E36" s="39" t="s">
        <v>1713</v>
      </c>
      <c r="F36" s="39" t="s">
        <v>1307</v>
      </c>
      <c r="G36" s="39" t="s">
        <v>713</v>
      </c>
      <c r="H36" s="41" t="s">
        <v>1714</v>
      </c>
      <c r="I36" s="26" t="s">
        <v>1715</v>
      </c>
      <c r="J36" s="41" t="s">
        <v>1716</v>
      </c>
    </row>
    <row r="37" ht="32.25" customHeight="1" spans="1:10">
      <c r="A37" s="39"/>
      <c r="B37" s="39"/>
      <c r="C37" s="40" t="s">
        <v>1717</v>
      </c>
      <c r="D37" s="39" t="s">
        <v>710</v>
      </c>
      <c r="E37" s="39" t="s">
        <v>95</v>
      </c>
      <c r="F37" s="39" t="s">
        <v>755</v>
      </c>
      <c r="G37" s="39" t="s">
        <v>713</v>
      </c>
      <c r="H37" s="41" t="s">
        <v>1718</v>
      </c>
      <c r="I37" s="26" t="s">
        <v>1719</v>
      </c>
      <c r="J37" s="41" t="s">
        <v>1716</v>
      </c>
    </row>
    <row r="38" ht="32.25" customHeight="1" spans="1:10">
      <c r="A38" s="39"/>
      <c r="B38" s="39"/>
      <c r="C38" s="40" t="s">
        <v>1720</v>
      </c>
      <c r="D38" s="39" t="s">
        <v>710</v>
      </c>
      <c r="E38" s="39" t="s">
        <v>1197</v>
      </c>
      <c r="F38" s="39" t="s">
        <v>1721</v>
      </c>
      <c r="G38" s="39" t="s">
        <v>713</v>
      </c>
      <c r="H38" s="41" t="s">
        <v>1714</v>
      </c>
      <c r="I38" s="26" t="s">
        <v>1722</v>
      </c>
      <c r="J38" s="41" t="s">
        <v>1716</v>
      </c>
    </row>
    <row r="39" ht="32.25" customHeight="1" spans="1:10">
      <c r="A39" s="39"/>
      <c r="B39" s="39"/>
      <c r="C39" s="40" t="s">
        <v>1723</v>
      </c>
      <c r="D39" s="39" t="s">
        <v>710</v>
      </c>
      <c r="E39" s="39" t="s">
        <v>805</v>
      </c>
      <c r="F39" s="39" t="s">
        <v>712</v>
      </c>
      <c r="G39" s="39" t="s">
        <v>713</v>
      </c>
      <c r="H39" s="41" t="s">
        <v>1714</v>
      </c>
      <c r="I39" s="26" t="s">
        <v>1724</v>
      </c>
      <c r="J39" s="41" t="s">
        <v>1716</v>
      </c>
    </row>
    <row r="40" ht="32.25" customHeight="1" spans="1:10">
      <c r="A40" s="39"/>
      <c r="B40" s="39"/>
      <c r="C40" s="40" t="s">
        <v>1725</v>
      </c>
      <c r="D40" s="39" t="s">
        <v>710</v>
      </c>
      <c r="E40" s="39" t="s">
        <v>1460</v>
      </c>
      <c r="F40" s="39" t="s">
        <v>800</v>
      </c>
      <c r="G40" s="39" t="s">
        <v>713</v>
      </c>
      <c r="H40" s="41" t="s">
        <v>1714</v>
      </c>
      <c r="I40" s="26" t="s">
        <v>1726</v>
      </c>
      <c r="J40" s="41" t="s">
        <v>1716</v>
      </c>
    </row>
    <row r="41" ht="32.25" customHeight="1" spans="1:10">
      <c r="A41" s="39"/>
      <c r="B41" s="39"/>
      <c r="C41" s="40" t="s">
        <v>1727</v>
      </c>
      <c r="D41" s="39" t="s">
        <v>710</v>
      </c>
      <c r="E41" s="39" t="s">
        <v>95</v>
      </c>
      <c r="F41" s="39" t="s">
        <v>809</v>
      </c>
      <c r="G41" s="39" t="s">
        <v>713</v>
      </c>
      <c r="H41" s="41" t="s">
        <v>1728</v>
      </c>
      <c r="I41" s="26" t="s">
        <v>1729</v>
      </c>
      <c r="J41" s="41" t="s">
        <v>1716</v>
      </c>
    </row>
    <row r="42" ht="32.25" customHeight="1" spans="1:10">
      <c r="A42" s="39"/>
      <c r="B42" s="39"/>
      <c r="C42" s="40" t="s">
        <v>1730</v>
      </c>
      <c r="D42" s="39" t="s">
        <v>710</v>
      </c>
      <c r="E42" s="39" t="s">
        <v>1317</v>
      </c>
      <c r="F42" s="39" t="s">
        <v>809</v>
      </c>
      <c r="G42" s="39" t="s">
        <v>713</v>
      </c>
      <c r="H42" s="41" t="s">
        <v>1344</v>
      </c>
      <c r="I42" s="26" t="s">
        <v>1515</v>
      </c>
      <c r="J42" s="41" t="s">
        <v>1731</v>
      </c>
    </row>
    <row r="43" ht="32.25" customHeight="1" spans="1:10">
      <c r="A43" s="39"/>
      <c r="B43" s="39"/>
      <c r="C43" s="40" t="s">
        <v>1527</v>
      </c>
      <c r="D43" s="39" t="s">
        <v>710</v>
      </c>
      <c r="E43" s="39" t="s">
        <v>1732</v>
      </c>
      <c r="F43" s="39" t="s">
        <v>1528</v>
      </c>
      <c r="G43" s="39" t="s">
        <v>713</v>
      </c>
      <c r="H43" s="41" t="s">
        <v>1714</v>
      </c>
      <c r="I43" s="26" t="s">
        <v>1527</v>
      </c>
      <c r="J43" s="41" t="s">
        <v>1716</v>
      </c>
    </row>
    <row r="44" ht="32.25" customHeight="1" spans="1:10">
      <c r="A44" s="39"/>
      <c r="B44" s="39"/>
      <c r="C44" s="40" t="s">
        <v>1542</v>
      </c>
      <c r="D44" s="39" t="s">
        <v>710</v>
      </c>
      <c r="E44" s="39" t="s">
        <v>765</v>
      </c>
      <c r="F44" s="39" t="s">
        <v>812</v>
      </c>
      <c r="G44" s="39" t="s">
        <v>713</v>
      </c>
      <c r="H44" s="41" t="s">
        <v>1714</v>
      </c>
      <c r="I44" s="26" t="s">
        <v>1543</v>
      </c>
      <c r="J44" s="41" t="s">
        <v>1716</v>
      </c>
    </row>
    <row r="45" ht="32.25" customHeight="1" spans="1:10">
      <c r="A45" s="39"/>
      <c r="B45" s="39"/>
      <c r="C45" s="40" t="s">
        <v>1733</v>
      </c>
      <c r="D45" s="39" t="s">
        <v>710</v>
      </c>
      <c r="E45" s="39" t="s">
        <v>93</v>
      </c>
      <c r="F45" s="39" t="s">
        <v>755</v>
      </c>
      <c r="G45" s="39" t="s">
        <v>713</v>
      </c>
      <c r="H45" s="41" t="s">
        <v>1718</v>
      </c>
      <c r="I45" s="26" t="s">
        <v>1734</v>
      </c>
      <c r="J45" s="41" t="s">
        <v>1716</v>
      </c>
    </row>
    <row r="46" ht="32.25" customHeight="1" spans="1:10">
      <c r="A46" s="39"/>
      <c r="B46" s="39"/>
      <c r="C46" s="40" t="s">
        <v>1735</v>
      </c>
      <c r="D46" s="39" t="s">
        <v>710</v>
      </c>
      <c r="E46" s="39" t="s">
        <v>92</v>
      </c>
      <c r="F46" s="39" t="s">
        <v>809</v>
      </c>
      <c r="G46" s="39" t="s">
        <v>713</v>
      </c>
      <c r="H46" s="41" t="s">
        <v>1714</v>
      </c>
      <c r="I46" s="26" t="s">
        <v>1736</v>
      </c>
      <c r="J46" s="41" t="s">
        <v>1716</v>
      </c>
    </row>
    <row r="47" ht="32.25" customHeight="1" spans="1:10">
      <c r="A47" s="39"/>
      <c r="B47" s="39"/>
      <c r="C47" s="40" t="s">
        <v>1737</v>
      </c>
      <c r="D47" s="39" t="s">
        <v>710</v>
      </c>
      <c r="E47" s="39" t="s">
        <v>758</v>
      </c>
      <c r="F47" s="39" t="s">
        <v>809</v>
      </c>
      <c r="G47" s="39" t="s">
        <v>713</v>
      </c>
      <c r="H47" s="41" t="s">
        <v>1738</v>
      </c>
      <c r="I47" s="26" t="s">
        <v>1739</v>
      </c>
      <c r="J47" s="41" t="s">
        <v>1716</v>
      </c>
    </row>
    <row r="48" ht="32.25" customHeight="1" spans="1:10">
      <c r="A48" s="39"/>
      <c r="B48" s="39"/>
      <c r="C48" s="40" t="s">
        <v>1723</v>
      </c>
      <c r="D48" s="39" t="s">
        <v>710</v>
      </c>
      <c r="E48" s="39" t="s">
        <v>805</v>
      </c>
      <c r="F48" s="39" t="s">
        <v>712</v>
      </c>
      <c r="G48" s="39" t="s">
        <v>713</v>
      </c>
      <c r="H48" s="41" t="s">
        <v>1344</v>
      </c>
      <c r="I48" s="26" t="s">
        <v>1724</v>
      </c>
      <c r="J48" s="41" t="s">
        <v>1740</v>
      </c>
    </row>
    <row r="49" ht="32.25" customHeight="1" spans="1:10">
      <c r="A49" s="39"/>
      <c r="B49" s="39"/>
      <c r="C49" s="40" t="s">
        <v>1741</v>
      </c>
      <c r="D49" s="39" t="s">
        <v>710</v>
      </c>
      <c r="E49" s="39" t="s">
        <v>805</v>
      </c>
      <c r="F49" s="39" t="s">
        <v>809</v>
      </c>
      <c r="G49" s="39" t="s">
        <v>713</v>
      </c>
      <c r="H49" s="41" t="s">
        <v>1714</v>
      </c>
      <c r="I49" s="26" t="s">
        <v>1742</v>
      </c>
      <c r="J49" s="41" t="s">
        <v>1716</v>
      </c>
    </row>
    <row r="50" ht="32.25" customHeight="1" spans="1:10">
      <c r="A50" s="39"/>
      <c r="B50" s="39"/>
      <c r="C50" s="40" t="s">
        <v>1743</v>
      </c>
      <c r="D50" s="39" t="s">
        <v>710</v>
      </c>
      <c r="E50" s="39" t="s">
        <v>1588</v>
      </c>
      <c r="F50" s="39" t="s">
        <v>1307</v>
      </c>
      <c r="G50" s="39" t="s">
        <v>713</v>
      </c>
      <c r="H50" s="41" t="s">
        <v>1744</v>
      </c>
      <c r="I50" s="26" t="s">
        <v>1745</v>
      </c>
      <c r="J50" s="41" t="s">
        <v>1716</v>
      </c>
    </row>
    <row r="51" ht="32.25" customHeight="1" spans="1:10">
      <c r="A51" s="39"/>
      <c r="B51" s="39"/>
      <c r="C51" s="40" t="s">
        <v>1746</v>
      </c>
      <c r="D51" s="39" t="s">
        <v>710</v>
      </c>
      <c r="E51" s="39" t="s">
        <v>758</v>
      </c>
      <c r="F51" s="39" t="s">
        <v>809</v>
      </c>
      <c r="G51" s="39" t="s">
        <v>713</v>
      </c>
      <c r="H51" s="41" t="s">
        <v>1714</v>
      </c>
      <c r="I51" s="26" t="s">
        <v>1739</v>
      </c>
      <c r="J51" s="41" t="s">
        <v>1716</v>
      </c>
    </row>
    <row r="52" ht="32.25" customHeight="1" spans="1:10">
      <c r="A52" s="39"/>
      <c r="B52" s="39"/>
      <c r="C52" s="40" t="s">
        <v>1747</v>
      </c>
      <c r="D52" s="39" t="s">
        <v>710</v>
      </c>
      <c r="E52" s="39" t="s">
        <v>96</v>
      </c>
      <c r="F52" s="39" t="s">
        <v>712</v>
      </c>
      <c r="G52" s="39" t="s">
        <v>713</v>
      </c>
      <c r="H52" s="41" t="s">
        <v>1344</v>
      </c>
      <c r="I52" s="26" t="s">
        <v>1748</v>
      </c>
      <c r="J52" s="41" t="s">
        <v>1740</v>
      </c>
    </row>
    <row r="53" ht="32.25" customHeight="1" spans="1:10">
      <c r="A53" s="39"/>
      <c r="B53" s="39"/>
      <c r="C53" s="40" t="s">
        <v>1725</v>
      </c>
      <c r="D53" s="39" t="s">
        <v>710</v>
      </c>
      <c r="E53" s="39" t="s">
        <v>1460</v>
      </c>
      <c r="F53" s="39" t="s">
        <v>800</v>
      </c>
      <c r="G53" s="39" t="s">
        <v>713</v>
      </c>
      <c r="H53" s="41" t="s">
        <v>1714</v>
      </c>
      <c r="I53" s="26" t="s">
        <v>1726</v>
      </c>
      <c r="J53" s="41" t="s">
        <v>1716</v>
      </c>
    </row>
    <row r="54" ht="32.25" customHeight="1" spans="1:10">
      <c r="A54" s="39"/>
      <c r="B54" s="39"/>
      <c r="C54" s="40" t="s">
        <v>1749</v>
      </c>
      <c r="D54" s="39" t="s">
        <v>710</v>
      </c>
      <c r="E54" s="39" t="s">
        <v>1356</v>
      </c>
      <c r="F54" s="39" t="s">
        <v>1307</v>
      </c>
      <c r="G54" s="39" t="s">
        <v>713</v>
      </c>
      <c r="H54" s="41" t="s">
        <v>1714</v>
      </c>
      <c r="I54" s="26" t="s">
        <v>1750</v>
      </c>
      <c r="J54" s="41" t="s">
        <v>1716</v>
      </c>
    </row>
    <row r="55" ht="32.25" customHeight="1" spans="1:10">
      <c r="A55" s="39"/>
      <c r="B55" s="39"/>
      <c r="C55" s="40" t="s">
        <v>1751</v>
      </c>
      <c r="D55" s="39" t="s">
        <v>710</v>
      </c>
      <c r="E55" s="39" t="s">
        <v>93</v>
      </c>
      <c r="F55" s="39" t="s">
        <v>809</v>
      </c>
      <c r="G55" s="39" t="s">
        <v>713</v>
      </c>
      <c r="H55" s="41" t="s">
        <v>1714</v>
      </c>
      <c r="I55" s="26" t="s">
        <v>1752</v>
      </c>
      <c r="J55" s="41" t="s">
        <v>1716</v>
      </c>
    </row>
    <row r="56" ht="32.25" customHeight="1" spans="1:10">
      <c r="A56" s="39"/>
      <c r="B56" s="39"/>
      <c r="C56" s="40" t="s">
        <v>1735</v>
      </c>
      <c r="D56" s="39" t="s">
        <v>710</v>
      </c>
      <c r="E56" s="39" t="s">
        <v>92</v>
      </c>
      <c r="F56" s="39" t="s">
        <v>809</v>
      </c>
      <c r="G56" s="39" t="s">
        <v>713</v>
      </c>
      <c r="H56" s="41" t="s">
        <v>1714</v>
      </c>
      <c r="I56" s="26" t="s">
        <v>1736</v>
      </c>
      <c r="J56" s="41" t="s">
        <v>1716</v>
      </c>
    </row>
    <row r="57" ht="32.25" customHeight="1" spans="1:10">
      <c r="A57" s="39"/>
      <c r="B57" s="39"/>
      <c r="C57" s="40" t="s">
        <v>1746</v>
      </c>
      <c r="D57" s="39" t="s">
        <v>710</v>
      </c>
      <c r="E57" s="39" t="s">
        <v>758</v>
      </c>
      <c r="F57" s="39" t="s">
        <v>809</v>
      </c>
      <c r="G57" s="39" t="s">
        <v>713</v>
      </c>
      <c r="H57" s="41" t="s">
        <v>1714</v>
      </c>
      <c r="I57" s="26" t="s">
        <v>1739</v>
      </c>
      <c r="J57" s="41" t="s">
        <v>1716</v>
      </c>
    </row>
    <row r="58" ht="32.25" customHeight="1" spans="1:10">
      <c r="A58" s="39"/>
      <c r="B58" s="39" t="s">
        <v>724</v>
      </c>
      <c r="C58" s="40"/>
      <c r="D58" s="39"/>
      <c r="E58" s="39"/>
      <c r="F58" s="39"/>
      <c r="G58" s="39"/>
      <c r="H58" s="41"/>
      <c r="I58" s="26"/>
      <c r="J58" s="41"/>
    </row>
    <row r="59" ht="32.25" customHeight="1" spans="1:10">
      <c r="A59" s="39"/>
      <c r="B59" s="39"/>
      <c r="C59" s="40" t="s">
        <v>1530</v>
      </c>
      <c r="D59" s="39" t="s">
        <v>732</v>
      </c>
      <c r="E59" s="39" t="s">
        <v>765</v>
      </c>
      <c r="F59" s="39" t="s">
        <v>727</v>
      </c>
      <c r="G59" s="39" t="s">
        <v>728</v>
      </c>
      <c r="H59" s="41" t="s">
        <v>1714</v>
      </c>
      <c r="I59" s="26" t="s">
        <v>1753</v>
      </c>
      <c r="J59" s="41" t="s">
        <v>1716</v>
      </c>
    </row>
    <row r="60" ht="32.25" customHeight="1" spans="1:10">
      <c r="A60" s="39"/>
      <c r="B60" s="39"/>
      <c r="C60" s="40" t="s">
        <v>1754</v>
      </c>
      <c r="D60" s="39" t="s">
        <v>732</v>
      </c>
      <c r="E60" s="39" t="s">
        <v>765</v>
      </c>
      <c r="F60" s="39" t="s">
        <v>727</v>
      </c>
      <c r="G60" s="39" t="s">
        <v>728</v>
      </c>
      <c r="H60" s="41" t="s">
        <v>1718</v>
      </c>
      <c r="I60" s="26" t="s">
        <v>1754</v>
      </c>
      <c r="J60" s="41" t="s">
        <v>1716</v>
      </c>
    </row>
    <row r="61" ht="32.25" customHeight="1" spans="1:10">
      <c r="A61" s="39"/>
      <c r="B61" s="39"/>
      <c r="C61" s="40" t="s">
        <v>1755</v>
      </c>
      <c r="D61" s="39" t="s">
        <v>732</v>
      </c>
      <c r="E61" s="39" t="s">
        <v>765</v>
      </c>
      <c r="F61" s="39" t="s">
        <v>727</v>
      </c>
      <c r="G61" s="39" t="s">
        <v>728</v>
      </c>
      <c r="H61" s="41" t="s">
        <v>1714</v>
      </c>
      <c r="I61" s="26" t="s">
        <v>1756</v>
      </c>
      <c r="J61" s="41" t="s">
        <v>1716</v>
      </c>
    </row>
    <row r="62" ht="32.25" customHeight="1" spans="1:10">
      <c r="A62" s="39"/>
      <c r="B62" s="39"/>
      <c r="C62" s="40" t="s">
        <v>1755</v>
      </c>
      <c r="D62" s="39" t="s">
        <v>732</v>
      </c>
      <c r="E62" s="39" t="s">
        <v>765</v>
      </c>
      <c r="F62" s="39" t="s">
        <v>727</v>
      </c>
      <c r="G62" s="39" t="s">
        <v>728</v>
      </c>
      <c r="H62" s="41" t="s">
        <v>1714</v>
      </c>
      <c r="I62" s="26" t="s">
        <v>1756</v>
      </c>
      <c r="J62" s="41" t="s">
        <v>1716</v>
      </c>
    </row>
    <row r="63" ht="69" customHeight="1" spans="1:10">
      <c r="A63" s="39"/>
      <c r="B63" s="39"/>
      <c r="C63" s="40" t="s">
        <v>1757</v>
      </c>
      <c r="D63" s="39" t="s">
        <v>710</v>
      </c>
      <c r="E63" s="39" t="s">
        <v>726</v>
      </c>
      <c r="F63" s="39" t="s">
        <v>727</v>
      </c>
      <c r="G63" s="39" t="s">
        <v>713</v>
      </c>
      <c r="H63" s="41" t="s">
        <v>1758</v>
      </c>
      <c r="I63" s="26" t="s">
        <v>1250</v>
      </c>
      <c r="J63" s="41" t="s">
        <v>1759</v>
      </c>
    </row>
    <row r="64" ht="36" customHeight="1" spans="1:10">
      <c r="A64" s="39"/>
      <c r="B64" s="39"/>
      <c r="C64" s="40" t="s">
        <v>1760</v>
      </c>
      <c r="D64" s="39" t="s">
        <v>732</v>
      </c>
      <c r="E64" s="39" t="s">
        <v>765</v>
      </c>
      <c r="F64" s="39" t="s">
        <v>727</v>
      </c>
      <c r="G64" s="39" t="s">
        <v>713</v>
      </c>
      <c r="H64" s="41" t="s">
        <v>1714</v>
      </c>
      <c r="I64" s="26" t="s">
        <v>1760</v>
      </c>
      <c r="J64" s="41" t="s">
        <v>1716</v>
      </c>
    </row>
    <row r="65" ht="32.25" customHeight="1" spans="1:10">
      <c r="A65" s="39"/>
      <c r="B65" s="39" t="s">
        <v>730</v>
      </c>
      <c r="C65" s="40"/>
      <c r="D65" s="39"/>
      <c r="E65" s="39"/>
      <c r="F65" s="39"/>
      <c r="G65" s="39"/>
      <c r="H65" s="41"/>
      <c r="I65" s="26"/>
      <c r="J65" s="41"/>
    </row>
    <row r="66" ht="32.25" customHeight="1" spans="1:10">
      <c r="A66" s="39"/>
      <c r="B66" s="39"/>
      <c r="C66" s="40" t="s">
        <v>1761</v>
      </c>
      <c r="D66" s="39" t="s">
        <v>804</v>
      </c>
      <c r="E66" s="39" t="s">
        <v>1762</v>
      </c>
      <c r="F66" s="39" t="s">
        <v>1763</v>
      </c>
      <c r="G66" s="39" t="s">
        <v>728</v>
      </c>
      <c r="H66" s="41" t="s">
        <v>1714</v>
      </c>
      <c r="I66" s="26" t="s">
        <v>1764</v>
      </c>
      <c r="J66" s="41" t="s">
        <v>1716</v>
      </c>
    </row>
    <row r="67" ht="32.25" customHeight="1" spans="1:10">
      <c r="A67" s="39"/>
      <c r="B67" s="39"/>
      <c r="C67" s="40" t="s">
        <v>1761</v>
      </c>
      <c r="D67" s="39" t="s">
        <v>804</v>
      </c>
      <c r="E67" s="39" t="s">
        <v>846</v>
      </c>
      <c r="F67" s="39" t="s">
        <v>1765</v>
      </c>
      <c r="G67" s="39" t="s">
        <v>728</v>
      </c>
      <c r="H67" s="41" t="s">
        <v>1766</v>
      </c>
      <c r="I67" s="26" t="s">
        <v>1254</v>
      </c>
      <c r="J67" s="41" t="s">
        <v>1767</v>
      </c>
    </row>
    <row r="68" ht="32.25" customHeight="1" spans="1:10">
      <c r="A68" s="39"/>
      <c r="B68" s="39"/>
      <c r="C68" s="40" t="s">
        <v>1761</v>
      </c>
      <c r="D68" s="39" t="s">
        <v>804</v>
      </c>
      <c r="E68" s="39" t="s">
        <v>1762</v>
      </c>
      <c r="F68" s="39" t="s">
        <v>1009</v>
      </c>
      <c r="G68" s="39" t="s">
        <v>728</v>
      </c>
      <c r="H68" s="41" t="s">
        <v>1714</v>
      </c>
      <c r="I68" s="26" t="s">
        <v>1764</v>
      </c>
      <c r="J68" s="41" t="s">
        <v>1716</v>
      </c>
    </row>
    <row r="69" ht="32.25" customHeight="1" spans="1:10">
      <c r="A69" s="39"/>
      <c r="B69" s="39"/>
      <c r="C69" s="40" t="s">
        <v>1148</v>
      </c>
      <c r="D69" s="39" t="s">
        <v>804</v>
      </c>
      <c r="E69" s="39" t="s">
        <v>1768</v>
      </c>
      <c r="F69" s="39" t="s">
        <v>847</v>
      </c>
      <c r="G69" s="39" t="s">
        <v>728</v>
      </c>
      <c r="H69" s="41" t="s">
        <v>1718</v>
      </c>
      <c r="I69" s="26" t="s">
        <v>1769</v>
      </c>
      <c r="J69" s="41" t="s">
        <v>1716</v>
      </c>
    </row>
    <row r="70" ht="32.25" customHeight="1" spans="1:10">
      <c r="A70" s="39"/>
      <c r="B70" s="39"/>
      <c r="C70" s="40" t="s">
        <v>1770</v>
      </c>
      <c r="D70" s="39" t="s">
        <v>804</v>
      </c>
      <c r="E70" s="39" t="s">
        <v>1520</v>
      </c>
      <c r="F70" s="39" t="s">
        <v>734</v>
      </c>
      <c r="G70" s="39" t="s">
        <v>728</v>
      </c>
      <c r="H70" s="41" t="s">
        <v>1344</v>
      </c>
      <c r="I70" s="26" t="s">
        <v>1771</v>
      </c>
      <c r="J70" s="41" t="s">
        <v>1731</v>
      </c>
    </row>
    <row r="71" ht="32.25" customHeight="1" spans="1:10">
      <c r="A71" s="39"/>
      <c r="B71" s="39"/>
      <c r="C71" s="40" t="s">
        <v>1761</v>
      </c>
      <c r="D71" s="39" t="s">
        <v>804</v>
      </c>
      <c r="E71" s="39" t="s">
        <v>1762</v>
      </c>
      <c r="F71" s="39" t="s">
        <v>1763</v>
      </c>
      <c r="G71" s="39" t="s">
        <v>728</v>
      </c>
      <c r="H71" s="41" t="s">
        <v>1714</v>
      </c>
      <c r="I71" s="26" t="s">
        <v>1761</v>
      </c>
      <c r="J71" s="41" t="s">
        <v>1716</v>
      </c>
    </row>
    <row r="72" ht="32.25" customHeight="1" spans="1:10">
      <c r="A72" s="39"/>
      <c r="B72" s="39"/>
      <c r="C72" s="40" t="s">
        <v>1761</v>
      </c>
      <c r="D72" s="39" t="s">
        <v>804</v>
      </c>
      <c r="E72" s="39" t="s">
        <v>1762</v>
      </c>
      <c r="F72" s="39" t="s">
        <v>847</v>
      </c>
      <c r="G72" s="39" t="s">
        <v>728</v>
      </c>
      <c r="H72" s="41" t="s">
        <v>1714</v>
      </c>
      <c r="I72" s="26" t="s">
        <v>1772</v>
      </c>
      <c r="J72" s="41" t="s">
        <v>1716</v>
      </c>
    </row>
    <row r="73" ht="32.25" customHeight="1" spans="1:10">
      <c r="A73" s="39" t="s">
        <v>736</v>
      </c>
      <c r="B73" s="39"/>
      <c r="C73" s="40"/>
      <c r="D73" s="39"/>
      <c r="E73" s="39"/>
      <c r="F73" s="39"/>
      <c r="G73" s="39"/>
      <c r="H73" s="41"/>
      <c r="I73" s="26"/>
      <c r="J73" s="41"/>
    </row>
    <row r="74" ht="32.25" customHeight="1" spans="1:10">
      <c r="A74" s="39"/>
      <c r="B74" s="39" t="s">
        <v>802</v>
      </c>
      <c r="C74" s="40"/>
      <c r="D74" s="39"/>
      <c r="E74" s="39"/>
      <c r="F74" s="39"/>
      <c r="G74" s="39"/>
      <c r="H74" s="41"/>
      <c r="I74" s="26"/>
      <c r="J74" s="41"/>
    </row>
    <row r="75" ht="32.25" customHeight="1" spans="1:10">
      <c r="A75" s="39"/>
      <c r="B75" s="39"/>
      <c r="C75" s="40" t="s">
        <v>1773</v>
      </c>
      <c r="D75" s="39" t="s">
        <v>710</v>
      </c>
      <c r="E75" s="39" t="s">
        <v>96</v>
      </c>
      <c r="F75" s="39" t="s">
        <v>1054</v>
      </c>
      <c r="G75" s="39" t="s">
        <v>713</v>
      </c>
      <c r="H75" s="41" t="s">
        <v>1344</v>
      </c>
      <c r="I75" s="26" t="s">
        <v>1774</v>
      </c>
      <c r="J75" s="41" t="s">
        <v>1740</v>
      </c>
    </row>
    <row r="76" ht="32.25" customHeight="1" spans="1:10">
      <c r="A76" s="39"/>
      <c r="B76" s="39"/>
      <c r="C76" s="40" t="s">
        <v>1775</v>
      </c>
      <c r="D76" s="39" t="s">
        <v>710</v>
      </c>
      <c r="E76" s="39" t="s">
        <v>927</v>
      </c>
      <c r="F76" s="39" t="s">
        <v>727</v>
      </c>
      <c r="G76" s="39" t="s">
        <v>728</v>
      </c>
      <c r="H76" s="41" t="s">
        <v>1718</v>
      </c>
      <c r="I76" s="26" t="s">
        <v>1776</v>
      </c>
      <c r="J76" s="41" t="s">
        <v>1716</v>
      </c>
    </row>
    <row r="77" ht="32.25" customHeight="1" spans="1:10">
      <c r="A77" s="39"/>
      <c r="B77" s="39"/>
      <c r="C77" s="40" t="s">
        <v>1777</v>
      </c>
      <c r="D77" s="39" t="s">
        <v>710</v>
      </c>
      <c r="E77" s="39" t="s">
        <v>95</v>
      </c>
      <c r="F77" s="39" t="s">
        <v>727</v>
      </c>
      <c r="G77" s="39" t="s">
        <v>728</v>
      </c>
      <c r="H77" s="41" t="s">
        <v>1714</v>
      </c>
      <c r="I77" s="26" t="s">
        <v>1778</v>
      </c>
      <c r="J77" s="41" t="s">
        <v>1716</v>
      </c>
    </row>
    <row r="78" ht="32.25" customHeight="1" spans="1:10">
      <c r="A78" s="39"/>
      <c r="B78" s="39"/>
      <c r="C78" s="40" t="s">
        <v>1777</v>
      </c>
      <c r="D78" s="39" t="s">
        <v>710</v>
      </c>
      <c r="E78" s="39" t="s">
        <v>95</v>
      </c>
      <c r="F78" s="39" t="s">
        <v>727</v>
      </c>
      <c r="G78" s="39" t="s">
        <v>728</v>
      </c>
      <c r="H78" s="41" t="s">
        <v>1714</v>
      </c>
      <c r="I78" s="26" t="s">
        <v>1778</v>
      </c>
      <c r="J78" s="41" t="s">
        <v>1716</v>
      </c>
    </row>
    <row r="79" ht="32.25" customHeight="1" spans="1:10">
      <c r="A79" s="39"/>
      <c r="B79" s="39"/>
      <c r="C79" s="40" t="s">
        <v>1779</v>
      </c>
      <c r="D79" s="39" t="s">
        <v>710</v>
      </c>
      <c r="E79" s="39" t="s">
        <v>1780</v>
      </c>
      <c r="F79" s="39" t="s">
        <v>1054</v>
      </c>
      <c r="G79" s="39" t="s">
        <v>713</v>
      </c>
      <c r="H79" s="41" t="s">
        <v>1344</v>
      </c>
      <c r="I79" s="26" t="s">
        <v>1781</v>
      </c>
      <c r="J79" s="41" t="s">
        <v>1740</v>
      </c>
    </row>
    <row r="80" ht="32.25" customHeight="1" spans="1:10">
      <c r="A80" s="39"/>
      <c r="B80" s="39" t="s">
        <v>737</v>
      </c>
      <c r="C80" s="40"/>
      <c r="D80" s="39"/>
      <c r="E80" s="39"/>
      <c r="F80" s="39"/>
      <c r="G80" s="39"/>
      <c r="H80" s="41"/>
      <c r="I80" s="26"/>
      <c r="J80" s="41"/>
    </row>
    <row r="81" ht="32.25" customHeight="1" spans="1:10">
      <c r="A81" s="39"/>
      <c r="B81" s="39"/>
      <c r="C81" s="40" t="s">
        <v>1782</v>
      </c>
      <c r="D81" s="39" t="s">
        <v>710</v>
      </c>
      <c r="E81" s="39" t="s">
        <v>94</v>
      </c>
      <c r="F81" s="39" t="s">
        <v>727</v>
      </c>
      <c r="G81" s="39" t="s">
        <v>728</v>
      </c>
      <c r="H81" s="41" t="s">
        <v>1714</v>
      </c>
      <c r="I81" s="26" t="s">
        <v>1783</v>
      </c>
      <c r="J81" s="41" t="s">
        <v>1716</v>
      </c>
    </row>
    <row r="82" ht="32.25" customHeight="1" spans="1:10">
      <c r="A82" s="39"/>
      <c r="B82" s="39"/>
      <c r="C82" s="40" t="s">
        <v>1782</v>
      </c>
      <c r="D82" s="39" t="s">
        <v>710</v>
      </c>
      <c r="E82" s="39" t="s">
        <v>94</v>
      </c>
      <c r="F82" s="39" t="s">
        <v>727</v>
      </c>
      <c r="G82" s="39" t="s">
        <v>728</v>
      </c>
      <c r="H82" s="41" t="s">
        <v>1714</v>
      </c>
      <c r="I82" s="26" t="s">
        <v>1783</v>
      </c>
      <c r="J82" s="41" t="s">
        <v>1716</v>
      </c>
    </row>
    <row r="83" ht="45" customHeight="1" spans="1:10">
      <c r="A83" s="39"/>
      <c r="B83" s="39"/>
      <c r="C83" s="40" t="s">
        <v>1784</v>
      </c>
      <c r="D83" s="39" t="s">
        <v>710</v>
      </c>
      <c r="E83" s="39" t="s">
        <v>927</v>
      </c>
      <c r="F83" s="39" t="s">
        <v>727</v>
      </c>
      <c r="G83" s="39" t="s">
        <v>728</v>
      </c>
      <c r="H83" s="41" t="s">
        <v>1718</v>
      </c>
      <c r="I83" s="26" t="s">
        <v>1785</v>
      </c>
      <c r="J83" s="41" t="s">
        <v>1716</v>
      </c>
    </row>
    <row r="84" ht="32.25" customHeight="1" spans="1:10">
      <c r="A84" s="39"/>
      <c r="B84" s="39"/>
      <c r="C84" s="40" t="s">
        <v>1786</v>
      </c>
      <c r="D84" s="39" t="s">
        <v>710</v>
      </c>
      <c r="E84" s="39" t="s">
        <v>100</v>
      </c>
      <c r="F84" s="39" t="s">
        <v>755</v>
      </c>
      <c r="G84" s="39" t="s">
        <v>713</v>
      </c>
      <c r="H84" s="41" t="s">
        <v>1714</v>
      </c>
      <c r="I84" s="26" t="s">
        <v>1787</v>
      </c>
      <c r="J84" s="41" t="s">
        <v>1716</v>
      </c>
    </row>
    <row r="85" ht="32.25" customHeight="1" spans="1:10">
      <c r="A85" s="39"/>
      <c r="B85" s="39"/>
      <c r="C85" s="40" t="s">
        <v>1788</v>
      </c>
      <c r="D85" s="39" t="s">
        <v>710</v>
      </c>
      <c r="E85" s="39" t="s">
        <v>1789</v>
      </c>
      <c r="F85" s="39" t="s">
        <v>809</v>
      </c>
      <c r="G85" s="39" t="s">
        <v>713</v>
      </c>
      <c r="H85" s="41" t="s">
        <v>1744</v>
      </c>
      <c r="I85" s="26" t="s">
        <v>1790</v>
      </c>
      <c r="J85" s="41" t="s">
        <v>1716</v>
      </c>
    </row>
    <row r="86" ht="49" customHeight="1" spans="1:10">
      <c r="A86" s="39"/>
      <c r="B86" s="39"/>
      <c r="C86" s="40" t="s">
        <v>1257</v>
      </c>
      <c r="D86" s="39" t="s">
        <v>732</v>
      </c>
      <c r="E86" s="39" t="s">
        <v>1258</v>
      </c>
      <c r="F86" s="39" t="s">
        <v>1259</v>
      </c>
      <c r="G86" s="39" t="s">
        <v>728</v>
      </c>
      <c r="H86" s="41" t="s">
        <v>1791</v>
      </c>
      <c r="I86" s="26" t="s">
        <v>1260</v>
      </c>
      <c r="J86" s="41" t="s">
        <v>1792</v>
      </c>
    </row>
    <row r="87" ht="32.25" customHeight="1" spans="1:10">
      <c r="A87" s="39"/>
      <c r="B87" s="39"/>
      <c r="C87" s="40" t="s">
        <v>1793</v>
      </c>
      <c r="D87" s="39" t="s">
        <v>732</v>
      </c>
      <c r="E87" s="39" t="s">
        <v>1794</v>
      </c>
      <c r="F87" s="39" t="s">
        <v>727</v>
      </c>
      <c r="G87" s="39" t="s">
        <v>728</v>
      </c>
      <c r="H87" s="41" t="s">
        <v>1714</v>
      </c>
      <c r="I87" s="26" t="s">
        <v>1795</v>
      </c>
      <c r="J87" s="41" t="s">
        <v>1716</v>
      </c>
    </row>
    <row r="88" ht="32.25" customHeight="1" spans="1:10">
      <c r="A88" s="39"/>
      <c r="B88" s="39"/>
      <c r="C88" s="40" t="s">
        <v>1544</v>
      </c>
      <c r="D88" s="39" t="s">
        <v>710</v>
      </c>
      <c r="E88" s="39" t="s">
        <v>765</v>
      </c>
      <c r="F88" s="39" t="s">
        <v>812</v>
      </c>
      <c r="G88" s="39" t="s">
        <v>713</v>
      </c>
      <c r="H88" s="41" t="s">
        <v>1714</v>
      </c>
      <c r="I88" s="26" t="s">
        <v>1796</v>
      </c>
      <c r="J88" s="41" t="s">
        <v>1716</v>
      </c>
    </row>
    <row r="89" ht="32.25" customHeight="1" spans="1:10">
      <c r="A89" s="39"/>
      <c r="B89" s="39" t="s">
        <v>741</v>
      </c>
      <c r="C89" s="40"/>
      <c r="D89" s="39"/>
      <c r="E89" s="39"/>
      <c r="F89" s="39"/>
      <c r="G89" s="39"/>
      <c r="H89" s="41"/>
      <c r="I89" s="26"/>
      <c r="J89" s="41"/>
    </row>
    <row r="90" ht="32.25" customHeight="1" spans="1:10">
      <c r="A90" s="39"/>
      <c r="B90" s="39"/>
      <c r="C90" s="40" t="s">
        <v>1797</v>
      </c>
      <c r="D90" s="39" t="s">
        <v>710</v>
      </c>
      <c r="E90" s="39" t="s">
        <v>751</v>
      </c>
      <c r="F90" s="39" t="s">
        <v>727</v>
      </c>
      <c r="G90" s="39" t="s">
        <v>728</v>
      </c>
      <c r="H90" s="41" t="s">
        <v>1718</v>
      </c>
      <c r="I90" s="26" t="s">
        <v>1798</v>
      </c>
      <c r="J90" s="41" t="s">
        <v>1716</v>
      </c>
    </row>
    <row r="91" ht="32.25" customHeight="1" spans="1:10">
      <c r="A91" s="39"/>
      <c r="B91" s="39"/>
      <c r="C91" s="40" t="s">
        <v>1522</v>
      </c>
      <c r="D91" s="39" t="s">
        <v>710</v>
      </c>
      <c r="E91" s="39" t="s">
        <v>1317</v>
      </c>
      <c r="F91" s="39" t="s">
        <v>809</v>
      </c>
      <c r="G91" s="39" t="s">
        <v>713</v>
      </c>
      <c r="H91" s="41" t="s">
        <v>1799</v>
      </c>
      <c r="I91" s="26" t="s">
        <v>1523</v>
      </c>
      <c r="J91" s="41" t="s">
        <v>1731</v>
      </c>
    </row>
    <row r="92" ht="32.25" customHeight="1" spans="1:10">
      <c r="A92" s="39"/>
      <c r="B92" s="39" t="s">
        <v>745</v>
      </c>
      <c r="C92" s="40"/>
      <c r="D92" s="39"/>
      <c r="E92" s="39"/>
      <c r="F92" s="39"/>
      <c r="G92" s="39"/>
      <c r="H92" s="41"/>
      <c r="I92" s="26"/>
      <c r="J92" s="41"/>
    </row>
    <row r="93" ht="32.25" customHeight="1" spans="1:10">
      <c r="A93" s="39"/>
      <c r="B93" s="39"/>
      <c r="C93" s="40" t="s">
        <v>1800</v>
      </c>
      <c r="D93" s="39" t="s">
        <v>710</v>
      </c>
      <c r="E93" s="39" t="s">
        <v>751</v>
      </c>
      <c r="F93" s="39" t="s">
        <v>727</v>
      </c>
      <c r="G93" s="39" t="s">
        <v>728</v>
      </c>
      <c r="H93" s="41" t="s">
        <v>1718</v>
      </c>
      <c r="I93" s="26" t="s">
        <v>1801</v>
      </c>
      <c r="J93" s="41" t="s">
        <v>1716</v>
      </c>
    </row>
    <row r="94" ht="32.25" customHeight="1" spans="1:10">
      <c r="A94" s="39" t="s">
        <v>748</v>
      </c>
      <c r="B94" s="39"/>
      <c r="C94" s="40"/>
      <c r="D94" s="39"/>
      <c r="E94" s="39"/>
      <c r="F94" s="39"/>
      <c r="G94" s="39"/>
      <c r="H94" s="41"/>
      <c r="I94" s="26"/>
      <c r="J94" s="41"/>
    </row>
    <row r="95" ht="32.25" customHeight="1" spans="1:10">
      <c r="A95" s="39"/>
      <c r="B95" s="39" t="s">
        <v>749</v>
      </c>
      <c r="C95" s="40"/>
      <c r="D95" s="39"/>
      <c r="E95" s="39"/>
      <c r="F95" s="39"/>
      <c r="G95" s="39"/>
      <c r="H95" s="41"/>
      <c r="I95" s="26"/>
      <c r="J95" s="41"/>
    </row>
    <row r="96" ht="32.25" customHeight="1" spans="1:10">
      <c r="A96" s="39"/>
      <c r="B96" s="39"/>
      <c r="C96" s="40" t="s">
        <v>749</v>
      </c>
      <c r="D96" s="39" t="s">
        <v>710</v>
      </c>
      <c r="E96" s="39" t="s">
        <v>751</v>
      </c>
      <c r="F96" s="39" t="s">
        <v>727</v>
      </c>
      <c r="G96" s="39" t="s">
        <v>728</v>
      </c>
      <c r="H96" s="41" t="s">
        <v>1714</v>
      </c>
      <c r="I96" s="26" t="s">
        <v>1802</v>
      </c>
      <c r="J96" s="41" t="s">
        <v>1792</v>
      </c>
    </row>
    <row r="97" ht="32.25" customHeight="1" spans="1:10">
      <c r="A97" s="39"/>
      <c r="B97" s="39"/>
      <c r="C97" s="40" t="s">
        <v>830</v>
      </c>
      <c r="D97" s="39" t="s">
        <v>710</v>
      </c>
      <c r="E97" s="39" t="s">
        <v>751</v>
      </c>
      <c r="F97" s="39" t="s">
        <v>727</v>
      </c>
      <c r="G97" s="39" t="s">
        <v>728</v>
      </c>
      <c r="H97" s="41" t="s">
        <v>1718</v>
      </c>
      <c r="I97" s="26" t="s">
        <v>830</v>
      </c>
      <c r="J97" s="41" t="s">
        <v>1716</v>
      </c>
    </row>
    <row r="98" ht="68" customHeight="1" spans="1:10">
      <c r="A98" s="39"/>
      <c r="B98" s="39"/>
      <c r="C98" s="40" t="s">
        <v>1114</v>
      </c>
      <c r="D98" s="39" t="s">
        <v>710</v>
      </c>
      <c r="E98" s="39" t="s">
        <v>751</v>
      </c>
      <c r="F98" s="39" t="s">
        <v>727</v>
      </c>
      <c r="G98" s="39" t="s">
        <v>728</v>
      </c>
      <c r="H98" s="41" t="s">
        <v>1803</v>
      </c>
      <c r="I98" s="26" t="s">
        <v>1260</v>
      </c>
      <c r="J98" s="41" t="s">
        <v>1804</v>
      </c>
    </row>
    <row r="99" ht="32.25" customHeight="1" spans="1:10">
      <c r="A99" s="39"/>
      <c r="B99" s="39"/>
      <c r="C99" s="40" t="s">
        <v>830</v>
      </c>
      <c r="D99" s="39" t="s">
        <v>710</v>
      </c>
      <c r="E99" s="39" t="s">
        <v>751</v>
      </c>
      <c r="F99" s="39" t="s">
        <v>727</v>
      </c>
      <c r="G99" s="39" t="s">
        <v>728</v>
      </c>
      <c r="H99" s="41" t="s">
        <v>1344</v>
      </c>
      <c r="I99" s="26" t="s">
        <v>1013</v>
      </c>
      <c r="J99" s="41" t="s">
        <v>1805</v>
      </c>
    </row>
    <row r="100" ht="32.25" customHeight="1" spans="1:10">
      <c r="A100" s="39"/>
      <c r="B100" s="39"/>
      <c r="C100" s="40" t="s">
        <v>749</v>
      </c>
      <c r="D100" s="39" t="s">
        <v>710</v>
      </c>
      <c r="E100" s="39" t="s">
        <v>927</v>
      </c>
      <c r="F100" s="39" t="s">
        <v>727</v>
      </c>
      <c r="G100" s="39" t="s">
        <v>728</v>
      </c>
      <c r="H100" s="41" t="s">
        <v>1714</v>
      </c>
      <c r="I100" s="26" t="s">
        <v>1806</v>
      </c>
      <c r="J100" s="41" t="s">
        <v>1716</v>
      </c>
    </row>
    <row r="101" ht="32.25" customHeight="1" spans="1:10">
      <c r="A101" s="39"/>
      <c r="B101" s="39"/>
      <c r="C101" s="40" t="s">
        <v>749</v>
      </c>
      <c r="D101" s="39" t="s">
        <v>710</v>
      </c>
      <c r="E101" s="39" t="s">
        <v>751</v>
      </c>
      <c r="F101" s="39" t="s">
        <v>727</v>
      </c>
      <c r="G101" s="39" t="s">
        <v>713</v>
      </c>
      <c r="H101" s="41" t="s">
        <v>1714</v>
      </c>
      <c r="I101" s="26" t="s">
        <v>1807</v>
      </c>
      <c r="J101" s="41" t="s">
        <v>1716</v>
      </c>
    </row>
    <row r="102" ht="32.25" customHeight="1" spans="1:10">
      <c r="A102" s="39"/>
      <c r="B102" s="39"/>
      <c r="C102" s="40" t="s">
        <v>749</v>
      </c>
      <c r="D102" s="39" t="s">
        <v>710</v>
      </c>
      <c r="E102" s="39" t="s">
        <v>751</v>
      </c>
      <c r="F102" s="39" t="s">
        <v>727</v>
      </c>
      <c r="G102" s="39" t="s">
        <v>728</v>
      </c>
      <c r="H102" s="41" t="s">
        <v>1714</v>
      </c>
      <c r="I102" s="26" t="s">
        <v>1802</v>
      </c>
      <c r="J102" s="41" t="s">
        <v>1792</v>
      </c>
    </row>
    <row r="103" ht="32.25" customHeight="1" spans="1:10">
      <c r="A103" s="39"/>
      <c r="B103" s="39"/>
      <c r="C103" s="40" t="s">
        <v>749</v>
      </c>
      <c r="D103" s="39" t="s">
        <v>710</v>
      </c>
      <c r="E103" s="39" t="s">
        <v>751</v>
      </c>
      <c r="F103" s="39" t="s">
        <v>727</v>
      </c>
      <c r="G103" s="39" t="s">
        <v>713</v>
      </c>
      <c r="H103" s="41" t="s">
        <v>1744</v>
      </c>
      <c r="I103" s="26" t="s">
        <v>749</v>
      </c>
      <c r="J103" s="41" t="s">
        <v>1808</v>
      </c>
    </row>
  </sheetData>
  <mergeCells count="80">
    <mergeCell ref="A2:J2"/>
    <mergeCell ref="A3:C3"/>
    <mergeCell ref="B4:E4"/>
    <mergeCell ref="B4:E4"/>
    <mergeCell ref="F4:G4"/>
    <mergeCell ref="H4:J4"/>
    <mergeCell ref="H4:J4"/>
    <mergeCell ref="A5:I5"/>
    <mergeCell ref="B5:E5"/>
    <mergeCell ref="H5:J5"/>
    <mergeCell ref="C6:I6"/>
    <mergeCell ref="C6:I6"/>
    <mergeCell ref="C7:I7"/>
    <mergeCell ref="C7:I7"/>
    <mergeCell ref="C7:I7"/>
    <mergeCell ref="C8:I8"/>
    <mergeCell ref="C8:I8"/>
    <mergeCell ref="C8:I8"/>
    <mergeCell ref="A9:J9"/>
    <mergeCell ref="C9:I9"/>
    <mergeCell ref="C9:I9"/>
    <mergeCell ref="C9:I9"/>
    <mergeCell ref="C10:I10"/>
    <mergeCell ref="C10:I10"/>
    <mergeCell ref="C10:I10"/>
    <mergeCell ref="H10:J10"/>
    <mergeCell ref="C11:I11"/>
    <mergeCell ref="C11:I11"/>
    <mergeCell ref="C11:I11"/>
    <mergeCell ref="A12:G12"/>
    <mergeCell ref="C12:I12"/>
    <mergeCell ref="C12:I12"/>
    <mergeCell ref="C12:I12"/>
    <mergeCell ref="A13:B13"/>
    <mergeCell ref="C13:G13"/>
    <mergeCell ref="C13:I13"/>
    <mergeCell ref="C13:I13"/>
    <mergeCell ref="C13:I13"/>
    <mergeCell ref="C14:I14"/>
    <mergeCell ref="C14:I14"/>
    <mergeCell ref="C15:I15"/>
    <mergeCell ref="A16:B16"/>
    <mergeCell ref="C16:I16"/>
    <mergeCell ref="C16:G16"/>
    <mergeCell ref="A17:B17"/>
    <mergeCell ref="C17:G17"/>
    <mergeCell ref="A18:B18"/>
    <mergeCell ref="C18:G18"/>
    <mergeCell ref="A19:B19"/>
    <mergeCell ref="C19:G19"/>
    <mergeCell ref="A20:B20"/>
    <mergeCell ref="C20:G20"/>
    <mergeCell ref="A21:B21"/>
    <mergeCell ref="C21:G21"/>
    <mergeCell ref="A22:B22"/>
    <mergeCell ref="C22:G22"/>
    <mergeCell ref="A23:B23"/>
    <mergeCell ref="C23:G23"/>
    <mergeCell ref="A24:B24"/>
    <mergeCell ref="C24:G24"/>
    <mergeCell ref="A25:B25"/>
    <mergeCell ref="C25:G25"/>
    <mergeCell ref="A26:B26"/>
    <mergeCell ref="C26:G26"/>
    <mergeCell ref="A27:B27"/>
    <mergeCell ref="C27:G27"/>
    <mergeCell ref="A28:B28"/>
    <mergeCell ref="C28:G28"/>
    <mergeCell ref="A29:B29"/>
    <mergeCell ref="C29:G29"/>
    <mergeCell ref="A30:B30"/>
    <mergeCell ref="C30:G30"/>
    <mergeCell ref="A31:J31"/>
    <mergeCell ref="A32:G32"/>
    <mergeCell ref="A6:A7"/>
    <mergeCell ref="H32:H33"/>
    <mergeCell ref="I32:I33"/>
    <mergeCell ref="J32:J33"/>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6"/>
  <sheetViews>
    <sheetView showGridLines="0" showZeros="0" workbookViewId="0">
      <selection activeCell="V22" sqref="V22"/>
    </sheetView>
  </sheetViews>
  <sheetFormatPr defaultColWidth="10" defaultRowHeight="12.75" customHeight="1"/>
  <cols>
    <col min="1" max="1" width="17.85" customWidth="1"/>
    <col min="2" max="2" width="34.875" customWidth="1"/>
    <col min="3" max="3" width="20.25" customWidth="1"/>
    <col min="4" max="4" width="18.125" customWidth="1"/>
    <col min="5" max="5" width="19.375" customWidth="1"/>
    <col min="6" max="6" width="16.125" customWidth="1"/>
    <col min="7" max="7" width="13.5" customWidth="1"/>
    <col min="8" max="8" width="10" customWidth="1"/>
    <col min="9" max="9" width="11.25" customWidth="1"/>
    <col min="10" max="10" width="15.25" customWidth="1"/>
    <col min="11" max="11" width="16.875" customWidth="1"/>
    <col min="12" max="12" width="15.375" customWidth="1"/>
    <col min="13" max="13" width="20.25" customWidth="1"/>
    <col min="14" max="14" width="12.375" customWidth="1"/>
    <col min="15" max="15" width="13.375" customWidth="1"/>
    <col min="16" max="16" width="15.625" customWidth="1"/>
    <col min="17" max="17" width="16.625" customWidth="1"/>
    <col min="18" max="18" width="11.25" customWidth="1"/>
    <col min="19" max="19" width="12.5" customWidth="1"/>
    <col min="20" max="20" width="11.125" customWidth="1"/>
  </cols>
  <sheetData>
    <row r="1" ht="17.25" customHeight="1" spans="1:20">
      <c r="A1" s="1" t="s">
        <v>50</v>
      </c>
      <c r="B1" s="1"/>
      <c r="C1" s="1"/>
      <c r="D1" s="1"/>
      <c r="E1" s="1"/>
      <c r="F1" s="1"/>
      <c r="G1" s="1"/>
      <c r="H1" s="1"/>
      <c r="I1" s="1"/>
      <c r="J1" s="1"/>
      <c r="K1" s="1"/>
      <c r="L1" s="1"/>
      <c r="M1" s="1"/>
      <c r="N1" s="1"/>
      <c r="O1" s="1"/>
      <c r="P1" s="1"/>
      <c r="Q1" s="1"/>
      <c r="R1" s="1"/>
      <c r="S1" s="1"/>
      <c r="T1" s="1"/>
    </row>
    <row r="2" ht="41.25" customHeight="1" spans="1:20">
      <c r="A2" s="2" t="str">
        <f>"2025"&amp;"年部门收入预算表"</f>
        <v>2025年部门收入预算表</v>
      </c>
      <c r="B2" s="2"/>
      <c r="C2" s="2"/>
      <c r="D2" s="2"/>
      <c r="E2" s="2"/>
      <c r="F2" s="2"/>
      <c r="G2" s="2"/>
      <c r="H2" s="2"/>
      <c r="I2" s="2"/>
      <c r="J2" s="2"/>
      <c r="K2" s="2"/>
      <c r="L2" s="2"/>
      <c r="M2" s="2"/>
      <c r="N2" s="2"/>
      <c r="O2" s="2"/>
      <c r="P2" s="2"/>
      <c r="Q2" s="2"/>
      <c r="R2" s="2"/>
      <c r="S2" s="2"/>
      <c r="T2" s="2"/>
    </row>
    <row r="3" ht="17.25" customHeight="1" spans="1:20">
      <c r="A3" s="3" t="str">
        <f>"单位名称："&amp;"富民县农业农村局"</f>
        <v>单位名称：富民县农业农村局</v>
      </c>
      <c r="B3" s="3"/>
      <c r="C3" s="1" t="s">
        <v>1</v>
      </c>
      <c r="D3" s="1"/>
      <c r="E3" s="1"/>
      <c r="F3" s="1"/>
      <c r="G3" s="1"/>
      <c r="H3" s="1"/>
      <c r="I3" s="1"/>
      <c r="J3" s="1"/>
      <c r="K3" s="1"/>
      <c r="L3" s="1"/>
      <c r="M3" s="1"/>
      <c r="N3" s="1"/>
      <c r="O3" s="1"/>
      <c r="P3" s="1"/>
      <c r="Q3" s="1"/>
      <c r="R3" s="1"/>
      <c r="S3" s="1"/>
      <c r="T3" s="1"/>
    </row>
    <row r="4" ht="21.75" customHeight="1" spans="1:20">
      <c r="A4" s="69" t="s">
        <v>51</v>
      </c>
      <c r="B4" s="69" t="s">
        <v>52</v>
      </c>
      <c r="C4" s="69" t="s">
        <v>53</v>
      </c>
      <c r="D4" s="69" t="s">
        <v>54</v>
      </c>
      <c r="E4" s="69"/>
      <c r="F4" s="69"/>
      <c r="G4" s="69"/>
      <c r="H4" s="69"/>
      <c r="I4" s="69"/>
      <c r="J4" s="69"/>
      <c r="K4" s="69"/>
      <c r="L4" s="69"/>
      <c r="M4" s="69"/>
      <c r="N4" s="69"/>
      <c r="O4" s="69" t="s">
        <v>46</v>
      </c>
      <c r="P4" s="69"/>
      <c r="Q4" s="69"/>
      <c r="R4" s="69"/>
      <c r="S4" s="69"/>
      <c r="T4" s="69"/>
    </row>
    <row r="5" s="94" customFormat="1" ht="27" customHeight="1" spans="1:20">
      <c r="A5" s="4"/>
      <c r="B5" s="4"/>
      <c r="C5" s="4"/>
      <c r="D5" s="4" t="s">
        <v>55</v>
      </c>
      <c r="E5" s="4" t="s">
        <v>56</v>
      </c>
      <c r="F5" s="4" t="s">
        <v>57</v>
      </c>
      <c r="G5" s="4" t="s">
        <v>58</v>
      </c>
      <c r="H5" s="4" t="s">
        <v>59</v>
      </c>
      <c r="I5" s="4" t="s">
        <v>60</v>
      </c>
      <c r="J5" s="4"/>
      <c r="K5" s="4"/>
      <c r="L5" s="4"/>
      <c r="M5" s="4"/>
      <c r="N5" s="4"/>
      <c r="O5" s="4" t="s">
        <v>55</v>
      </c>
      <c r="P5" s="4" t="s">
        <v>56</v>
      </c>
      <c r="Q5" s="4" t="s">
        <v>57</v>
      </c>
      <c r="R5" s="4" t="s">
        <v>58</v>
      </c>
      <c r="S5" s="4" t="s">
        <v>59</v>
      </c>
      <c r="T5" s="4" t="s">
        <v>60</v>
      </c>
    </row>
    <row r="6" s="94" customFormat="1" ht="30" customHeight="1" spans="1:20">
      <c r="A6" s="4"/>
      <c r="B6" s="4"/>
      <c r="C6" s="4"/>
      <c r="D6" s="4"/>
      <c r="E6" s="4"/>
      <c r="F6" s="4"/>
      <c r="G6" s="4"/>
      <c r="H6" s="4"/>
      <c r="I6" s="4" t="s">
        <v>55</v>
      </c>
      <c r="J6" s="4" t="s">
        <v>61</v>
      </c>
      <c r="K6" s="4" t="s">
        <v>62</v>
      </c>
      <c r="L6" s="4" t="s">
        <v>63</v>
      </c>
      <c r="M6" s="4" t="s">
        <v>64</v>
      </c>
      <c r="N6" s="4" t="s">
        <v>65</v>
      </c>
      <c r="O6" s="4"/>
      <c r="P6" s="4"/>
      <c r="Q6" s="4"/>
      <c r="R6" s="4"/>
      <c r="S6" s="4"/>
      <c r="T6" s="4"/>
    </row>
    <row r="7" ht="15" customHeight="1" spans="1:20">
      <c r="A7" s="69">
        <v>1</v>
      </c>
      <c r="B7" s="69">
        <v>2</v>
      </c>
      <c r="C7" s="69">
        <v>3</v>
      </c>
      <c r="D7" s="69">
        <v>4</v>
      </c>
      <c r="E7" s="69">
        <v>5</v>
      </c>
      <c r="F7" s="69">
        <v>6</v>
      </c>
      <c r="G7" s="69">
        <v>7</v>
      </c>
      <c r="H7" s="69">
        <v>8</v>
      </c>
      <c r="I7" s="69">
        <v>9</v>
      </c>
      <c r="J7" s="69">
        <v>10</v>
      </c>
      <c r="K7" s="69">
        <v>11</v>
      </c>
      <c r="L7" s="69">
        <v>12</v>
      </c>
      <c r="M7" s="69">
        <v>13</v>
      </c>
      <c r="N7" s="69">
        <v>14</v>
      </c>
      <c r="O7" s="69">
        <v>15</v>
      </c>
      <c r="P7" s="69">
        <v>16</v>
      </c>
      <c r="Q7" s="69">
        <v>17</v>
      </c>
      <c r="R7" s="69">
        <v>18</v>
      </c>
      <c r="S7" s="69">
        <v>19</v>
      </c>
      <c r="T7" s="69">
        <v>20</v>
      </c>
    </row>
    <row r="8" ht="18" customHeight="1" outlineLevel="1" spans="1:20">
      <c r="A8" s="81" t="s">
        <v>66</v>
      </c>
      <c r="B8" s="81" t="s">
        <v>67</v>
      </c>
      <c r="C8" s="85">
        <v>66853441.42</v>
      </c>
      <c r="D8" s="85">
        <v>51980071.92</v>
      </c>
      <c r="E8" s="85">
        <v>49457671.92</v>
      </c>
      <c r="F8" s="85">
        <v>2522400</v>
      </c>
      <c r="G8" s="85"/>
      <c r="H8" s="85"/>
      <c r="I8" s="85"/>
      <c r="J8" s="85"/>
      <c r="K8" s="85"/>
      <c r="L8" s="85"/>
      <c r="M8" s="85"/>
      <c r="N8" s="85"/>
      <c r="O8" s="85">
        <v>14873369.5</v>
      </c>
      <c r="P8" s="85">
        <v>7719600</v>
      </c>
      <c r="Q8" s="85">
        <v>7153769.5</v>
      </c>
      <c r="R8" s="85"/>
      <c r="S8" s="85"/>
      <c r="T8" s="85"/>
    </row>
    <row r="9" ht="18" customHeight="1" outlineLevel="1" spans="1:20">
      <c r="A9" s="86" t="s">
        <v>68</v>
      </c>
      <c r="B9" s="86" t="s">
        <v>67</v>
      </c>
      <c r="C9" s="85">
        <v>43246400.51</v>
      </c>
      <c r="D9" s="85">
        <v>28373031.01</v>
      </c>
      <c r="E9" s="85">
        <v>28373031.01</v>
      </c>
      <c r="F9" s="85"/>
      <c r="G9" s="85"/>
      <c r="H9" s="85"/>
      <c r="I9" s="85"/>
      <c r="J9" s="85"/>
      <c r="K9" s="85"/>
      <c r="L9" s="85"/>
      <c r="M9" s="85"/>
      <c r="N9" s="85"/>
      <c r="O9" s="85">
        <v>14873369.5</v>
      </c>
      <c r="P9" s="85">
        <v>7719600</v>
      </c>
      <c r="Q9" s="85">
        <v>7153769.5</v>
      </c>
      <c r="R9" s="85"/>
      <c r="S9" s="85"/>
      <c r="T9" s="85"/>
    </row>
    <row r="10" ht="18" customHeight="1" outlineLevel="1" spans="1:20">
      <c r="A10" s="86" t="s">
        <v>69</v>
      </c>
      <c r="B10" s="86" t="s">
        <v>70</v>
      </c>
      <c r="C10" s="85">
        <v>2083653.37</v>
      </c>
      <c r="D10" s="85">
        <v>2083653.37</v>
      </c>
      <c r="E10" s="85">
        <v>2083653.37</v>
      </c>
      <c r="F10" s="85"/>
      <c r="G10" s="85"/>
      <c r="H10" s="85"/>
      <c r="I10" s="85"/>
      <c r="J10" s="85"/>
      <c r="K10" s="85"/>
      <c r="L10" s="85"/>
      <c r="M10" s="85"/>
      <c r="N10" s="85"/>
      <c r="O10" s="85"/>
      <c r="P10" s="85"/>
      <c r="Q10" s="85"/>
      <c r="R10" s="85"/>
      <c r="S10" s="85"/>
      <c r="T10" s="85"/>
    </row>
    <row r="11" ht="18" customHeight="1" outlineLevel="1" spans="1:20">
      <c r="A11" s="86" t="s">
        <v>71</v>
      </c>
      <c r="B11" s="86" t="s">
        <v>72</v>
      </c>
      <c r="C11" s="85">
        <v>5598594.55</v>
      </c>
      <c r="D11" s="85">
        <v>5598594.55</v>
      </c>
      <c r="E11" s="85">
        <v>5598594.55</v>
      </c>
      <c r="F11" s="85"/>
      <c r="G11" s="85"/>
      <c r="H11" s="85"/>
      <c r="I11" s="85"/>
      <c r="J11" s="85"/>
      <c r="K11" s="85"/>
      <c r="L11" s="85"/>
      <c r="M11" s="85"/>
      <c r="N11" s="85"/>
      <c r="O11" s="85"/>
      <c r="P11" s="85"/>
      <c r="Q11" s="85"/>
      <c r="R11" s="85"/>
      <c r="S11" s="85"/>
      <c r="T11" s="85"/>
    </row>
    <row r="12" ht="18" customHeight="1" outlineLevel="1" spans="1:20">
      <c r="A12" s="86" t="s">
        <v>73</v>
      </c>
      <c r="B12" s="86" t="s">
        <v>74</v>
      </c>
      <c r="C12" s="85">
        <v>1627439.57</v>
      </c>
      <c r="D12" s="85">
        <v>1627439.57</v>
      </c>
      <c r="E12" s="85">
        <v>1627439.57</v>
      </c>
      <c r="F12" s="85"/>
      <c r="G12" s="85"/>
      <c r="H12" s="85"/>
      <c r="I12" s="85"/>
      <c r="J12" s="85"/>
      <c r="K12" s="85"/>
      <c r="L12" s="85"/>
      <c r="M12" s="85"/>
      <c r="N12" s="85"/>
      <c r="O12" s="85"/>
      <c r="P12" s="85"/>
      <c r="Q12" s="85"/>
      <c r="R12" s="85"/>
      <c r="S12" s="85"/>
      <c r="T12" s="85"/>
    </row>
    <row r="13" ht="18" customHeight="1" outlineLevel="1" spans="1:20">
      <c r="A13" s="86" t="s">
        <v>75</v>
      </c>
      <c r="B13" s="86" t="s">
        <v>76</v>
      </c>
      <c r="C13" s="85">
        <v>9803348.58</v>
      </c>
      <c r="D13" s="85">
        <v>9803348.58</v>
      </c>
      <c r="E13" s="85">
        <v>7280948.58</v>
      </c>
      <c r="F13" s="85">
        <v>2522400</v>
      </c>
      <c r="G13" s="85"/>
      <c r="H13" s="85"/>
      <c r="I13" s="85"/>
      <c r="J13" s="85"/>
      <c r="K13" s="85"/>
      <c r="L13" s="85"/>
      <c r="M13" s="85"/>
      <c r="N13" s="85"/>
      <c r="O13" s="85"/>
      <c r="P13" s="85"/>
      <c r="Q13" s="85"/>
      <c r="R13" s="85"/>
      <c r="S13" s="85"/>
      <c r="T13" s="85"/>
    </row>
    <row r="14" ht="18" customHeight="1" outlineLevel="1" spans="1:20">
      <c r="A14" s="86" t="s">
        <v>77</v>
      </c>
      <c r="B14" s="86" t="s">
        <v>78</v>
      </c>
      <c r="C14" s="85">
        <v>3097305.68</v>
      </c>
      <c r="D14" s="85">
        <v>3097305.68</v>
      </c>
      <c r="E14" s="85">
        <v>3097305.68</v>
      </c>
      <c r="F14" s="85"/>
      <c r="G14" s="85"/>
      <c r="H14" s="85"/>
      <c r="I14" s="85"/>
      <c r="J14" s="85"/>
      <c r="K14" s="85"/>
      <c r="L14" s="85"/>
      <c r="M14" s="85"/>
      <c r="N14" s="85"/>
      <c r="O14" s="85"/>
      <c r="P14" s="85"/>
      <c r="Q14" s="85"/>
      <c r="R14" s="85"/>
      <c r="S14" s="85"/>
      <c r="T14" s="85"/>
    </row>
    <row r="15" ht="18" customHeight="1" spans="1:20">
      <c r="A15" s="86" t="s">
        <v>79</v>
      </c>
      <c r="B15" s="86" t="s">
        <v>80</v>
      </c>
      <c r="C15" s="85">
        <v>1396699.16</v>
      </c>
      <c r="D15" s="85">
        <v>1396699.16</v>
      </c>
      <c r="E15" s="85">
        <v>1396699.16</v>
      </c>
      <c r="F15" s="85"/>
      <c r="G15" s="85"/>
      <c r="H15" s="85"/>
      <c r="I15" s="85"/>
      <c r="J15" s="85"/>
      <c r="K15" s="85"/>
      <c r="L15" s="85"/>
      <c r="M15" s="85"/>
      <c r="N15" s="85"/>
      <c r="O15" s="85"/>
      <c r="P15" s="85"/>
      <c r="Q15" s="85"/>
      <c r="R15" s="85"/>
      <c r="S15" s="85"/>
      <c r="T15" s="85"/>
    </row>
    <row r="16" ht="18" customHeight="1" spans="1:20">
      <c r="A16" s="69" t="s">
        <v>53</v>
      </c>
      <c r="B16" s="69"/>
      <c r="C16" s="85">
        <v>66853441.42</v>
      </c>
      <c r="D16" s="85">
        <v>51980071.92</v>
      </c>
      <c r="E16" s="85">
        <v>49457671.92</v>
      </c>
      <c r="F16" s="85">
        <v>2522400</v>
      </c>
      <c r="G16" s="85"/>
      <c r="H16" s="85"/>
      <c r="I16" s="85"/>
      <c r="J16" s="85"/>
      <c r="K16" s="85"/>
      <c r="L16" s="85"/>
      <c r="M16" s="85"/>
      <c r="N16" s="85"/>
      <c r="O16" s="85">
        <v>14873369.5</v>
      </c>
      <c r="P16" s="85">
        <v>7719600</v>
      </c>
      <c r="Q16" s="85">
        <v>7153769.5</v>
      </c>
      <c r="R16" s="85"/>
      <c r="S16" s="85"/>
      <c r="T16" s="85"/>
    </row>
  </sheetData>
  <mergeCells count="22">
    <mergeCell ref="A1:T1"/>
    <mergeCell ref="A2:T2"/>
    <mergeCell ref="A3:B3"/>
    <mergeCell ref="C3:T3"/>
    <mergeCell ref="D4:N4"/>
    <mergeCell ref="O4:T4"/>
    <mergeCell ref="I5:N5"/>
    <mergeCell ref="A16:B16"/>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
  <sheetViews>
    <sheetView showGridLines="0" showZeros="0" tabSelected="1" workbookViewId="0">
      <selection activeCell="C21" sqref="C21"/>
    </sheetView>
  </sheetViews>
  <sheetFormatPr defaultColWidth="10" defaultRowHeight="12.75" customHeight="1"/>
  <cols>
    <col min="1" max="1" width="37.25" customWidth="1"/>
    <col min="2" max="2" width="21.125" customWidth="1"/>
    <col min="3" max="3" width="17.75" customWidth="1"/>
    <col min="4" max="4" width="12" customWidth="1"/>
    <col min="5" max="5" width="37.875" customWidth="1"/>
    <col min="6" max="6" width="9.25" customWidth="1"/>
    <col min="7" max="8" width="10.625" customWidth="1"/>
    <col min="9" max="9" width="12.75" customWidth="1"/>
    <col min="10" max="10" width="10.875" customWidth="1"/>
    <col min="11" max="11" width="11" customWidth="1"/>
    <col min="12" max="12" width="12.25" customWidth="1"/>
    <col min="13" max="13" width="11.75" customWidth="1"/>
    <col min="14" max="14" width="13.75" customWidth="1"/>
    <col min="15" max="15" width="12.25" customWidth="1"/>
    <col min="16" max="16" width="12.375" customWidth="1"/>
    <col min="17" max="17" width="11.125" customWidth="1"/>
    <col min="18" max="18" width="12" customWidth="1"/>
    <col min="19" max="19" width="11.25" customWidth="1"/>
    <col min="20" max="20" width="10.75" customWidth="1"/>
    <col min="21" max="21" width="12.125" customWidth="1"/>
    <col min="22" max="22" width="11.5" customWidth="1"/>
  </cols>
  <sheetData>
    <row r="1" ht="17.25" customHeight="1" spans="1:1">
      <c r="A1" s="1" t="s">
        <v>1809</v>
      </c>
    </row>
    <row r="2" ht="41.25" customHeight="1" spans="1:23">
      <c r="A2" s="2" t="s">
        <v>1810</v>
      </c>
      <c r="B2" s="2"/>
      <c r="C2" s="2"/>
      <c r="D2" s="2"/>
      <c r="E2" s="2"/>
      <c r="F2" s="2"/>
      <c r="G2" s="2"/>
      <c r="H2" s="2"/>
      <c r="I2" s="2"/>
      <c r="J2" s="2"/>
      <c r="K2" s="2"/>
      <c r="L2" s="2"/>
      <c r="M2" s="2"/>
      <c r="N2" s="2"/>
      <c r="O2" s="2"/>
      <c r="P2" s="2"/>
      <c r="Q2" s="2"/>
      <c r="R2" s="2"/>
      <c r="S2" s="2"/>
      <c r="T2" s="2"/>
      <c r="U2" s="2"/>
      <c r="V2" s="2"/>
      <c r="W2" s="2"/>
    </row>
    <row r="3" ht="17.25" customHeight="1" spans="1:23">
      <c r="A3" s="3" t="str">
        <f>"单位名称："&amp;"富民县农业农村局"</f>
        <v>单位名称：富民县农业农村局</v>
      </c>
      <c r="B3" s="3"/>
      <c r="C3" s="3"/>
      <c r="V3" s="1" t="s">
        <v>1811</v>
      </c>
      <c r="W3" s="1"/>
    </row>
    <row r="4" ht="17.25" customHeight="1" spans="1:23">
      <c r="A4" s="4" t="s">
        <v>253</v>
      </c>
      <c r="B4" s="4" t="s">
        <v>1812</v>
      </c>
      <c r="C4" s="4" t="s">
        <v>1813</v>
      </c>
      <c r="D4" s="4" t="s">
        <v>1814</v>
      </c>
      <c r="E4" s="4" t="s">
        <v>1815</v>
      </c>
      <c r="F4" s="4" t="s">
        <v>1816</v>
      </c>
      <c r="G4" s="4"/>
      <c r="H4" s="4"/>
      <c r="I4" s="4"/>
      <c r="J4" s="4"/>
      <c r="K4" s="4"/>
      <c r="L4" s="4"/>
      <c r="M4" s="4" t="s">
        <v>1817</v>
      </c>
      <c r="N4" s="4"/>
      <c r="O4" s="4"/>
      <c r="P4" s="4"/>
      <c r="Q4" s="4"/>
      <c r="R4" s="4"/>
      <c r="S4" s="4"/>
      <c r="T4" s="4" t="s">
        <v>1818</v>
      </c>
      <c r="U4" s="4"/>
      <c r="V4" s="4"/>
      <c r="W4" s="4" t="s">
        <v>1819</v>
      </c>
    </row>
    <row r="5" ht="33" customHeight="1" spans="1:23">
      <c r="A5" s="4"/>
      <c r="B5" s="4"/>
      <c r="C5" s="4"/>
      <c r="D5" s="4"/>
      <c r="E5" s="4"/>
      <c r="F5" s="4" t="s">
        <v>55</v>
      </c>
      <c r="G5" s="4" t="s">
        <v>1820</v>
      </c>
      <c r="H5" s="4" t="s">
        <v>1821</v>
      </c>
      <c r="I5" s="4" t="s">
        <v>1822</v>
      </c>
      <c r="J5" s="4" t="s">
        <v>1823</v>
      </c>
      <c r="K5" s="4" t="s">
        <v>1824</v>
      </c>
      <c r="L5" s="4" t="s">
        <v>1825</v>
      </c>
      <c r="M5" s="4" t="s">
        <v>55</v>
      </c>
      <c r="N5" s="4" t="s">
        <v>1826</v>
      </c>
      <c r="O5" s="4" t="s">
        <v>1827</v>
      </c>
      <c r="P5" s="4" t="s">
        <v>1828</v>
      </c>
      <c r="Q5" s="4" t="s">
        <v>1829</v>
      </c>
      <c r="R5" s="4" t="s">
        <v>1830</v>
      </c>
      <c r="S5" s="4" t="s">
        <v>1831</v>
      </c>
      <c r="T5" s="4" t="s">
        <v>55</v>
      </c>
      <c r="U5" s="4" t="s">
        <v>1832</v>
      </c>
      <c r="V5" s="4" t="s">
        <v>1833</v>
      </c>
      <c r="W5" s="4"/>
    </row>
    <row r="6" ht="17.25" customHeight="1" outlineLevel="1" spans="1:23">
      <c r="A6" s="5" t="s">
        <v>67</v>
      </c>
      <c r="B6" s="5" t="s">
        <v>1612</v>
      </c>
      <c r="C6" s="5" t="s">
        <v>1612</v>
      </c>
      <c r="D6" s="5" t="s">
        <v>1612</v>
      </c>
      <c r="E6" s="5" t="s">
        <v>1612</v>
      </c>
      <c r="F6" s="6">
        <v>80</v>
      </c>
      <c r="G6" s="6"/>
      <c r="H6" s="6"/>
      <c r="I6" s="6"/>
      <c r="J6" s="6"/>
      <c r="K6" s="6"/>
      <c r="L6" s="6"/>
      <c r="M6" s="6">
        <v>74</v>
      </c>
      <c r="N6" s="6"/>
      <c r="O6" s="6"/>
      <c r="P6" s="6"/>
      <c r="Q6" s="6"/>
      <c r="R6" s="6"/>
      <c r="S6" s="6"/>
      <c r="T6" s="6">
        <v>71</v>
      </c>
      <c r="U6" s="6">
        <v>2</v>
      </c>
      <c r="V6" s="6">
        <v>69</v>
      </c>
      <c r="W6" s="6"/>
    </row>
    <row r="7" ht="17.25" customHeight="1" outlineLevel="1" spans="1:23">
      <c r="A7" s="7" t="s">
        <v>67</v>
      </c>
      <c r="B7" s="7" t="s">
        <v>1834</v>
      </c>
      <c r="C7" s="7" t="s">
        <v>1835</v>
      </c>
      <c r="D7" s="7" t="s">
        <v>1836</v>
      </c>
      <c r="E7" s="7" t="s">
        <v>1837</v>
      </c>
      <c r="F7" s="6">
        <v>14</v>
      </c>
      <c r="G7" s="8"/>
      <c r="H7" s="8"/>
      <c r="I7" s="8"/>
      <c r="J7" s="8"/>
      <c r="K7" s="8"/>
      <c r="L7" s="8"/>
      <c r="M7" s="6">
        <v>14</v>
      </c>
      <c r="N7" s="8"/>
      <c r="O7" s="8"/>
      <c r="P7" s="8"/>
      <c r="Q7" s="8"/>
      <c r="R7" s="8"/>
      <c r="S7" s="8"/>
      <c r="T7" s="6">
        <v>15</v>
      </c>
      <c r="U7" s="6">
        <v>1</v>
      </c>
      <c r="V7" s="6">
        <v>14</v>
      </c>
      <c r="W7" s="6"/>
    </row>
    <row r="8" ht="17.25" customHeight="1" outlineLevel="1" spans="1:23">
      <c r="A8" s="7" t="s">
        <v>70</v>
      </c>
      <c r="B8" s="7" t="s">
        <v>1838</v>
      </c>
      <c r="C8" s="7" t="s">
        <v>1839</v>
      </c>
      <c r="D8" s="7" t="s">
        <v>1836</v>
      </c>
      <c r="E8" s="7" t="s">
        <v>1840</v>
      </c>
      <c r="F8" s="6">
        <v>11</v>
      </c>
      <c r="G8" s="8"/>
      <c r="H8" s="8"/>
      <c r="I8" s="8"/>
      <c r="J8" s="8"/>
      <c r="K8" s="8"/>
      <c r="L8" s="8"/>
      <c r="M8" s="6">
        <v>9</v>
      </c>
      <c r="N8" s="8"/>
      <c r="O8" s="8"/>
      <c r="P8" s="8"/>
      <c r="Q8" s="8"/>
      <c r="R8" s="8"/>
      <c r="S8" s="8"/>
      <c r="T8" s="6"/>
      <c r="U8" s="6"/>
      <c r="V8" s="6"/>
      <c r="W8" s="6"/>
    </row>
    <row r="9" ht="17.25" customHeight="1" outlineLevel="1" spans="1:23">
      <c r="A9" s="7" t="s">
        <v>72</v>
      </c>
      <c r="B9" s="7" t="s">
        <v>1838</v>
      </c>
      <c r="C9" s="7" t="s">
        <v>1841</v>
      </c>
      <c r="D9" s="7" t="s">
        <v>1836</v>
      </c>
      <c r="E9" s="7" t="s">
        <v>1842</v>
      </c>
      <c r="F9" s="6">
        <v>15</v>
      </c>
      <c r="G9" s="8"/>
      <c r="H9" s="8"/>
      <c r="I9" s="8"/>
      <c r="J9" s="8"/>
      <c r="K9" s="8"/>
      <c r="L9" s="8"/>
      <c r="M9" s="6">
        <v>10</v>
      </c>
      <c r="N9" s="8"/>
      <c r="O9" s="8"/>
      <c r="P9" s="8"/>
      <c r="Q9" s="8"/>
      <c r="R9" s="8"/>
      <c r="S9" s="8"/>
      <c r="T9" s="6">
        <v>17</v>
      </c>
      <c r="U9" s="6">
        <v>1</v>
      </c>
      <c r="V9" s="6">
        <v>16</v>
      </c>
      <c r="W9" s="6"/>
    </row>
    <row r="10" ht="17.25" customHeight="1" outlineLevel="1" spans="1:23">
      <c r="A10" s="7" t="s">
        <v>74</v>
      </c>
      <c r="B10" s="7" t="s">
        <v>1838</v>
      </c>
      <c r="C10" s="7" t="s">
        <v>1843</v>
      </c>
      <c r="D10" s="7" t="s">
        <v>1836</v>
      </c>
      <c r="E10" s="7" t="s">
        <v>1842</v>
      </c>
      <c r="F10" s="6">
        <v>6</v>
      </c>
      <c r="G10" s="8"/>
      <c r="H10" s="8"/>
      <c r="I10" s="8"/>
      <c r="J10" s="8"/>
      <c r="K10" s="8"/>
      <c r="L10" s="8"/>
      <c r="M10" s="6">
        <v>6</v>
      </c>
      <c r="N10" s="8"/>
      <c r="O10" s="8"/>
      <c r="P10" s="8"/>
      <c r="Q10" s="8"/>
      <c r="R10" s="8"/>
      <c r="S10" s="8"/>
      <c r="T10" s="6">
        <v>6</v>
      </c>
      <c r="U10" s="6"/>
      <c r="V10" s="6">
        <v>6</v>
      </c>
      <c r="W10" s="6"/>
    </row>
    <row r="11" ht="17.25" customHeight="1" outlineLevel="1" spans="1:23">
      <c r="A11" s="7" t="s">
        <v>76</v>
      </c>
      <c r="B11" s="7" t="s">
        <v>1838</v>
      </c>
      <c r="C11" s="7" t="s">
        <v>1841</v>
      </c>
      <c r="D11" s="7" t="s">
        <v>1836</v>
      </c>
      <c r="E11" s="7" t="s">
        <v>1844</v>
      </c>
      <c r="F11" s="6">
        <v>20</v>
      </c>
      <c r="G11" s="8"/>
      <c r="H11" s="8"/>
      <c r="I11" s="8"/>
      <c r="J11" s="8"/>
      <c r="K11" s="8"/>
      <c r="L11" s="8"/>
      <c r="M11" s="6">
        <v>20</v>
      </c>
      <c r="N11" s="8"/>
      <c r="O11" s="8"/>
      <c r="P11" s="8"/>
      <c r="Q11" s="8"/>
      <c r="R11" s="8"/>
      <c r="S11" s="8"/>
      <c r="T11" s="6">
        <v>22</v>
      </c>
      <c r="U11" s="6"/>
      <c r="V11" s="6">
        <v>22</v>
      </c>
      <c r="W11" s="6"/>
    </row>
    <row r="12" ht="17.25" customHeight="1" outlineLevel="1" spans="1:23">
      <c r="A12" s="7" t="s">
        <v>78</v>
      </c>
      <c r="B12" s="7" t="s">
        <v>1838</v>
      </c>
      <c r="C12" s="7" t="s">
        <v>1843</v>
      </c>
      <c r="D12" s="7" t="s">
        <v>1836</v>
      </c>
      <c r="E12" s="7" t="s">
        <v>1845</v>
      </c>
      <c r="F12" s="6">
        <v>6</v>
      </c>
      <c r="G12" s="8"/>
      <c r="H12" s="8"/>
      <c r="I12" s="8"/>
      <c r="J12" s="8"/>
      <c r="K12" s="8"/>
      <c r="L12" s="8"/>
      <c r="M12" s="6">
        <v>7</v>
      </c>
      <c r="N12" s="8"/>
      <c r="O12" s="8"/>
      <c r="P12" s="8"/>
      <c r="Q12" s="8"/>
      <c r="R12" s="8"/>
      <c r="S12" s="8"/>
      <c r="T12" s="6">
        <v>11</v>
      </c>
      <c r="U12" s="6"/>
      <c r="V12" s="6">
        <v>11</v>
      </c>
      <c r="W12" s="6"/>
    </row>
    <row r="13" ht="17.25" customHeight="1" spans="1:23">
      <c r="A13" s="7" t="s">
        <v>80</v>
      </c>
      <c r="B13" s="7" t="s">
        <v>1838</v>
      </c>
      <c r="C13" s="7" t="s">
        <v>1841</v>
      </c>
      <c r="D13" s="7" t="s">
        <v>1836</v>
      </c>
      <c r="E13" s="7" t="s">
        <v>1846</v>
      </c>
      <c r="F13" s="6">
        <v>8</v>
      </c>
      <c r="G13" s="8"/>
      <c r="H13" s="8"/>
      <c r="I13" s="8"/>
      <c r="J13" s="8"/>
      <c r="K13" s="8"/>
      <c r="L13" s="8"/>
      <c r="M13" s="6">
        <v>8</v>
      </c>
      <c r="N13" s="8"/>
      <c r="O13" s="8"/>
      <c r="P13" s="8"/>
      <c r="Q13" s="8"/>
      <c r="R13" s="8"/>
      <c r="S13" s="8"/>
      <c r="T13" s="6"/>
      <c r="U13" s="6"/>
      <c r="V13" s="6"/>
      <c r="W13" s="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55"/>
  <sheetViews>
    <sheetView showGridLines="0" showZeros="0" workbookViewId="0">
      <selection activeCell="A1" sqref="A1:N1"/>
    </sheetView>
  </sheetViews>
  <sheetFormatPr defaultColWidth="10" defaultRowHeight="12.75" customHeight="1"/>
  <cols>
    <col min="1" max="1" width="16.7083333333333" customWidth="1"/>
    <col min="2" max="2" width="38.625" customWidth="1"/>
    <col min="3" max="3" width="20.125" customWidth="1"/>
    <col min="4" max="4" width="20.375" customWidth="1"/>
    <col min="5" max="5" width="19.75" customWidth="1"/>
    <col min="6" max="6" width="20.125" customWidth="1"/>
    <col min="7" max="7" width="20.25" customWidth="1"/>
    <col min="8" max="8" width="22.375" customWidth="1"/>
    <col min="9" max="9" width="17.625" customWidth="1"/>
    <col min="10" max="10" width="16.25" customWidth="1"/>
    <col min="11" max="11" width="18.75" customWidth="1"/>
    <col min="12" max="12" width="18.5" customWidth="1"/>
    <col min="13" max="13" width="20.625" customWidth="1"/>
    <col min="14" max="14" width="18" customWidth="1"/>
  </cols>
  <sheetData>
    <row r="1" ht="17.25" customHeight="1" spans="1:1">
      <c r="A1" s="1" t="s">
        <v>81</v>
      </c>
    </row>
    <row r="2" ht="64" customHeight="1" spans="1:14">
      <c r="A2" s="2" t="str">
        <f>"2025"&amp;"年部门支出预算表"</f>
        <v>2025年部门支出预算表</v>
      </c>
      <c r="B2" s="2"/>
      <c r="C2" s="2"/>
      <c r="D2" s="2"/>
      <c r="E2" s="2"/>
      <c r="F2" s="2"/>
      <c r="G2" s="2"/>
      <c r="H2" s="2"/>
      <c r="I2" s="2"/>
      <c r="J2" s="2"/>
      <c r="K2" s="2"/>
      <c r="L2" s="2"/>
      <c r="M2" s="2"/>
      <c r="N2" s="2"/>
    </row>
    <row r="3" ht="17.25" customHeight="1" spans="1:14">
      <c r="A3" s="3" t="str">
        <f>"单位名称："&amp;"富民县农业农村局"</f>
        <v>单位名称：富民县农业农村局</v>
      </c>
      <c r="B3" s="3"/>
      <c r="C3" s="1" t="s">
        <v>1</v>
      </c>
      <c r="D3" s="1"/>
      <c r="E3" s="1"/>
      <c r="F3" s="1"/>
      <c r="G3" s="1"/>
      <c r="H3" s="1"/>
      <c r="I3" s="1"/>
      <c r="J3" s="1"/>
      <c r="K3" s="1"/>
      <c r="L3" s="1"/>
      <c r="M3" s="1"/>
      <c r="N3" s="1"/>
    </row>
    <row r="4" ht="27" customHeight="1" spans="1:14">
      <c r="A4" s="69" t="s">
        <v>82</v>
      </c>
      <c r="B4" s="69" t="s">
        <v>83</v>
      </c>
      <c r="C4" s="69" t="s">
        <v>53</v>
      </c>
      <c r="D4" s="69" t="s">
        <v>84</v>
      </c>
      <c r="E4" s="69" t="s">
        <v>85</v>
      </c>
      <c r="F4" s="69" t="s">
        <v>57</v>
      </c>
      <c r="G4" s="69" t="s">
        <v>58</v>
      </c>
      <c r="H4" s="69" t="s">
        <v>86</v>
      </c>
      <c r="I4" s="69" t="s">
        <v>60</v>
      </c>
      <c r="J4" s="69"/>
      <c r="K4" s="69"/>
      <c r="L4" s="69"/>
      <c r="M4" s="69"/>
      <c r="N4" s="69"/>
    </row>
    <row r="5" ht="42" customHeight="1" spans="1:14">
      <c r="A5" s="69"/>
      <c r="B5" s="69"/>
      <c r="C5" s="69"/>
      <c r="D5" s="69" t="s">
        <v>84</v>
      </c>
      <c r="E5" s="69" t="s">
        <v>85</v>
      </c>
      <c r="F5" s="69"/>
      <c r="G5" s="69"/>
      <c r="H5" s="69"/>
      <c r="I5" s="69" t="s">
        <v>55</v>
      </c>
      <c r="J5" s="69" t="s">
        <v>87</v>
      </c>
      <c r="K5" s="69" t="s">
        <v>88</v>
      </c>
      <c r="L5" s="69" t="s">
        <v>89</v>
      </c>
      <c r="M5" s="69" t="s">
        <v>90</v>
      </c>
      <c r="N5" s="69" t="s">
        <v>91</v>
      </c>
    </row>
    <row r="6" ht="18" customHeight="1" spans="1:14">
      <c r="A6" s="69" t="s">
        <v>92</v>
      </c>
      <c r="B6" s="69" t="s">
        <v>93</v>
      </c>
      <c r="C6" s="69" t="s">
        <v>94</v>
      </c>
      <c r="D6" s="69">
        <v>4</v>
      </c>
      <c r="E6" s="69" t="s">
        <v>95</v>
      </c>
      <c r="F6" s="69" t="s">
        <v>96</v>
      </c>
      <c r="G6" s="69" t="s">
        <v>97</v>
      </c>
      <c r="H6" s="69" t="s">
        <v>98</v>
      </c>
      <c r="I6" s="69" t="s">
        <v>99</v>
      </c>
      <c r="J6" s="69" t="s">
        <v>100</v>
      </c>
      <c r="K6" s="69" t="s">
        <v>101</v>
      </c>
      <c r="L6" s="69" t="s">
        <v>102</v>
      </c>
      <c r="M6" s="69" t="s">
        <v>103</v>
      </c>
      <c r="N6" s="69" t="s">
        <v>104</v>
      </c>
    </row>
    <row r="7" ht="21" customHeight="1" outlineLevel="1" spans="1:14">
      <c r="A7" s="91" t="s">
        <v>105</v>
      </c>
      <c r="B7" s="91" t="s">
        <v>106</v>
      </c>
      <c r="C7" s="85">
        <v>3088352.85</v>
      </c>
      <c r="D7" s="85">
        <v>3088352.85</v>
      </c>
      <c r="E7" s="85"/>
      <c r="F7" s="85"/>
      <c r="G7" s="85"/>
      <c r="H7" s="85"/>
      <c r="I7" s="85"/>
      <c r="J7" s="85"/>
      <c r="K7" s="85"/>
      <c r="L7" s="85"/>
      <c r="M7" s="85"/>
      <c r="N7" s="85"/>
    </row>
    <row r="8" ht="21" customHeight="1" outlineLevel="1" spans="1:14">
      <c r="A8" s="92" t="s">
        <v>107</v>
      </c>
      <c r="B8" s="92" t="s">
        <v>108</v>
      </c>
      <c r="C8" s="85">
        <v>3021272.85</v>
      </c>
      <c r="D8" s="85">
        <v>3021272.85</v>
      </c>
      <c r="E8" s="85"/>
      <c r="F8" s="85"/>
      <c r="G8" s="85"/>
      <c r="H8" s="85"/>
      <c r="I8" s="85"/>
      <c r="J8" s="85"/>
      <c r="K8" s="85"/>
      <c r="L8" s="85"/>
      <c r="M8" s="85"/>
      <c r="N8" s="85"/>
    </row>
    <row r="9" ht="21" customHeight="1" outlineLevel="1" spans="1:14">
      <c r="A9" s="93" t="s">
        <v>109</v>
      </c>
      <c r="B9" s="93" t="s">
        <v>110</v>
      </c>
      <c r="C9" s="85">
        <v>193332</v>
      </c>
      <c r="D9" s="85">
        <v>193332</v>
      </c>
      <c r="E9" s="85"/>
      <c r="F9" s="85"/>
      <c r="G9" s="85"/>
      <c r="H9" s="85"/>
      <c r="I9" s="85"/>
      <c r="J9" s="85"/>
      <c r="K9" s="85"/>
      <c r="L9" s="85"/>
      <c r="M9" s="85"/>
      <c r="N9" s="85"/>
    </row>
    <row r="10" ht="21" customHeight="1" outlineLevel="1" spans="1:14">
      <c r="A10" s="93" t="s">
        <v>111</v>
      </c>
      <c r="B10" s="93" t="s">
        <v>112</v>
      </c>
      <c r="C10" s="85">
        <v>179544</v>
      </c>
      <c r="D10" s="85">
        <v>179544</v>
      </c>
      <c r="E10" s="85"/>
      <c r="F10" s="85"/>
      <c r="G10" s="85"/>
      <c r="H10" s="85"/>
      <c r="I10" s="85"/>
      <c r="J10" s="85"/>
      <c r="K10" s="85"/>
      <c r="L10" s="85"/>
      <c r="M10" s="85"/>
      <c r="N10" s="85"/>
    </row>
    <row r="11" ht="21" customHeight="1" outlineLevel="1" spans="1:14">
      <c r="A11" s="93" t="s">
        <v>113</v>
      </c>
      <c r="B11" s="93" t="s">
        <v>114</v>
      </c>
      <c r="C11" s="85">
        <v>1371331.84</v>
      </c>
      <c r="D11" s="85">
        <v>1371331.84</v>
      </c>
      <c r="E11" s="85"/>
      <c r="F11" s="85"/>
      <c r="G11" s="85"/>
      <c r="H11" s="85"/>
      <c r="I11" s="85"/>
      <c r="J11" s="85"/>
      <c r="K11" s="85"/>
      <c r="L11" s="85"/>
      <c r="M11" s="85"/>
      <c r="N11" s="85"/>
    </row>
    <row r="12" ht="21" customHeight="1" outlineLevel="1" spans="1:14">
      <c r="A12" s="93" t="s">
        <v>115</v>
      </c>
      <c r="B12" s="93" t="s">
        <v>116</v>
      </c>
      <c r="C12" s="85">
        <v>1277065.01</v>
      </c>
      <c r="D12" s="85">
        <v>1277065.01</v>
      </c>
      <c r="E12" s="85"/>
      <c r="F12" s="85"/>
      <c r="G12" s="85"/>
      <c r="H12" s="85"/>
      <c r="I12" s="85"/>
      <c r="J12" s="85"/>
      <c r="K12" s="85"/>
      <c r="L12" s="85"/>
      <c r="M12" s="85"/>
      <c r="N12" s="85"/>
    </row>
    <row r="13" ht="21" customHeight="1" outlineLevel="1" spans="1:14">
      <c r="A13" s="92" t="s">
        <v>117</v>
      </c>
      <c r="B13" s="92" t="s">
        <v>118</v>
      </c>
      <c r="C13" s="85">
        <v>67080</v>
      </c>
      <c r="D13" s="85">
        <v>67080</v>
      </c>
      <c r="E13" s="85"/>
      <c r="F13" s="85"/>
      <c r="G13" s="85"/>
      <c r="H13" s="85"/>
      <c r="I13" s="85"/>
      <c r="J13" s="85"/>
      <c r="K13" s="85"/>
      <c r="L13" s="85"/>
      <c r="M13" s="85"/>
      <c r="N13" s="85"/>
    </row>
    <row r="14" ht="21" customHeight="1" spans="1:14">
      <c r="A14" s="93" t="s">
        <v>119</v>
      </c>
      <c r="B14" s="93" t="s">
        <v>120</v>
      </c>
      <c r="C14" s="85">
        <v>67080</v>
      </c>
      <c r="D14" s="85">
        <v>67080</v>
      </c>
      <c r="E14" s="85"/>
      <c r="F14" s="85"/>
      <c r="G14" s="85"/>
      <c r="H14" s="85"/>
      <c r="I14" s="85"/>
      <c r="J14" s="85"/>
      <c r="K14" s="85"/>
      <c r="L14" s="85"/>
      <c r="M14" s="85"/>
      <c r="N14" s="85"/>
    </row>
    <row r="15" ht="21" customHeight="1" outlineLevel="1" spans="1:14">
      <c r="A15" s="91" t="s">
        <v>121</v>
      </c>
      <c r="B15" s="91" t="s">
        <v>122</v>
      </c>
      <c r="C15" s="85">
        <v>1486312.11</v>
      </c>
      <c r="D15" s="85">
        <v>1486312.11</v>
      </c>
      <c r="E15" s="85"/>
      <c r="F15" s="85"/>
      <c r="G15" s="85"/>
      <c r="H15" s="85"/>
      <c r="I15" s="85"/>
      <c r="J15" s="85"/>
      <c r="K15" s="85"/>
      <c r="L15" s="85"/>
      <c r="M15" s="85"/>
      <c r="N15" s="85"/>
    </row>
    <row r="16" ht="21" customHeight="1" outlineLevel="1" spans="1:14">
      <c r="A16" s="92" t="s">
        <v>123</v>
      </c>
      <c r="B16" s="92" t="s">
        <v>124</v>
      </c>
      <c r="C16" s="85">
        <v>1486312.11</v>
      </c>
      <c r="D16" s="85">
        <v>1486312.11</v>
      </c>
      <c r="E16" s="85"/>
      <c r="F16" s="85"/>
      <c r="G16" s="85"/>
      <c r="H16" s="85"/>
      <c r="I16" s="85"/>
      <c r="J16" s="85"/>
      <c r="K16" s="85"/>
      <c r="L16" s="85"/>
      <c r="M16" s="85"/>
      <c r="N16" s="85"/>
    </row>
    <row r="17" ht="21" customHeight="1" outlineLevel="1" spans="1:14">
      <c r="A17" s="93" t="s">
        <v>125</v>
      </c>
      <c r="B17" s="93" t="s">
        <v>126</v>
      </c>
      <c r="C17" s="85">
        <v>218202.19</v>
      </c>
      <c r="D17" s="85">
        <v>218202.19</v>
      </c>
      <c r="E17" s="85"/>
      <c r="F17" s="85"/>
      <c r="G17" s="85"/>
      <c r="H17" s="85"/>
      <c r="I17" s="85"/>
      <c r="J17" s="85"/>
      <c r="K17" s="85"/>
      <c r="L17" s="85"/>
      <c r="M17" s="85"/>
      <c r="N17" s="85"/>
    </row>
    <row r="18" ht="21" customHeight="1" outlineLevel="1" spans="1:14">
      <c r="A18" s="93" t="s">
        <v>127</v>
      </c>
      <c r="B18" s="93" t="s">
        <v>128</v>
      </c>
      <c r="C18" s="85">
        <v>458892.91</v>
      </c>
      <c r="D18" s="85">
        <v>458892.91</v>
      </c>
      <c r="E18" s="85"/>
      <c r="F18" s="85"/>
      <c r="G18" s="85"/>
      <c r="H18" s="85"/>
      <c r="I18" s="85"/>
      <c r="J18" s="85"/>
      <c r="K18" s="85"/>
      <c r="L18" s="85"/>
      <c r="M18" s="85"/>
      <c r="N18" s="85"/>
    </row>
    <row r="19" ht="21" customHeight="1" outlineLevel="1" spans="1:14">
      <c r="A19" s="93" t="s">
        <v>129</v>
      </c>
      <c r="B19" s="93" t="s">
        <v>130</v>
      </c>
      <c r="C19" s="85">
        <v>715515.36</v>
      </c>
      <c r="D19" s="85">
        <v>715515.36</v>
      </c>
      <c r="E19" s="85"/>
      <c r="F19" s="85"/>
      <c r="G19" s="85"/>
      <c r="H19" s="85"/>
      <c r="I19" s="85"/>
      <c r="J19" s="85"/>
      <c r="K19" s="85"/>
      <c r="L19" s="85"/>
      <c r="M19" s="85"/>
      <c r="N19" s="85"/>
    </row>
    <row r="20" ht="21" customHeight="1" spans="1:14">
      <c r="A20" s="93" t="s">
        <v>131</v>
      </c>
      <c r="B20" s="93" t="s">
        <v>132</v>
      </c>
      <c r="C20" s="85">
        <v>93701.65</v>
      </c>
      <c r="D20" s="85">
        <v>93701.65</v>
      </c>
      <c r="E20" s="85"/>
      <c r="F20" s="85"/>
      <c r="G20" s="85"/>
      <c r="H20" s="85"/>
      <c r="I20" s="85"/>
      <c r="J20" s="85"/>
      <c r="K20" s="85"/>
      <c r="L20" s="85"/>
      <c r="M20" s="85"/>
      <c r="N20" s="85"/>
    </row>
    <row r="21" ht="21" customHeight="1" outlineLevel="1" spans="1:14">
      <c r="A21" s="91" t="s">
        <v>133</v>
      </c>
      <c r="B21" s="91" t="s">
        <v>134</v>
      </c>
      <c r="C21" s="85">
        <v>12198569.5</v>
      </c>
      <c r="D21" s="85"/>
      <c r="E21" s="85">
        <v>2522400</v>
      </c>
      <c r="F21" s="85">
        <v>9676169.5</v>
      </c>
      <c r="G21" s="85"/>
      <c r="H21" s="85"/>
      <c r="I21" s="85"/>
      <c r="J21" s="85"/>
      <c r="K21" s="85"/>
      <c r="L21" s="85"/>
      <c r="M21" s="85"/>
      <c r="N21" s="85"/>
    </row>
    <row r="22" ht="21" customHeight="1" outlineLevel="1" spans="1:14">
      <c r="A22" s="92" t="s">
        <v>135</v>
      </c>
      <c r="B22" s="92" t="s">
        <v>136</v>
      </c>
      <c r="C22" s="85">
        <v>12198569.5</v>
      </c>
      <c r="D22" s="85"/>
      <c r="E22" s="85">
        <v>2522400</v>
      </c>
      <c r="F22" s="85">
        <v>9676169.5</v>
      </c>
      <c r="G22" s="85"/>
      <c r="H22" s="85"/>
      <c r="I22" s="85"/>
      <c r="J22" s="85"/>
      <c r="K22" s="85"/>
      <c r="L22" s="85"/>
      <c r="M22" s="85"/>
      <c r="N22" s="85"/>
    </row>
    <row r="23" ht="21" customHeight="1" outlineLevel="1" spans="1:14">
      <c r="A23" s="93" t="s">
        <v>137</v>
      </c>
      <c r="B23" s="93" t="s">
        <v>138</v>
      </c>
      <c r="C23" s="85">
        <v>11880</v>
      </c>
      <c r="D23" s="85"/>
      <c r="E23" s="85"/>
      <c r="F23" s="85">
        <v>11880</v>
      </c>
      <c r="G23" s="85"/>
      <c r="H23" s="85"/>
      <c r="I23" s="85"/>
      <c r="J23" s="85"/>
      <c r="K23" s="85"/>
      <c r="L23" s="85"/>
      <c r="M23" s="85"/>
      <c r="N23" s="85"/>
    </row>
    <row r="24" ht="21" customHeight="1" outlineLevel="1" spans="1:14">
      <c r="A24" s="93" t="s">
        <v>139</v>
      </c>
      <c r="B24" s="93" t="s">
        <v>140</v>
      </c>
      <c r="C24" s="85">
        <v>7141889.5</v>
      </c>
      <c r="D24" s="85"/>
      <c r="E24" s="85"/>
      <c r="F24" s="85">
        <v>7141889.5</v>
      </c>
      <c r="G24" s="85"/>
      <c r="H24" s="85"/>
      <c r="I24" s="85"/>
      <c r="J24" s="85"/>
      <c r="K24" s="85"/>
      <c r="L24" s="85"/>
      <c r="M24" s="85"/>
      <c r="N24" s="85"/>
    </row>
    <row r="25" ht="21" customHeight="1" spans="1:14">
      <c r="A25" s="93" t="s">
        <v>141</v>
      </c>
      <c r="B25" s="93" t="s">
        <v>142</v>
      </c>
      <c r="C25" s="85">
        <v>5044800</v>
      </c>
      <c r="D25" s="85"/>
      <c r="E25" s="85">
        <v>2522400</v>
      </c>
      <c r="F25" s="85">
        <v>2522400</v>
      </c>
      <c r="G25" s="85"/>
      <c r="H25" s="85"/>
      <c r="I25" s="85"/>
      <c r="J25" s="85"/>
      <c r="K25" s="85"/>
      <c r="L25" s="85"/>
      <c r="M25" s="85"/>
      <c r="N25" s="85"/>
    </row>
    <row r="26" ht="21" customHeight="1" outlineLevel="1" spans="1:14">
      <c r="A26" s="91" t="s">
        <v>143</v>
      </c>
      <c r="B26" s="91" t="s">
        <v>144</v>
      </c>
      <c r="C26" s="85">
        <v>51457483.44</v>
      </c>
      <c r="D26" s="85">
        <v>10701482.43</v>
      </c>
      <c r="E26" s="85">
        <v>40756001.01</v>
      </c>
      <c r="F26" s="85"/>
      <c r="G26" s="85"/>
      <c r="H26" s="85"/>
      <c r="I26" s="85"/>
      <c r="J26" s="85"/>
      <c r="K26" s="85"/>
      <c r="L26" s="85"/>
      <c r="M26" s="85"/>
      <c r="N26" s="85"/>
    </row>
    <row r="27" ht="21" customHeight="1" outlineLevel="1" spans="1:14">
      <c r="A27" s="92" t="s">
        <v>145</v>
      </c>
      <c r="B27" s="92" t="s">
        <v>146</v>
      </c>
      <c r="C27" s="85">
        <v>35229340.44</v>
      </c>
      <c r="D27" s="85">
        <v>10701482.43</v>
      </c>
      <c r="E27" s="85">
        <v>24527858.01</v>
      </c>
      <c r="F27" s="85"/>
      <c r="G27" s="85"/>
      <c r="H27" s="85"/>
      <c r="I27" s="85"/>
      <c r="J27" s="85"/>
      <c r="K27" s="85"/>
      <c r="L27" s="85"/>
      <c r="M27" s="85"/>
      <c r="N27" s="85"/>
    </row>
    <row r="28" ht="21" customHeight="1" outlineLevel="1" spans="1:14">
      <c r="A28" s="93" t="s">
        <v>147</v>
      </c>
      <c r="B28" s="93" t="s">
        <v>148</v>
      </c>
      <c r="C28" s="85">
        <v>3495380.82</v>
      </c>
      <c r="D28" s="85">
        <v>3495380.82</v>
      </c>
      <c r="E28" s="85"/>
      <c r="F28" s="85"/>
      <c r="G28" s="85"/>
      <c r="H28" s="85"/>
      <c r="I28" s="85"/>
      <c r="J28" s="85"/>
      <c r="K28" s="85"/>
      <c r="L28" s="85"/>
      <c r="M28" s="85"/>
      <c r="N28" s="85"/>
    </row>
    <row r="29" ht="21" customHeight="1" outlineLevel="1" spans="1:14">
      <c r="A29" s="93" t="s">
        <v>149</v>
      </c>
      <c r="B29" s="93" t="s">
        <v>150</v>
      </c>
      <c r="C29" s="85">
        <v>7489401.61</v>
      </c>
      <c r="D29" s="85">
        <v>7206101.61</v>
      </c>
      <c r="E29" s="85">
        <v>283300</v>
      </c>
      <c r="F29" s="85"/>
      <c r="G29" s="85"/>
      <c r="H29" s="85"/>
      <c r="I29" s="85"/>
      <c r="J29" s="85"/>
      <c r="K29" s="85"/>
      <c r="L29" s="85"/>
      <c r="M29" s="85"/>
      <c r="N29" s="85"/>
    </row>
    <row r="30" ht="21" customHeight="1" outlineLevel="1" spans="1:14">
      <c r="A30" s="93" t="s">
        <v>151</v>
      </c>
      <c r="B30" s="93" t="s">
        <v>152</v>
      </c>
      <c r="C30" s="85">
        <v>2451432.4</v>
      </c>
      <c r="D30" s="85"/>
      <c r="E30" s="85">
        <v>2451432.4</v>
      </c>
      <c r="F30" s="85"/>
      <c r="G30" s="85"/>
      <c r="H30" s="85"/>
      <c r="I30" s="85"/>
      <c r="J30" s="85"/>
      <c r="K30" s="85"/>
      <c r="L30" s="85"/>
      <c r="M30" s="85"/>
      <c r="N30" s="85"/>
    </row>
    <row r="31" ht="21" customHeight="1" outlineLevel="1" spans="1:14">
      <c r="A31" s="93" t="s">
        <v>153</v>
      </c>
      <c r="B31" s="93" t="s">
        <v>154</v>
      </c>
      <c r="C31" s="85">
        <v>3359390</v>
      </c>
      <c r="D31" s="85"/>
      <c r="E31" s="85">
        <v>3359390</v>
      </c>
      <c r="F31" s="85"/>
      <c r="G31" s="85"/>
      <c r="H31" s="85"/>
      <c r="I31" s="85"/>
      <c r="J31" s="85"/>
      <c r="K31" s="85"/>
      <c r="L31" s="85"/>
      <c r="M31" s="85"/>
      <c r="N31" s="85"/>
    </row>
    <row r="32" ht="21" customHeight="1" outlineLevel="1" spans="1:14">
      <c r="A32" s="93" t="s">
        <v>155</v>
      </c>
      <c r="B32" s="93" t="s">
        <v>156</v>
      </c>
      <c r="C32" s="85">
        <v>270000</v>
      </c>
      <c r="D32" s="85"/>
      <c r="E32" s="85">
        <v>270000</v>
      </c>
      <c r="F32" s="85"/>
      <c r="G32" s="85"/>
      <c r="H32" s="85"/>
      <c r="I32" s="85"/>
      <c r="J32" s="85"/>
      <c r="K32" s="85"/>
      <c r="L32" s="85"/>
      <c r="M32" s="85"/>
      <c r="N32" s="85"/>
    </row>
    <row r="33" ht="21" customHeight="1" outlineLevel="1" spans="1:14">
      <c r="A33" s="93" t="s">
        <v>157</v>
      </c>
      <c r="B33" s="93" t="s">
        <v>158</v>
      </c>
      <c r="C33" s="85"/>
      <c r="D33" s="85"/>
      <c r="E33" s="85"/>
      <c r="F33" s="85"/>
      <c r="G33" s="85"/>
      <c r="H33" s="85"/>
      <c r="I33" s="85"/>
      <c r="J33" s="85"/>
      <c r="K33" s="85"/>
      <c r="L33" s="85"/>
      <c r="M33" s="85"/>
      <c r="N33" s="85"/>
    </row>
    <row r="34" ht="21" customHeight="1" outlineLevel="1" spans="1:14">
      <c r="A34" s="93" t="s">
        <v>159</v>
      </c>
      <c r="B34" s="93" t="s">
        <v>160</v>
      </c>
      <c r="C34" s="85">
        <v>18600</v>
      </c>
      <c r="D34" s="85"/>
      <c r="E34" s="85">
        <v>18600</v>
      </c>
      <c r="F34" s="85"/>
      <c r="G34" s="85"/>
      <c r="H34" s="85"/>
      <c r="I34" s="85"/>
      <c r="J34" s="85"/>
      <c r="K34" s="85"/>
      <c r="L34" s="85"/>
      <c r="M34" s="85"/>
      <c r="N34" s="85"/>
    </row>
    <row r="35" ht="21" customHeight="1" outlineLevel="1" spans="1:14">
      <c r="A35" s="93" t="s">
        <v>161</v>
      </c>
      <c r="B35" s="93" t="s">
        <v>162</v>
      </c>
      <c r="C35" s="85">
        <v>149000</v>
      </c>
      <c r="D35" s="85"/>
      <c r="E35" s="85">
        <v>149000</v>
      </c>
      <c r="F35" s="85"/>
      <c r="G35" s="85"/>
      <c r="H35" s="85"/>
      <c r="I35" s="85"/>
      <c r="J35" s="85"/>
      <c r="K35" s="85"/>
      <c r="L35" s="85"/>
      <c r="M35" s="85"/>
      <c r="N35" s="85"/>
    </row>
    <row r="36" ht="21" customHeight="1" outlineLevel="1" spans="1:14">
      <c r="A36" s="93" t="s">
        <v>163</v>
      </c>
      <c r="B36" s="93" t="s">
        <v>164</v>
      </c>
      <c r="C36" s="85">
        <v>1320525.94</v>
      </c>
      <c r="D36" s="85"/>
      <c r="E36" s="85">
        <v>1320525.94</v>
      </c>
      <c r="F36" s="85"/>
      <c r="G36" s="85"/>
      <c r="H36" s="85"/>
      <c r="I36" s="85"/>
      <c r="J36" s="85"/>
      <c r="K36" s="85"/>
      <c r="L36" s="85"/>
      <c r="M36" s="85"/>
      <c r="N36" s="85"/>
    </row>
    <row r="37" ht="21" customHeight="1" outlineLevel="1" spans="1:14">
      <c r="A37" s="93" t="s">
        <v>165</v>
      </c>
      <c r="B37" s="93" t="s">
        <v>166</v>
      </c>
      <c r="C37" s="85">
        <v>598875</v>
      </c>
      <c r="D37" s="85"/>
      <c r="E37" s="85">
        <v>598875</v>
      </c>
      <c r="F37" s="85"/>
      <c r="G37" s="85"/>
      <c r="H37" s="85"/>
      <c r="I37" s="85"/>
      <c r="J37" s="85"/>
      <c r="K37" s="85"/>
      <c r="L37" s="85"/>
      <c r="M37" s="85"/>
      <c r="N37" s="85"/>
    </row>
    <row r="38" ht="21" customHeight="1" outlineLevel="1" spans="1:14">
      <c r="A38" s="93" t="s">
        <v>167</v>
      </c>
      <c r="B38" s="93" t="s">
        <v>168</v>
      </c>
      <c r="C38" s="85">
        <v>15000</v>
      </c>
      <c r="D38" s="85"/>
      <c r="E38" s="85">
        <v>15000</v>
      </c>
      <c r="F38" s="85"/>
      <c r="G38" s="85"/>
      <c r="H38" s="85"/>
      <c r="I38" s="85"/>
      <c r="J38" s="85"/>
      <c r="K38" s="85"/>
      <c r="L38" s="85"/>
      <c r="M38" s="85"/>
      <c r="N38" s="85"/>
    </row>
    <row r="39" ht="21" customHeight="1" outlineLevel="1" spans="1:14">
      <c r="A39" s="93" t="s">
        <v>169</v>
      </c>
      <c r="B39" s="93" t="s">
        <v>170</v>
      </c>
      <c r="C39" s="85">
        <v>855000</v>
      </c>
      <c r="D39" s="85"/>
      <c r="E39" s="85">
        <v>855000</v>
      </c>
      <c r="F39" s="85"/>
      <c r="G39" s="85"/>
      <c r="H39" s="85"/>
      <c r="I39" s="85"/>
      <c r="J39" s="85"/>
      <c r="K39" s="85"/>
      <c r="L39" s="85"/>
      <c r="M39" s="85"/>
      <c r="N39" s="85"/>
    </row>
    <row r="40" ht="21" customHeight="1" outlineLevel="1" spans="1:14">
      <c r="A40" s="93" t="s">
        <v>171</v>
      </c>
      <c r="B40" s="93" t="s">
        <v>172</v>
      </c>
      <c r="C40" s="85">
        <v>878630</v>
      </c>
      <c r="D40" s="85"/>
      <c r="E40" s="85">
        <v>878630</v>
      </c>
      <c r="F40" s="85"/>
      <c r="G40" s="85"/>
      <c r="H40" s="85"/>
      <c r="I40" s="85"/>
      <c r="J40" s="85"/>
      <c r="K40" s="85"/>
      <c r="L40" s="85"/>
      <c r="M40" s="85"/>
      <c r="N40" s="85"/>
    </row>
    <row r="41" ht="21" customHeight="1" outlineLevel="1" spans="1:14">
      <c r="A41" s="93" t="s">
        <v>173</v>
      </c>
      <c r="B41" s="93" t="s">
        <v>174</v>
      </c>
      <c r="C41" s="85">
        <v>12054107.67</v>
      </c>
      <c r="D41" s="85"/>
      <c r="E41" s="85">
        <v>12054107.67</v>
      </c>
      <c r="F41" s="85"/>
      <c r="G41" s="85"/>
      <c r="H41" s="85"/>
      <c r="I41" s="85"/>
      <c r="J41" s="85"/>
      <c r="K41" s="85"/>
      <c r="L41" s="85"/>
      <c r="M41" s="85"/>
      <c r="N41" s="85"/>
    </row>
    <row r="42" ht="21" customHeight="1" outlineLevel="1" spans="1:14">
      <c r="A42" s="93" t="s">
        <v>175</v>
      </c>
      <c r="B42" s="93" t="s">
        <v>176</v>
      </c>
      <c r="C42" s="85">
        <v>2273997</v>
      </c>
      <c r="D42" s="85"/>
      <c r="E42" s="85">
        <v>2273997</v>
      </c>
      <c r="F42" s="85"/>
      <c r="G42" s="85"/>
      <c r="H42" s="85"/>
      <c r="I42" s="85"/>
      <c r="J42" s="85"/>
      <c r="K42" s="85"/>
      <c r="L42" s="85"/>
      <c r="M42" s="85"/>
      <c r="N42" s="85"/>
    </row>
    <row r="43" ht="21" customHeight="1" outlineLevel="1" spans="1:14">
      <c r="A43" s="92" t="s">
        <v>177</v>
      </c>
      <c r="B43" s="92" t="s">
        <v>178</v>
      </c>
      <c r="C43" s="85"/>
      <c r="D43" s="85"/>
      <c r="E43" s="85"/>
      <c r="F43" s="85"/>
      <c r="G43" s="85"/>
      <c r="H43" s="85"/>
      <c r="I43" s="85"/>
      <c r="J43" s="85"/>
      <c r="K43" s="85"/>
      <c r="L43" s="85"/>
      <c r="M43" s="85"/>
      <c r="N43" s="85"/>
    </row>
    <row r="44" ht="21" customHeight="1" outlineLevel="1" spans="1:14">
      <c r="A44" s="93" t="s">
        <v>179</v>
      </c>
      <c r="B44" s="93" t="s">
        <v>180</v>
      </c>
      <c r="C44" s="85"/>
      <c r="D44" s="85"/>
      <c r="E44" s="85"/>
      <c r="F44" s="85"/>
      <c r="G44" s="85"/>
      <c r="H44" s="85"/>
      <c r="I44" s="85"/>
      <c r="J44" s="85"/>
      <c r="K44" s="85"/>
      <c r="L44" s="85"/>
      <c r="M44" s="85"/>
      <c r="N44" s="85"/>
    </row>
    <row r="45" ht="21" customHeight="1" outlineLevel="1" spans="1:14">
      <c r="A45" s="92" t="s">
        <v>181</v>
      </c>
      <c r="B45" s="92" t="s">
        <v>182</v>
      </c>
      <c r="C45" s="85">
        <v>67498.71</v>
      </c>
      <c r="D45" s="85"/>
      <c r="E45" s="85">
        <v>67498.71</v>
      </c>
      <c r="F45" s="85"/>
      <c r="G45" s="85"/>
      <c r="H45" s="85"/>
      <c r="I45" s="85"/>
      <c r="J45" s="85"/>
      <c r="K45" s="85"/>
      <c r="L45" s="85"/>
      <c r="M45" s="85"/>
      <c r="N45" s="85"/>
    </row>
    <row r="46" ht="21" customHeight="1" outlineLevel="1" spans="1:14">
      <c r="A46" s="93" t="s">
        <v>183</v>
      </c>
      <c r="B46" s="93" t="s">
        <v>184</v>
      </c>
      <c r="C46" s="85">
        <v>45350</v>
      </c>
      <c r="D46" s="85"/>
      <c r="E46" s="85">
        <v>45350</v>
      </c>
      <c r="F46" s="85"/>
      <c r="G46" s="85"/>
      <c r="H46" s="85"/>
      <c r="I46" s="85"/>
      <c r="J46" s="85"/>
      <c r="K46" s="85"/>
      <c r="L46" s="85"/>
      <c r="M46" s="85"/>
      <c r="N46" s="85"/>
    </row>
    <row r="47" ht="21" customHeight="1" outlineLevel="1" spans="1:14">
      <c r="A47" s="93" t="s">
        <v>185</v>
      </c>
      <c r="B47" s="93" t="s">
        <v>186</v>
      </c>
      <c r="C47" s="85">
        <v>2200</v>
      </c>
      <c r="D47" s="85"/>
      <c r="E47" s="85">
        <v>2200</v>
      </c>
      <c r="F47" s="85"/>
      <c r="G47" s="85"/>
      <c r="H47" s="85"/>
      <c r="I47" s="85"/>
      <c r="J47" s="85"/>
      <c r="K47" s="85"/>
      <c r="L47" s="85"/>
      <c r="M47" s="85"/>
      <c r="N47" s="85"/>
    </row>
    <row r="48" ht="21" customHeight="1" outlineLevel="1" spans="1:14">
      <c r="A48" s="93" t="s">
        <v>187</v>
      </c>
      <c r="B48" s="93" t="s">
        <v>188</v>
      </c>
      <c r="C48" s="85">
        <v>19948.71</v>
      </c>
      <c r="D48" s="85"/>
      <c r="E48" s="85">
        <v>19948.71</v>
      </c>
      <c r="F48" s="85"/>
      <c r="G48" s="85"/>
      <c r="H48" s="85"/>
      <c r="I48" s="85"/>
      <c r="J48" s="85"/>
      <c r="K48" s="85"/>
      <c r="L48" s="85"/>
      <c r="M48" s="85"/>
      <c r="N48" s="85"/>
    </row>
    <row r="49" ht="21" customHeight="1" outlineLevel="1" spans="1:14">
      <c r="A49" s="93" t="s">
        <v>189</v>
      </c>
      <c r="B49" s="93" t="s">
        <v>190</v>
      </c>
      <c r="C49" s="85"/>
      <c r="D49" s="85"/>
      <c r="E49" s="85"/>
      <c r="F49" s="85"/>
      <c r="G49" s="85"/>
      <c r="H49" s="85"/>
      <c r="I49" s="85"/>
      <c r="J49" s="85"/>
      <c r="K49" s="85"/>
      <c r="L49" s="85"/>
      <c r="M49" s="85"/>
      <c r="N49" s="85"/>
    </row>
    <row r="50" ht="21" customHeight="1" outlineLevel="1" spans="1:14">
      <c r="A50" s="92" t="s">
        <v>191</v>
      </c>
      <c r="B50" s="92" t="s">
        <v>192</v>
      </c>
      <c r="C50" s="85">
        <v>16160644.29</v>
      </c>
      <c r="D50" s="85"/>
      <c r="E50" s="85">
        <v>16160644.29</v>
      </c>
      <c r="F50" s="85"/>
      <c r="G50" s="85"/>
      <c r="H50" s="85"/>
      <c r="I50" s="85"/>
      <c r="J50" s="85"/>
      <c r="K50" s="85"/>
      <c r="L50" s="85"/>
      <c r="M50" s="85"/>
      <c r="N50" s="85"/>
    </row>
    <row r="51" ht="21" customHeight="1" spans="1:14">
      <c r="A51" s="93" t="s">
        <v>193</v>
      </c>
      <c r="B51" s="93" t="s">
        <v>194</v>
      </c>
      <c r="C51" s="85">
        <v>16160644.29</v>
      </c>
      <c r="D51" s="85"/>
      <c r="E51" s="85">
        <v>16160644.29</v>
      </c>
      <c r="F51" s="85"/>
      <c r="G51" s="85"/>
      <c r="H51" s="85"/>
      <c r="I51" s="85"/>
      <c r="J51" s="85"/>
      <c r="K51" s="85"/>
      <c r="L51" s="85"/>
      <c r="M51" s="85"/>
      <c r="N51" s="85"/>
    </row>
    <row r="52" ht="21" customHeight="1" outlineLevel="1" spans="1:14">
      <c r="A52" s="91" t="s">
        <v>195</v>
      </c>
      <c r="B52" s="91" t="s">
        <v>196</v>
      </c>
      <c r="C52" s="85">
        <v>1145123.52</v>
      </c>
      <c r="D52" s="85">
        <v>1145123.52</v>
      </c>
      <c r="E52" s="85"/>
      <c r="F52" s="85"/>
      <c r="G52" s="85"/>
      <c r="H52" s="85"/>
      <c r="I52" s="85"/>
      <c r="J52" s="85"/>
      <c r="K52" s="85"/>
      <c r="L52" s="85"/>
      <c r="M52" s="85"/>
      <c r="N52" s="85"/>
    </row>
    <row r="53" ht="21" customHeight="1" outlineLevel="1" spans="1:14">
      <c r="A53" s="92" t="s">
        <v>197</v>
      </c>
      <c r="B53" s="92" t="s">
        <v>198</v>
      </c>
      <c r="C53" s="85">
        <v>1145123.52</v>
      </c>
      <c r="D53" s="85">
        <v>1145123.52</v>
      </c>
      <c r="E53" s="85"/>
      <c r="F53" s="85"/>
      <c r="G53" s="85"/>
      <c r="H53" s="85"/>
      <c r="I53" s="85"/>
      <c r="J53" s="85"/>
      <c r="K53" s="85"/>
      <c r="L53" s="85"/>
      <c r="M53" s="85"/>
      <c r="N53" s="85"/>
    </row>
    <row r="54" ht="21" customHeight="1" spans="1:14">
      <c r="A54" s="93" t="s">
        <v>199</v>
      </c>
      <c r="B54" s="93" t="s">
        <v>200</v>
      </c>
      <c r="C54" s="85">
        <v>1145123.52</v>
      </c>
      <c r="D54" s="85">
        <v>1145123.52</v>
      </c>
      <c r="E54" s="85"/>
      <c r="F54" s="85"/>
      <c r="G54" s="85"/>
      <c r="H54" s="85"/>
      <c r="I54" s="85"/>
      <c r="J54" s="85"/>
      <c r="K54" s="85"/>
      <c r="L54" s="85"/>
      <c r="M54" s="85"/>
      <c r="N54" s="85"/>
    </row>
    <row r="55" ht="21" customHeight="1" spans="1:14">
      <c r="A55" s="69" t="s">
        <v>53</v>
      </c>
      <c r="B55" s="69"/>
      <c r="C55" s="85">
        <v>69375841.42</v>
      </c>
      <c r="D55" s="85">
        <v>16421270.91</v>
      </c>
      <c r="E55" s="85">
        <v>43278401.01</v>
      </c>
      <c r="F55" s="85">
        <v>9676169.5</v>
      </c>
      <c r="G55" s="85"/>
      <c r="H55" s="85"/>
      <c r="I55" s="85"/>
      <c r="J55" s="85"/>
      <c r="K55" s="85"/>
      <c r="L55" s="85"/>
      <c r="M55" s="85"/>
      <c r="N55" s="85"/>
    </row>
  </sheetData>
  <mergeCells count="14">
    <mergeCell ref="A1:N1"/>
    <mergeCell ref="A2:N2"/>
    <mergeCell ref="A3:B3"/>
    <mergeCell ref="C3:N3"/>
    <mergeCell ref="I4:N4"/>
    <mergeCell ref="A55:B55"/>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A1" sqref="A1"/>
    </sheetView>
  </sheetViews>
  <sheetFormatPr defaultColWidth="10" defaultRowHeight="12.75" customHeight="1" outlineLevelCol="3"/>
  <cols>
    <col min="1" max="4" width="41.575" customWidth="1"/>
  </cols>
  <sheetData>
    <row r="1" ht="15" customHeight="1" spans="1:4">
      <c r="A1" s="3"/>
      <c r="B1" s="3"/>
      <c r="C1" s="3"/>
      <c r="D1" s="1" t="s">
        <v>201</v>
      </c>
    </row>
    <row r="2" ht="41.25" customHeight="1" spans="1:4">
      <c r="A2" s="88" t="str">
        <f>"2025"&amp;"年财政拨款收支预算总表"</f>
        <v>2025年财政拨款收支预算总表</v>
      </c>
      <c r="B2" s="88"/>
      <c r="C2" s="88"/>
      <c r="D2" s="88"/>
    </row>
    <row r="3" ht="17.25" customHeight="1" spans="1:4">
      <c r="A3" s="3" t="str">
        <f>"单位名称："&amp;"富民县农业农村局"</f>
        <v>单位名称：富民县农业农村局</v>
      </c>
      <c r="B3" s="3"/>
      <c r="C3" s="3"/>
      <c r="D3" s="1" t="s">
        <v>1</v>
      </c>
    </row>
    <row r="4" ht="17.25" customHeight="1" spans="1:4">
      <c r="A4" s="69" t="s">
        <v>2</v>
      </c>
      <c r="B4" s="69"/>
      <c r="C4" s="69" t="s">
        <v>3</v>
      </c>
      <c r="D4" s="69"/>
    </row>
    <row r="5" ht="18.75" customHeight="1" spans="1:4">
      <c r="A5" s="69" t="s">
        <v>4</v>
      </c>
      <c r="B5" s="69" t="str">
        <f>"2025"&amp;"年预算数"</f>
        <v>2025年预算数</v>
      </c>
      <c r="C5" s="69" t="s">
        <v>5</v>
      </c>
      <c r="D5" s="69" t="str">
        <f>"2025"&amp;"年预算数"</f>
        <v>2025年预算数</v>
      </c>
    </row>
    <row r="6" ht="16.5" customHeight="1" spans="1:4">
      <c r="A6" s="89" t="s">
        <v>202</v>
      </c>
      <c r="B6" s="85">
        <v>51980071.92</v>
      </c>
      <c r="C6" s="89" t="s">
        <v>203</v>
      </c>
      <c r="D6" s="82">
        <v>66853441.42</v>
      </c>
    </row>
    <row r="7" ht="16.5" customHeight="1" spans="1:4">
      <c r="A7" s="89" t="s">
        <v>204</v>
      </c>
      <c r="B7" s="85">
        <v>49457671.92</v>
      </c>
      <c r="C7" s="89" t="s">
        <v>205</v>
      </c>
      <c r="D7" s="82"/>
    </row>
    <row r="8" ht="16.5" customHeight="1" spans="1:4">
      <c r="A8" s="89" t="s">
        <v>206</v>
      </c>
      <c r="B8" s="85">
        <v>2522400</v>
      </c>
      <c r="C8" s="89" t="s">
        <v>207</v>
      </c>
      <c r="D8" s="82"/>
    </row>
    <row r="9" ht="16.5" customHeight="1" spans="1:4">
      <c r="A9" s="89" t="s">
        <v>208</v>
      </c>
      <c r="B9" s="85"/>
      <c r="C9" s="89" t="s">
        <v>209</v>
      </c>
      <c r="D9" s="82"/>
    </row>
    <row r="10" ht="16.5" customHeight="1" spans="1:4">
      <c r="A10" s="89" t="s">
        <v>210</v>
      </c>
      <c r="B10" s="85">
        <v>14873369.5</v>
      </c>
      <c r="C10" s="89" t="s">
        <v>211</v>
      </c>
      <c r="D10" s="82"/>
    </row>
    <row r="11" ht="16.5" customHeight="1" spans="1:4">
      <c r="A11" s="89" t="s">
        <v>204</v>
      </c>
      <c r="B11" s="85">
        <v>7719600</v>
      </c>
      <c r="C11" s="89" t="s">
        <v>212</v>
      </c>
      <c r="D11" s="82"/>
    </row>
    <row r="12" ht="16.5" customHeight="1" spans="1:4">
      <c r="A12" s="89" t="s">
        <v>206</v>
      </c>
      <c r="B12" s="85">
        <v>7153769.5</v>
      </c>
      <c r="C12" s="89" t="s">
        <v>213</v>
      </c>
      <c r="D12" s="82"/>
    </row>
    <row r="13" ht="16.5" customHeight="1" spans="1:4">
      <c r="A13" s="89" t="s">
        <v>208</v>
      </c>
      <c r="B13" s="85"/>
      <c r="C13" s="89" t="s">
        <v>214</v>
      </c>
      <c r="D13" s="82"/>
    </row>
    <row r="14" ht="16.5" customHeight="1" spans="1:4">
      <c r="A14" s="76"/>
      <c r="B14" s="76"/>
      <c r="C14" s="89" t="s">
        <v>215</v>
      </c>
      <c r="D14" s="82">
        <v>3088352.85</v>
      </c>
    </row>
    <row r="15" ht="16.5" customHeight="1" spans="1:4">
      <c r="A15" s="76"/>
      <c r="B15" s="76"/>
      <c r="C15" s="89" t="s">
        <v>216</v>
      </c>
      <c r="D15" s="82">
        <v>1486312.11</v>
      </c>
    </row>
    <row r="16" ht="16.5" customHeight="1" spans="1:4">
      <c r="A16" s="76"/>
      <c r="B16" s="76"/>
      <c r="C16" s="89" t="s">
        <v>217</v>
      </c>
      <c r="D16" s="82"/>
    </row>
    <row r="17" ht="16.5" customHeight="1" spans="1:4">
      <c r="A17" s="76"/>
      <c r="B17" s="76"/>
      <c r="C17" s="89" t="s">
        <v>218</v>
      </c>
      <c r="D17" s="82">
        <v>9676169.5</v>
      </c>
    </row>
    <row r="18" ht="16.5" customHeight="1" spans="1:4">
      <c r="A18" s="76"/>
      <c r="B18" s="76"/>
      <c r="C18" s="89" t="s">
        <v>219</v>
      </c>
      <c r="D18" s="82">
        <v>51457483.44</v>
      </c>
    </row>
    <row r="19" ht="16.5" customHeight="1" spans="1:4">
      <c r="A19" s="76"/>
      <c r="B19" s="76"/>
      <c r="C19" s="89" t="s">
        <v>220</v>
      </c>
      <c r="D19" s="82"/>
    </row>
    <row r="20" ht="16.5" customHeight="1" spans="1:4">
      <c r="A20" s="76"/>
      <c r="B20" s="76"/>
      <c r="C20" s="89" t="s">
        <v>221</v>
      </c>
      <c r="D20" s="82"/>
    </row>
    <row r="21" ht="16.5" customHeight="1" spans="1:4">
      <c r="A21" s="76"/>
      <c r="B21" s="76"/>
      <c r="C21" s="89" t="s">
        <v>222</v>
      </c>
      <c r="D21" s="82"/>
    </row>
    <row r="22" ht="16.5" customHeight="1" spans="1:4">
      <c r="A22" s="76"/>
      <c r="B22" s="76"/>
      <c r="C22" s="89" t="s">
        <v>223</v>
      </c>
      <c r="D22" s="82"/>
    </row>
    <row r="23" ht="16.5" customHeight="1" spans="1:4">
      <c r="A23" s="76"/>
      <c r="B23" s="76"/>
      <c r="C23" s="89" t="s">
        <v>224</v>
      </c>
      <c r="D23" s="82"/>
    </row>
    <row r="24" ht="16.5" customHeight="1" spans="1:4">
      <c r="A24" s="76"/>
      <c r="B24" s="76"/>
      <c r="C24" s="89" t="s">
        <v>225</v>
      </c>
      <c r="D24" s="82"/>
    </row>
    <row r="25" ht="16.5" customHeight="1" spans="1:4">
      <c r="A25" s="76"/>
      <c r="B25" s="76"/>
      <c r="C25" s="89" t="s">
        <v>226</v>
      </c>
      <c r="D25" s="82">
        <v>1145123.52</v>
      </c>
    </row>
    <row r="26" ht="16.5" customHeight="1" spans="1:4">
      <c r="A26" s="76"/>
      <c r="B26" s="76"/>
      <c r="C26" s="89" t="s">
        <v>227</v>
      </c>
      <c r="D26" s="82"/>
    </row>
    <row r="27" ht="16.5" customHeight="1" spans="1:4">
      <c r="A27" s="76"/>
      <c r="B27" s="76"/>
      <c r="C27" s="89" t="s">
        <v>228</v>
      </c>
      <c r="D27" s="82"/>
    </row>
    <row r="28" ht="16.5" customHeight="1" spans="1:4">
      <c r="A28" s="76"/>
      <c r="B28" s="76"/>
      <c r="C28" s="89" t="s">
        <v>229</v>
      </c>
      <c r="D28" s="82"/>
    </row>
    <row r="29" ht="16.5" customHeight="1" spans="1:4">
      <c r="A29" s="76"/>
      <c r="B29" s="76"/>
      <c r="C29" s="89" t="s">
        <v>230</v>
      </c>
      <c r="D29" s="82"/>
    </row>
    <row r="30" ht="16.5" customHeight="1" spans="1:4">
      <c r="A30" s="76"/>
      <c r="B30" s="76"/>
      <c r="C30" s="89" t="s">
        <v>231</v>
      </c>
      <c r="D30" s="82"/>
    </row>
    <row r="31" ht="16.5" customHeight="1" spans="1:4">
      <c r="A31" s="76"/>
      <c r="B31" s="76"/>
      <c r="C31" s="89" t="s">
        <v>232</v>
      </c>
      <c r="D31" s="82"/>
    </row>
    <row r="32" ht="15" customHeight="1" spans="1:4">
      <c r="A32" s="76"/>
      <c r="B32" s="76"/>
      <c r="C32" s="89" t="s">
        <v>233</v>
      </c>
      <c r="D32" s="82"/>
    </row>
    <row r="33" ht="16.5" customHeight="1" spans="1:4">
      <c r="A33" s="76"/>
      <c r="B33" s="76"/>
      <c r="C33" s="89" t="s">
        <v>234</v>
      </c>
      <c r="D33" s="82"/>
    </row>
    <row r="34" ht="18" customHeight="1" spans="1:4">
      <c r="A34" s="76"/>
      <c r="B34" s="76"/>
      <c r="C34" s="89" t="s">
        <v>235</v>
      </c>
      <c r="D34" s="82"/>
    </row>
    <row r="35" ht="16.5" customHeight="1" spans="1:4">
      <c r="A35" s="76"/>
      <c r="B35" s="76"/>
      <c r="C35" s="89" t="s">
        <v>236</v>
      </c>
      <c r="D35" s="82"/>
    </row>
    <row r="36" ht="15" customHeight="1" spans="1:4">
      <c r="A36" s="90" t="s">
        <v>48</v>
      </c>
      <c r="B36" s="85">
        <f>51980071.92+14873369.5</f>
        <v>66853441.42</v>
      </c>
      <c r="C36" s="90" t="s">
        <v>49</v>
      </c>
      <c r="D36" s="82">
        <v>66853441.42</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4"/>
  <sheetViews>
    <sheetView showZeros="0" topLeftCell="A31" workbookViewId="0">
      <selection activeCell="H2" sqref="H2"/>
    </sheetView>
  </sheetViews>
  <sheetFormatPr defaultColWidth="10.7083333333333" defaultRowHeight="14.25" customHeight="1" outlineLevelCol="6"/>
  <cols>
    <col min="1" max="1" width="23.575" customWidth="1"/>
    <col min="2" max="2" width="37.75" customWidth="1"/>
    <col min="3" max="3" width="20.25" customWidth="1"/>
    <col min="4" max="4" width="19" customWidth="1"/>
    <col min="5" max="5" width="21.125" customWidth="1"/>
    <col min="6" max="6" width="20.125" customWidth="1"/>
    <col min="7" max="7" width="18.375" customWidth="1"/>
  </cols>
  <sheetData>
    <row r="1" customHeight="1" spans="7:7">
      <c r="G1" s="1" t="s">
        <v>237</v>
      </c>
    </row>
    <row r="2" ht="41.25" customHeight="1" spans="1:7">
      <c r="A2" s="2" t="str">
        <f>"2025"&amp;"年一般公共预算支出预算表（按功能科目分类）"</f>
        <v>2025年一般公共预算支出预算表（按功能科目分类）</v>
      </c>
      <c r="B2" s="2"/>
      <c r="C2" s="2"/>
      <c r="D2" s="2"/>
      <c r="E2" s="2"/>
      <c r="F2" s="2"/>
      <c r="G2" s="2"/>
    </row>
    <row r="3" ht="18" customHeight="1" spans="1:7">
      <c r="A3" s="3" t="str">
        <f>"单位名称："&amp;"富民县农业农村局"</f>
        <v>单位名称：富民县农业农村局</v>
      </c>
      <c r="B3" s="3"/>
      <c r="C3" s="3"/>
      <c r="D3" s="3"/>
      <c r="E3" s="3"/>
      <c r="G3" s="1" t="s">
        <v>238</v>
      </c>
    </row>
    <row r="4" ht="20.25" customHeight="1" spans="1:7">
      <c r="A4" s="69" t="s">
        <v>239</v>
      </c>
      <c r="B4" s="69"/>
      <c r="C4" s="69" t="s">
        <v>53</v>
      </c>
      <c r="D4" s="69" t="s">
        <v>84</v>
      </c>
      <c r="E4" s="69"/>
      <c r="F4" s="69"/>
      <c r="G4" s="69" t="s">
        <v>85</v>
      </c>
    </row>
    <row r="5" ht="20.25" customHeight="1" spans="1:7">
      <c r="A5" s="69" t="s">
        <v>82</v>
      </c>
      <c r="B5" s="69" t="s">
        <v>83</v>
      </c>
      <c r="C5" s="69"/>
      <c r="D5" s="69" t="s">
        <v>55</v>
      </c>
      <c r="E5" s="69" t="s">
        <v>240</v>
      </c>
      <c r="F5" s="69" t="s">
        <v>241</v>
      </c>
      <c r="G5" s="69"/>
    </row>
    <row r="6" ht="15" customHeight="1" spans="1:7">
      <c r="A6" s="69" t="s">
        <v>92</v>
      </c>
      <c r="B6" s="69" t="s">
        <v>93</v>
      </c>
      <c r="C6" s="69" t="s">
        <v>94</v>
      </c>
      <c r="D6" s="69" t="s">
        <v>242</v>
      </c>
      <c r="E6" s="69" t="s">
        <v>95</v>
      </c>
      <c r="F6" s="69" t="s">
        <v>96</v>
      </c>
      <c r="G6" s="69" t="s">
        <v>97</v>
      </c>
    </row>
    <row r="7" ht="18" customHeight="1" outlineLevel="1" spans="1:7">
      <c r="A7" s="81" t="s">
        <v>105</v>
      </c>
      <c r="B7" s="81" t="s">
        <v>106</v>
      </c>
      <c r="C7" s="82">
        <v>3088352.85</v>
      </c>
      <c r="D7" s="82">
        <v>3088352.85</v>
      </c>
      <c r="E7" s="82">
        <v>3088352.85</v>
      </c>
      <c r="F7" s="82"/>
      <c r="G7" s="82"/>
    </row>
    <row r="8" ht="18" customHeight="1" outlineLevel="1" spans="1:7">
      <c r="A8" s="86" t="s">
        <v>107</v>
      </c>
      <c r="B8" s="86" t="s">
        <v>108</v>
      </c>
      <c r="C8" s="82">
        <v>3021272.85</v>
      </c>
      <c r="D8" s="82">
        <v>3021272.85</v>
      </c>
      <c r="E8" s="82">
        <v>3021272.85</v>
      </c>
      <c r="F8" s="82"/>
      <c r="G8" s="82"/>
    </row>
    <row r="9" ht="18" customHeight="1" outlineLevel="1" spans="1:7">
      <c r="A9" s="87" t="s">
        <v>109</v>
      </c>
      <c r="B9" s="87" t="s">
        <v>110</v>
      </c>
      <c r="C9" s="82">
        <v>193332</v>
      </c>
      <c r="D9" s="82">
        <v>193332</v>
      </c>
      <c r="E9" s="82">
        <v>193332</v>
      </c>
      <c r="F9" s="82"/>
      <c r="G9" s="82"/>
    </row>
    <row r="10" ht="18" customHeight="1" outlineLevel="1" spans="1:7">
      <c r="A10" s="87" t="s">
        <v>111</v>
      </c>
      <c r="B10" s="87" t="s">
        <v>112</v>
      </c>
      <c r="C10" s="82">
        <v>179544</v>
      </c>
      <c r="D10" s="82">
        <v>179544</v>
      </c>
      <c r="E10" s="82">
        <v>179544</v>
      </c>
      <c r="F10" s="82"/>
      <c r="G10" s="82"/>
    </row>
    <row r="11" ht="18" customHeight="1" outlineLevel="1" spans="1:7">
      <c r="A11" s="87" t="s">
        <v>113</v>
      </c>
      <c r="B11" s="87" t="s">
        <v>114</v>
      </c>
      <c r="C11" s="82">
        <v>1371331.84</v>
      </c>
      <c r="D11" s="82">
        <v>1371331.84</v>
      </c>
      <c r="E11" s="82">
        <v>1371331.84</v>
      </c>
      <c r="F11" s="82"/>
      <c r="G11" s="82"/>
    </row>
    <row r="12" ht="18" customHeight="1" outlineLevel="1" spans="1:7">
      <c r="A12" s="87" t="s">
        <v>115</v>
      </c>
      <c r="B12" s="87" t="s">
        <v>116</v>
      </c>
      <c r="C12" s="82">
        <v>1277065.01</v>
      </c>
      <c r="D12" s="82">
        <v>1277065.01</v>
      </c>
      <c r="E12" s="82">
        <v>1277065.01</v>
      </c>
      <c r="F12" s="82"/>
      <c r="G12" s="82"/>
    </row>
    <row r="13" ht="18" customHeight="1" outlineLevel="1" spans="1:7">
      <c r="A13" s="86" t="s">
        <v>117</v>
      </c>
      <c r="B13" s="86" t="s">
        <v>118</v>
      </c>
      <c r="C13" s="82">
        <v>67080</v>
      </c>
      <c r="D13" s="82">
        <v>67080</v>
      </c>
      <c r="E13" s="82">
        <v>67080</v>
      </c>
      <c r="F13" s="82"/>
      <c r="G13" s="82"/>
    </row>
    <row r="14" ht="18" customHeight="1" spans="1:7">
      <c r="A14" s="87" t="s">
        <v>119</v>
      </c>
      <c r="B14" s="87" t="s">
        <v>120</v>
      </c>
      <c r="C14" s="82">
        <v>67080</v>
      </c>
      <c r="D14" s="82">
        <v>67080</v>
      </c>
      <c r="E14" s="82">
        <v>67080</v>
      </c>
      <c r="F14" s="82"/>
      <c r="G14" s="82"/>
    </row>
    <row r="15" ht="18" customHeight="1" outlineLevel="1" spans="1:7">
      <c r="A15" s="81" t="s">
        <v>121</v>
      </c>
      <c r="B15" s="81" t="s">
        <v>122</v>
      </c>
      <c r="C15" s="82">
        <v>1486312.11</v>
      </c>
      <c r="D15" s="82">
        <v>1486312.11</v>
      </c>
      <c r="E15" s="82">
        <v>1486312.11</v>
      </c>
      <c r="F15" s="82"/>
      <c r="G15" s="82"/>
    </row>
    <row r="16" ht="18" customHeight="1" outlineLevel="1" spans="1:7">
      <c r="A16" s="86" t="s">
        <v>123</v>
      </c>
      <c r="B16" s="86" t="s">
        <v>124</v>
      </c>
      <c r="C16" s="82">
        <v>1486312.11</v>
      </c>
      <c r="D16" s="82">
        <v>1486312.11</v>
      </c>
      <c r="E16" s="82">
        <v>1486312.11</v>
      </c>
      <c r="F16" s="82"/>
      <c r="G16" s="82"/>
    </row>
    <row r="17" ht="18" customHeight="1" outlineLevel="1" spans="1:7">
      <c r="A17" s="87" t="s">
        <v>125</v>
      </c>
      <c r="B17" s="87" t="s">
        <v>126</v>
      </c>
      <c r="C17" s="82">
        <v>218202.19</v>
      </c>
      <c r="D17" s="82">
        <v>218202.19</v>
      </c>
      <c r="E17" s="82">
        <v>218202.19</v>
      </c>
      <c r="F17" s="82"/>
      <c r="G17" s="82"/>
    </row>
    <row r="18" ht="18" customHeight="1" outlineLevel="1" spans="1:7">
      <c r="A18" s="87" t="s">
        <v>127</v>
      </c>
      <c r="B18" s="87" t="s">
        <v>128</v>
      </c>
      <c r="C18" s="82">
        <v>458892.91</v>
      </c>
      <c r="D18" s="82">
        <v>458892.91</v>
      </c>
      <c r="E18" s="82">
        <v>458892.91</v>
      </c>
      <c r="F18" s="82"/>
      <c r="G18" s="82"/>
    </row>
    <row r="19" ht="18" customHeight="1" outlineLevel="1" spans="1:7">
      <c r="A19" s="87" t="s">
        <v>129</v>
      </c>
      <c r="B19" s="87" t="s">
        <v>130</v>
      </c>
      <c r="C19" s="82">
        <v>715515.36</v>
      </c>
      <c r="D19" s="82">
        <v>715515.36</v>
      </c>
      <c r="E19" s="82">
        <v>715515.36</v>
      </c>
      <c r="F19" s="82"/>
      <c r="G19" s="82"/>
    </row>
    <row r="20" ht="18" customHeight="1" spans="1:7">
      <c r="A20" s="87" t="s">
        <v>131</v>
      </c>
      <c r="B20" s="87" t="s">
        <v>132</v>
      </c>
      <c r="C20" s="82">
        <v>93701.65</v>
      </c>
      <c r="D20" s="82">
        <v>93701.65</v>
      </c>
      <c r="E20" s="82">
        <v>93701.65</v>
      </c>
      <c r="F20" s="82"/>
      <c r="G20" s="82"/>
    </row>
    <row r="21" ht="18" customHeight="1" outlineLevel="1" spans="1:7">
      <c r="A21" s="81" t="s">
        <v>133</v>
      </c>
      <c r="B21" s="81" t="s">
        <v>134</v>
      </c>
      <c r="C21" s="82"/>
      <c r="D21" s="82"/>
      <c r="E21" s="82"/>
      <c r="F21" s="82"/>
      <c r="G21" s="82"/>
    </row>
    <row r="22" ht="18" customHeight="1" outlineLevel="1" spans="1:7">
      <c r="A22" s="86" t="s">
        <v>135</v>
      </c>
      <c r="B22" s="86" t="s">
        <v>136</v>
      </c>
      <c r="C22" s="82"/>
      <c r="D22" s="82"/>
      <c r="E22" s="82"/>
      <c r="F22" s="82"/>
      <c r="G22" s="82"/>
    </row>
    <row r="23" ht="18" customHeight="1" outlineLevel="1" spans="1:7">
      <c r="A23" s="87" t="s">
        <v>137</v>
      </c>
      <c r="B23" s="87" t="s">
        <v>138</v>
      </c>
      <c r="C23" s="82"/>
      <c r="D23" s="82"/>
      <c r="E23" s="82"/>
      <c r="F23" s="82"/>
      <c r="G23" s="82"/>
    </row>
    <row r="24" ht="18" customHeight="1" spans="1:7">
      <c r="A24" s="87" t="s">
        <v>139</v>
      </c>
      <c r="B24" s="87" t="s">
        <v>140</v>
      </c>
      <c r="C24" s="82"/>
      <c r="D24" s="82"/>
      <c r="E24" s="82"/>
      <c r="F24" s="82"/>
      <c r="G24" s="82"/>
    </row>
    <row r="25" ht="18" customHeight="1" outlineLevel="1" spans="1:7">
      <c r="A25" s="81" t="s">
        <v>143</v>
      </c>
      <c r="B25" s="81" t="s">
        <v>144</v>
      </c>
      <c r="C25" s="82">
        <v>51457483.44</v>
      </c>
      <c r="D25" s="82">
        <v>10701482.43</v>
      </c>
      <c r="E25" s="82">
        <v>9386542.23</v>
      </c>
      <c r="F25" s="82">
        <v>1314940.2</v>
      </c>
      <c r="G25" s="82">
        <v>40756001.01</v>
      </c>
    </row>
    <row r="26" ht="18" customHeight="1" outlineLevel="1" spans="1:7">
      <c r="A26" s="86" t="s">
        <v>145</v>
      </c>
      <c r="B26" s="86" t="s">
        <v>146</v>
      </c>
      <c r="C26" s="82">
        <v>35229340.44</v>
      </c>
      <c r="D26" s="82">
        <v>10701482.43</v>
      </c>
      <c r="E26" s="82">
        <v>9386542.23</v>
      </c>
      <c r="F26" s="82">
        <v>1314940.2</v>
      </c>
      <c r="G26" s="82">
        <v>24527858.01</v>
      </c>
    </row>
    <row r="27" ht="18" customHeight="1" outlineLevel="1" spans="1:7">
      <c r="A27" s="87" t="s">
        <v>147</v>
      </c>
      <c r="B27" s="87" t="s">
        <v>148</v>
      </c>
      <c r="C27" s="82">
        <v>3495380.82</v>
      </c>
      <c r="D27" s="82">
        <v>3495380.82</v>
      </c>
      <c r="E27" s="82">
        <v>3030709.82</v>
      </c>
      <c r="F27" s="82">
        <v>464671</v>
      </c>
      <c r="G27" s="82"/>
    </row>
    <row r="28" ht="18" customHeight="1" outlineLevel="1" spans="1:7">
      <c r="A28" s="87" t="s">
        <v>149</v>
      </c>
      <c r="B28" s="87" t="s">
        <v>150</v>
      </c>
      <c r="C28" s="82">
        <v>7489401.61</v>
      </c>
      <c r="D28" s="82">
        <v>7206101.61</v>
      </c>
      <c r="E28" s="82">
        <v>6355832.41</v>
      </c>
      <c r="F28" s="82">
        <v>850269.2</v>
      </c>
      <c r="G28" s="82">
        <v>283300</v>
      </c>
    </row>
    <row r="29" ht="18" customHeight="1" outlineLevel="1" spans="1:7">
      <c r="A29" s="87" t="s">
        <v>151</v>
      </c>
      <c r="B29" s="87" t="s">
        <v>152</v>
      </c>
      <c r="C29" s="82">
        <v>2451432.4</v>
      </c>
      <c r="D29" s="82"/>
      <c r="E29" s="82"/>
      <c r="F29" s="82"/>
      <c r="G29" s="82">
        <v>2451432.4</v>
      </c>
    </row>
    <row r="30" ht="18" customHeight="1" outlineLevel="1" spans="1:7">
      <c r="A30" s="87" t="s">
        <v>153</v>
      </c>
      <c r="B30" s="87" t="s">
        <v>154</v>
      </c>
      <c r="C30" s="82">
        <v>3359390</v>
      </c>
      <c r="D30" s="82"/>
      <c r="E30" s="82"/>
      <c r="F30" s="82"/>
      <c r="G30" s="82">
        <v>3359390</v>
      </c>
    </row>
    <row r="31" ht="18" customHeight="1" outlineLevel="1" spans="1:7">
      <c r="A31" s="87" t="s">
        <v>155</v>
      </c>
      <c r="B31" s="87" t="s">
        <v>156</v>
      </c>
      <c r="C31" s="82">
        <v>270000</v>
      </c>
      <c r="D31" s="82"/>
      <c r="E31" s="82"/>
      <c r="F31" s="82"/>
      <c r="G31" s="82">
        <v>270000</v>
      </c>
    </row>
    <row r="32" ht="18" customHeight="1" outlineLevel="1" spans="1:7">
      <c r="A32" s="87" t="s">
        <v>157</v>
      </c>
      <c r="B32" s="87" t="s">
        <v>158</v>
      </c>
      <c r="C32" s="82"/>
      <c r="D32" s="82"/>
      <c r="E32" s="82"/>
      <c r="F32" s="82"/>
      <c r="G32" s="82"/>
    </row>
    <row r="33" ht="18" customHeight="1" outlineLevel="1" spans="1:7">
      <c r="A33" s="87" t="s">
        <v>159</v>
      </c>
      <c r="B33" s="87" t="s">
        <v>160</v>
      </c>
      <c r="C33" s="82">
        <v>18600</v>
      </c>
      <c r="D33" s="82"/>
      <c r="E33" s="82"/>
      <c r="F33" s="82"/>
      <c r="G33" s="82">
        <v>18600</v>
      </c>
    </row>
    <row r="34" ht="18" customHeight="1" outlineLevel="1" spans="1:7">
      <c r="A34" s="87" t="s">
        <v>161</v>
      </c>
      <c r="B34" s="87" t="s">
        <v>162</v>
      </c>
      <c r="C34" s="82">
        <v>149000</v>
      </c>
      <c r="D34" s="82"/>
      <c r="E34" s="82"/>
      <c r="F34" s="82"/>
      <c r="G34" s="82">
        <v>149000</v>
      </c>
    </row>
    <row r="35" ht="18" customHeight="1" outlineLevel="1" spans="1:7">
      <c r="A35" s="87" t="s">
        <v>163</v>
      </c>
      <c r="B35" s="87" t="s">
        <v>164</v>
      </c>
      <c r="C35" s="82">
        <v>1320525.94</v>
      </c>
      <c r="D35" s="82"/>
      <c r="E35" s="82"/>
      <c r="F35" s="82"/>
      <c r="G35" s="82">
        <v>1320525.94</v>
      </c>
    </row>
    <row r="36" ht="18" customHeight="1" outlineLevel="1" spans="1:7">
      <c r="A36" s="87" t="s">
        <v>165</v>
      </c>
      <c r="B36" s="87" t="s">
        <v>166</v>
      </c>
      <c r="C36" s="82">
        <v>598875</v>
      </c>
      <c r="D36" s="82"/>
      <c r="E36" s="82"/>
      <c r="F36" s="82"/>
      <c r="G36" s="82">
        <v>598875</v>
      </c>
    </row>
    <row r="37" ht="18" customHeight="1" outlineLevel="1" spans="1:7">
      <c r="A37" s="87" t="s">
        <v>167</v>
      </c>
      <c r="B37" s="87" t="s">
        <v>168</v>
      </c>
      <c r="C37" s="82">
        <v>15000</v>
      </c>
      <c r="D37" s="82"/>
      <c r="E37" s="82"/>
      <c r="F37" s="82"/>
      <c r="G37" s="82">
        <v>15000</v>
      </c>
    </row>
    <row r="38" ht="18" customHeight="1" outlineLevel="1" spans="1:7">
      <c r="A38" s="87" t="s">
        <v>169</v>
      </c>
      <c r="B38" s="87" t="s">
        <v>170</v>
      </c>
      <c r="C38" s="82">
        <v>855000</v>
      </c>
      <c r="D38" s="82"/>
      <c r="E38" s="82"/>
      <c r="F38" s="82"/>
      <c r="G38" s="82">
        <v>855000</v>
      </c>
    </row>
    <row r="39" ht="18" customHeight="1" outlineLevel="1" spans="1:7">
      <c r="A39" s="87" t="s">
        <v>171</v>
      </c>
      <c r="B39" s="87" t="s">
        <v>172</v>
      </c>
      <c r="C39" s="82">
        <v>878630</v>
      </c>
      <c r="D39" s="82"/>
      <c r="E39" s="82"/>
      <c r="F39" s="82"/>
      <c r="G39" s="82">
        <v>878630</v>
      </c>
    </row>
    <row r="40" ht="18" customHeight="1" outlineLevel="1" spans="1:7">
      <c r="A40" s="87" t="s">
        <v>173</v>
      </c>
      <c r="B40" s="87" t="s">
        <v>174</v>
      </c>
      <c r="C40" s="82">
        <v>12054107.67</v>
      </c>
      <c r="D40" s="82"/>
      <c r="E40" s="82"/>
      <c r="F40" s="82"/>
      <c r="G40" s="82">
        <v>12054107.67</v>
      </c>
    </row>
    <row r="41" ht="18" customHeight="1" outlineLevel="1" spans="1:7">
      <c r="A41" s="87" t="s">
        <v>175</v>
      </c>
      <c r="B41" s="87" t="s">
        <v>176</v>
      </c>
      <c r="C41" s="82">
        <v>2273997</v>
      </c>
      <c r="D41" s="82"/>
      <c r="E41" s="82"/>
      <c r="F41" s="82"/>
      <c r="G41" s="82">
        <v>2273997</v>
      </c>
    </row>
    <row r="42" ht="18" customHeight="1" outlineLevel="1" spans="1:7">
      <c r="A42" s="86" t="s">
        <v>177</v>
      </c>
      <c r="B42" s="86" t="s">
        <v>178</v>
      </c>
      <c r="C42" s="82"/>
      <c r="D42" s="82"/>
      <c r="E42" s="82"/>
      <c r="F42" s="82"/>
      <c r="G42" s="82"/>
    </row>
    <row r="43" ht="18" customHeight="1" outlineLevel="1" spans="1:7">
      <c r="A43" s="87" t="s">
        <v>179</v>
      </c>
      <c r="B43" s="87" t="s">
        <v>180</v>
      </c>
      <c r="C43" s="82"/>
      <c r="D43" s="82"/>
      <c r="E43" s="82"/>
      <c r="F43" s="82"/>
      <c r="G43" s="82"/>
    </row>
    <row r="44" ht="18" customHeight="1" outlineLevel="1" spans="1:7">
      <c r="A44" s="86" t="s">
        <v>181</v>
      </c>
      <c r="B44" s="86" t="s">
        <v>182</v>
      </c>
      <c r="C44" s="82">
        <v>67498.71</v>
      </c>
      <c r="D44" s="82"/>
      <c r="E44" s="82"/>
      <c r="F44" s="82"/>
      <c r="G44" s="82">
        <v>67498.71</v>
      </c>
    </row>
    <row r="45" ht="18" customHeight="1" outlineLevel="1" spans="1:7">
      <c r="A45" s="87" t="s">
        <v>183</v>
      </c>
      <c r="B45" s="87" t="s">
        <v>184</v>
      </c>
      <c r="C45" s="82">
        <v>45350</v>
      </c>
      <c r="D45" s="82"/>
      <c r="E45" s="82"/>
      <c r="F45" s="82"/>
      <c r="G45" s="82">
        <v>45350</v>
      </c>
    </row>
    <row r="46" ht="18" customHeight="1" outlineLevel="1" spans="1:7">
      <c r="A46" s="87" t="s">
        <v>185</v>
      </c>
      <c r="B46" s="87" t="s">
        <v>186</v>
      </c>
      <c r="C46" s="82">
        <v>2200</v>
      </c>
      <c r="D46" s="82"/>
      <c r="E46" s="82"/>
      <c r="F46" s="82"/>
      <c r="G46" s="82">
        <v>2200</v>
      </c>
    </row>
    <row r="47" ht="18" customHeight="1" outlineLevel="1" spans="1:7">
      <c r="A47" s="87" t="s">
        <v>187</v>
      </c>
      <c r="B47" s="87" t="s">
        <v>188</v>
      </c>
      <c r="C47" s="82">
        <v>19948.71</v>
      </c>
      <c r="D47" s="82"/>
      <c r="E47" s="82"/>
      <c r="F47" s="82"/>
      <c r="G47" s="82">
        <v>19948.71</v>
      </c>
    </row>
    <row r="48" ht="18" customHeight="1" outlineLevel="1" spans="1:7">
      <c r="A48" s="87" t="s">
        <v>189</v>
      </c>
      <c r="B48" s="87" t="s">
        <v>190</v>
      </c>
      <c r="C48" s="82"/>
      <c r="D48" s="82"/>
      <c r="E48" s="82"/>
      <c r="F48" s="82"/>
      <c r="G48" s="82"/>
    </row>
    <row r="49" ht="18" customHeight="1" outlineLevel="1" spans="1:7">
      <c r="A49" s="86" t="s">
        <v>191</v>
      </c>
      <c r="B49" s="86" t="s">
        <v>192</v>
      </c>
      <c r="C49" s="82">
        <v>16160644.29</v>
      </c>
      <c r="D49" s="82"/>
      <c r="E49" s="82"/>
      <c r="F49" s="82"/>
      <c r="G49" s="82">
        <v>16160644.29</v>
      </c>
    </row>
    <row r="50" ht="18" customHeight="1" spans="1:7">
      <c r="A50" s="87" t="s">
        <v>193</v>
      </c>
      <c r="B50" s="87" t="s">
        <v>194</v>
      </c>
      <c r="C50" s="82">
        <v>16160644.29</v>
      </c>
      <c r="D50" s="82"/>
      <c r="E50" s="82"/>
      <c r="F50" s="82"/>
      <c r="G50" s="82">
        <v>16160644.29</v>
      </c>
    </row>
    <row r="51" ht="18" customHeight="1" outlineLevel="1" spans="1:7">
      <c r="A51" s="81" t="s">
        <v>195</v>
      </c>
      <c r="B51" s="81" t="s">
        <v>196</v>
      </c>
      <c r="C51" s="82">
        <v>1145123.52</v>
      </c>
      <c r="D51" s="82">
        <v>1145123.52</v>
      </c>
      <c r="E51" s="82">
        <v>1145123.52</v>
      </c>
      <c r="F51" s="82"/>
      <c r="G51" s="82"/>
    </row>
    <row r="52" ht="18" customHeight="1" outlineLevel="1" spans="1:7">
      <c r="A52" s="86" t="s">
        <v>197</v>
      </c>
      <c r="B52" s="86" t="s">
        <v>198</v>
      </c>
      <c r="C52" s="82">
        <v>1145123.52</v>
      </c>
      <c r="D52" s="82">
        <v>1145123.52</v>
      </c>
      <c r="E52" s="82">
        <v>1145123.52</v>
      </c>
      <c r="F52" s="82"/>
      <c r="G52" s="82"/>
    </row>
    <row r="53" ht="18" customHeight="1" spans="1:7">
      <c r="A53" s="87" t="s">
        <v>199</v>
      </c>
      <c r="B53" s="87" t="s">
        <v>200</v>
      </c>
      <c r="C53" s="82">
        <v>1145123.52</v>
      </c>
      <c r="D53" s="82">
        <v>1145123.52</v>
      </c>
      <c r="E53" s="82">
        <v>1145123.52</v>
      </c>
      <c r="F53" s="82"/>
      <c r="G53" s="82"/>
    </row>
    <row r="54" ht="18" customHeight="1" spans="1:7">
      <c r="A54" s="69" t="s">
        <v>243</v>
      </c>
      <c r="B54" s="69" t="s">
        <v>243</v>
      </c>
      <c r="C54" s="82">
        <v>57177271.92</v>
      </c>
      <c r="D54" s="82">
        <v>16421270.91</v>
      </c>
      <c r="E54" s="82">
        <v>15106330.71</v>
      </c>
      <c r="F54" s="82">
        <v>1314940.2</v>
      </c>
      <c r="G54" s="82">
        <v>40756001.01</v>
      </c>
    </row>
  </sheetData>
  <mergeCells count="7">
    <mergeCell ref="A2:G2"/>
    <mergeCell ref="A3:E3"/>
    <mergeCell ref="A4:B4"/>
    <mergeCell ref="D4:F4"/>
    <mergeCell ref="A54:B54"/>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E24" sqref="E24"/>
    </sheetView>
  </sheetViews>
  <sheetFormatPr defaultColWidth="12.1416666666667" defaultRowHeight="14.25" customHeight="1" outlineLevelRow="6" outlineLevelCol="5"/>
  <cols>
    <col min="1" max="2" width="25.125" customWidth="1"/>
    <col min="3" max="3" width="25.25" customWidth="1"/>
    <col min="4" max="4" width="25.75" customWidth="1"/>
    <col min="5" max="5" width="24.875" customWidth="1"/>
    <col min="6" max="6" width="26.125" customWidth="1"/>
  </cols>
  <sheetData>
    <row r="1" customHeight="1" spans="6:6">
      <c r="F1" s="1" t="s">
        <v>244</v>
      </c>
    </row>
    <row r="2" ht="41.25" customHeight="1" spans="1:6">
      <c r="A2" s="2" t="str">
        <f>"2025"&amp;"年一般公共预算“三公”经费支出预算表"</f>
        <v>2025年一般公共预算“三公”经费支出预算表</v>
      </c>
      <c r="B2" s="2"/>
      <c r="C2" s="2"/>
      <c r="D2" s="2"/>
      <c r="E2" s="2"/>
      <c r="F2" s="2"/>
    </row>
    <row r="3" ht="21.9" customHeight="1" spans="1:6">
      <c r="A3" s="73" t="str">
        <f>"单位名称："&amp;"富民县农业农村局"</f>
        <v>单位名称：富民县农业农村局</v>
      </c>
      <c r="B3" s="73"/>
      <c r="C3" s="1" t="s">
        <v>1</v>
      </c>
      <c r="D3" s="1"/>
      <c r="E3" s="1"/>
      <c r="F3" s="1"/>
    </row>
    <row r="4" ht="27" customHeight="1" spans="1:6">
      <c r="A4" s="69" t="s">
        <v>245</v>
      </c>
      <c r="B4" s="69" t="s">
        <v>246</v>
      </c>
      <c r="C4" s="69" t="s">
        <v>247</v>
      </c>
      <c r="D4" s="69"/>
      <c r="E4" s="69"/>
      <c r="F4" s="69" t="s">
        <v>248</v>
      </c>
    </row>
    <row r="5" ht="28.5" customHeight="1" spans="1:6">
      <c r="A5" s="69"/>
      <c r="B5" s="69"/>
      <c r="C5" s="69" t="s">
        <v>55</v>
      </c>
      <c r="D5" s="69" t="s">
        <v>249</v>
      </c>
      <c r="E5" s="69" t="s">
        <v>250</v>
      </c>
      <c r="F5" s="69"/>
    </row>
    <row r="6" ht="17.25" customHeight="1" spans="1:6">
      <c r="A6" s="69" t="s">
        <v>92</v>
      </c>
      <c r="B6" s="69" t="s">
        <v>93</v>
      </c>
      <c r="C6" s="69" t="s">
        <v>94</v>
      </c>
      <c r="D6" s="69" t="s">
        <v>242</v>
      </c>
      <c r="E6" s="69" t="s">
        <v>95</v>
      </c>
      <c r="F6" s="69" t="s">
        <v>96</v>
      </c>
    </row>
    <row r="7" ht="17.25" customHeight="1" spans="1:6">
      <c r="A7" s="85">
        <v>166900</v>
      </c>
      <c r="B7" s="85"/>
      <c r="C7" s="85">
        <v>100800</v>
      </c>
      <c r="D7" s="85"/>
      <c r="E7" s="85">
        <v>100800</v>
      </c>
      <c r="F7" s="85">
        <v>66100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13"/>
  <sheetViews>
    <sheetView showZeros="0" topLeftCell="A181" workbookViewId="0">
      <selection activeCell="S18" sqref="S18"/>
    </sheetView>
  </sheetViews>
  <sheetFormatPr defaultColWidth="10.7083333333333" defaultRowHeight="14.25" customHeight="1"/>
  <cols>
    <col min="1" max="1" width="20.375" customWidth="1"/>
    <col min="2" max="2" width="33.375" customWidth="1"/>
    <col min="3" max="3" width="24.1416666666667" customWidth="1"/>
    <col min="4" max="4" width="26.75" customWidth="1"/>
    <col min="5" max="5" width="11.85" customWidth="1"/>
    <col min="6" max="6" width="31.25" customWidth="1"/>
    <col min="7" max="7" width="12" customWidth="1"/>
    <col min="8" max="8" width="26.85" customWidth="1"/>
    <col min="9" max="9" width="17.125" customWidth="1"/>
    <col min="10" max="10" width="16.875" customWidth="1"/>
    <col min="11" max="11" width="14" customWidth="1"/>
    <col min="12" max="12" width="9.875" customWidth="1"/>
    <col min="13" max="13" width="10.875" customWidth="1"/>
    <col min="14" max="14" width="16.875" customWidth="1"/>
    <col min="15" max="15" width="12" customWidth="1"/>
    <col min="16" max="16" width="14.875" customWidth="1"/>
    <col min="17" max="17" width="10.75" customWidth="1"/>
    <col min="18" max="18" width="12.375" customWidth="1"/>
    <col min="19" max="19" width="12" customWidth="1"/>
    <col min="20" max="20" width="10.875" customWidth="1"/>
    <col min="21" max="21" width="12.25" customWidth="1"/>
    <col min="22" max="22" width="11.5" customWidth="1"/>
    <col min="23" max="23" width="9.75" customWidth="1"/>
    <col min="24" max="24" width="9.625" customWidth="1"/>
    <col min="25" max="25" width="10.625" customWidth="1"/>
  </cols>
  <sheetData>
    <row r="1" ht="13.5" customHeight="1" spans="25:25">
      <c r="Y1" s="1" t="s">
        <v>251</v>
      </c>
    </row>
    <row r="2" ht="45.75" customHeight="1" spans="1:25">
      <c r="A2" s="2" t="str">
        <f>"2025"&amp;"年部门基本支出预算表"</f>
        <v>2025年部门基本支出预算表</v>
      </c>
      <c r="B2" s="2"/>
      <c r="C2" s="2"/>
      <c r="D2" s="2"/>
      <c r="E2" s="2"/>
      <c r="F2" s="2"/>
      <c r="G2" s="2"/>
      <c r="H2" s="2"/>
      <c r="I2" s="2"/>
      <c r="J2" s="2"/>
      <c r="K2" s="2"/>
      <c r="L2" s="2"/>
      <c r="M2" s="2"/>
      <c r="N2" s="2"/>
      <c r="O2" s="2"/>
      <c r="P2" s="2"/>
      <c r="Q2" s="2"/>
      <c r="R2" s="2"/>
      <c r="S2" s="2"/>
      <c r="T2" s="2"/>
      <c r="U2" s="2"/>
      <c r="V2" s="2"/>
      <c r="W2" s="2"/>
      <c r="X2" s="2"/>
      <c r="Y2" s="2"/>
    </row>
    <row r="3" ht="18.75" customHeight="1" spans="1:25">
      <c r="A3" s="3" t="str">
        <f>"单位名称："&amp;"富民县农业农村局"</f>
        <v>单位名称：富民县农业农村局</v>
      </c>
      <c r="B3" s="3"/>
      <c r="C3" s="3"/>
      <c r="D3" s="3"/>
      <c r="E3" s="3"/>
      <c r="F3" s="3"/>
      <c r="G3" s="3"/>
      <c r="H3" s="3"/>
      <c r="Y3" s="1" t="s">
        <v>1</v>
      </c>
    </row>
    <row r="4" ht="18" customHeight="1" spans="1:25">
      <c r="A4" s="4" t="s">
        <v>252</v>
      </c>
      <c r="B4" s="4" t="s">
        <v>253</v>
      </c>
      <c r="C4" s="4" t="s">
        <v>254</v>
      </c>
      <c r="D4" s="4" t="s">
        <v>255</v>
      </c>
      <c r="E4" s="4" t="s">
        <v>256</v>
      </c>
      <c r="F4" s="4" t="s">
        <v>257</v>
      </c>
      <c r="G4" s="4" t="s">
        <v>258</v>
      </c>
      <c r="H4" s="4" t="s">
        <v>259</v>
      </c>
      <c r="I4" s="4" t="s">
        <v>260</v>
      </c>
      <c r="J4" s="4" t="s">
        <v>260</v>
      </c>
      <c r="K4" s="4"/>
      <c r="L4" s="4"/>
      <c r="M4" s="4"/>
      <c r="N4" s="4"/>
      <c r="O4" s="4"/>
      <c r="P4" s="4"/>
      <c r="Q4" s="4"/>
      <c r="R4" s="4"/>
      <c r="S4" s="4" t="s">
        <v>59</v>
      </c>
      <c r="T4" s="4" t="s">
        <v>60</v>
      </c>
      <c r="U4" s="4"/>
      <c r="V4" s="4"/>
      <c r="W4" s="4"/>
      <c r="X4" s="4"/>
      <c r="Y4" s="4"/>
    </row>
    <row r="5" ht="18" customHeight="1" spans="1:25">
      <c r="A5" s="4"/>
      <c r="B5" s="4"/>
      <c r="C5" s="4"/>
      <c r="D5" s="4"/>
      <c r="E5" s="4"/>
      <c r="F5" s="4"/>
      <c r="G5" s="4"/>
      <c r="H5" s="4"/>
      <c r="I5" s="4" t="s">
        <v>261</v>
      </c>
      <c r="J5" s="4" t="s">
        <v>56</v>
      </c>
      <c r="K5" s="4"/>
      <c r="L5" s="4"/>
      <c r="M5" s="4"/>
      <c r="N5" s="4"/>
      <c r="O5" s="4"/>
      <c r="P5" s="4" t="s">
        <v>262</v>
      </c>
      <c r="Q5" s="4"/>
      <c r="R5" s="4"/>
      <c r="S5" s="4" t="s">
        <v>59</v>
      </c>
      <c r="T5" s="4" t="s">
        <v>60</v>
      </c>
      <c r="U5" s="4" t="s">
        <v>61</v>
      </c>
      <c r="V5" s="4" t="s">
        <v>60</v>
      </c>
      <c r="W5" s="4" t="s">
        <v>63</v>
      </c>
      <c r="X5" s="4" t="s">
        <v>64</v>
      </c>
      <c r="Y5" s="4" t="s">
        <v>65</v>
      </c>
    </row>
    <row r="6" s="83" customFormat="1" ht="24" customHeight="1" spans="1:25">
      <c r="A6" s="4"/>
      <c r="B6" s="4"/>
      <c r="C6" s="4"/>
      <c r="D6" s="4"/>
      <c r="E6" s="4"/>
      <c r="F6" s="4"/>
      <c r="G6" s="4"/>
      <c r="H6" s="4"/>
      <c r="I6" s="4"/>
      <c r="J6" s="4" t="s">
        <v>263</v>
      </c>
      <c r="K6" s="4" t="s">
        <v>264</v>
      </c>
      <c r="L6" s="4" t="s">
        <v>265</v>
      </c>
      <c r="M6" s="4" t="s">
        <v>266</v>
      </c>
      <c r="N6" s="4" t="s">
        <v>267</v>
      </c>
      <c r="O6" s="4" t="s">
        <v>268</v>
      </c>
      <c r="P6" s="4" t="s">
        <v>56</v>
      </c>
      <c r="Q6" s="4" t="s">
        <v>57</v>
      </c>
      <c r="R6" s="4" t="s">
        <v>58</v>
      </c>
      <c r="S6" s="4"/>
      <c r="T6" s="4" t="s">
        <v>55</v>
      </c>
      <c r="U6" s="4" t="s">
        <v>61</v>
      </c>
      <c r="V6" s="4" t="s">
        <v>62</v>
      </c>
      <c r="W6" s="4" t="s">
        <v>63</v>
      </c>
      <c r="X6" s="4" t="s">
        <v>64</v>
      </c>
      <c r="Y6" s="4" t="s">
        <v>65</v>
      </c>
    </row>
    <row r="7" s="83" customFormat="1" ht="29" customHeight="1" spans="1:25">
      <c r="A7" s="4"/>
      <c r="B7" s="4"/>
      <c r="C7" s="4"/>
      <c r="D7" s="4"/>
      <c r="E7" s="4"/>
      <c r="F7" s="4"/>
      <c r="G7" s="4"/>
      <c r="H7" s="4"/>
      <c r="I7" s="4"/>
      <c r="J7" s="4" t="s">
        <v>55</v>
      </c>
      <c r="K7" s="4" t="s">
        <v>269</v>
      </c>
      <c r="L7" s="4" t="s">
        <v>264</v>
      </c>
      <c r="M7" s="4" t="s">
        <v>266</v>
      </c>
      <c r="N7" s="4" t="s">
        <v>267</v>
      </c>
      <c r="O7" s="4" t="s">
        <v>268</v>
      </c>
      <c r="P7" s="4" t="s">
        <v>266</v>
      </c>
      <c r="Q7" s="4" t="s">
        <v>267</v>
      </c>
      <c r="R7" s="4" t="s">
        <v>268</v>
      </c>
      <c r="S7" s="4" t="s">
        <v>59</v>
      </c>
      <c r="T7" s="4" t="s">
        <v>55</v>
      </c>
      <c r="U7" s="4" t="s">
        <v>61</v>
      </c>
      <c r="V7" s="4" t="s">
        <v>270</v>
      </c>
      <c r="W7" s="4" t="s">
        <v>63</v>
      </c>
      <c r="X7" s="4" t="s">
        <v>64</v>
      </c>
      <c r="Y7" s="4" t="s">
        <v>65</v>
      </c>
    </row>
    <row r="8" ht="22.65" customHeight="1" spans="1: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c r="Y8" s="69">
        <v>25</v>
      </c>
    </row>
    <row r="9" ht="23.4" customHeight="1" spans="1:25">
      <c r="A9" s="84" t="s">
        <v>67</v>
      </c>
      <c r="B9" s="84" t="s">
        <v>67</v>
      </c>
      <c r="C9" s="84" t="s">
        <v>271</v>
      </c>
      <c r="D9" s="84" t="s">
        <v>272</v>
      </c>
      <c r="E9" s="84" t="s">
        <v>147</v>
      </c>
      <c r="F9" s="84" t="s">
        <v>148</v>
      </c>
      <c r="G9" s="84" t="s">
        <v>273</v>
      </c>
      <c r="H9" s="84" t="s">
        <v>274</v>
      </c>
      <c r="I9" s="82">
        <v>666000</v>
      </c>
      <c r="J9" s="82">
        <v>666000</v>
      </c>
      <c r="K9" s="82"/>
      <c r="L9" s="82"/>
      <c r="M9" s="82"/>
      <c r="N9" s="82">
        <v>666000</v>
      </c>
      <c r="O9" s="82"/>
      <c r="P9" s="82"/>
      <c r="Q9" s="82"/>
      <c r="R9" s="82"/>
      <c r="S9" s="82"/>
      <c r="T9" s="82"/>
      <c r="U9" s="82"/>
      <c r="V9" s="82"/>
      <c r="W9" s="82"/>
      <c r="X9" s="82"/>
      <c r="Y9" s="82"/>
    </row>
    <row r="10" ht="23.4" customHeight="1" spans="1:25">
      <c r="A10" s="84" t="s">
        <v>67</v>
      </c>
      <c r="B10" s="84" t="s">
        <v>67</v>
      </c>
      <c r="C10" s="84" t="s">
        <v>271</v>
      </c>
      <c r="D10" s="84" t="s">
        <v>272</v>
      </c>
      <c r="E10" s="84" t="s">
        <v>147</v>
      </c>
      <c r="F10" s="84" t="s">
        <v>148</v>
      </c>
      <c r="G10" s="84" t="s">
        <v>275</v>
      </c>
      <c r="H10" s="84" t="s">
        <v>276</v>
      </c>
      <c r="I10" s="82">
        <v>55500</v>
      </c>
      <c r="J10" s="82">
        <v>55500</v>
      </c>
      <c r="K10" s="8"/>
      <c r="L10" s="8"/>
      <c r="M10" s="8"/>
      <c r="N10" s="82">
        <v>55500</v>
      </c>
      <c r="O10" s="8"/>
      <c r="P10" s="82"/>
      <c r="Q10" s="82"/>
      <c r="R10" s="82"/>
      <c r="S10" s="82"/>
      <c r="T10" s="82"/>
      <c r="U10" s="82"/>
      <c r="V10" s="82"/>
      <c r="W10" s="82"/>
      <c r="X10" s="82"/>
      <c r="Y10" s="82"/>
    </row>
    <row r="11" ht="23.4" customHeight="1" spans="1:25">
      <c r="A11" s="84" t="s">
        <v>67</v>
      </c>
      <c r="B11" s="84" t="s">
        <v>67</v>
      </c>
      <c r="C11" s="84" t="s">
        <v>277</v>
      </c>
      <c r="D11" s="84" t="s">
        <v>200</v>
      </c>
      <c r="E11" s="84" t="s">
        <v>199</v>
      </c>
      <c r="F11" s="84" t="s">
        <v>200</v>
      </c>
      <c r="G11" s="84" t="s">
        <v>278</v>
      </c>
      <c r="H11" s="84" t="s">
        <v>200</v>
      </c>
      <c r="I11" s="82">
        <v>239493</v>
      </c>
      <c r="J11" s="82">
        <v>239493</v>
      </c>
      <c r="K11" s="8"/>
      <c r="L11" s="8"/>
      <c r="M11" s="8"/>
      <c r="N11" s="82">
        <v>239493</v>
      </c>
      <c r="O11" s="8"/>
      <c r="P11" s="82"/>
      <c r="Q11" s="82"/>
      <c r="R11" s="82"/>
      <c r="S11" s="82"/>
      <c r="T11" s="82"/>
      <c r="U11" s="82"/>
      <c r="V11" s="82"/>
      <c r="W11" s="82"/>
      <c r="X11" s="82"/>
      <c r="Y11" s="82"/>
    </row>
    <row r="12" ht="23.4" customHeight="1" spans="1:25">
      <c r="A12" s="84" t="s">
        <v>67</v>
      </c>
      <c r="B12" s="84" t="s">
        <v>67</v>
      </c>
      <c r="C12" s="84" t="s">
        <v>279</v>
      </c>
      <c r="D12" s="84" t="s">
        <v>248</v>
      </c>
      <c r="E12" s="84" t="s">
        <v>147</v>
      </c>
      <c r="F12" s="84" t="s">
        <v>148</v>
      </c>
      <c r="G12" s="84" t="s">
        <v>280</v>
      </c>
      <c r="H12" s="84" t="s">
        <v>248</v>
      </c>
      <c r="I12" s="82">
        <v>16300</v>
      </c>
      <c r="J12" s="82">
        <v>16300</v>
      </c>
      <c r="K12" s="8"/>
      <c r="L12" s="8"/>
      <c r="M12" s="8"/>
      <c r="N12" s="82">
        <v>16300</v>
      </c>
      <c r="O12" s="8"/>
      <c r="P12" s="82"/>
      <c r="Q12" s="82"/>
      <c r="R12" s="82"/>
      <c r="S12" s="82"/>
      <c r="T12" s="82"/>
      <c r="U12" s="82"/>
      <c r="V12" s="82"/>
      <c r="W12" s="82"/>
      <c r="X12" s="82"/>
      <c r="Y12" s="82"/>
    </row>
    <row r="13" ht="23.4" customHeight="1" spans="1:25">
      <c r="A13" s="84" t="s">
        <v>67</v>
      </c>
      <c r="B13" s="84" t="s">
        <v>67</v>
      </c>
      <c r="C13" s="84" t="s">
        <v>281</v>
      </c>
      <c r="D13" s="84" t="s">
        <v>282</v>
      </c>
      <c r="E13" s="84" t="s">
        <v>147</v>
      </c>
      <c r="F13" s="84" t="s">
        <v>148</v>
      </c>
      <c r="G13" s="84" t="s">
        <v>283</v>
      </c>
      <c r="H13" s="84" t="s">
        <v>284</v>
      </c>
      <c r="I13" s="82">
        <v>6468</v>
      </c>
      <c r="J13" s="82">
        <v>6468</v>
      </c>
      <c r="K13" s="8"/>
      <c r="L13" s="8"/>
      <c r="M13" s="8"/>
      <c r="N13" s="82">
        <v>6468</v>
      </c>
      <c r="O13" s="8"/>
      <c r="P13" s="82"/>
      <c r="Q13" s="82"/>
      <c r="R13" s="82"/>
      <c r="S13" s="82"/>
      <c r="T13" s="82"/>
      <c r="U13" s="82"/>
      <c r="V13" s="82"/>
      <c r="W13" s="82"/>
      <c r="X13" s="82"/>
      <c r="Y13" s="82"/>
    </row>
    <row r="14" ht="23.4" customHeight="1" spans="1:25">
      <c r="A14" s="84" t="s">
        <v>67</v>
      </c>
      <c r="B14" s="84" t="s">
        <v>67</v>
      </c>
      <c r="C14" s="84" t="s">
        <v>281</v>
      </c>
      <c r="D14" s="84" t="s">
        <v>282</v>
      </c>
      <c r="E14" s="84" t="s">
        <v>147</v>
      </c>
      <c r="F14" s="84" t="s">
        <v>148</v>
      </c>
      <c r="G14" s="84" t="s">
        <v>285</v>
      </c>
      <c r="H14" s="84" t="s">
        <v>286</v>
      </c>
      <c r="I14" s="82">
        <v>3600</v>
      </c>
      <c r="J14" s="82">
        <v>3600</v>
      </c>
      <c r="K14" s="8"/>
      <c r="L14" s="8"/>
      <c r="M14" s="8"/>
      <c r="N14" s="82">
        <v>3600</v>
      </c>
      <c r="O14" s="8"/>
      <c r="P14" s="82"/>
      <c r="Q14" s="82"/>
      <c r="R14" s="82"/>
      <c r="S14" s="82"/>
      <c r="T14" s="82"/>
      <c r="U14" s="82"/>
      <c r="V14" s="82"/>
      <c r="W14" s="82"/>
      <c r="X14" s="82"/>
      <c r="Y14" s="82"/>
    </row>
    <row r="15" ht="23.4" customHeight="1" spans="1:25">
      <c r="A15" s="84" t="s">
        <v>67</v>
      </c>
      <c r="B15" s="84" t="s">
        <v>67</v>
      </c>
      <c r="C15" s="84" t="s">
        <v>281</v>
      </c>
      <c r="D15" s="84" t="s">
        <v>282</v>
      </c>
      <c r="E15" s="84" t="s">
        <v>147</v>
      </c>
      <c r="F15" s="84" t="s">
        <v>148</v>
      </c>
      <c r="G15" s="84" t="s">
        <v>287</v>
      </c>
      <c r="H15" s="84" t="s">
        <v>288</v>
      </c>
      <c r="I15" s="82">
        <v>4000</v>
      </c>
      <c r="J15" s="82">
        <v>4000</v>
      </c>
      <c r="K15" s="8"/>
      <c r="L15" s="8"/>
      <c r="M15" s="8"/>
      <c r="N15" s="82">
        <v>4000</v>
      </c>
      <c r="O15" s="8"/>
      <c r="P15" s="82"/>
      <c r="Q15" s="82"/>
      <c r="R15" s="82"/>
      <c r="S15" s="82"/>
      <c r="T15" s="82"/>
      <c r="U15" s="82"/>
      <c r="V15" s="82"/>
      <c r="W15" s="82"/>
      <c r="X15" s="82"/>
      <c r="Y15" s="82"/>
    </row>
    <row r="16" ht="23.4" customHeight="1" spans="1:25">
      <c r="A16" s="84" t="s">
        <v>67</v>
      </c>
      <c r="B16" s="84" t="s">
        <v>67</v>
      </c>
      <c r="C16" s="84" t="s">
        <v>281</v>
      </c>
      <c r="D16" s="84" t="s">
        <v>282</v>
      </c>
      <c r="E16" s="84" t="s">
        <v>147</v>
      </c>
      <c r="F16" s="84" t="s">
        <v>148</v>
      </c>
      <c r="G16" s="84" t="s">
        <v>289</v>
      </c>
      <c r="H16" s="84" t="s">
        <v>290</v>
      </c>
      <c r="I16" s="82">
        <v>17832</v>
      </c>
      <c r="J16" s="82">
        <v>17832</v>
      </c>
      <c r="K16" s="8"/>
      <c r="L16" s="8"/>
      <c r="M16" s="8"/>
      <c r="N16" s="82">
        <v>17832</v>
      </c>
      <c r="O16" s="8"/>
      <c r="P16" s="82"/>
      <c r="Q16" s="82"/>
      <c r="R16" s="82"/>
      <c r="S16" s="82"/>
      <c r="T16" s="82"/>
      <c r="U16" s="82"/>
      <c r="V16" s="82"/>
      <c r="W16" s="82"/>
      <c r="X16" s="82"/>
      <c r="Y16" s="82"/>
    </row>
    <row r="17" ht="23.4" customHeight="1" spans="1:25">
      <c r="A17" s="84" t="s">
        <v>67</v>
      </c>
      <c r="B17" s="84" t="s">
        <v>67</v>
      </c>
      <c r="C17" s="84" t="s">
        <v>281</v>
      </c>
      <c r="D17" s="84" t="s">
        <v>282</v>
      </c>
      <c r="E17" s="84" t="s">
        <v>147</v>
      </c>
      <c r="F17" s="84" t="s">
        <v>148</v>
      </c>
      <c r="G17" s="84" t="s">
        <v>291</v>
      </c>
      <c r="H17" s="84" t="s">
        <v>292</v>
      </c>
      <c r="I17" s="82">
        <v>3000</v>
      </c>
      <c r="J17" s="82">
        <v>3000</v>
      </c>
      <c r="K17" s="8"/>
      <c r="L17" s="8"/>
      <c r="M17" s="8"/>
      <c r="N17" s="82">
        <v>3000</v>
      </c>
      <c r="O17" s="8"/>
      <c r="P17" s="82"/>
      <c r="Q17" s="82"/>
      <c r="R17" s="82"/>
      <c r="S17" s="82"/>
      <c r="T17" s="82"/>
      <c r="U17" s="82"/>
      <c r="V17" s="82"/>
      <c r="W17" s="82"/>
      <c r="X17" s="82"/>
      <c r="Y17" s="82"/>
    </row>
    <row r="18" ht="23.4" customHeight="1" spans="1:25">
      <c r="A18" s="84" t="s">
        <v>67</v>
      </c>
      <c r="B18" s="84" t="s">
        <v>67</v>
      </c>
      <c r="C18" s="84" t="s">
        <v>281</v>
      </c>
      <c r="D18" s="84" t="s">
        <v>282</v>
      </c>
      <c r="E18" s="84" t="s">
        <v>147</v>
      </c>
      <c r="F18" s="84" t="s">
        <v>148</v>
      </c>
      <c r="G18" s="84" t="s">
        <v>293</v>
      </c>
      <c r="H18" s="84" t="s">
        <v>294</v>
      </c>
      <c r="I18" s="82">
        <v>1500</v>
      </c>
      <c r="J18" s="82">
        <v>1500</v>
      </c>
      <c r="K18" s="8"/>
      <c r="L18" s="8"/>
      <c r="M18" s="8"/>
      <c r="N18" s="82">
        <v>1500</v>
      </c>
      <c r="O18" s="8"/>
      <c r="P18" s="82"/>
      <c r="Q18" s="82"/>
      <c r="R18" s="82"/>
      <c r="S18" s="82"/>
      <c r="T18" s="82"/>
      <c r="U18" s="82"/>
      <c r="V18" s="82"/>
      <c r="W18" s="82"/>
      <c r="X18" s="82"/>
      <c r="Y18" s="82"/>
    </row>
    <row r="19" ht="23.4" customHeight="1" spans="1:25">
      <c r="A19" s="84" t="s">
        <v>67</v>
      </c>
      <c r="B19" s="84" t="s">
        <v>67</v>
      </c>
      <c r="C19" s="84" t="s">
        <v>295</v>
      </c>
      <c r="D19" s="84" t="s">
        <v>296</v>
      </c>
      <c r="E19" s="84" t="s">
        <v>147</v>
      </c>
      <c r="F19" s="84" t="s">
        <v>148</v>
      </c>
      <c r="G19" s="84" t="s">
        <v>297</v>
      </c>
      <c r="H19" s="84" t="s">
        <v>296</v>
      </c>
      <c r="I19" s="82">
        <v>32200</v>
      </c>
      <c r="J19" s="82">
        <v>32200</v>
      </c>
      <c r="K19" s="8"/>
      <c r="L19" s="8"/>
      <c r="M19" s="8"/>
      <c r="N19" s="82">
        <v>32200</v>
      </c>
      <c r="O19" s="8"/>
      <c r="P19" s="82"/>
      <c r="Q19" s="82"/>
      <c r="R19" s="82"/>
      <c r="S19" s="82"/>
      <c r="T19" s="82"/>
      <c r="U19" s="82"/>
      <c r="V19" s="82"/>
      <c r="W19" s="82"/>
      <c r="X19" s="82"/>
      <c r="Y19" s="82"/>
    </row>
    <row r="20" ht="23.4" customHeight="1" spans="1:25">
      <c r="A20" s="84" t="s">
        <v>67</v>
      </c>
      <c r="B20" s="84" t="s">
        <v>67</v>
      </c>
      <c r="C20" s="84" t="s">
        <v>298</v>
      </c>
      <c r="D20" s="84" t="s">
        <v>299</v>
      </c>
      <c r="E20" s="84" t="s">
        <v>119</v>
      </c>
      <c r="F20" s="84" t="s">
        <v>120</v>
      </c>
      <c r="G20" s="84" t="s">
        <v>300</v>
      </c>
      <c r="H20" s="84" t="s">
        <v>301</v>
      </c>
      <c r="I20" s="82">
        <v>16536</v>
      </c>
      <c r="J20" s="82">
        <v>16536</v>
      </c>
      <c r="K20" s="8"/>
      <c r="L20" s="8"/>
      <c r="M20" s="8"/>
      <c r="N20" s="82">
        <v>16536</v>
      </c>
      <c r="O20" s="8"/>
      <c r="P20" s="82"/>
      <c r="Q20" s="82"/>
      <c r="R20" s="82"/>
      <c r="S20" s="82"/>
      <c r="T20" s="82"/>
      <c r="U20" s="82"/>
      <c r="V20" s="82"/>
      <c r="W20" s="82"/>
      <c r="X20" s="82"/>
      <c r="Y20" s="82"/>
    </row>
    <row r="21" ht="23.4" customHeight="1" spans="1:25">
      <c r="A21" s="84" t="s">
        <v>67</v>
      </c>
      <c r="B21" s="84" t="s">
        <v>67</v>
      </c>
      <c r="C21" s="84" t="s">
        <v>302</v>
      </c>
      <c r="D21" s="84" t="s">
        <v>303</v>
      </c>
      <c r="E21" s="84" t="s">
        <v>147</v>
      </c>
      <c r="F21" s="84" t="s">
        <v>148</v>
      </c>
      <c r="G21" s="84" t="s">
        <v>275</v>
      </c>
      <c r="H21" s="84" t="s">
        <v>276</v>
      </c>
      <c r="I21" s="82">
        <v>232080</v>
      </c>
      <c r="J21" s="82">
        <v>232080</v>
      </c>
      <c r="K21" s="8"/>
      <c r="L21" s="8"/>
      <c r="M21" s="8"/>
      <c r="N21" s="82">
        <v>232080</v>
      </c>
      <c r="O21" s="8"/>
      <c r="P21" s="82"/>
      <c r="Q21" s="82"/>
      <c r="R21" s="82"/>
      <c r="S21" s="82"/>
      <c r="T21" s="82"/>
      <c r="U21" s="82"/>
      <c r="V21" s="82"/>
      <c r="W21" s="82"/>
      <c r="X21" s="82"/>
      <c r="Y21" s="82"/>
    </row>
    <row r="22" ht="23.4" customHeight="1" spans="1:25">
      <c r="A22" s="84" t="s">
        <v>67</v>
      </c>
      <c r="B22" s="84" t="s">
        <v>67</v>
      </c>
      <c r="C22" s="84" t="s">
        <v>304</v>
      </c>
      <c r="D22" s="84" t="s">
        <v>305</v>
      </c>
      <c r="E22" s="84" t="s">
        <v>147</v>
      </c>
      <c r="F22" s="84" t="s">
        <v>148</v>
      </c>
      <c r="G22" s="84" t="s">
        <v>306</v>
      </c>
      <c r="H22" s="84" t="s">
        <v>307</v>
      </c>
      <c r="I22" s="82">
        <v>918192</v>
      </c>
      <c r="J22" s="82">
        <v>918192</v>
      </c>
      <c r="K22" s="8"/>
      <c r="L22" s="8"/>
      <c r="M22" s="8"/>
      <c r="N22" s="82">
        <v>918192</v>
      </c>
      <c r="O22" s="8"/>
      <c r="P22" s="82"/>
      <c r="Q22" s="82"/>
      <c r="R22" s="82"/>
      <c r="S22" s="82"/>
      <c r="T22" s="82"/>
      <c r="U22" s="82"/>
      <c r="V22" s="82"/>
      <c r="W22" s="82"/>
      <c r="X22" s="82"/>
      <c r="Y22" s="82"/>
    </row>
    <row r="23" ht="23.4" customHeight="1" spans="1:25">
      <c r="A23" s="84" t="s">
        <v>67</v>
      </c>
      <c r="B23" s="84" t="s">
        <v>67</v>
      </c>
      <c r="C23" s="84" t="s">
        <v>308</v>
      </c>
      <c r="D23" s="84" t="s">
        <v>309</v>
      </c>
      <c r="E23" s="84" t="s">
        <v>131</v>
      </c>
      <c r="F23" s="84" t="s">
        <v>132</v>
      </c>
      <c r="G23" s="84" t="s">
        <v>310</v>
      </c>
      <c r="H23" s="84" t="s">
        <v>311</v>
      </c>
      <c r="I23" s="82">
        <v>3409.94</v>
      </c>
      <c r="J23" s="82">
        <v>3409.94</v>
      </c>
      <c r="K23" s="8"/>
      <c r="L23" s="8"/>
      <c r="M23" s="8"/>
      <c r="N23" s="82">
        <v>3409.94</v>
      </c>
      <c r="O23" s="8"/>
      <c r="P23" s="82"/>
      <c r="Q23" s="82"/>
      <c r="R23" s="82"/>
      <c r="S23" s="82"/>
      <c r="T23" s="82"/>
      <c r="U23" s="82"/>
      <c r="V23" s="82"/>
      <c r="W23" s="82"/>
      <c r="X23" s="82"/>
      <c r="Y23" s="82"/>
    </row>
    <row r="24" ht="23.4" customHeight="1" spans="1:25">
      <c r="A24" s="84" t="s">
        <v>67</v>
      </c>
      <c r="B24" s="84" t="s">
        <v>67</v>
      </c>
      <c r="C24" s="84" t="s">
        <v>312</v>
      </c>
      <c r="D24" s="84" t="s">
        <v>313</v>
      </c>
      <c r="E24" s="84" t="s">
        <v>147</v>
      </c>
      <c r="F24" s="84" t="s">
        <v>148</v>
      </c>
      <c r="G24" s="84" t="s">
        <v>310</v>
      </c>
      <c r="H24" s="84" t="s">
        <v>311</v>
      </c>
      <c r="I24" s="82">
        <v>2404.02</v>
      </c>
      <c r="J24" s="82">
        <v>2404.02</v>
      </c>
      <c r="K24" s="8"/>
      <c r="L24" s="8"/>
      <c r="M24" s="8"/>
      <c r="N24" s="82">
        <v>2404.02</v>
      </c>
      <c r="O24" s="8"/>
      <c r="P24" s="82"/>
      <c r="Q24" s="82"/>
      <c r="R24" s="82"/>
      <c r="S24" s="82"/>
      <c r="T24" s="82"/>
      <c r="U24" s="82"/>
      <c r="V24" s="82"/>
      <c r="W24" s="82"/>
      <c r="X24" s="82"/>
      <c r="Y24" s="82"/>
    </row>
    <row r="25" ht="23.4" customHeight="1" spans="1:25">
      <c r="A25" s="84" t="s">
        <v>67</v>
      </c>
      <c r="B25" s="84" t="s">
        <v>67</v>
      </c>
      <c r="C25" s="84" t="s">
        <v>314</v>
      </c>
      <c r="D25" s="84" t="s">
        <v>315</v>
      </c>
      <c r="E25" s="84" t="s">
        <v>125</v>
      </c>
      <c r="F25" s="84" t="s">
        <v>126</v>
      </c>
      <c r="G25" s="84" t="s">
        <v>316</v>
      </c>
      <c r="H25" s="84" t="s">
        <v>317</v>
      </c>
      <c r="I25" s="82">
        <v>134692.79</v>
      </c>
      <c r="J25" s="82">
        <v>134692.79</v>
      </c>
      <c r="K25" s="8"/>
      <c r="L25" s="8"/>
      <c r="M25" s="8"/>
      <c r="N25" s="82">
        <v>134692.79</v>
      </c>
      <c r="O25" s="8"/>
      <c r="P25" s="82"/>
      <c r="Q25" s="82"/>
      <c r="R25" s="82"/>
      <c r="S25" s="82"/>
      <c r="T25" s="82"/>
      <c r="U25" s="82"/>
      <c r="V25" s="82"/>
      <c r="W25" s="82"/>
      <c r="X25" s="82"/>
      <c r="Y25" s="82"/>
    </row>
    <row r="26" ht="23.4" customHeight="1" spans="1:25">
      <c r="A26" s="84" t="s">
        <v>67</v>
      </c>
      <c r="B26" s="84" t="s">
        <v>67</v>
      </c>
      <c r="C26" s="84" t="s">
        <v>314</v>
      </c>
      <c r="D26" s="84" t="s">
        <v>315</v>
      </c>
      <c r="E26" s="84" t="s">
        <v>129</v>
      </c>
      <c r="F26" s="84" t="s">
        <v>130</v>
      </c>
      <c r="G26" s="84" t="s">
        <v>318</v>
      </c>
      <c r="H26" s="84" t="s">
        <v>319</v>
      </c>
      <c r="I26" s="82">
        <v>60482.24</v>
      </c>
      <c r="J26" s="82">
        <v>60482.24</v>
      </c>
      <c r="K26" s="8"/>
      <c r="L26" s="8"/>
      <c r="M26" s="8"/>
      <c r="N26" s="82">
        <v>60482.24</v>
      </c>
      <c r="O26" s="8"/>
      <c r="P26" s="82"/>
      <c r="Q26" s="82"/>
      <c r="R26" s="82"/>
      <c r="S26" s="82"/>
      <c r="T26" s="82"/>
      <c r="U26" s="82"/>
      <c r="V26" s="82"/>
      <c r="W26" s="82"/>
      <c r="X26" s="82"/>
      <c r="Y26" s="82"/>
    </row>
    <row r="27" ht="23.4" customHeight="1" spans="1:25">
      <c r="A27" s="84" t="s">
        <v>67</v>
      </c>
      <c r="B27" s="84" t="s">
        <v>67</v>
      </c>
      <c r="C27" s="84" t="s">
        <v>314</v>
      </c>
      <c r="D27" s="84" t="s">
        <v>315</v>
      </c>
      <c r="E27" s="84" t="s">
        <v>129</v>
      </c>
      <c r="F27" s="84" t="s">
        <v>130</v>
      </c>
      <c r="G27" s="84" t="s">
        <v>318</v>
      </c>
      <c r="H27" s="84" t="s">
        <v>319</v>
      </c>
      <c r="I27" s="82">
        <v>85248.6</v>
      </c>
      <c r="J27" s="82">
        <v>85248.6</v>
      </c>
      <c r="K27" s="8"/>
      <c r="L27" s="8"/>
      <c r="M27" s="8"/>
      <c r="N27" s="82">
        <v>85248.6</v>
      </c>
      <c r="O27" s="8"/>
      <c r="P27" s="82"/>
      <c r="Q27" s="82"/>
      <c r="R27" s="82"/>
      <c r="S27" s="82"/>
      <c r="T27" s="82"/>
      <c r="U27" s="82"/>
      <c r="V27" s="82"/>
      <c r="W27" s="82"/>
      <c r="X27" s="82"/>
      <c r="Y27" s="82"/>
    </row>
    <row r="28" ht="23.4" customHeight="1" spans="1:25">
      <c r="A28" s="84" t="s">
        <v>67</v>
      </c>
      <c r="B28" s="84" t="s">
        <v>67</v>
      </c>
      <c r="C28" s="84" t="s">
        <v>314</v>
      </c>
      <c r="D28" s="84" t="s">
        <v>315</v>
      </c>
      <c r="E28" s="84" t="s">
        <v>131</v>
      </c>
      <c r="F28" s="84" t="s">
        <v>132</v>
      </c>
      <c r="G28" s="84" t="s">
        <v>310</v>
      </c>
      <c r="H28" s="84" t="s">
        <v>311</v>
      </c>
      <c r="I28" s="82">
        <v>7392</v>
      </c>
      <c r="J28" s="82">
        <v>7392</v>
      </c>
      <c r="K28" s="8"/>
      <c r="L28" s="8"/>
      <c r="M28" s="8"/>
      <c r="N28" s="82">
        <v>7392</v>
      </c>
      <c r="O28" s="8"/>
      <c r="P28" s="82"/>
      <c r="Q28" s="82"/>
      <c r="R28" s="82"/>
      <c r="S28" s="82"/>
      <c r="T28" s="82"/>
      <c r="U28" s="82"/>
      <c r="V28" s="82"/>
      <c r="W28" s="82"/>
      <c r="X28" s="82"/>
      <c r="Y28" s="82"/>
    </row>
    <row r="29" ht="23.4" customHeight="1" spans="1:25">
      <c r="A29" s="84" t="s">
        <v>67</v>
      </c>
      <c r="B29" s="84" t="s">
        <v>67</v>
      </c>
      <c r="C29" s="84" t="s">
        <v>314</v>
      </c>
      <c r="D29" s="84" t="s">
        <v>315</v>
      </c>
      <c r="E29" s="84" t="s">
        <v>131</v>
      </c>
      <c r="F29" s="84" t="s">
        <v>132</v>
      </c>
      <c r="G29" s="84" t="s">
        <v>310</v>
      </c>
      <c r="H29" s="84" t="s">
        <v>311</v>
      </c>
      <c r="I29" s="82">
        <v>7392</v>
      </c>
      <c r="J29" s="82">
        <v>7392</v>
      </c>
      <c r="K29" s="8"/>
      <c r="L29" s="8"/>
      <c r="M29" s="8"/>
      <c r="N29" s="82">
        <v>7392</v>
      </c>
      <c r="O29" s="8"/>
      <c r="P29" s="82"/>
      <c r="Q29" s="82"/>
      <c r="R29" s="82"/>
      <c r="S29" s="82"/>
      <c r="T29" s="82"/>
      <c r="U29" s="82"/>
      <c r="V29" s="82"/>
      <c r="W29" s="82"/>
      <c r="X29" s="82"/>
      <c r="Y29" s="82"/>
    </row>
    <row r="30" ht="23.4" customHeight="1" spans="1:25">
      <c r="A30" s="84" t="s">
        <v>67</v>
      </c>
      <c r="B30" s="84" t="s">
        <v>67</v>
      </c>
      <c r="C30" s="84" t="s">
        <v>320</v>
      </c>
      <c r="D30" s="84" t="s">
        <v>321</v>
      </c>
      <c r="E30" s="84" t="s">
        <v>115</v>
      </c>
      <c r="F30" s="84" t="s">
        <v>116</v>
      </c>
      <c r="G30" s="84" t="s">
        <v>322</v>
      </c>
      <c r="H30" s="84" t="s">
        <v>323</v>
      </c>
      <c r="I30" s="82">
        <v>511000</v>
      </c>
      <c r="J30" s="82">
        <v>511000</v>
      </c>
      <c r="K30" s="8"/>
      <c r="L30" s="8"/>
      <c r="M30" s="8"/>
      <c r="N30" s="82">
        <v>511000</v>
      </c>
      <c r="O30" s="8"/>
      <c r="P30" s="82"/>
      <c r="Q30" s="82"/>
      <c r="R30" s="82"/>
      <c r="S30" s="82"/>
      <c r="T30" s="82"/>
      <c r="U30" s="82"/>
      <c r="V30" s="82"/>
      <c r="W30" s="82"/>
      <c r="X30" s="82"/>
      <c r="Y30" s="82"/>
    </row>
    <row r="31" ht="23.4" customHeight="1" spans="1:25">
      <c r="A31" s="84" t="s">
        <v>67</v>
      </c>
      <c r="B31" s="84" t="s">
        <v>67</v>
      </c>
      <c r="C31" s="84" t="s">
        <v>324</v>
      </c>
      <c r="D31" s="84" t="s">
        <v>325</v>
      </c>
      <c r="E31" s="84" t="s">
        <v>147</v>
      </c>
      <c r="F31" s="84" t="s">
        <v>148</v>
      </c>
      <c r="G31" s="84" t="s">
        <v>326</v>
      </c>
      <c r="H31" s="84" t="s">
        <v>327</v>
      </c>
      <c r="I31" s="82">
        <v>13860</v>
      </c>
      <c r="J31" s="82">
        <v>13860</v>
      </c>
      <c r="K31" s="8"/>
      <c r="L31" s="8"/>
      <c r="M31" s="8"/>
      <c r="N31" s="82">
        <v>13860</v>
      </c>
      <c r="O31" s="8"/>
      <c r="P31" s="82"/>
      <c r="Q31" s="82"/>
      <c r="R31" s="82"/>
      <c r="S31" s="82"/>
      <c r="T31" s="82"/>
      <c r="U31" s="82"/>
      <c r="V31" s="82"/>
      <c r="W31" s="82"/>
      <c r="X31" s="82"/>
      <c r="Y31" s="82"/>
    </row>
    <row r="32" ht="23.4" customHeight="1" spans="1:25">
      <c r="A32" s="84" t="s">
        <v>67</v>
      </c>
      <c r="B32" s="84" t="s">
        <v>67</v>
      </c>
      <c r="C32" s="84" t="s">
        <v>328</v>
      </c>
      <c r="D32" s="84" t="s">
        <v>329</v>
      </c>
      <c r="E32" s="84" t="s">
        <v>113</v>
      </c>
      <c r="F32" s="84" t="s">
        <v>114</v>
      </c>
      <c r="G32" s="84" t="s">
        <v>330</v>
      </c>
      <c r="H32" s="84" t="s">
        <v>331</v>
      </c>
      <c r="I32" s="82">
        <v>272795.52</v>
      </c>
      <c r="J32" s="82">
        <v>272795.52</v>
      </c>
      <c r="K32" s="8"/>
      <c r="L32" s="8"/>
      <c r="M32" s="8"/>
      <c r="N32" s="82">
        <v>272795.52</v>
      </c>
      <c r="O32" s="8"/>
      <c r="P32" s="82"/>
      <c r="Q32" s="82"/>
      <c r="R32" s="82"/>
      <c r="S32" s="82"/>
      <c r="T32" s="82"/>
      <c r="U32" s="82"/>
      <c r="V32" s="82"/>
      <c r="W32" s="82"/>
      <c r="X32" s="82"/>
      <c r="Y32" s="82"/>
    </row>
    <row r="33" ht="23.4" customHeight="1" spans="1:25">
      <c r="A33" s="84" t="s">
        <v>67</v>
      </c>
      <c r="B33" s="84" t="s">
        <v>67</v>
      </c>
      <c r="C33" s="84" t="s">
        <v>332</v>
      </c>
      <c r="D33" s="84" t="s">
        <v>333</v>
      </c>
      <c r="E33" s="84" t="s">
        <v>147</v>
      </c>
      <c r="F33" s="84" t="s">
        <v>148</v>
      </c>
      <c r="G33" s="84" t="s">
        <v>326</v>
      </c>
      <c r="H33" s="84" t="s">
        <v>327</v>
      </c>
      <c r="I33" s="82">
        <v>138600</v>
      </c>
      <c r="J33" s="82">
        <v>138600</v>
      </c>
      <c r="K33" s="8"/>
      <c r="L33" s="8"/>
      <c r="M33" s="8"/>
      <c r="N33" s="82">
        <v>138600</v>
      </c>
      <c r="O33" s="8"/>
      <c r="P33" s="82"/>
      <c r="Q33" s="82"/>
      <c r="R33" s="82"/>
      <c r="S33" s="82"/>
      <c r="T33" s="82"/>
      <c r="U33" s="82"/>
      <c r="V33" s="82"/>
      <c r="W33" s="82"/>
      <c r="X33" s="82"/>
      <c r="Y33" s="82"/>
    </row>
    <row r="34" ht="23.4" customHeight="1" spans="1:25">
      <c r="A34" s="84" t="s">
        <v>67</v>
      </c>
      <c r="B34" s="84" t="s">
        <v>67</v>
      </c>
      <c r="C34" s="84" t="s">
        <v>334</v>
      </c>
      <c r="D34" s="84" t="s">
        <v>335</v>
      </c>
      <c r="E34" s="84" t="s">
        <v>109</v>
      </c>
      <c r="F34" s="84" t="s">
        <v>110</v>
      </c>
      <c r="G34" s="84" t="s">
        <v>336</v>
      </c>
      <c r="H34" s="84" t="s">
        <v>335</v>
      </c>
      <c r="I34" s="82">
        <v>193332</v>
      </c>
      <c r="J34" s="82">
        <v>193332</v>
      </c>
      <c r="K34" s="8"/>
      <c r="L34" s="8"/>
      <c r="M34" s="8"/>
      <c r="N34" s="82">
        <v>193332</v>
      </c>
      <c r="O34" s="8"/>
      <c r="P34" s="82"/>
      <c r="Q34" s="82"/>
      <c r="R34" s="82"/>
      <c r="S34" s="82"/>
      <c r="T34" s="82"/>
      <c r="U34" s="82"/>
      <c r="V34" s="82"/>
      <c r="W34" s="82"/>
      <c r="X34" s="82"/>
      <c r="Y34" s="82"/>
    </row>
    <row r="35" ht="23.4" customHeight="1" spans="1:25">
      <c r="A35" s="84" t="s">
        <v>67</v>
      </c>
      <c r="B35" s="84" t="s">
        <v>67</v>
      </c>
      <c r="C35" s="84" t="s">
        <v>337</v>
      </c>
      <c r="D35" s="84" t="s">
        <v>338</v>
      </c>
      <c r="E35" s="84" t="s">
        <v>147</v>
      </c>
      <c r="F35" s="84" t="s">
        <v>148</v>
      </c>
      <c r="G35" s="84" t="s">
        <v>339</v>
      </c>
      <c r="H35" s="84" t="s">
        <v>340</v>
      </c>
      <c r="I35" s="82">
        <v>25575</v>
      </c>
      <c r="J35" s="82">
        <v>25575</v>
      </c>
      <c r="K35" s="8"/>
      <c r="L35" s="8"/>
      <c r="M35" s="8"/>
      <c r="N35" s="82">
        <v>25575</v>
      </c>
      <c r="O35" s="8"/>
      <c r="P35" s="82"/>
      <c r="Q35" s="82"/>
      <c r="R35" s="82"/>
      <c r="S35" s="82"/>
      <c r="T35" s="82"/>
      <c r="U35" s="82"/>
      <c r="V35" s="82"/>
      <c r="W35" s="82"/>
      <c r="X35" s="82"/>
      <c r="Y35" s="82"/>
    </row>
    <row r="36" ht="23.4" customHeight="1" spans="1:25">
      <c r="A36" s="84" t="s">
        <v>67</v>
      </c>
      <c r="B36" s="84" t="s">
        <v>67</v>
      </c>
      <c r="C36" s="84" t="s">
        <v>341</v>
      </c>
      <c r="D36" s="84" t="s">
        <v>342</v>
      </c>
      <c r="E36" s="84" t="s">
        <v>147</v>
      </c>
      <c r="F36" s="84" t="s">
        <v>148</v>
      </c>
      <c r="G36" s="84" t="s">
        <v>343</v>
      </c>
      <c r="H36" s="84" t="s">
        <v>344</v>
      </c>
      <c r="I36" s="82">
        <v>30000</v>
      </c>
      <c r="J36" s="82">
        <v>30000</v>
      </c>
      <c r="K36" s="8"/>
      <c r="L36" s="8"/>
      <c r="M36" s="8"/>
      <c r="N36" s="82">
        <v>30000</v>
      </c>
      <c r="O36" s="8"/>
      <c r="P36" s="82"/>
      <c r="Q36" s="82"/>
      <c r="R36" s="82"/>
      <c r="S36" s="82"/>
      <c r="T36" s="82"/>
      <c r="U36" s="82"/>
      <c r="V36" s="82"/>
      <c r="W36" s="82"/>
      <c r="X36" s="82"/>
      <c r="Y36" s="82"/>
    </row>
    <row r="37" ht="23.4" customHeight="1" spans="1:25">
      <c r="A37" s="84" t="s">
        <v>67</v>
      </c>
      <c r="B37" s="84" t="s">
        <v>67</v>
      </c>
      <c r="C37" s="84" t="s">
        <v>345</v>
      </c>
      <c r="D37" s="84" t="s">
        <v>346</v>
      </c>
      <c r="E37" s="84" t="s">
        <v>147</v>
      </c>
      <c r="F37" s="84" t="s">
        <v>148</v>
      </c>
      <c r="G37" s="84" t="s">
        <v>347</v>
      </c>
      <c r="H37" s="84" t="s">
        <v>348</v>
      </c>
      <c r="I37" s="82">
        <v>24000</v>
      </c>
      <c r="J37" s="82">
        <v>24000</v>
      </c>
      <c r="K37" s="8"/>
      <c r="L37" s="8"/>
      <c r="M37" s="8"/>
      <c r="N37" s="82">
        <v>24000</v>
      </c>
      <c r="O37" s="8"/>
      <c r="P37" s="82"/>
      <c r="Q37" s="82"/>
      <c r="R37" s="82"/>
      <c r="S37" s="82"/>
      <c r="T37" s="82"/>
      <c r="U37" s="82"/>
      <c r="V37" s="82"/>
      <c r="W37" s="82"/>
      <c r="X37" s="82"/>
      <c r="Y37" s="82"/>
    </row>
    <row r="38" ht="23.4" customHeight="1" spans="1:25">
      <c r="A38" s="84" t="s">
        <v>67</v>
      </c>
      <c r="B38" s="84" t="s">
        <v>72</v>
      </c>
      <c r="C38" s="84" t="s">
        <v>349</v>
      </c>
      <c r="D38" s="84" t="s">
        <v>350</v>
      </c>
      <c r="E38" s="84" t="s">
        <v>149</v>
      </c>
      <c r="F38" s="84" t="s">
        <v>150</v>
      </c>
      <c r="G38" s="84" t="s">
        <v>273</v>
      </c>
      <c r="H38" s="84" t="s">
        <v>274</v>
      </c>
      <c r="I38" s="82">
        <v>475728</v>
      </c>
      <c r="J38" s="82">
        <v>475728</v>
      </c>
      <c r="K38" s="8"/>
      <c r="L38" s="8"/>
      <c r="M38" s="8"/>
      <c r="N38" s="82">
        <v>475728</v>
      </c>
      <c r="O38" s="8"/>
      <c r="P38" s="82"/>
      <c r="Q38" s="82"/>
      <c r="R38" s="82"/>
      <c r="S38" s="82"/>
      <c r="T38" s="82"/>
      <c r="U38" s="82"/>
      <c r="V38" s="82"/>
      <c r="W38" s="82"/>
      <c r="X38" s="82"/>
      <c r="Y38" s="82"/>
    </row>
    <row r="39" ht="23.4" customHeight="1" spans="1:25">
      <c r="A39" s="84" t="s">
        <v>67</v>
      </c>
      <c r="B39" s="84" t="s">
        <v>72</v>
      </c>
      <c r="C39" s="84" t="s">
        <v>349</v>
      </c>
      <c r="D39" s="84" t="s">
        <v>350</v>
      </c>
      <c r="E39" s="84" t="s">
        <v>149</v>
      </c>
      <c r="F39" s="84" t="s">
        <v>150</v>
      </c>
      <c r="G39" s="84" t="s">
        <v>275</v>
      </c>
      <c r="H39" s="84" t="s">
        <v>276</v>
      </c>
      <c r="I39" s="82">
        <v>39644</v>
      </c>
      <c r="J39" s="82">
        <v>39644</v>
      </c>
      <c r="K39" s="8"/>
      <c r="L39" s="8"/>
      <c r="M39" s="8"/>
      <c r="N39" s="82">
        <v>39644</v>
      </c>
      <c r="O39" s="8"/>
      <c r="P39" s="82"/>
      <c r="Q39" s="82"/>
      <c r="R39" s="82"/>
      <c r="S39" s="82"/>
      <c r="T39" s="82"/>
      <c r="U39" s="82"/>
      <c r="V39" s="82"/>
      <c r="W39" s="82"/>
      <c r="X39" s="82"/>
      <c r="Y39" s="82"/>
    </row>
    <row r="40" ht="23.4" customHeight="1" spans="1:25">
      <c r="A40" s="84" t="s">
        <v>67</v>
      </c>
      <c r="B40" s="84" t="s">
        <v>72</v>
      </c>
      <c r="C40" s="84" t="s">
        <v>351</v>
      </c>
      <c r="D40" s="84" t="s">
        <v>200</v>
      </c>
      <c r="E40" s="84" t="s">
        <v>199</v>
      </c>
      <c r="F40" s="84" t="s">
        <v>200</v>
      </c>
      <c r="G40" s="84" t="s">
        <v>278</v>
      </c>
      <c r="H40" s="84" t="s">
        <v>200</v>
      </c>
      <c r="I40" s="82">
        <v>135274.56</v>
      </c>
      <c r="J40" s="82">
        <v>135274.56</v>
      </c>
      <c r="K40" s="8"/>
      <c r="L40" s="8"/>
      <c r="M40" s="8"/>
      <c r="N40" s="82">
        <v>135274.56</v>
      </c>
      <c r="O40" s="8"/>
      <c r="P40" s="82"/>
      <c r="Q40" s="82"/>
      <c r="R40" s="82"/>
      <c r="S40" s="82"/>
      <c r="T40" s="82"/>
      <c r="U40" s="82"/>
      <c r="V40" s="82"/>
      <c r="W40" s="82"/>
      <c r="X40" s="82"/>
      <c r="Y40" s="82"/>
    </row>
    <row r="41" ht="23.4" customHeight="1" spans="1:25">
      <c r="A41" s="84" t="s">
        <v>67</v>
      </c>
      <c r="B41" s="84" t="s">
        <v>72</v>
      </c>
      <c r="C41" s="84" t="s">
        <v>352</v>
      </c>
      <c r="D41" s="84" t="s">
        <v>248</v>
      </c>
      <c r="E41" s="84" t="s">
        <v>149</v>
      </c>
      <c r="F41" s="84" t="s">
        <v>150</v>
      </c>
      <c r="G41" s="84" t="s">
        <v>280</v>
      </c>
      <c r="H41" s="84" t="s">
        <v>248</v>
      </c>
      <c r="I41" s="82">
        <v>8100</v>
      </c>
      <c r="J41" s="82">
        <v>8100</v>
      </c>
      <c r="K41" s="8"/>
      <c r="L41" s="8"/>
      <c r="M41" s="8"/>
      <c r="N41" s="82">
        <v>8100</v>
      </c>
      <c r="O41" s="8"/>
      <c r="P41" s="82"/>
      <c r="Q41" s="82"/>
      <c r="R41" s="82"/>
      <c r="S41" s="82"/>
      <c r="T41" s="82"/>
      <c r="U41" s="82"/>
      <c r="V41" s="82"/>
      <c r="W41" s="82"/>
      <c r="X41" s="82"/>
      <c r="Y41" s="82"/>
    </row>
    <row r="42" ht="23.4" customHeight="1" spans="1:25">
      <c r="A42" s="84" t="s">
        <v>67</v>
      </c>
      <c r="B42" s="84" t="s">
        <v>72</v>
      </c>
      <c r="C42" s="84" t="s">
        <v>353</v>
      </c>
      <c r="D42" s="84" t="s">
        <v>282</v>
      </c>
      <c r="E42" s="84" t="s">
        <v>149</v>
      </c>
      <c r="F42" s="84" t="s">
        <v>150</v>
      </c>
      <c r="G42" s="84" t="s">
        <v>283</v>
      </c>
      <c r="H42" s="84" t="s">
        <v>284</v>
      </c>
      <c r="I42" s="82">
        <v>8021</v>
      </c>
      <c r="J42" s="82">
        <v>8021</v>
      </c>
      <c r="K42" s="8"/>
      <c r="L42" s="8"/>
      <c r="M42" s="8"/>
      <c r="N42" s="82">
        <v>8021</v>
      </c>
      <c r="O42" s="8"/>
      <c r="P42" s="82"/>
      <c r="Q42" s="82"/>
      <c r="R42" s="82"/>
      <c r="S42" s="82"/>
      <c r="T42" s="82"/>
      <c r="U42" s="82"/>
      <c r="V42" s="82"/>
      <c r="W42" s="82"/>
      <c r="X42" s="82"/>
      <c r="Y42" s="82"/>
    </row>
    <row r="43" ht="23.4" customHeight="1" spans="1:25">
      <c r="A43" s="84" t="s">
        <v>67</v>
      </c>
      <c r="B43" s="84" t="s">
        <v>72</v>
      </c>
      <c r="C43" s="84" t="s">
        <v>353</v>
      </c>
      <c r="D43" s="84" t="s">
        <v>282</v>
      </c>
      <c r="E43" s="84" t="s">
        <v>149</v>
      </c>
      <c r="F43" s="84" t="s">
        <v>150</v>
      </c>
      <c r="G43" s="84" t="s">
        <v>285</v>
      </c>
      <c r="H43" s="84" t="s">
        <v>286</v>
      </c>
      <c r="I43" s="82">
        <v>5000</v>
      </c>
      <c r="J43" s="82">
        <v>5000</v>
      </c>
      <c r="K43" s="8"/>
      <c r="L43" s="8"/>
      <c r="M43" s="8"/>
      <c r="N43" s="82">
        <v>5000</v>
      </c>
      <c r="O43" s="8"/>
      <c r="P43" s="82"/>
      <c r="Q43" s="82"/>
      <c r="R43" s="82"/>
      <c r="S43" s="82"/>
      <c r="T43" s="82"/>
      <c r="U43" s="82"/>
      <c r="V43" s="82"/>
      <c r="W43" s="82"/>
      <c r="X43" s="82"/>
      <c r="Y43" s="82"/>
    </row>
    <row r="44" ht="23.4" customHeight="1" spans="1:25">
      <c r="A44" s="84" t="s">
        <v>67</v>
      </c>
      <c r="B44" s="84" t="s">
        <v>72</v>
      </c>
      <c r="C44" s="84" t="s">
        <v>353</v>
      </c>
      <c r="D44" s="84" t="s">
        <v>282</v>
      </c>
      <c r="E44" s="84" t="s">
        <v>149</v>
      </c>
      <c r="F44" s="84" t="s">
        <v>150</v>
      </c>
      <c r="G44" s="84" t="s">
        <v>287</v>
      </c>
      <c r="H44" s="84" t="s">
        <v>288</v>
      </c>
      <c r="I44" s="82">
        <v>9000</v>
      </c>
      <c r="J44" s="82">
        <v>9000</v>
      </c>
      <c r="K44" s="8"/>
      <c r="L44" s="8"/>
      <c r="M44" s="8"/>
      <c r="N44" s="82">
        <v>9000</v>
      </c>
      <c r="O44" s="8"/>
      <c r="P44" s="82"/>
      <c r="Q44" s="82"/>
      <c r="R44" s="82"/>
      <c r="S44" s="82"/>
      <c r="T44" s="82"/>
      <c r="U44" s="82"/>
      <c r="V44" s="82"/>
      <c r="W44" s="82"/>
      <c r="X44" s="82"/>
      <c r="Y44" s="82"/>
    </row>
    <row r="45" ht="23.4" customHeight="1" spans="1:25">
      <c r="A45" s="84" t="s">
        <v>67</v>
      </c>
      <c r="B45" s="84" t="s">
        <v>72</v>
      </c>
      <c r="C45" s="84" t="s">
        <v>353</v>
      </c>
      <c r="D45" s="84" t="s">
        <v>282</v>
      </c>
      <c r="E45" s="84" t="s">
        <v>149</v>
      </c>
      <c r="F45" s="84" t="s">
        <v>150</v>
      </c>
      <c r="G45" s="84" t="s">
        <v>289</v>
      </c>
      <c r="H45" s="84" t="s">
        <v>290</v>
      </c>
      <c r="I45" s="82">
        <v>900</v>
      </c>
      <c r="J45" s="82">
        <v>900</v>
      </c>
      <c r="K45" s="8"/>
      <c r="L45" s="8"/>
      <c r="M45" s="8"/>
      <c r="N45" s="82">
        <v>900</v>
      </c>
      <c r="O45" s="8"/>
      <c r="P45" s="82"/>
      <c r="Q45" s="82"/>
      <c r="R45" s="82"/>
      <c r="S45" s="82"/>
      <c r="T45" s="82"/>
      <c r="U45" s="82"/>
      <c r="V45" s="82"/>
      <c r="W45" s="82"/>
      <c r="X45" s="82"/>
      <c r="Y45" s="82"/>
    </row>
    <row r="46" ht="23.4" customHeight="1" spans="1:25">
      <c r="A46" s="84" t="s">
        <v>67</v>
      </c>
      <c r="B46" s="84" t="s">
        <v>72</v>
      </c>
      <c r="C46" s="84" t="s">
        <v>353</v>
      </c>
      <c r="D46" s="84" t="s">
        <v>282</v>
      </c>
      <c r="E46" s="84" t="s">
        <v>149</v>
      </c>
      <c r="F46" s="84" t="s">
        <v>150</v>
      </c>
      <c r="G46" s="84" t="s">
        <v>291</v>
      </c>
      <c r="H46" s="84" t="s">
        <v>292</v>
      </c>
      <c r="I46" s="82">
        <v>1000</v>
      </c>
      <c r="J46" s="82">
        <v>1000</v>
      </c>
      <c r="K46" s="8"/>
      <c r="L46" s="8"/>
      <c r="M46" s="8"/>
      <c r="N46" s="82">
        <v>1000</v>
      </c>
      <c r="O46" s="8"/>
      <c r="P46" s="82"/>
      <c r="Q46" s="82"/>
      <c r="R46" s="82"/>
      <c r="S46" s="82"/>
      <c r="T46" s="82"/>
      <c r="U46" s="82"/>
      <c r="V46" s="82"/>
      <c r="W46" s="82"/>
      <c r="X46" s="82"/>
      <c r="Y46" s="82"/>
    </row>
    <row r="47" ht="23.4" customHeight="1" spans="1:25">
      <c r="A47" s="84" t="s">
        <v>67</v>
      </c>
      <c r="B47" s="84" t="s">
        <v>72</v>
      </c>
      <c r="C47" s="84" t="s">
        <v>353</v>
      </c>
      <c r="D47" s="84" t="s">
        <v>282</v>
      </c>
      <c r="E47" s="84" t="s">
        <v>149</v>
      </c>
      <c r="F47" s="84" t="s">
        <v>150</v>
      </c>
      <c r="G47" s="84" t="s">
        <v>293</v>
      </c>
      <c r="H47" s="84" t="s">
        <v>294</v>
      </c>
      <c r="I47" s="82">
        <v>79</v>
      </c>
      <c r="J47" s="82">
        <v>79</v>
      </c>
      <c r="K47" s="8"/>
      <c r="L47" s="8"/>
      <c r="M47" s="8"/>
      <c r="N47" s="82">
        <v>79</v>
      </c>
      <c r="O47" s="8"/>
      <c r="P47" s="82"/>
      <c r="Q47" s="82"/>
      <c r="R47" s="82"/>
      <c r="S47" s="82"/>
      <c r="T47" s="82"/>
      <c r="U47" s="82"/>
      <c r="V47" s="82"/>
      <c r="W47" s="82"/>
      <c r="X47" s="82"/>
      <c r="Y47" s="82"/>
    </row>
    <row r="48" ht="23.4" customHeight="1" spans="1:25">
      <c r="A48" s="84" t="s">
        <v>67</v>
      </c>
      <c r="B48" s="84" t="s">
        <v>72</v>
      </c>
      <c r="C48" s="84" t="s">
        <v>353</v>
      </c>
      <c r="D48" s="84" t="s">
        <v>282</v>
      </c>
      <c r="E48" s="84" t="s">
        <v>149</v>
      </c>
      <c r="F48" s="84" t="s">
        <v>150</v>
      </c>
      <c r="G48" s="84" t="s">
        <v>354</v>
      </c>
      <c r="H48" s="84" t="s">
        <v>355</v>
      </c>
      <c r="I48" s="82">
        <v>2000</v>
      </c>
      <c r="J48" s="82">
        <v>2000</v>
      </c>
      <c r="K48" s="8"/>
      <c r="L48" s="8"/>
      <c r="M48" s="8"/>
      <c r="N48" s="82">
        <v>2000</v>
      </c>
      <c r="O48" s="8"/>
      <c r="P48" s="82"/>
      <c r="Q48" s="82"/>
      <c r="R48" s="82"/>
      <c r="S48" s="82"/>
      <c r="T48" s="82"/>
      <c r="U48" s="82"/>
      <c r="V48" s="82"/>
      <c r="W48" s="82"/>
      <c r="X48" s="82"/>
      <c r="Y48" s="82"/>
    </row>
    <row r="49" ht="23.4" customHeight="1" spans="1:25">
      <c r="A49" s="84" t="s">
        <v>67</v>
      </c>
      <c r="B49" s="84" t="s">
        <v>72</v>
      </c>
      <c r="C49" s="84" t="s">
        <v>356</v>
      </c>
      <c r="D49" s="84" t="s">
        <v>296</v>
      </c>
      <c r="E49" s="84" t="s">
        <v>149</v>
      </c>
      <c r="F49" s="84" t="s">
        <v>150</v>
      </c>
      <c r="G49" s="84" t="s">
        <v>297</v>
      </c>
      <c r="H49" s="84" t="s">
        <v>296</v>
      </c>
      <c r="I49" s="82">
        <v>23000</v>
      </c>
      <c r="J49" s="82">
        <v>23000</v>
      </c>
      <c r="K49" s="8"/>
      <c r="L49" s="8"/>
      <c r="M49" s="8"/>
      <c r="N49" s="82">
        <v>23000</v>
      </c>
      <c r="O49" s="8"/>
      <c r="P49" s="82"/>
      <c r="Q49" s="82"/>
      <c r="R49" s="82"/>
      <c r="S49" s="82"/>
      <c r="T49" s="82"/>
      <c r="U49" s="82"/>
      <c r="V49" s="82"/>
      <c r="W49" s="82"/>
      <c r="X49" s="82"/>
      <c r="Y49" s="82"/>
    </row>
    <row r="50" ht="23.4" customHeight="1" spans="1:25">
      <c r="A50" s="84" t="s">
        <v>67</v>
      </c>
      <c r="B50" s="84" t="s">
        <v>72</v>
      </c>
      <c r="C50" s="84" t="s">
        <v>357</v>
      </c>
      <c r="D50" s="84" t="s">
        <v>315</v>
      </c>
      <c r="E50" s="84" t="s">
        <v>127</v>
      </c>
      <c r="F50" s="84" t="s">
        <v>128</v>
      </c>
      <c r="G50" s="84" t="s">
        <v>316</v>
      </c>
      <c r="H50" s="84" t="s">
        <v>317</v>
      </c>
      <c r="I50" s="82">
        <v>81471.75</v>
      </c>
      <c r="J50" s="82">
        <v>81471.75</v>
      </c>
      <c r="K50" s="8"/>
      <c r="L50" s="8"/>
      <c r="M50" s="8"/>
      <c r="N50" s="82">
        <v>81471.75</v>
      </c>
      <c r="O50" s="8"/>
      <c r="P50" s="82"/>
      <c r="Q50" s="82"/>
      <c r="R50" s="82"/>
      <c r="S50" s="82"/>
      <c r="T50" s="82"/>
      <c r="U50" s="82"/>
      <c r="V50" s="82"/>
      <c r="W50" s="82"/>
      <c r="X50" s="82"/>
      <c r="Y50" s="82"/>
    </row>
    <row r="51" ht="23.4" customHeight="1" spans="1:25">
      <c r="A51" s="84" t="s">
        <v>67</v>
      </c>
      <c r="B51" s="84" t="s">
        <v>72</v>
      </c>
      <c r="C51" s="84" t="s">
        <v>357</v>
      </c>
      <c r="D51" s="84" t="s">
        <v>315</v>
      </c>
      <c r="E51" s="84" t="s">
        <v>129</v>
      </c>
      <c r="F51" s="84" t="s">
        <v>130</v>
      </c>
      <c r="G51" s="84" t="s">
        <v>318</v>
      </c>
      <c r="H51" s="84" t="s">
        <v>319</v>
      </c>
      <c r="I51" s="82">
        <v>51564.4</v>
      </c>
      <c r="J51" s="82">
        <v>51564.4</v>
      </c>
      <c r="K51" s="8"/>
      <c r="L51" s="8"/>
      <c r="M51" s="8"/>
      <c r="N51" s="82">
        <v>51564.4</v>
      </c>
      <c r="O51" s="8"/>
      <c r="P51" s="82"/>
      <c r="Q51" s="82"/>
      <c r="R51" s="82"/>
      <c r="S51" s="82"/>
      <c r="T51" s="82"/>
      <c r="U51" s="82"/>
      <c r="V51" s="82"/>
      <c r="W51" s="82"/>
      <c r="X51" s="82"/>
      <c r="Y51" s="82"/>
    </row>
    <row r="52" ht="23.4" customHeight="1" spans="1:25">
      <c r="A52" s="84" t="s">
        <v>67</v>
      </c>
      <c r="B52" s="84" t="s">
        <v>72</v>
      </c>
      <c r="C52" s="84" t="s">
        <v>357</v>
      </c>
      <c r="D52" s="84" t="s">
        <v>315</v>
      </c>
      <c r="E52" s="84" t="s">
        <v>129</v>
      </c>
      <c r="F52" s="84" t="s">
        <v>130</v>
      </c>
      <c r="G52" s="84" t="s">
        <v>318</v>
      </c>
      <c r="H52" s="84" t="s">
        <v>319</v>
      </c>
      <c r="I52" s="82">
        <v>67337.72</v>
      </c>
      <c r="J52" s="82">
        <v>67337.72</v>
      </c>
      <c r="K52" s="8"/>
      <c r="L52" s="8"/>
      <c r="M52" s="8"/>
      <c r="N52" s="82">
        <v>67337.72</v>
      </c>
      <c r="O52" s="8"/>
      <c r="P52" s="82"/>
      <c r="Q52" s="82"/>
      <c r="R52" s="82"/>
      <c r="S52" s="82"/>
      <c r="T52" s="82"/>
      <c r="U52" s="82"/>
      <c r="V52" s="82"/>
      <c r="W52" s="82"/>
      <c r="X52" s="82"/>
      <c r="Y52" s="82"/>
    </row>
    <row r="53" ht="23.4" customHeight="1" spans="1:25">
      <c r="A53" s="84" t="s">
        <v>67</v>
      </c>
      <c r="B53" s="84" t="s">
        <v>72</v>
      </c>
      <c r="C53" s="84" t="s">
        <v>357</v>
      </c>
      <c r="D53" s="84" t="s">
        <v>315</v>
      </c>
      <c r="E53" s="84" t="s">
        <v>131</v>
      </c>
      <c r="F53" s="84" t="s">
        <v>132</v>
      </c>
      <c r="G53" s="84" t="s">
        <v>310</v>
      </c>
      <c r="H53" s="84" t="s">
        <v>311</v>
      </c>
      <c r="I53" s="82">
        <v>8448</v>
      </c>
      <c r="J53" s="82">
        <v>8448</v>
      </c>
      <c r="K53" s="8"/>
      <c r="L53" s="8"/>
      <c r="M53" s="8"/>
      <c r="N53" s="82">
        <v>8448</v>
      </c>
      <c r="O53" s="8"/>
      <c r="P53" s="82"/>
      <c r="Q53" s="82"/>
      <c r="R53" s="82"/>
      <c r="S53" s="82"/>
      <c r="T53" s="82"/>
      <c r="U53" s="82"/>
      <c r="V53" s="82"/>
      <c r="W53" s="82"/>
      <c r="X53" s="82"/>
      <c r="Y53" s="82"/>
    </row>
    <row r="54" ht="23.4" customHeight="1" spans="1:25">
      <c r="A54" s="84" t="s">
        <v>67</v>
      </c>
      <c r="B54" s="84" t="s">
        <v>72</v>
      </c>
      <c r="C54" s="84" t="s">
        <v>357</v>
      </c>
      <c r="D54" s="84" t="s">
        <v>315</v>
      </c>
      <c r="E54" s="84" t="s">
        <v>131</v>
      </c>
      <c r="F54" s="84" t="s">
        <v>132</v>
      </c>
      <c r="G54" s="84" t="s">
        <v>310</v>
      </c>
      <c r="H54" s="84" t="s">
        <v>311</v>
      </c>
      <c r="I54" s="82">
        <v>5280</v>
      </c>
      <c r="J54" s="82">
        <v>5280</v>
      </c>
      <c r="K54" s="8"/>
      <c r="L54" s="8"/>
      <c r="M54" s="8"/>
      <c r="N54" s="82">
        <v>5280</v>
      </c>
      <c r="O54" s="8"/>
      <c r="P54" s="82"/>
      <c r="Q54" s="82"/>
      <c r="R54" s="82"/>
      <c r="S54" s="82"/>
      <c r="T54" s="82"/>
      <c r="U54" s="82"/>
      <c r="V54" s="82"/>
      <c r="W54" s="82"/>
      <c r="X54" s="82"/>
      <c r="Y54" s="82"/>
    </row>
    <row r="55" ht="23.4" customHeight="1" spans="1:25">
      <c r="A55" s="84" t="s">
        <v>67</v>
      </c>
      <c r="B55" s="84" t="s">
        <v>72</v>
      </c>
      <c r="C55" s="84" t="s">
        <v>358</v>
      </c>
      <c r="D55" s="84" t="s">
        <v>359</v>
      </c>
      <c r="E55" s="84" t="s">
        <v>149</v>
      </c>
      <c r="F55" s="84" t="s">
        <v>150</v>
      </c>
      <c r="G55" s="84" t="s">
        <v>360</v>
      </c>
      <c r="H55" s="84" t="s">
        <v>361</v>
      </c>
      <c r="I55" s="82">
        <v>95280</v>
      </c>
      <c r="J55" s="82">
        <v>95280</v>
      </c>
      <c r="K55" s="8"/>
      <c r="L55" s="8"/>
      <c r="M55" s="8"/>
      <c r="N55" s="82">
        <v>95280</v>
      </c>
      <c r="O55" s="8"/>
      <c r="P55" s="82"/>
      <c r="Q55" s="82"/>
      <c r="R55" s="82"/>
      <c r="S55" s="82"/>
      <c r="T55" s="82"/>
      <c r="U55" s="82"/>
      <c r="V55" s="82"/>
      <c r="W55" s="82"/>
      <c r="X55" s="82"/>
      <c r="Y55" s="82"/>
    </row>
    <row r="56" ht="23.4" customHeight="1" spans="1:25">
      <c r="A56" s="84" t="s">
        <v>67</v>
      </c>
      <c r="B56" s="84" t="s">
        <v>72</v>
      </c>
      <c r="C56" s="84" t="s">
        <v>358</v>
      </c>
      <c r="D56" s="84" t="s">
        <v>359</v>
      </c>
      <c r="E56" s="84" t="s">
        <v>149</v>
      </c>
      <c r="F56" s="84" t="s">
        <v>150</v>
      </c>
      <c r="G56" s="84" t="s">
        <v>360</v>
      </c>
      <c r="H56" s="84" t="s">
        <v>361</v>
      </c>
      <c r="I56" s="82">
        <v>202056</v>
      </c>
      <c r="J56" s="82">
        <v>202056</v>
      </c>
      <c r="K56" s="8"/>
      <c r="L56" s="8"/>
      <c r="M56" s="8"/>
      <c r="N56" s="82">
        <v>202056</v>
      </c>
      <c r="O56" s="8"/>
      <c r="P56" s="82"/>
      <c r="Q56" s="82"/>
      <c r="R56" s="82"/>
      <c r="S56" s="82"/>
      <c r="T56" s="82"/>
      <c r="U56" s="82"/>
      <c r="V56" s="82"/>
      <c r="W56" s="82"/>
      <c r="X56" s="82"/>
      <c r="Y56" s="82"/>
    </row>
    <row r="57" ht="23.4" customHeight="1" spans="1:25">
      <c r="A57" s="84" t="s">
        <v>67</v>
      </c>
      <c r="B57" s="84" t="s">
        <v>72</v>
      </c>
      <c r="C57" s="84" t="s">
        <v>358</v>
      </c>
      <c r="D57" s="84" t="s">
        <v>359</v>
      </c>
      <c r="E57" s="84" t="s">
        <v>149</v>
      </c>
      <c r="F57" s="84" t="s">
        <v>150</v>
      </c>
      <c r="G57" s="84" t="s">
        <v>360</v>
      </c>
      <c r="H57" s="84" t="s">
        <v>361</v>
      </c>
      <c r="I57" s="82">
        <v>187140</v>
      </c>
      <c r="J57" s="82">
        <v>187140</v>
      </c>
      <c r="K57" s="8"/>
      <c r="L57" s="8"/>
      <c r="M57" s="8"/>
      <c r="N57" s="82">
        <v>187140</v>
      </c>
      <c r="O57" s="8"/>
      <c r="P57" s="82"/>
      <c r="Q57" s="82"/>
      <c r="R57" s="82"/>
      <c r="S57" s="82"/>
      <c r="T57" s="82"/>
      <c r="U57" s="82"/>
      <c r="V57" s="82"/>
      <c r="W57" s="82"/>
      <c r="X57" s="82"/>
      <c r="Y57" s="82"/>
    </row>
    <row r="58" ht="23.4" customHeight="1" spans="1:25">
      <c r="A58" s="84" t="s">
        <v>67</v>
      </c>
      <c r="B58" s="84" t="s">
        <v>72</v>
      </c>
      <c r="C58" s="84" t="s">
        <v>362</v>
      </c>
      <c r="D58" s="84" t="s">
        <v>363</v>
      </c>
      <c r="E58" s="84" t="s">
        <v>149</v>
      </c>
      <c r="F58" s="84" t="s">
        <v>150</v>
      </c>
      <c r="G58" s="84" t="s">
        <v>306</v>
      </c>
      <c r="H58" s="84" t="s">
        <v>307</v>
      </c>
      <c r="I58" s="82">
        <v>31440</v>
      </c>
      <c r="J58" s="82">
        <v>31440</v>
      </c>
      <c r="K58" s="8"/>
      <c r="L58" s="8"/>
      <c r="M58" s="8"/>
      <c r="N58" s="82">
        <v>31440</v>
      </c>
      <c r="O58" s="8"/>
      <c r="P58" s="82"/>
      <c r="Q58" s="82"/>
      <c r="R58" s="82"/>
      <c r="S58" s="82"/>
      <c r="T58" s="82"/>
      <c r="U58" s="82"/>
      <c r="V58" s="82"/>
      <c r="W58" s="82"/>
      <c r="X58" s="82"/>
      <c r="Y58" s="82"/>
    </row>
    <row r="59" ht="23.4" customHeight="1" spans="1:25">
      <c r="A59" s="84" t="s">
        <v>67</v>
      </c>
      <c r="B59" s="84" t="s">
        <v>72</v>
      </c>
      <c r="C59" s="84" t="s">
        <v>364</v>
      </c>
      <c r="D59" s="84" t="s">
        <v>309</v>
      </c>
      <c r="E59" s="84" t="s">
        <v>131</v>
      </c>
      <c r="F59" s="84" t="s">
        <v>132</v>
      </c>
      <c r="G59" s="84" t="s">
        <v>310</v>
      </c>
      <c r="H59" s="84" t="s">
        <v>311</v>
      </c>
      <c r="I59" s="82">
        <v>2062.58</v>
      </c>
      <c r="J59" s="82">
        <v>2062.58</v>
      </c>
      <c r="K59" s="8"/>
      <c r="L59" s="8"/>
      <c r="M59" s="8"/>
      <c r="N59" s="82">
        <v>2062.58</v>
      </c>
      <c r="O59" s="8"/>
      <c r="P59" s="82"/>
      <c r="Q59" s="82"/>
      <c r="R59" s="82"/>
      <c r="S59" s="82"/>
      <c r="T59" s="82"/>
      <c r="U59" s="82"/>
      <c r="V59" s="82"/>
      <c r="W59" s="82"/>
      <c r="X59" s="82"/>
      <c r="Y59" s="82"/>
    </row>
    <row r="60" ht="23.4" customHeight="1" spans="1:25">
      <c r="A60" s="84" t="s">
        <v>67</v>
      </c>
      <c r="B60" s="84" t="s">
        <v>72</v>
      </c>
      <c r="C60" s="84" t="s">
        <v>365</v>
      </c>
      <c r="D60" s="84" t="s">
        <v>313</v>
      </c>
      <c r="E60" s="84" t="s">
        <v>149</v>
      </c>
      <c r="F60" s="84" t="s">
        <v>150</v>
      </c>
      <c r="G60" s="84" t="s">
        <v>310</v>
      </c>
      <c r="H60" s="84" t="s">
        <v>311</v>
      </c>
      <c r="I60" s="82">
        <v>7219.02</v>
      </c>
      <c r="J60" s="82">
        <v>7219.02</v>
      </c>
      <c r="K60" s="8"/>
      <c r="L60" s="8"/>
      <c r="M60" s="8"/>
      <c r="N60" s="82">
        <v>7219.02</v>
      </c>
      <c r="O60" s="8"/>
      <c r="P60" s="82"/>
      <c r="Q60" s="82"/>
      <c r="R60" s="82"/>
      <c r="S60" s="82"/>
      <c r="T60" s="82"/>
      <c r="U60" s="82"/>
      <c r="V60" s="82"/>
      <c r="W60" s="82"/>
      <c r="X60" s="82"/>
      <c r="Y60" s="82"/>
    </row>
    <row r="61" ht="23.4" customHeight="1" spans="1:25">
      <c r="A61" s="84" t="s">
        <v>67</v>
      </c>
      <c r="B61" s="84" t="s">
        <v>72</v>
      </c>
      <c r="C61" s="84" t="s">
        <v>366</v>
      </c>
      <c r="D61" s="84" t="s">
        <v>329</v>
      </c>
      <c r="E61" s="84" t="s">
        <v>113</v>
      </c>
      <c r="F61" s="84" t="s">
        <v>114</v>
      </c>
      <c r="G61" s="84" t="s">
        <v>330</v>
      </c>
      <c r="H61" s="84" t="s">
        <v>331</v>
      </c>
      <c r="I61" s="82">
        <v>165006.08</v>
      </c>
      <c r="J61" s="82">
        <v>165006.08</v>
      </c>
      <c r="K61" s="8"/>
      <c r="L61" s="8"/>
      <c r="M61" s="8"/>
      <c r="N61" s="82">
        <v>165006.08</v>
      </c>
      <c r="O61" s="8"/>
      <c r="P61" s="82"/>
      <c r="Q61" s="82"/>
      <c r="R61" s="82"/>
      <c r="S61" s="82"/>
      <c r="T61" s="82"/>
      <c r="U61" s="82"/>
      <c r="V61" s="82"/>
      <c r="W61" s="82"/>
      <c r="X61" s="82"/>
      <c r="Y61" s="82"/>
    </row>
    <row r="62" ht="23.4" customHeight="1" spans="1:25">
      <c r="A62" s="84" t="s">
        <v>67</v>
      </c>
      <c r="B62" s="84" t="s">
        <v>72</v>
      </c>
      <c r="C62" s="84" t="s">
        <v>367</v>
      </c>
      <c r="D62" s="84" t="s">
        <v>321</v>
      </c>
      <c r="E62" s="84" t="s">
        <v>115</v>
      </c>
      <c r="F62" s="84" t="s">
        <v>116</v>
      </c>
      <c r="G62" s="84" t="s">
        <v>322</v>
      </c>
      <c r="H62" s="84" t="s">
        <v>323</v>
      </c>
      <c r="I62" s="82">
        <v>140000</v>
      </c>
      <c r="J62" s="82">
        <v>140000</v>
      </c>
      <c r="K62" s="8"/>
      <c r="L62" s="8"/>
      <c r="M62" s="8"/>
      <c r="N62" s="82">
        <v>140000</v>
      </c>
      <c r="O62" s="8"/>
      <c r="P62" s="82"/>
      <c r="Q62" s="82"/>
      <c r="R62" s="82"/>
      <c r="S62" s="82"/>
      <c r="T62" s="82"/>
      <c r="U62" s="82"/>
      <c r="V62" s="82"/>
      <c r="W62" s="82"/>
      <c r="X62" s="82"/>
      <c r="Y62" s="82"/>
    </row>
    <row r="63" ht="23.4" customHeight="1" spans="1:25">
      <c r="A63" s="84" t="s">
        <v>67</v>
      </c>
      <c r="B63" s="84" t="s">
        <v>72</v>
      </c>
      <c r="C63" s="84" t="s">
        <v>368</v>
      </c>
      <c r="D63" s="84" t="s">
        <v>299</v>
      </c>
      <c r="E63" s="84" t="s">
        <v>119</v>
      </c>
      <c r="F63" s="84" t="s">
        <v>120</v>
      </c>
      <c r="G63" s="84" t="s">
        <v>300</v>
      </c>
      <c r="H63" s="84" t="s">
        <v>301</v>
      </c>
      <c r="I63" s="82">
        <v>15444</v>
      </c>
      <c r="J63" s="82">
        <v>15444</v>
      </c>
      <c r="K63" s="8"/>
      <c r="L63" s="8"/>
      <c r="M63" s="8"/>
      <c r="N63" s="82">
        <v>15444</v>
      </c>
      <c r="O63" s="8"/>
      <c r="P63" s="82"/>
      <c r="Q63" s="82"/>
      <c r="R63" s="82"/>
      <c r="S63" s="82"/>
      <c r="T63" s="82"/>
      <c r="U63" s="82"/>
      <c r="V63" s="82"/>
      <c r="W63" s="82"/>
      <c r="X63" s="82"/>
      <c r="Y63" s="82"/>
    </row>
    <row r="64" ht="23.4" customHeight="1" spans="1:25">
      <c r="A64" s="84" t="s">
        <v>67</v>
      </c>
      <c r="B64" s="84" t="s">
        <v>72</v>
      </c>
      <c r="C64" s="84" t="s">
        <v>369</v>
      </c>
      <c r="D64" s="84" t="s">
        <v>335</v>
      </c>
      <c r="E64" s="84" t="s">
        <v>111</v>
      </c>
      <c r="F64" s="84" t="s">
        <v>112</v>
      </c>
      <c r="G64" s="84" t="s">
        <v>336</v>
      </c>
      <c r="H64" s="84" t="s">
        <v>335</v>
      </c>
      <c r="I64" s="82">
        <v>179544</v>
      </c>
      <c r="J64" s="82">
        <v>179544</v>
      </c>
      <c r="K64" s="8"/>
      <c r="L64" s="8"/>
      <c r="M64" s="8"/>
      <c r="N64" s="82">
        <v>179544</v>
      </c>
      <c r="O64" s="8"/>
      <c r="P64" s="82"/>
      <c r="Q64" s="82"/>
      <c r="R64" s="82"/>
      <c r="S64" s="82"/>
      <c r="T64" s="82"/>
      <c r="U64" s="82"/>
      <c r="V64" s="82"/>
      <c r="W64" s="82"/>
      <c r="X64" s="82"/>
      <c r="Y64" s="82"/>
    </row>
    <row r="65" ht="23.4" customHeight="1" spans="1:25">
      <c r="A65" s="84" t="s">
        <v>67</v>
      </c>
      <c r="B65" s="84" t="s">
        <v>72</v>
      </c>
      <c r="C65" s="84" t="s">
        <v>370</v>
      </c>
      <c r="D65" s="84" t="s">
        <v>342</v>
      </c>
      <c r="E65" s="84" t="s">
        <v>149</v>
      </c>
      <c r="F65" s="84" t="s">
        <v>150</v>
      </c>
      <c r="G65" s="84" t="s">
        <v>343</v>
      </c>
      <c r="H65" s="84" t="s">
        <v>344</v>
      </c>
      <c r="I65" s="82">
        <v>30000</v>
      </c>
      <c r="J65" s="82">
        <v>30000</v>
      </c>
      <c r="K65" s="8"/>
      <c r="L65" s="8"/>
      <c r="M65" s="8"/>
      <c r="N65" s="82">
        <v>30000</v>
      </c>
      <c r="O65" s="8"/>
      <c r="P65" s="82"/>
      <c r="Q65" s="82"/>
      <c r="R65" s="82"/>
      <c r="S65" s="82"/>
      <c r="T65" s="82"/>
      <c r="U65" s="82"/>
      <c r="V65" s="82"/>
      <c r="W65" s="82"/>
      <c r="X65" s="82"/>
      <c r="Y65" s="82"/>
    </row>
    <row r="66" ht="23.4" customHeight="1" spans="1:25">
      <c r="A66" s="84" t="s">
        <v>67</v>
      </c>
      <c r="B66" s="84" t="s">
        <v>72</v>
      </c>
      <c r="C66" s="84" t="s">
        <v>370</v>
      </c>
      <c r="D66" s="84" t="s">
        <v>342</v>
      </c>
      <c r="E66" s="84" t="s">
        <v>149</v>
      </c>
      <c r="F66" s="84" t="s">
        <v>150</v>
      </c>
      <c r="G66" s="84" t="s">
        <v>343</v>
      </c>
      <c r="H66" s="84" t="s">
        <v>344</v>
      </c>
      <c r="I66" s="82">
        <v>377637.12</v>
      </c>
      <c r="J66" s="82">
        <v>377637.12</v>
      </c>
      <c r="K66" s="8"/>
      <c r="L66" s="8"/>
      <c r="M66" s="8"/>
      <c r="N66" s="82">
        <v>377637.12</v>
      </c>
      <c r="O66" s="8"/>
      <c r="P66" s="82"/>
      <c r="Q66" s="82"/>
      <c r="R66" s="82"/>
      <c r="S66" s="82"/>
      <c r="T66" s="82"/>
      <c r="U66" s="82"/>
      <c r="V66" s="82"/>
      <c r="W66" s="82"/>
      <c r="X66" s="82"/>
      <c r="Y66" s="82"/>
    </row>
    <row r="67" ht="23.4" customHeight="1" spans="1:25">
      <c r="A67" s="84" t="s">
        <v>67</v>
      </c>
      <c r="B67" s="84" t="s">
        <v>72</v>
      </c>
      <c r="C67" s="84" t="s">
        <v>371</v>
      </c>
      <c r="D67" s="84" t="s">
        <v>372</v>
      </c>
      <c r="E67" s="84" t="s">
        <v>149</v>
      </c>
      <c r="F67" s="84" t="s">
        <v>150</v>
      </c>
      <c r="G67" s="84" t="s">
        <v>360</v>
      </c>
      <c r="H67" s="84" t="s">
        <v>361</v>
      </c>
      <c r="I67" s="82">
        <v>84000</v>
      </c>
      <c r="J67" s="82">
        <v>84000</v>
      </c>
      <c r="K67" s="8"/>
      <c r="L67" s="8"/>
      <c r="M67" s="8"/>
      <c r="N67" s="82">
        <v>84000</v>
      </c>
      <c r="O67" s="8"/>
      <c r="P67" s="82"/>
      <c r="Q67" s="82"/>
      <c r="R67" s="82"/>
      <c r="S67" s="82"/>
      <c r="T67" s="82"/>
      <c r="U67" s="82"/>
      <c r="V67" s="82"/>
      <c r="W67" s="82"/>
      <c r="X67" s="82"/>
      <c r="Y67" s="82"/>
    </row>
    <row r="68" ht="23.4" customHeight="1" spans="1:25">
      <c r="A68" s="84" t="s">
        <v>67</v>
      </c>
      <c r="B68" s="84" t="s">
        <v>72</v>
      </c>
      <c r="C68" s="84" t="s">
        <v>373</v>
      </c>
      <c r="D68" s="84" t="s">
        <v>338</v>
      </c>
      <c r="E68" s="84" t="s">
        <v>149</v>
      </c>
      <c r="F68" s="84" t="s">
        <v>150</v>
      </c>
      <c r="G68" s="84" t="s">
        <v>339</v>
      </c>
      <c r="H68" s="84" t="s">
        <v>340</v>
      </c>
      <c r="I68" s="82">
        <v>15469.32</v>
      </c>
      <c r="J68" s="82">
        <v>15469.32</v>
      </c>
      <c r="K68" s="8"/>
      <c r="L68" s="8"/>
      <c r="M68" s="8"/>
      <c r="N68" s="82">
        <v>15469.32</v>
      </c>
      <c r="O68" s="8"/>
      <c r="P68" s="82"/>
      <c r="Q68" s="82"/>
      <c r="R68" s="82"/>
      <c r="S68" s="82"/>
      <c r="T68" s="82"/>
      <c r="U68" s="82"/>
      <c r="V68" s="82"/>
      <c r="W68" s="82"/>
      <c r="X68" s="82"/>
      <c r="Y68" s="82"/>
    </row>
    <row r="69" ht="23.4" customHeight="1" spans="1:25">
      <c r="A69" s="84" t="s">
        <v>67</v>
      </c>
      <c r="B69" s="84" t="s">
        <v>72</v>
      </c>
      <c r="C69" s="84" t="s">
        <v>374</v>
      </c>
      <c r="D69" s="84" t="s">
        <v>346</v>
      </c>
      <c r="E69" s="84" t="s">
        <v>149</v>
      </c>
      <c r="F69" s="84" t="s">
        <v>150</v>
      </c>
      <c r="G69" s="84" t="s">
        <v>347</v>
      </c>
      <c r="H69" s="84" t="s">
        <v>348</v>
      </c>
      <c r="I69" s="82">
        <v>14000</v>
      </c>
      <c r="J69" s="82">
        <v>14000</v>
      </c>
      <c r="K69" s="8"/>
      <c r="L69" s="8"/>
      <c r="M69" s="8"/>
      <c r="N69" s="82">
        <v>14000</v>
      </c>
      <c r="O69" s="8"/>
      <c r="P69" s="82"/>
      <c r="Q69" s="82"/>
      <c r="R69" s="82"/>
      <c r="S69" s="82"/>
      <c r="T69" s="82"/>
      <c r="U69" s="82"/>
      <c r="V69" s="82"/>
      <c r="W69" s="82"/>
      <c r="X69" s="82"/>
      <c r="Y69" s="82"/>
    </row>
    <row r="70" ht="23.4" customHeight="1" spans="1:25">
      <c r="A70" s="84" t="s">
        <v>67</v>
      </c>
      <c r="B70" s="84" t="s">
        <v>74</v>
      </c>
      <c r="C70" s="84" t="s">
        <v>375</v>
      </c>
      <c r="D70" s="84" t="s">
        <v>350</v>
      </c>
      <c r="E70" s="84" t="s">
        <v>149</v>
      </c>
      <c r="F70" s="84" t="s">
        <v>150</v>
      </c>
      <c r="G70" s="84" t="s">
        <v>273</v>
      </c>
      <c r="H70" s="84" t="s">
        <v>274</v>
      </c>
      <c r="I70" s="82">
        <v>285696</v>
      </c>
      <c r="J70" s="82">
        <v>285696</v>
      </c>
      <c r="K70" s="8"/>
      <c r="L70" s="8"/>
      <c r="M70" s="8"/>
      <c r="N70" s="82">
        <v>285696</v>
      </c>
      <c r="O70" s="8"/>
      <c r="P70" s="82"/>
      <c r="Q70" s="82"/>
      <c r="R70" s="82"/>
      <c r="S70" s="82"/>
      <c r="T70" s="82"/>
      <c r="U70" s="82"/>
      <c r="V70" s="82"/>
      <c r="W70" s="82"/>
      <c r="X70" s="82"/>
      <c r="Y70" s="82"/>
    </row>
    <row r="71" ht="23.4" customHeight="1" spans="1:25">
      <c r="A71" s="84" t="s">
        <v>67</v>
      </c>
      <c r="B71" s="84" t="s">
        <v>74</v>
      </c>
      <c r="C71" s="84" t="s">
        <v>375</v>
      </c>
      <c r="D71" s="84" t="s">
        <v>350</v>
      </c>
      <c r="E71" s="84" t="s">
        <v>149</v>
      </c>
      <c r="F71" s="84" t="s">
        <v>150</v>
      </c>
      <c r="G71" s="84" t="s">
        <v>275</v>
      </c>
      <c r="H71" s="84" t="s">
        <v>276</v>
      </c>
      <c r="I71" s="82">
        <v>23808</v>
      </c>
      <c r="J71" s="82">
        <v>23808</v>
      </c>
      <c r="K71" s="8"/>
      <c r="L71" s="8"/>
      <c r="M71" s="8"/>
      <c r="N71" s="82">
        <v>23808</v>
      </c>
      <c r="O71" s="8"/>
      <c r="P71" s="82"/>
      <c r="Q71" s="82"/>
      <c r="R71" s="82"/>
      <c r="S71" s="82"/>
      <c r="T71" s="82"/>
      <c r="U71" s="82"/>
      <c r="V71" s="82"/>
      <c r="W71" s="82"/>
      <c r="X71" s="82"/>
      <c r="Y71" s="82"/>
    </row>
    <row r="72" ht="23.4" customHeight="1" spans="1:25">
      <c r="A72" s="84" t="s">
        <v>67</v>
      </c>
      <c r="B72" s="84" t="s">
        <v>74</v>
      </c>
      <c r="C72" s="84" t="s">
        <v>376</v>
      </c>
      <c r="D72" s="84" t="s">
        <v>248</v>
      </c>
      <c r="E72" s="84" t="s">
        <v>149</v>
      </c>
      <c r="F72" s="84" t="s">
        <v>150</v>
      </c>
      <c r="G72" s="84" t="s">
        <v>280</v>
      </c>
      <c r="H72" s="84" t="s">
        <v>248</v>
      </c>
      <c r="I72" s="82">
        <v>4500</v>
      </c>
      <c r="J72" s="82">
        <v>4500</v>
      </c>
      <c r="K72" s="8"/>
      <c r="L72" s="8"/>
      <c r="M72" s="8"/>
      <c r="N72" s="82">
        <v>4500</v>
      </c>
      <c r="O72" s="8"/>
      <c r="P72" s="82"/>
      <c r="Q72" s="82"/>
      <c r="R72" s="82"/>
      <c r="S72" s="82"/>
      <c r="T72" s="82"/>
      <c r="U72" s="82"/>
      <c r="V72" s="82"/>
      <c r="W72" s="82"/>
      <c r="X72" s="82"/>
      <c r="Y72" s="82"/>
    </row>
    <row r="73" ht="23.4" customHeight="1" spans="1:25">
      <c r="A73" s="84" t="s">
        <v>67</v>
      </c>
      <c r="B73" s="84" t="s">
        <v>74</v>
      </c>
      <c r="C73" s="84" t="s">
        <v>377</v>
      </c>
      <c r="D73" s="84" t="s">
        <v>282</v>
      </c>
      <c r="E73" s="84" t="s">
        <v>149</v>
      </c>
      <c r="F73" s="84" t="s">
        <v>150</v>
      </c>
      <c r="G73" s="84" t="s">
        <v>283</v>
      </c>
      <c r="H73" s="84" t="s">
        <v>284</v>
      </c>
      <c r="I73" s="82">
        <v>4600</v>
      </c>
      <c r="J73" s="82">
        <v>4600</v>
      </c>
      <c r="K73" s="8"/>
      <c r="L73" s="8"/>
      <c r="M73" s="8"/>
      <c r="N73" s="82">
        <v>4600</v>
      </c>
      <c r="O73" s="8"/>
      <c r="P73" s="82"/>
      <c r="Q73" s="82"/>
      <c r="R73" s="82"/>
      <c r="S73" s="82"/>
      <c r="T73" s="82"/>
      <c r="U73" s="82"/>
      <c r="V73" s="82"/>
      <c r="W73" s="82"/>
      <c r="X73" s="82"/>
      <c r="Y73" s="82"/>
    </row>
    <row r="74" ht="23.4" customHeight="1" spans="1:25">
      <c r="A74" s="84" t="s">
        <v>67</v>
      </c>
      <c r="B74" s="84" t="s">
        <v>74</v>
      </c>
      <c r="C74" s="84" t="s">
        <v>377</v>
      </c>
      <c r="D74" s="84" t="s">
        <v>282</v>
      </c>
      <c r="E74" s="84" t="s">
        <v>149</v>
      </c>
      <c r="F74" s="84" t="s">
        <v>150</v>
      </c>
      <c r="G74" s="84" t="s">
        <v>285</v>
      </c>
      <c r="H74" s="84" t="s">
        <v>286</v>
      </c>
      <c r="I74" s="82">
        <v>800</v>
      </c>
      <c r="J74" s="82">
        <v>800</v>
      </c>
      <c r="K74" s="8"/>
      <c r="L74" s="8"/>
      <c r="M74" s="8"/>
      <c r="N74" s="82">
        <v>800</v>
      </c>
      <c r="O74" s="8"/>
      <c r="P74" s="82"/>
      <c r="Q74" s="82"/>
      <c r="R74" s="82"/>
      <c r="S74" s="82"/>
      <c r="T74" s="82"/>
      <c r="U74" s="82"/>
      <c r="V74" s="82"/>
      <c r="W74" s="82"/>
      <c r="X74" s="82"/>
      <c r="Y74" s="82"/>
    </row>
    <row r="75" ht="23.4" customHeight="1" spans="1:25">
      <c r="A75" s="84" t="s">
        <v>67</v>
      </c>
      <c r="B75" s="84" t="s">
        <v>74</v>
      </c>
      <c r="C75" s="84" t="s">
        <v>377</v>
      </c>
      <c r="D75" s="84" t="s">
        <v>282</v>
      </c>
      <c r="E75" s="84" t="s">
        <v>149</v>
      </c>
      <c r="F75" s="84" t="s">
        <v>150</v>
      </c>
      <c r="G75" s="84" t="s">
        <v>287</v>
      </c>
      <c r="H75" s="84" t="s">
        <v>288</v>
      </c>
      <c r="I75" s="82">
        <v>1700</v>
      </c>
      <c r="J75" s="82">
        <v>1700</v>
      </c>
      <c r="K75" s="8"/>
      <c r="L75" s="8"/>
      <c r="M75" s="8"/>
      <c r="N75" s="82">
        <v>1700</v>
      </c>
      <c r="O75" s="8"/>
      <c r="P75" s="82"/>
      <c r="Q75" s="82"/>
      <c r="R75" s="82"/>
      <c r="S75" s="82"/>
      <c r="T75" s="82"/>
      <c r="U75" s="82"/>
      <c r="V75" s="82"/>
      <c r="W75" s="82"/>
      <c r="X75" s="82"/>
      <c r="Y75" s="82"/>
    </row>
    <row r="76" ht="23.4" customHeight="1" spans="1:25">
      <c r="A76" s="84" t="s">
        <v>67</v>
      </c>
      <c r="B76" s="84" t="s">
        <v>74</v>
      </c>
      <c r="C76" s="84" t="s">
        <v>377</v>
      </c>
      <c r="D76" s="84" t="s">
        <v>282</v>
      </c>
      <c r="E76" s="84" t="s">
        <v>149</v>
      </c>
      <c r="F76" s="84" t="s">
        <v>150</v>
      </c>
      <c r="G76" s="84" t="s">
        <v>289</v>
      </c>
      <c r="H76" s="84" t="s">
        <v>290</v>
      </c>
      <c r="I76" s="82">
        <v>500</v>
      </c>
      <c r="J76" s="82">
        <v>500</v>
      </c>
      <c r="K76" s="8"/>
      <c r="L76" s="8"/>
      <c r="M76" s="8"/>
      <c r="N76" s="82">
        <v>500</v>
      </c>
      <c r="O76" s="8"/>
      <c r="P76" s="82"/>
      <c r="Q76" s="82"/>
      <c r="R76" s="82"/>
      <c r="S76" s="82"/>
      <c r="T76" s="82"/>
      <c r="U76" s="82"/>
      <c r="V76" s="82"/>
      <c r="W76" s="82"/>
      <c r="X76" s="82"/>
      <c r="Y76" s="82"/>
    </row>
    <row r="77" ht="23.4" customHeight="1" spans="1:25">
      <c r="A77" s="84" t="s">
        <v>67</v>
      </c>
      <c r="B77" s="84" t="s">
        <v>74</v>
      </c>
      <c r="C77" s="84" t="s">
        <v>377</v>
      </c>
      <c r="D77" s="84" t="s">
        <v>282</v>
      </c>
      <c r="E77" s="84" t="s">
        <v>149</v>
      </c>
      <c r="F77" s="84" t="s">
        <v>150</v>
      </c>
      <c r="G77" s="84" t="s">
        <v>291</v>
      </c>
      <c r="H77" s="84" t="s">
        <v>292</v>
      </c>
      <c r="I77" s="82">
        <v>600</v>
      </c>
      <c r="J77" s="82">
        <v>600</v>
      </c>
      <c r="K77" s="8"/>
      <c r="L77" s="8"/>
      <c r="M77" s="8"/>
      <c r="N77" s="82">
        <v>600</v>
      </c>
      <c r="O77" s="8"/>
      <c r="P77" s="82"/>
      <c r="Q77" s="82"/>
      <c r="R77" s="82"/>
      <c r="S77" s="82"/>
      <c r="T77" s="82"/>
      <c r="U77" s="82"/>
      <c r="V77" s="82"/>
      <c r="W77" s="82"/>
      <c r="X77" s="82"/>
      <c r="Y77" s="82"/>
    </row>
    <row r="78" ht="23.4" customHeight="1" spans="1:25">
      <c r="A78" s="84" t="s">
        <v>67</v>
      </c>
      <c r="B78" s="84" t="s">
        <v>74</v>
      </c>
      <c r="C78" s="84" t="s">
        <v>377</v>
      </c>
      <c r="D78" s="84" t="s">
        <v>282</v>
      </c>
      <c r="E78" s="84" t="s">
        <v>149</v>
      </c>
      <c r="F78" s="84" t="s">
        <v>150</v>
      </c>
      <c r="G78" s="84" t="s">
        <v>293</v>
      </c>
      <c r="H78" s="84" t="s">
        <v>294</v>
      </c>
      <c r="I78" s="82">
        <v>1000</v>
      </c>
      <c r="J78" s="82">
        <v>1000</v>
      </c>
      <c r="K78" s="8"/>
      <c r="L78" s="8"/>
      <c r="M78" s="8"/>
      <c r="N78" s="82">
        <v>1000</v>
      </c>
      <c r="O78" s="8"/>
      <c r="P78" s="82"/>
      <c r="Q78" s="82"/>
      <c r="R78" s="82"/>
      <c r="S78" s="82"/>
      <c r="T78" s="82"/>
      <c r="U78" s="82"/>
      <c r="V78" s="82"/>
      <c r="W78" s="82"/>
      <c r="X78" s="82"/>
      <c r="Y78" s="82"/>
    </row>
    <row r="79" ht="23.4" customHeight="1" spans="1:25">
      <c r="A79" s="84" t="s">
        <v>67</v>
      </c>
      <c r="B79" s="84" t="s">
        <v>74</v>
      </c>
      <c r="C79" s="84" t="s">
        <v>377</v>
      </c>
      <c r="D79" s="84" t="s">
        <v>282</v>
      </c>
      <c r="E79" s="84" t="s">
        <v>149</v>
      </c>
      <c r="F79" s="84" t="s">
        <v>150</v>
      </c>
      <c r="G79" s="84" t="s">
        <v>354</v>
      </c>
      <c r="H79" s="84" t="s">
        <v>355</v>
      </c>
      <c r="I79" s="82">
        <v>2000</v>
      </c>
      <c r="J79" s="82">
        <v>2000</v>
      </c>
      <c r="K79" s="8"/>
      <c r="L79" s="8"/>
      <c r="M79" s="8"/>
      <c r="N79" s="82">
        <v>2000</v>
      </c>
      <c r="O79" s="8"/>
      <c r="P79" s="82"/>
      <c r="Q79" s="82"/>
      <c r="R79" s="82"/>
      <c r="S79" s="82"/>
      <c r="T79" s="82"/>
      <c r="U79" s="82"/>
      <c r="V79" s="82"/>
      <c r="W79" s="82"/>
      <c r="X79" s="82"/>
      <c r="Y79" s="82"/>
    </row>
    <row r="80" ht="23.4" customHeight="1" spans="1:25">
      <c r="A80" s="84" t="s">
        <v>67</v>
      </c>
      <c r="B80" s="84" t="s">
        <v>74</v>
      </c>
      <c r="C80" s="84" t="s">
        <v>377</v>
      </c>
      <c r="D80" s="84" t="s">
        <v>282</v>
      </c>
      <c r="E80" s="84" t="s">
        <v>149</v>
      </c>
      <c r="F80" s="84" t="s">
        <v>150</v>
      </c>
      <c r="G80" s="84" t="s">
        <v>378</v>
      </c>
      <c r="H80" s="84" t="s">
        <v>379</v>
      </c>
      <c r="I80" s="82">
        <v>2000</v>
      </c>
      <c r="J80" s="82">
        <v>2000</v>
      </c>
      <c r="K80" s="8"/>
      <c r="L80" s="8"/>
      <c r="M80" s="8"/>
      <c r="N80" s="82">
        <v>2000</v>
      </c>
      <c r="O80" s="8"/>
      <c r="P80" s="82"/>
      <c r="Q80" s="82"/>
      <c r="R80" s="82"/>
      <c r="S80" s="82"/>
      <c r="T80" s="82"/>
      <c r="U80" s="82"/>
      <c r="V80" s="82"/>
      <c r="W80" s="82"/>
      <c r="X80" s="82"/>
      <c r="Y80" s="82"/>
    </row>
    <row r="81" ht="23.4" customHeight="1" spans="1:25">
      <c r="A81" s="84" t="s">
        <v>67</v>
      </c>
      <c r="B81" s="84" t="s">
        <v>74</v>
      </c>
      <c r="C81" s="84" t="s">
        <v>377</v>
      </c>
      <c r="D81" s="84" t="s">
        <v>282</v>
      </c>
      <c r="E81" s="84" t="s">
        <v>149</v>
      </c>
      <c r="F81" s="84" t="s">
        <v>150</v>
      </c>
      <c r="G81" s="84" t="s">
        <v>343</v>
      </c>
      <c r="H81" s="84" t="s">
        <v>344</v>
      </c>
      <c r="I81" s="82">
        <v>2400</v>
      </c>
      <c r="J81" s="82">
        <v>2400</v>
      </c>
      <c r="K81" s="8"/>
      <c r="L81" s="8"/>
      <c r="M81" s="8"/>
      <c r="N81" s="82">
        <v>2400</v>
      </c>
      <c r="O81" s="8"/>
      <c r="P81" s="82"/>
      <c r="Q81" s="82"/>
      <c r="R81" s="82"/>
      <c r="S81" s="82"/>
      <c r="T81" s="82"/>
      <c r="U81" s="82"/>
      <c r="V81" s="82"/>
      <c r="W81" s="82"/>
      <c r="X81" s="82"/>
      <c r="Y81" s="82"/>
    </row>
    <row r="82" ht="23.4" customHeight="1" spans="1:25">
      <c r="A82" s="84" t="s">
        <v>67</v>
      </c>
      <c r="B82" s="84" t="s">
        <v>74</v>
      </c>
      <c r="C82" s="84" t="s">
        <v>380</v>
      </c>
      <c r="D82" s="84" t="s">
        <v>200</v>
      </c>
      <c r="E82" s="84" t="s">
        <v>199</v>
      </c>
      <c r="F82" s="84" t="s">
        <v>200</v>
      </c>
      <c r="G82" s="84" t="s">
        <v>278</v>
      </c>
      <c r="H82" s="84" t="s">
        <v>200</v>
      </c>
      <c r="I82" s="82">
        <v>81826.56</v>
      </c>
      <c r="J82" s="82">
        <v>81826.56</v>
      </c>
      <c r="K82" s="8"/>
      <c r="L82" s="8"/>
      <c r="M82" s="8"/>
      <c r="N82" s="82">
        <v>81826.56</v>
      </c>
      <c r="O82" s="8"/>
      <c r="P82" s="82"/>
      <c r="Q82" s="82"/>
      <c r="R82" s="82"/>
      <c r="S82" s="82"/>
      <c r="T82" s="82"/>
      <c r="U82" s="82"/>
      <c r="V82" s="82"/>
      <c r="W82" s="82"/>
      <c r="X82" s="82"/>
      <c r="Y82" s="82"/>
    </row>
    <row r="83" ht="23.4" customHeight="1" spans="1:25">
      <c r="A83" s="84" t="s">
        <v>67</v>
      </c>
      <c r="B83" s="84" t="s">
        <v>74</v>
      </c>
      <c r="C83" s="84" t="s">
        <v>381</v>
      </c>
      <c r="D83" s="84" t="s">
        <v>296</v>
      </c>
      <c r="E83" s="84" t="s">
        <v>149</v>
      </c>
      <c r="F83" s="84" t="s">
        <v>150</v>
      </c>
      <c r="G83" s="84" t="s">
        <v>297</v>
      </c>
      <c r="H83" s="84" t="s">
        <v>296</v>
      </c>
      <c r="I83" s="82">
        <v>13800</v>
      </c>
      <c r="J83" s="82">
        <v>13800</v>
      </c>
      <c r="K83" s="8"/>
      <c r="L83" s="8"/>
      <c r="M83" s="8"/>
      <c r="N83" s="82">
        <v>13800</v>
      </c>
      <c r="O83" s="8"/>
      <c r="P83" s="82"/>
      <c r="Q83" s="82"/>
      <c r="R83" s="82"/>
      <c r="S83" s="82"/>
      <c r="T83" s="82"/>
      <c r="U83" s="82"/>
      <c r="V83" s="82"/>
      <c r="W83" s="82"/>
      <c r="X83" s="82"/>
      <c r="Y83" s="82"/>
    </row>
    <row r="84" ht="23.4" customHeight="1" spans="1:25">
      <c r="A84" s="84" t="s">
        <v>67</v>
      </c>
      <c r="B84" s="84" t="s">
        <v>74</v>
      </c>
      <c r="C84" s="84" t="s">
        <v>382</v>
      </c>
      <c r="D84" s="84" t="s">
        <v>363</v>
      </c>
      <c r="E84" s="84" t="s">
        <v>149</v>
      </c>
      <c r="F84" s="84" t="s">
        <v>150</v>
      </c>
      <c r="G84" s="84" t="s">
        <v>306</v>
      </c>
      <c r="H84" s="84" t="s">
        <v>307</v>
      </c>
      <c r="I84" s="82">
        <v>19620</v>
      </c>
      <c r="J84" s="82">
        <v>19620</v>
      </c>
      <c r="K84" s="8"/>
      <c r="L84" s="8"/>
      <c r="M84" s="8"/>
      <c r="N84" s="82">
        <v>19620</v>
      </c>
      <c r="O84" s="8"/>
      <c r="P84" s="82"/>
      <c r="Q84" s="82"/>
      <c r="R84" s="82"/>
      <c r="S84" s="82"/>
      <c r="T84" s="82"/>
      <c r="U84" s="82"/>
      <c r="V84" s="82"/>
      <c r="W84" s="82"/>
      <c r="X84" s="82"/>
      <c r="Y84" s="82"/>
    </row>
    <row r="85" ht="23.4" customHeight="1" spans="1:25">
      <c r="A85" s="84" t="s">
        <v>67</v>
      </c>
      <c r="B85" s="84" t="s">
        <v>74</v>
      </c>
      <c r="C85" s="84" t="s">
        <v>383</v>
      </c>
      <c r="D85" s="84" t="s">
        <v>309</v>
      </c>
      <c r="E85" s="84" t="s">
        <v>131</v>
      </c>
      <c r="F85" s="84" t="s">
        <v>132</v>
      </c>
      <c r="G85" s="84" t="s">
        <v>310</v>
      </c>
      <c r="H85" s="84" t="s">
        <v>311</v>
      </c>
      <c r="I85" s="82">
        <v>1248.58</v>
      </c>
      <c r="J85" s="82">
        <v>1248.58</v>
      </c>
      <c r="K85" s="8"/>
      <c r="L85" s="8"/>
      <c r="M85" s="8"/>
      <c r="N85" s="82">
        <v>1248.58</v>
      </c>
      <c r="O85" s="8"/>
      <c r="P85" s="82"/>
      <c r="Q85" s="82"/>
      <c r="R85" s="82"/>
      <c r="S85" s="82"/>
      <c r="T85" s="82"/>
      <c r="U85" s="82"/>
      <c r="V85" s="82"/>
      <c r="W85" s="82"/>
      <c r="X85" s="82"/>
      <c r="Y85" s="82"/>
    </row>
    <row r="86" ht="23.4" customHeight="1" spans="1:25">
      <c r="A86" s="84" t="s">
        <v>67</v>
      </c>
      <c r="B86" s="84" t="s">
        <v>74</v>
      </c>
      <c r="C86" s="84" t="s">
        <v>384</v>
      </c>
      <c r="D86" s="84" t="s">
        <v>359</v>
      </c>
      <c r="E86" s="84" t="s">
        <v>149</v>
      </c>
      <c r="F86" s="84" t="s">
        <v>150</v>
      </c>
      <c r="G86" s="84" t="s">
        <v>360</v>
      </c>
      <c r="H86" s="84" t="s">
        <v>361</v>
      </c>
      <c r="I86" s="82">
        <v>59580</v>
      </c>
      <c r="J86" s="82">
        <v>59580</v>
      </c>
      <c r="K86" s="8"/>
      <c r="L86" s="8"/>
      <c r="M86" s="8"/>
      <c r="N86" s="82">
        <v>59580</v>
      </c>
      <c r="O86" s="8"/>
      <c r="P86" s="82"/>
      <c r="Q86" s="82"/>
      <c r="R86" s="82"/>
      <c r="S86" s="82"/>
      <c r="T86" s="82"/>
      <c r="U86" s="82"/>
      <c r="V86" s="82"/>
      <c r="W86" s="82"/>
      <c r="X86" s="82"/>
      <c r="Y86" s="82"/>
    </row>
    <row r="87" ht="23.4" customHeight="1" spans="1:25">
      <c r="A87" s="84" t="s">
        <v>67</v>
      </c>
      <c r="B87" s="84" t="s">
        <v>74</v>
      </c>
      <c r="C87" s="84" t="s">
        <v>384</v>
      </c>
      <c r="D87" s="84" t="s">
        <v>359</v>
      </c>
      <c r="E87" s="84" t="s">
        <v>149</v>
      </c>
      <c r="F87" s="84" t="s">
        <v>150</v>
      </c>
      <c r="G87" s="84" t="s">
        <v>360</v>
      </c>
      <c r="H87" s="84" t="s">
        <v>361</v>
      </c>
      <c r="I87" s="82">
        <v>115740</v>
      </c>
      <c r="J87" s="82">
        <v>115740</v>
      </c>
      <c r="K87" s="8"/>
      <c r="L87" s="8"/>
      <c r="M87" s="8"/>
      <c r="N87" s="82">
        <v>115740</v>
      </c>
      <c r="O87" s="8"/>
      <c r="P87" s="82"/>
      <c r="Q87" s="82"/>
      <c r="R87" s="82"/>
      <c r="S87" s="82"/>
      <c r="T87" s="82"/>
      <c r="U87" s="82"/>
      <c r="V87" s="82"/>
      <c r="W87" s="82"/>
      <c r="X87" s="82"/>
      <c r="Y87" s="82"/>
    </row>
    <row r="88" ht="23.4" customHeight="1" spans="1:25">
      <c r="A88" s="84" t="s">
        <v>67</v>
      </c>
      <c r="B88" s="84" t="s">
        <v>74</v>
      </c>
      <c r="C88" s="84" t="s">
        <v>384</v>
      </c>
      <c r="D88" s="84" t="s">
        <v>359</v>
      </c>
      <c r="E88" s="84" t="s">
        <v>149</v>
      </c>
      <c r="F88" s="84" t="s">
        <v>150</v>
      </c>
      <c r="G88" s="84" t="s">
        <v>360</v>
      </c>
      <c r="H88" s="84" t="s">
        <v>361</v>
      </c>
      <c r="I88" s="82">
        <v>119844</v>
      </c>
      <c r="J88" s="82">
        <v>119844</v>
      </c>
      <c r="K88" s="8"/>
      <c r="L88" s="8"/>
      <c r="M88" s="8"/>
      <c r="N88" s="82">
        <v>119844</v>
      </c>
      <c r="O88" s="8"/>
      <c r="P88" s="82"/>
      <c r="Q88" s="82"/>
      <c r="R88" s="82"/>
      <c r="S88" s="82"/>
      <c r="T88" s="82"/>
      <c r="U88" s="82"/>
      <c r="V88" s="82"/>
      <c r="W88" s="82"/>
      <c r="X88" s="82"/>
      <c r="Y88" s="82"/>
    </row>
    <row r="89" ht="23.4" customHeight="1" spans="1:25">
      <c r="A89" s="84" t="s">
        <v>67</v>
      </c>
      <c r="B89" s="84" t="s">
        <v>74</v>
      </c>
      <c r="C89" s="84" t="s">
        <v>385</v>
      </c>
      <c r="D89" s="84" t="s">
        <v>329</v>
      </c>
      <c r="E89" s="84" t="s">
        <v>113</v>
      </c>
      <c r="F89" s="84" t="s">
        <v>114</v>
      </c>
      <c r="G89" s="84" t="s">
        <v>330</v>
      </c>
      <c r="H89" s="84" t="s">
        <v>331</v>
      </c>
      <c r="I89" s="82">
        <v>99886.08</v>
      </c>
      <c r="J89" s="82">
        <v>99886.08</v>
      </c>
      <c r="K89" s="8"/>
      <c r="L89" s="8"/>
      <c r="M89" s="8"/>
      <c r="N89" s="82">
        <v>99886.08</v>
      </c>
      <c r="O89" s="8"/>
      <c r="P89" s="82"/>
      <c r="Q89" s="82"/>
      <c r="R89" s="82"/>
      <c r="S89" s="82"/>
      <c r="T89" s="82"/>
      <c r="U89" s="82"/>
      <c r="V89" s="82"/>
      <c r="W89" s="82"/>
      <c r="X89" s="82"/>
      <c r="Y89" s="82"/>
    </row>
    <row r="90" ht="23.4" customHeight="1" spans="1:25">
      <c r="A90" s="84" t="s">
        <v>67</v>
      </c>
      <c r="B90" s="84" t="s">
        <v>74</v>
      </c>
      <c r="C90" s="84" t="s">
        <v>386</v>
      </c>
      <c r="D90" s="84" t="s">
        <v>313</v>
      </c>
      <c r="E90" s="84" t="s">
        <v>149</v>
      </c>
      <c r="F90" s="84" t="s">
        <v>150</v>
      </c>
      <c r="G90" s="84" t="s">
        <v>310</v>
      </c>
      <c r="H90" s="84" t="s">
        <v>311</v>
      </c>
      <c r="I90" s="82">
        <v>4370.02</v>
      </c>
      <c r="J90" s="82">
        <v>4370.02</v>
      </c>
      <c r="K90" s="8"/>
      <c r="L90" s="8"/>
      <c r="M90" s="8"/>
      <c r="N90" s="82">
        <v>4370.02</v>
      </c>
      <c r="O90" s="8"/>
      <c r="P90" s="82"/>
      <c r="Q90" s="82"/>
      <c r="R90" s="82"/>
      <c r="S90" s="82"/>
      <c r="T90" s="82"/>
      <c r="U90" s="82"/>
      <c r="V90" s="82"/>
      <c r="W90" s="82"/>
      <c r="X90" s="82"/>
      <c r="Y90" s="82"/>
    </row>
    <row r="91" ht="23.4" customHeight="1" spans="1:25">
      <c r="A91" s="84" t="s">
        <v>67</v>
      </c>
      <c r="B91" s="84" t="s">
        <v>74</v>
      </c>
      <c r="C91" s="84" t="s">
        <v>387</v>
      </c>
      <c r="D91" s="84" t="s">
        <v>315</v>
      </c>
      <c r="E91" s="84" t="s">
        <v>127</v>
      </c>
      <c r="F91" s="84" t="s">
        <v>128</v>
      </c>
      <c r="G91" s="84" t="s">
        <v>316</v>
      </c>
      <c r="H91" s="84" t="s">
        <v>317</v>
      </c>
      <c r="I91" s="82">
        <v>49318.75</v>
      </c>
      <c r="J91" s="82">
        <v>49318.75</v>
      </c>
      <c r="K91" s="8"/>
      <c r="L91" s="8"/>
      <c r="M91" s="8"/>
      <c r="N91" s="82">
        <v>49318.75</v>
      </c>
      <c r="O91" s="8"/>
      <c r="P91" s="82"/>
      <c r="Q91" s="82"/>
      <c r="R91" s="82"/>
      <c r="S91" s="82"/>
      <c r="T91" s="82"/>
      <c r="U91" s="82"/>
      <c r="V91" s="82"/>
      <c r="W91" s="82"/>
      <c r="X91" s="82"/>
      <c r="Y91" s="82"/>
    </row>
    <row r="92" ht="23.4" customHeight="1" spans="1:25">
      <c r="A92" s="84" t="s">
        <v>67</v>
      </c>
      <c r="B92" s="84" t="s">
        <v>74</v>
      </c>
      <c r="C92" s="84" t="s">
        <v>387</v>
      </c>
      <c r="D92" s="84" t="s">
        <v>315</v>
      </c>
      <c r="E92" s="84" t="s">
        <v>129</v>
      </c>
      <c r="F92" s="84" t="s">
        <v>130</v>
      </c>
      <c r="G92" s="84" t="s">
        <v>318</v>
      </c>
      <c r="H92" s="84" t="s">
        <v>319</v>
      </c>
      <c r="I92" s="82">
        <v>31214.4</v>
      </c>
      <c r="J92" s="82">
        <v>31214.4</v>
      </c>
      <c r="K92" s="8"/>
      <c r="L92" s="8"/>
      <c r="M92" s="8"/>
      <c r="N92" s="82">
        <v>31214.4</v>
      </c>
      <c r="O92" s="8"/>
      <c r="P92" s="82"/>
      <c r="Q92" s="82"/>
      <c r="R92" s="82"/>
      <c r="S92" s="82"/>
      <c r="T92" s="82"/>
      <c r="U92" s="82"/>
      <c r="V92" s="82"/>
      <c r="W92" s="82"/>
      <c r="X92" s="82"/>
      <c r="Y92" s="82"/>
    </row>
    <row r="93" ht="23.4" customHeight="1" spans="1:25">
      <c r="A93" s="84" t="s">
        <v>67</v>
      </c>
      <c r="B93" s="84" t="s">
        <v>74</v>
      </c>
      <c r="C93" s="84" t="s">
        <v>387</v>
      </c>
      <c r="D93" s="84" t="s">
        <v>315</v>
      </c>
      <c r="E93" s="84" t="s">
        <v>129</v>
      </c>
      <c r="F93" s="84" t="s">
        <v>130</v>
      </c>
      <c r="G93" s="84" t="s">
        <v>318</v>
      </c>
      <c r="H93" s="84" t="s">
        <v>319</v>
      </c>
      <c r="I93" s="82">
        <v>24275.86</v>
      </c>
      <c r="J93" s="82">
        <v>24275.86</v>
      </c>
      <c r="K93" s="8"/>
      <c r="L93" s="8"/>
      <c r="M93" s="8"/>
      <c r="N93" s="82">
        <v>24275.86</v>
      </c>
      <c r="O93" s="8"/>
      <c r="P93" s="82"/>
      <c r="Q93" s="82"/>
      <c r="R93" s="82"/>
      <c r="S93" s="82"/>
      <c r="T93" s="82"/>
      <c r="U93" s="82"/>
      <c r="V93" s="82"/>
      <c r="W93" s="82"/>
      <c r="X93" s="82"/>
      <c r="Y93" s="82"/>
    </row>
    <row r="94" ht="23.4" customHeight="1" spans="1:25">
      <c r="A94" s="84" t="s">
        <v>67</v>
      </c>
      <c r="B94" s="84" t="s">
        <v>74</v>
      </c>
      <c r="C94" s="84" t="s">
        <v>387</v>
      </c>
      <c r="D94" s="84" t="s">
        <v>315</v>
      </c>
      <c r="E94" s="84" t="s">
        <v>131</v>
      </c>
      <c r="F94" s="84" t="s">
        <v>132</v>
      </c>
      <c r="G94" s="84" t="s">
        <v>310</v>
      </c>
      <c r="H94" s="84" t="s">
        <v>311</v>
      </c>
      <c r="I94" s="82">
        <v>3168</v>
      </c>
      <c r="J94" s="82">
        <v>3168</v>
      </c>
      <c r="K94" s="8"/>
      <c r="L94" s="8"/>
      <c r="M94" s="8"/>
      <c r="N94" s="82">
        <v>3168</v>
      </c>
      <c r="O94" s="8"/>
      <c r="P94" s="82"/>
      <c r="Q94" s="82"/>
      <c r="R94" s="82"/>
      <c r="S94" s="82"/>
      <c r="T94" s="82"/>
      <c r="U94" s="82"/>
      <c r="V94" s="82"/>
      <c r="W94" s="82"/>
      <c r="X94" s="82"/>
      <c r="Y94" s="82"/>
    </row>
    <row r="95" ht="23.4" customHeight="1" spans="1:25">
      <c r="A95" s="84" t="s">
        <v>67</v>
      </c>
      <c r="B95" s="84" t="s">
        <v>74</v>
      </c>
      <c r="C95" s="84" t="s">
        <v>387</v>
      </c>
      <c r="D95" s="84" t="s">
        <v>315</v>
      </c>
      <c r="E95" s="84" t="s">
        <v>131</v>
      </c>
      <c r="F95" s="84" t="s">
        <v>132</v>
      </c>
      <c r="G95" s="84" t="s">
        <v>310</v>
      </c>
      <c r="H95" s="84" t="s">
        <v>311</v>
      </c>
      <c r="I95" s="82">
        <v>3168</v>
      </c>
      <c r="J95" s="82">
        <v>3168</v>
      </c>
      <c r="K95" s="8"/>
      <c r="L95" s="8"/>
      <c r="M95" s="8"/>
      <c r="N95" s="82">
        <v>3168</v>
      </c>
      <c r="O95" s="8"/>
      <c r="P95" s="82"/>
      <c r="Q95" s="82"/>
      <c r="R95" s="82"/>
      <c r="S95" s="82"/>
      <c r="T95" s="82"/>
      <c r="U95" s="82"/>
      <c r="V95" s="82"/>
      <c r="W95" s="82"/>
      <c r="X95" s="82"/>
      <c r="Y95" s="82"/>
    </row>
    <row r="96" ht="23.4" customHeight="1" spans="1:25">
      <c r="A96" s="84" t="s">
        <v>67</v>
      </c>
      <c r="B96" s="84" t="s">
        <v>74</v>
      </c>
      <c r="C96" s="84" t="s">
        <v>388</v>
      </c>
      <c r="D96" s="84" t="s">
        <v>299</v>
      </c>
      <c r="E96" s="84" t="s">
        <v>119</v>
      </c>
      <c r="F96" s="84" t="s">
        <v>120</v>
      </c>
      <c r="G96" s="84" t="s">
        <v>300</v>
      </c>
      <c r="H96" s="84" t="s">
        <v>301</v>
      </c>
      <c r="I96" s="82">
        <v>17004</v>
      </c>
      <c r="J96" s="82">
        <v>17004</v>
      </c>
      <c r="K96" s="8"/>
      <c r="L96" s="8"/>
      <c r="M96" s="8"/>
      <c r="N96" s="82">
        <v>17004</v>
      </c>
      <c r="O96" s="8"/>
      <c r="P96" s="82"/>
      <c r="Q96" s="82"/>
      <c r="R96" s="82"/>
      <c r="S96" s="82"/>
      <c r="T96" s="82"/>
      <c r="U96" s="82"/>
      <c r="V96" s="82"/>
      <c r="W96" s="82"/>
      <c r="X96" s="82"/>
      <c r="Y96" s="82"/>
    </row>
    <row r="97" ht="23.4" customHeight="1" spans="1:25">
      <c r="A97" s="84" t="s">
        <v>67</v>
      </c>
      <c r="B97" s="84" t="s">
        <v>74</v>
      </c>
      <c r="C97" s="84" t="s">
        <v>389</v>
      </c>
      <c r="D97" s="84" t="s">
        <v>372</v>
      </c>
      <c r="E97" s="84" t="s">
        <v>149</v>
      </c>
      <c r="F97" s="84" t="s">
        <v>150</v>
      </c>
      <c r="G97" s="84" t="s">
        <v>360</v>
      </c>
      <c r="H97" s="84" t="s">
        <v>361</v>
      </c>
      <c r="I97" s="82">
        <v>50400</v>
      </c>
      <c r="J97" s="82">
        <v>50400</v>
      </c>
      <c r="K97" s="8"/>
      <c r="L97" s="8"/>
      <c r="M97" s="8"/>
      <c r="N97" s="82">
        <v>50400</v>
      </c>
      <c r="O97" s="8"/>
      <c r="P97" s="82"/>
      <c r="Q97" s="82"/>
      <c r="R97" s="82"/>
      <c r="S97" s="82"/>
      <c r="T97" s="82"/>
      <c r="U97" s="82"/>
      <c r="V97" s="82"/>
      <c r="W97" s="82"/>
      <c r="X97" s="82"/>
      <c r="Y97" s="82"/>
    </row>
    <row r="98" ht="23.4" customHeight="1" spans="1:25">
      <c r="A98" s="84" t="s">
        <v>67</v>
      </c>
      <c r="B98" s="84" t="s">
        <v>74</v>
      </c>
      <c r="C98" s="84" t="s">
        <v>390</v>
      </c>
      <c r="D98" s="84" t="s">
        <v>338</v>
      </c>
      <c r="E98" s="84" t="s">
        <v>149</v>
      </c>
      <c r="F98" s="84" t="s">
        <v>150</v>
      </c>
      <c r="G98" s="84" t="s">
        <v>339</v>
      </c>
      <c r="H98" s="84" t="s">
        <v>340</v>
      </c>
      <c r="I98" s="82">
        <v>9364.32</v>
      </c>
      <c r="J98" s="82">
        <v>9364.32</v>
      </c>
      <c r="K98" s="8"/>
      <c r="L98" s="8"/>
      <c r="M98" s="8"/>
      <c r="N98" s="82">
        <v>9364.32</v>
      </c>
      <c r="O98" s="8"/>
      <c r="P98" s="82"/>
      <c r="Q98" s="82"/>
      <c r="R98" s="82"/>
      <c r="S98" s="82"/>
      <c r="T98" s="82"/>
      <c r="U98" s="82"/>
      <c r="V98" s="82"/>
      <c r="W98" s="82"/>
      <c r="X98" s="82"/>
      <c r="Y98" s="82"/>
    </row>
    <row r="99" ht="23.4" customHeight="1" spans="1:25">
      <c r="A99" s="84" t="s">
        <v>67</v>
      </c>
      <c r="B99" s="84" t="s">
        <v>76</v>
      </c>
      <c r="C99" s="84" t="s">
        <v>391</v>
      </c>
      <c r="D99" s="84" t="s">
        <v>350</v>
      </c>
      <c r="E99" s="84" t="s">
        <v>149</v>
      </c>
      <c r="F99" s="84" t="s">
        <v>150</v>
      </c>
      <c r="G99" s="84" t="s">
        <v>273</v>
      </c>
      <c r="H99" s="84" t="s">
        <v>274</v>
      </c>
      <c r="I99" s="82">
        <v>1117104</v>
      </c>
      <c r="J99" s="82">
        <v>1117104</v>
      </c>
      <c r="K99" s="8"/>
      <c r="L99" s="8"/>
      <c r="M99" s="8"/>
      <c r="N99" s="82">
        <v>1117104</v>
      </c>
      <c r="O99" s="8"/>
      <c r="P99" s="82"/>
      <c r="Q99" s="82"/>
      <c r="R99" s="82"/>
      <c r="S99" s="82"/>
      <c r="T99" s="82"/>
      <c r="U99" s="82"/>
      <c r="V99" s="82"/>
      <c r="W99" s="82"/>
      <c r="X99" s="82"/>
      <c r="Y99" s="82"/>
    </row>
    <row r="100" ht="23.4" customHeight="1" spans="1:25">
      <c r="A100" s="84" t="s">
        <v>67</v>
      </c>
      <c r="B100" s="84" t="s">
        <v>76</v>
      </c>
      <c r="C100" s="84" t="s">
        <v>391</v>
      </c>
      <c r="D100" s="84" t="s">
        <v>350</v>
      </c>
      <c r="E100" s="84" t="s">
        <v>149</v>
      </c>
      <c r="F100" s="84" t="s">
        <v>150</v>
      </c>
      <c r="G100" s="84" t="s">
        <v>275</v>
      </c>
      <c r="H100" s="84" t="s">
        <v>276</v>
      </c>
      <c r="I100" s="82">
        <v>93092</v>
      </c>
      <c r="J100" s="82">
        <v>93092</v>
      </c>
      <c r="K100" s="8"/>
      <c r="L100" s="8"/>
      <c r="M100" s="8"/>
      <c r="N100" s="82">
        <v>93092</v>
      </c>
      <c r="O100" s="8"/>
      <c r="P100" s="82"/>
      <c r="Q100" s="82"/>
      <c r="R100" s="82"/>
      <c r="S100" s="82"/>
      <c r="T100" s="82"/>
      <c r="U100" s="82"/>
      <c r="V100" s="82"/>
      <c r="W100" s="82"/>
      <c r="X100" s="82"/>
      <c r="Y100" s="82"/>
    </row>
    <row r="101" ht="23.4" customHeight="1" spans="1:25">
      <c r="A101" s="84" t="s">
        <v>67</v>
      </c>
      <c r="B101" s="84" t="s">
        <v>76</v>
      </c>
      <c r="C101" s="84" t="s">
        <v>392</v>
      </c>
      <c r="D101" s="84" t="s">
        <v>393</v>
      </c>
      <c r="E101" s="84" t="s">
        <v>149</v>
      </c>
      <c r="F101" s="84" t="s">
        <v>150</v>
      </c>
      <c r="G101" s="84" t="s">
        <v>394</v>
      </c>
      <c r="H101" s="84" t="s">
        <v>395</v>
      </c>
      <c r="I101" s="82">
        <v>61200</v>
      </c>
      <c r="J101" s="82">
        <v>61200</v>
      </c>
      <c r="K101" s="8"/>
      <c r="L101" s="8"/>
      <c r="M101" s="8"/>
      <c r="N101" s="82">
        <v>61200</v>
      </c>
      <c r="O101" s="8"/>
      <c r="P101" s="82"/>
      <c r="Q101" s="82"/>
      <c r="R101" s="82"/>
      <c r="S101" s="82"/>
      <c r="T101" s="82"/>
      <c r="U101" s="82"/>
      <c r="V101" s="82"/>
      <c r="W101" s="82"/>
      <c r="X101" s="82"/>
      <c r="Y101" s="82"/>
    </row>
    <row r="102" ht="23.4" customHeight="1" spans="1:25">
      <c r="A102" s="84" t="s">
        <v>67</v>
      </c>
      <c r="B102" s="84" t="s">
        <v>76</v>
      </c>
      <c r="C102" s="84" t="s">
        <v>396</v>
      </c>
      <c r="D102" s="84" t="s">
        <v>248</v>
      </c>
      <c r="E102" s="84" t="s">
        <v>149</v>
      </c>
      <c r="F102" s="84" t="s">
        <v>150</v>
      </c>
      <c r="G102" s="84" t="s">
        <v>280</v>
      </c>
      <c r="H102" s="84" t="s">
        <v>248</v>
      </c>
      <c r="I102" s="82">
        <v>8100</v>
      </c>
      <c r="J102" s="82">
        <v>8100</v>
      </c>
      <c r="K102" s="8"/>
      <c r="L102" s="8"/>
      <c r="M102" s="8"/>
      <c r="N102" s="82">
        <v>8100</v>
      </c>
      <c r="O102" s="8"/>
      <c r="P102" s="82"/>
      <c r="Q102" s="82"/>
      <c r="R102" s="82"/>
      <c r="S102" s="82"/>
      <c r="T102" s="82"/>
      <c r="U102" s="82"/>
      <c r="V102" s="82"/>
      <c r="W102" s="82"/>
      <c r="X102" s="82"/>
      <c r="Y102" s="82"/>
    </row>
    <row r="103" ht="23.4" customHeight="1" spans="1:25">
      <c r="A103" s="84" t="s">
        <v>67</v>
      </c>
      <c r="B103" s="84" t="s">
        <v>76</v>
      </c>
      <c r="C103" s="84" t="s">
        <v>397</v>
      </c>
      <c r="D103" s="84" t="s">
        <v>282</v>
      </c>
      <c r="E103" s="84" t="s">
        <v>149</v>
      </c>
      <c r="F103" s="84" t="s">
        <v>150</v>
      </c>
      <c r="G103" s="84" t="s">
        <v>283</v>
      </c>
      <c r="H103" s="84" t="s">
        <v>284</v>
      </c>
      <c r="I103" s="82">
        <v>16200</v>
      </c>
      <c r="J103" s="82">
        <v>16200</v>
      </c>
      <c r="K103" s="8"/>
      <c r="L103" s="8"/>
      <c r="M103" s="8"/>
      <c r="N103" s="82">
        <v>16200</v>
      </c>
      <c r="O103" s="8"/>
      <c r="P103" s="82"/>
      <c r="Q103" s="82"/>
      <c r="R103" s="82"/>
      <c r="S103" s="82"/>
      <c r="T103" s="82"/>
      <c r="U103" s="82"/>
      <c r="V103" s="82"/>
      <c r="W103" s="82"/>
      <c r="X103" s="82"/>
      <c r="Y103" s="82"/>
    </row>
    <row r="104" ht="23.4" customHeight="1" spans="1:25">
      <c r="A104" s="84" t="s">
        <v>67</v>
      </c>
      <c r="B104" s="84" t="s">
        <v>76</v>
      </c>
      <c r="C104" s="84" t="s">
        <v>397</v>
      </c>
      <c r="D104" s="84" t="s">
        <v>282</v>
      </c>
      <c r="E104" s="84" t="s">
        <v>149</v>
      </c>
      <c r="F104" s="84" t="s">
        <v>150</v>
      </c>
      <c r="G104" s="84" t="s">
        <v>285</v>
      </c>
      <c r="H104" s="84" t="s">
        <v>286</v>
      </c>
      <c r="I104" s="82">
        <v>1000</v>
      </c>
      <c r="J104" s="82">
        <v>1000</v>
      </c>
      <c r="K104" s="8"/>
      <c r="L104" s="8"/>
      <c r="M104" s="8"/>
      <c r="N104" s="82">
        <v>1000</v>
      </c>
      <c r="O104" s="8"/>
      <c r="P104" s="82"/>
      <c r="Q104" s="82"/>
      <c r="R104" s="82"/>
      <c r="S104" s="82"/>
      <c r="T104" s="82"/>
      <c r="U104" s="82"/>
      <c r="V104" s="82"/>
      <c r="W104" s="82"/>
      <c r="X104" s="82"/>
      <c r="Y104" s="82"/>
    </row>
    <row r="105" ht="23.4" customHeight="1" spans="1:25">
      <c r="A105" s="84" t="s">
        <v>67</v>
      </c>
      <c r="B105" s="84" t="s">
        <v>76</v>
      </c>
      <c r="C105" s="84" t="s">
        <v>397</v>
      </c>
      <c r="D105" s="84" t="s">
        <v>282</v>
      </c>
      <c r="E105" s="84" t="s">
        <v>149</v>
      </c>
      <c r="F105" s="84" t="s">
        <v>150</v>
      </c>
      <c r="G105" s="84" t="s">
        <v>287</v>
      </c>
      <c r="H105" s="84" t="s">
        <v>288</v>
      </c>
      <c r="I105" s="82">
        <v>6000</v>
      </c>
      <c r="J105" s="82">
        <v>6000</v>
      </c>
      <c r="K105" s="8"/>
      <c r="L105" s="8"/>
      <c r="M105" s="8"/>
      <c r="N105" s="82">
        <v>6000</v>
      </c>
      <c r="O105" s="8"/>
      <c r="P105" s="82"/>
      <c r="Q105" s="82"/>
      <c r="R105" s="82"/>
      <c r="S105" s="82"/>
      <c r="T105" s="82"/>
      <c r="U105" s="82"/>
      <c r="V105" s="82"/>
      <c r="W105" s="82"/>
      <c r="X105" s="82"/>
      <c r="Y105" s="82"/>
    </row>
    <row r="106" ht="23.4" customHeight="1" spans="1:25">
      <c r="A106" s="84" t="s">
        <v>67</v>
      </c>
      <c r="B106" s="84" t="s">
        <v>76</v>
      </c>
      <c r="C106" s="84" t="s">
        <v>397</v>
      </c>
      <c r="D106" s="84" t="s">
        <v>282</v>
      </c>
      <c r="E106" s="84" t="s">
        <v>149</v>
      </c>
      <c r="F106" s="84" t="s">
        <v>150</v>
      </c>
      <c r="G106" s="84" t="s">
        <v>289</v>
      </c>
      <c r="H106" s="84" t="s">
        <v>290</v>
      </c>
      <c r="I106" s="82">
        <v>6000</v>
      </c>
      <c r="J106" s="82">
        <v>6000</v>
      </c>
      <c r="K106" s="8"/>
      <c r="L106" s="8"/>
      <c r="M106" s="8"/>
      <c r="N106" s="82">
        <v>6000</v>
      </c>
      <c r="O106" s="8"/>
      <c r="P106" s="82"/>
      <c r="Q106" s="82"/>
      <c r="R106" s="82"/>
      <c r="S106" s="82"/>
      <c r="T106" s="82"/>
      <c r="U106" s="82"/>
      <c r="V106" s="82"/>
      <c r="W106" s="82"/>
      <c r="X106" s="82"/>
      <c r="Y106" s="82"/>
    </row>
    <row r="107" ht="23.4" customHeight="1" spans="1:25">
      <c r="A107" s="84" t="s">
        <v>67</v>
      </c>
      <c r="B107" s="84" t="s">
        <v>76</v>
      </c>
      <c r="C107" s="84" t="s">
        <v>397</v>
      </c>
      <c r="D107" s="84" t="s">
        <v>282</v>
      </c>
      <c r="E107" s="84" t="s">
        <v>149</v>
      </c>
      <c r="F107" s="84" t="s">
        <v>150</v>
      </c>
      <c r="G107" s="84" t="s">
        <v>291</v>
      </c>
      <c r="H107" s="84" t="s">
        <v>292</v>
      </c>
      <c r="I107" s="82">
        <v>4000</v>
      </c>
      <c r="J107" s="82">
        <v>4000</v>
      </c>
      <c r="K107" s="8"/>
      <c r="L107" s="8"/>
      <c r="M107" s="8"/>
      <c r="N107" s="82">
        <v>4000</v>
      </c>
      <c r="O107" s="8"/>
      <c r="P107" s="82"/>
      <c r="Q107" s="82"/>
      <c r="R107" s="82"/>
      <c r="S107" s="82"/>
      <c r="T107" s="82"/>
      <c r="U107" s="82"/>
      <c r="V107" s="82"/>
      <c r="W107" s="82"/>
      <c r="X107" s="82"/>
      <c r="Y107" s="82"/>
    </row>
    <row r="108" ht="23.4" customHeight="1" spans="1:25">
      <c r="A108" s="84" t="s">
        <v>67</v>
      </c>
      <c r="B108" s="84" t="s">
        <v>76</v>
      </c>
      <c r="C108" s="84" t="s">
        <v>398</v>
      </c>
      <c r="D108" s="84" t="s">
        <v>200</v>
      </c>
      <c r="E108" s="84" t="s">
        <v>199</v>
      </c>
      <c r="F108" s="84" t="s">
        <v>200</v>
      </c>
      <c r="G108" s="84" t="s">
        <v>278</v>
      </c>
      <c r="H108" s="84" t="s">
        <v>200</v>
      </c>
      <c r="I108" s="82">
        <v>299052</v>
      </c>
      <c r="J108" s="82">
        <v>299052</v>
      </c>
      <c r="K108" s="8"/>
      <c r="L108" s="8"/>
      <c r="M108" s="8"/>
      <c r="N108" s="82">
        <v>299052</v>
      </c>
      <c r="O108" s="8"/>
      <c r="P108" s="82"/>
      <c r="Q108" s="82"/>
      <c r="R108" s="82"/>
      <c r="S108" s="82"/>
      <c r="T108" s="82"/>
      <c r="U108" s="82"/>
      <c r="V108" s="82"/>
      <c r="W108" s="82"/>
      <c r="X108" s="82"/>
      <c r="Y108" s="82"/>
    </row>
    <row r="109" ht="23.4" customHeight="1" spans="1:25">
      <c r="A109" s="84" t="s">
        <v>67</v>
      </c>
      <c r="B109" s="84" t="s">
        <v>76</v>
      </c>
      <c r="C109" s="84" t="s">
        <v>399</v>
      </c>
      <c r="D109" s="84" t="s">
        <v>348</v>
      </c>
      <c r="E109" s="84" t="s">
        <v>149</v>
      </c>
      <c r="F109" s="84" t="s">
        <v>150</v>
      </c>
      <c r="G109" s="84" t="s">
        <v>347</v>
      </c>
      <c r="H109" s="84" t="s">
        <v>348</v>
      </c>
      <c r="I109" s="82">
        <v>18800</v>
      </c>
      <c r="J109" s="82">
        <v>18800</v>
      </c>
      <c r="K109" s="8"/>
      <c r="L109" s="8"/>
      <c r="M109" s="8"/>
      <c r="N109" s="82">
        <v>18800</v>
      </c>
      <c r="O109" s="8"/>
      <c r="P109" s="82"/>
      <c r="Q109" s="82"/>
      <c r="R109" s="82"/>
      <c r="S109" s="82"/>
      <c r="T109" s="82"/>
      <c r="U109" s="82"/>
      <c r="V109" s="82"/>
      <c r="W109" s="82"/>
      <c r="X109" s="82"/>
      <c r="Y109" s="82"/>
    </row>
    <row r="110" ht="23.4" customHeight="1" spans="1:25">
      <c r="A110" s="84" t="s">
        <v>67</v>
      </c>
      <c r="B110" s="84" t="s">
        <v>76</v>
      </c>
      <c r="C110" s="84" t="s">
        <v>400</v>
      </c>
      <c r="D110" s="84" t="s">
        <v>296</v>
      </c>
      <c r="E110" s="84" t="s">
        <v>149</v>
      </c>
      <c r="F110" s="84" t="s">
        <v>150</v>
      </c>
      <c r="G110" s="84" t="s">
        <v>297</v>
      </c>
      <c r="H110" s="84" t="s">
        <v>296</v>
      </c>
      <c r="I110" s="82">
        <v>46000</v>
      </c>
      <c r="J110" s="82">
        <v>46000</v>
      </c>
      <c r="K110" s="8"/>
      <c r="L110" s="8"/>
      <c r="M110" s="8"/>
      <c r="N110" s="82">
        <v>46000</v>
      </c>
      <c r="O110" s="8"/>
      <c r="P110" s="82"/>
      <c r="Q110" s="82"/>
      <c r="R110" s="82"/>
      <c r="S110" s="82"/>
      <c r="T110" s="82"/>
      <c r="U110" s="82"/>
      <c r="V110" s="82"/>
      <c r="W110" s="82"/>
      <c r="X110" s="82"/>
      <c r="Y110" s="82"/>
    </row>
    <row r="111" ht="23.4" customHeight="1" spans="1:25">
      <c r="A111" s="84" t="s">
        <v>67</v>
      </c>
      <c r="B111" s="84" t="s">
        <v>76</v>
      </c>
      <c r="C111" s="84" t="s">
        <v>401</v>
      </c>
      <c r="D111" s="84" t="s">
        <v>299</v>
      </c>
      <c r="E111" s="84" t="s">
        <v>119</v>
      </c>
      <c r="F111" s="84" t="s">
        <v>120</v>
      </c>
      <c r="G111" s="84" t="s">
        <v>300</v>
      </c>
      <c r="H111" s="84" t="s">
        <v>301</v>
      </c>
      <c r="I111" s="82">
        <v>18096</v>
      </c>
      <c r="J111" s="82">
        <v>18096</v>
      </c>
      <c r="K111" s="8"/>
      <c r="L111" s="8"/>
      <c r="M111" s="8"/>
      <c r="N111" s="82">
        <v>18096</v>
      </c>
      <c r="O111" s="8"/>
      <c r="P111" s="82"/>
      <c r="Q111" s="82"/>
      <c r="R111" s="82"/>
      <c r="S111" s="82"/>
      <c r="T111" s="82"/>
      <c r="U111" s="82"/>
      <c r="V111" s="82"/>
      <c r="W111" s="82"/>
      <c r="X111" s="82"/>
      <c r="Y111" s="82"/>
    </row>
    <row r="112" ht="23.4" customHeight="1" spans="1:25">
      <c r="A112" s="84" t="s">
        <v>67</v>
      </c>
      <c r="B112" s="84" t="s">
        <v>76</v>
      </c>
      <c r="C112" s="84" t="s">
        <v>402</v>
      </c>
      <c r="D112" s="84" t="s">
        <v>359</v>
      </c>
      <c r="E112" s="84" t="s">
        <v>149</v>
      </c>
      <c r="F112" s="84" t="s">
        <v>150</v>
      </c>
      <c r="G112" s="84" t="s">
        <v>360</v>
      </c>
      <c r="H112" s="84" t="s">
        <v>361</v>
      </c>
      <c r="I112" s="82">
        <v>420840</v>
      </c>
      <c r="J112" s="82">
        <v>420840</v>
      </c>
      <c r="K112" s="8"/>
      <c r="L112" s="8"/>
      <c r="M112" s="8"/>
      <c r="N112" s="82">
        <v>420840</v>
      </c>
      <c r="O112" s="8"/>
      <c r="P112" s="82"/>
      <c r="Q112" s="82"/>
      <c r="R112" s="82"/>
      <c r="S112" s="82"/>
      <c r="T112" s="82"/>
      <c r="U112" s="82"/>
      <c r="V112" s="82"/>
      <c r="W112" s="82"/>
      <c r="X112" s="82"/>
      <c r="Y112" s="82"/>
    </row>
    <row r="113" ht="23.4" customHeight="1" spans="1:25">
      <c r="A113" s="84" t="s">
        <v>67</v>
      </c>
      <c r="B113" s="84" t="s">
        <v>76</v>
      </c>
      <c r="C113" s="84" t="s">
        <v>402</v>
      </c>
      <c r="D113" s="84" t="s">
        <v>359</v>
      </c>
      <c r="E113" s="84" t="s">
        <v>149</v>
      </c>
      <c r="F113" s="84" t="s">
        <v>150</v>
      </c>
      <c r="G113" s="84" t="s">
        <v>360</v>
      </c>
      <c r="H113" s="84" t="s">
        <v>361</v>
      </c>
      <c r="I113" s="82">
        <v>207720</v>
      </c>
      <c r="J113" s="82">
        <v>207720</v>
      </c>
      <c r="K113" s="8"/>
      <c r="L113" s="8"/>
      <c r="M113" s="8"/>
      <c r="N113" s="82">
        <v>207720</v>
      </c>
      <c r="O113" s="8"/>
      <c r="P113" s="82"/>
      <c r="Q113" s="82"/>
      <c r="R113" s="82"/>
      <c r="S113" s="82"/>
      <c r="T113" s="82"/>
      <c r="U113" s="82"/>
      <c r="V113" s="82"/>
      <c r="W113" s="82"/>
      <c r="X113" s="82"/>
      <c r="Y113" s="82"/>
    </row>
    <row r="114" ht="23.4" customHeight="1" spans="1:25">
      <c r="A114" s="84" t="s">
        <v>67</v>
      </c>
      <c r="B114" s="84" t="s">
        <v>76</v>
      </c>
      <c r="C114" s="84" t="s">
        <v>402</v>
      </c>
      <c r="D114" s="84" t="s">
        <v>359</v>
      </c>
      <c r="E114" s="84" t="s">
        <v>149</v>
      </c>
      <c r="F114" s="84" t="s">
        <v>150</v>
      </c>
      <c r="G114" s="84" t="s">
        <v>360</v>
      </c>
      <c r="H114" s="84" t="s">
        <v>361</v>
      </c>
      <c r="I114" s="82">
        <v>390060</v>
      </c>
      <c r="J114" s="82">
        <v>390060</v>
      </c>
      <c r="K114" s="8"/>
      <c r="L114" s="8"/>
      <c r="M114" s="8"/>
      <c r="N114" s="82">
        <v>390060</v>
      </c>
      <c r="O114" s="8"/>
      <c r="P114" s="82"/>
      <c r="Q114" s="82"/>
      <c r="R114" s="82"/>
      <c r="S114" s="82"/>
      <c r="T114" s="82"/>
      <c r="U114" s="82"/>
      <c r="V114" s="82"/>
      <c r="W114" s="82"/>
      <c r="X114" s="82"/>
      <c r="Y114" s="82"/>
    </row>
    <row r="115" ht="23.4" customHeight="1" spans="1:25">
      <c r="A115" s="84" t="s">
        <v>67</v>
      </c>
      <c r="B115" s="84" t="s">
        <v>76</v>
      </c>
      <c r="C115" s="84" t="s">
        <v>403</v>
      </c>
      <c r="D115" s="84" t="s">
        <v>363</v>
      </c>
      <c r="E115" s="84" t="s">
        <v>149</v>
      </c>
      <c r="F115" s="84" t="s">
        <v>150</v>
      </c>
      <c r="G115" s="84" t="s">
        <v>306</v>
      </c>
      <c r="H115" s="84" t="s">
        <v>307</v>
      </c>
      <c r="I115" s="82">
        <v>71280</v>
      </c>
      <c r="J115" s="82">
        <v>71280</v>
      </c>
      <c r="K115" s="8"/>
      <c r="L115" s="8"/>
      <c r="M115" s="8"/>
      <c r="N115" s="82">
        <v>71280</v>
      </c>
      <c r="O115" s="8"/>
      <c r="P115" s="82"/>
      <c r="Q115" s="82"/>
      <c r="R115" s="82"/>
      <c r="S115" s="82"/>
      <c r="T115" s="82"/>
      <c r="U115" s="82"/>
      <c r="V115" s="82"/>
      <c r="W115" s="82"/>
      <c r="X115" s="82"/>
      <c r="Y115" s="82"/>
    </row>
    <row r="116" ht="23.4" customHeight="1" spans="1:25">
      <c r="A116" s="84" t="s">
        <v>67</v>
      </c>
      <c r="B116" s="84" t="s">
        <v>76</v>
      </c>
      <c r="C116" s="84" t="s">
        <v>404</v>
      </c>
      <c r="D116" s="84" t="s">
        <v>309</v>
      </c>
      <c r="E116" s="84" t="s">
        <v>131</v>
      </c>
      <c r="F116" s="84" t="s">
        <v>132</v>
      </c>
      <c r="G116" s="84" t="s">
        <v>310</v>
      </c>
      <c r="H116" s="84" t="s">
        <v>311</v>
      </c>
      <c r="I116" s="82">
        <v>4600.19</v>
      </c>
      <c r="J116" s="82">
        <v>4600.19</v>
      </c>
      <c r="K116" s="8"/>
      <c r="L116" s="8"/>
      <c r="M116" s="8"/>
      <c r="N116" s="82">
        <v>4600.19</v>
      </c>
      <c r="O116" s="8"/>
      <c r="P116" s="82"/>
      <c r="Q116" s="82"/>
      <c r="R116" s="82"/>
      <c r="S116" s="82"/>
      <c r="T116" s="82"/>
      <c r="U116" s="82"/>
      <c r="V116" s="82"/>
      <c r="W116" s="82"/>
      <c r="X116" s="82"/>
      <c r="Y116" s="82"/>
    </row>
    <row r="117" ht="23.4" customHeight="1" spans="1:25">
      <c r="A117" s="84" t="s">
        <v>67</v>
      </c>
      <c r="B117" s="84" t="s">
        <v>76</v>
      </c>
      <c r="C117" s="84" t="s">
        <v>405</v>
      </c>
      <c r="D117" s="84" t="s">
        <v>313</v>
      </c>
      <c r="E117" s="84" t="s">
        <v>149</v>
      </c>
      <c r="F117" s="84" t="s">
        <v>150</v>
      </c>
      <c r="G117" s="84" t="s">
        <v>310</v>
      </c>
      <c r="H117" s="84" t="s">
        <v>311</v>
      </c>
      <c r="I117" s="82">
        <v>16100.67</v>
      </c>
      <c r="J117" s="82">
        <v>16100.67</v>
      </c>
      <c r="K117" s="8"/>
      <c r="L117" s="8"/>
      <c r="M117" s="8"/>
      <c r="N117" s="82">
        <v>16100.67</v>
      </c>
      <c r="O117" s="8"/>
      <c r="P117" s="82"/>
      <c r="Q117" s="82"/>
      <c r="R117" s="82"/>
      <c r="S117" s="82"/>
      <c r="T117" s="82"/>
      <c r="U117" s="82"/>
      <c r="V117" s="82"/>
      <c r="W117" s="82"/>
      <c r="X117" s="82"/>
      <c r="Y117" s="82"/>
    </row>
    <row r="118" ht="23.4" customHeight="1" spans="1:25">
      <c r="A118" s="84" t="s">
        <v>67</v>
      </c>
      <c r="B118" s="84" t="s">
        <v>76</v>
      </c>
      <c r="C118" s="84" t="s">
        <v>406</v>
      </c>
      <c r="D118" s="84" t="s">
        <v>329</v>
      </c>
      <c r="E118" s="84" t="s">
        <v>113</v>
      </c>
      <c r="F118" s="84" t="s">
        <v>114</v>
      </c>
      <c r="G118" s="84" t="s">
        <v>330</v>
      </c>
      <c r="H118" s="84" t="s">
        <v>331</v>
      </c>
      <c r="I118" s="82">
        <v>368015.36</v>
      </c>
      <c r="J118" s="82">
        <v>368015.36</v>
      </c>
      <c r="K118" s="8"/>
      <c r="L118" s="8"/>
      <c r="M118" s="8"/>
      <c r="N118" s="82">
        <v>368015.36</v>
      </c>
      <c r="O118" s="8"/>
      <c r="P118" s="82"/>
      <c r="Q118" s="82"/>
      <c r="R118" s="82"/>
      <c r="S118" s="82"/>
      <c r="T118" s="82"/>
      <c r="U118" s="82"/>
      <c r="V118" s="82"/>
      <c r="W118" s="82"/>
      <c r="X118" s="82"/>
      <c r="Y118" s="82"/>
    </row>
    <row r="119" ht="23.4" customHeight="1" spans="1:25">
      <c r="A119" s="84" t="s">
        <v>67</v>
      </c>
      <c r="B119" s="84" t="s">
        <v>76</v>
      </c>
      <c r="C119" s="84" t="s">
        <v>407</v>
      </c>
      <c r="D119" s="84" t="s">
        <v>315</v>
      </c>
      <c r="E119" s="84" t="s">
        <v>127</v>
      </c>
      <c r="F119" s="84" t="s">
        <v>128</v>
      </c>
      <c r="G119" s="84" t="s">
        <v>316</v>
      </c>
      <c r="H119" s="84" t="s">
        <v>317</v>
      </c>
      <c r="I119" s="82">
        <v>181707.58</v>
      </c>
      <c r="J119" s="82">
        <v>181707.58</v>
      </c>
      <c r="K119" s="8"/>
      <c r="L119" s="8"/>
      <c r="M119" s="8"/>
      <c r="N119" s="82">
        <v>181707.58</v>
      </c>
      <c r="O119" s="8"/>
      <c r="P119" s="82"/>
      <c r="Q119" s="82"/>
      <c r="R119" s="82"/>
      <c r="S119" s="82"/>
      <c r="T119" s="82"/>
      <c r="U119" s="82"/>
      <c r="V119" s="82"/>
      <c r="W119" s="82"/>
      <c r="X119" s="82"/>
      <c r="Y119" s="82"/>
    </row>
    <row r="120" ht="23.4" customHeight="1" spans="1:25">
      <c r="A120" s="84" t="s">
        <v>67</v>
      </c>
      <c r="B120" s="84" t="s">
        <v>76</v>
      </c>
      <c r="C120" s="84" t="s">
        <v>407</v>
      </c>
      <c r="D120" s="84" t="s">
        <v>315</v>
      </c>
      <c r="E120" s="84" t="s">
        <v>129</v>
      </c>
      <c r="F120" s="84" t="s">
        <v>130</v>
      </c>
      <c r="G120" s="84" t="s">
        <v>318</v>
      </c>
      <c r="H120" s="84" t="s">
        <v>319</v>
      </c>
      <c r="I120" s="82">
        <v>115004.8</v>
      </c>
      <c r="J120" s="82">
        <v>115004.8</v>
      </c>
      <c r="K120" s="8"/>
      <c r="L120" s="8"/>
      <c r="M120" s="8"/>
      <c r="N120" s="82">
        <v>115004.8</v>
      </c>
      <c r="O120" s="8"/>
      <c r="P120" s="82"/>
      <c r="Q120" s="82"/>
      <c r="R120" s="82"/>
      <c r="S120" s="82"/>
      <c r="T120" s="82"/>
      <c r="U120" s="82"/>
      <c r="V120" s="82"/>
      <c r="W120" s="82"/>
      <c r="X120" s="82"/>
      <c r="Y120" s="82"/>
    </row>
    <row r="121" ht="23.4" customHeight="1" spans="1:25">
      <c r="A121" s="84" t="s">
        <v>67</v>
      </c>
      <c r="B121" s="84" t="s">
        <v>76</v>
      </c>
      <c r="C121" s="84" t="s">
        <v>407</v>
      </c>
      <c r="D121" s="84" t="s">
        <v>315</v>
      </c>
      <c r="E121" s="84" t="s">
        <v>129</v>
      </c>
      <c r="F121" s="84" t="s">
        <v>130</v>
      </c>
      <c r="G121" s="84" t="s">
        <v>318</v>
      </c>
      <c r="H121" s="84" t="s">
        <v>319</v>
      </c>
      <c r="I121" s="82">
        <v>90811.54</v>
      </c>
      <c r="J121" s="82">
        <v>90811.54</v>
      </c>
      <c r="K121" s="8"/>
      <c r="L121" s="8"/>
      <c r="M121" s="8"/>
      <c r="N121" s="82">
        <v>90811.54</v>
      </c>
      <c r="O121" s="8"/>
      <c r="P121" s="82"/>
      <c r="Q121" s="82"/>
      <c r="R121" s="82"/>
      <c r="S121" s="82"/>
      <c r="T121" s="82"/>
      <c r="U121" s="82"/>
      <c r="V121" s="82"/>
      <c r="W121" s="82"/>
      <c r="X121" s="82"/>
      <c r="Y121" s="82"/>
    </row>
    <row r="122" ht="23.4" customHeight="1" spans="1:25">
      <c r="A122" s="84" t="s">
        <v>67</v>
      </c>
      <c r="B122" s="84" t="s">
        <v>76</v>
      </c>
      <c r="C122" s="84" t="s">
        <v>407</v>
      </c>
      <c r="D122" s="84" t="s">
        <v>315</v>
      </c>
      <c r="E122" s="84" t="s">
        <v>131</v>
      </c>
      <c r="F122" s="84" t="s">
        <v>132</v>
      </c>
      <c r="G122" s="84" t="s">
        <v>310</v>
      </c>
      <c r="H122" s="84" t="s">
        <v>311</v>
      </c>
      <c r="I122" s="82">
        <v>10560</v>
      </c>
      <c r="J122" s="82">
        <v>10560</v>
      </c>
      <c r="K122" s="8"/>
      <c r="L122" s="8"/>
      <c r="M122" s="8"/>
      <c r="N122" s="82">
        <v>10560</v>
      </c>
      <c r="O122" s="8"/>
      <c r="P122" s="82"/>
      <c r="Q122" s="82"/>
      <c r="R122" s="82"/>
      <c r="S122" s="82"/>
      <c r="T122" s="82"/>
      <c r="U122" s="82"/>
      <c r="V122" s="82"/>
      <c r="W122" s="82"/>
      <c r="X122" s="82"/>
      <c r="Y122" s="82"/>
    </row>
    <row r="123" ht="23.4" customHeight="1" spans="1:25">
      <c r="A123" s="84" t="s">
        <v>67</v>
      </c>
      <c r="B123" s="84" t="s">
        <v>76</v>
      </c>
      <c r="C123" s="84" t="s">
        <v>407</v>
      </c>
      <c r="D123" s="84" t="s">
        <v>315</v>
      </c>
      <c r="E123" s="84" t="s">
        <v>131</v>
      </c>
      <c r="F123" s="84" t="s">
        <v>132</v>
      </c>
      <c r="G123" s="84" t="s">
        <v>310</v>
      </c>
      <c r="H123" s="84" t="s">
        <v>311</v>
      </c>
      <c r="I123" s="82">
        <v>11616</v>
      </c>
      <c r="J123" s="82">
        <v>11616</v>
      </c>
      <c r="K123" s="8"/>
      <c r="L123" s="8"/>
      <c r="M123" s="8"/>
      <c r="N123" s="82">
        <v>11616</v>
      </c>
      <c r="O123" s="8"/>
      <c r="P123" s="82"/>
      <c r="Q123" s="82"/>
      <c r="R123" s="82"/>
      <c r="S123" s="82"/>
      <c r="T123" s="82"/>
      <c r="U123" s="82"/>
      <c r="V123" s="82"/>
      <c r="W123" s="82"/>
      <c r="X123" s="82"/>
      <c r="Y123" s="82"/>
    </row>
    <row r="124" ht="23.4" customHeight="1" spans="1:25">
      <c r="A124" s="84" t="s">
        <v>67</v>
      </c>
      <c r="B124" s="84" t="s">
        <v>76</v>
      </c>
      <c r="C124" s="84" t="s">
        <v>408</v>
      </c>
      <c r="D124" s="84" t="s">
        <v>372</v>
      </c>
      <c r="E124" s="84" t="s">
        <v>149</v>
      </c>
      <c r="F124" s="84" t="s">
        <v>150</v>
      </c>
      <c r="G124" s="84" t="s">
        <v>360</v>
      </c>
      <c r="H124" s="84" t="s">
        <v>361</v>
      </c>
      <c r="I124" s="82">
        <v>168000</v>
      </c>
      <c r="J124" s="82">
        <v>168000</v>
      </c>
      <c r="K124" s="8"/>
      <c r="L124" s="8"/>
      <c r="M124" s="8"/>
      <c r="N124" s="82">
        <v>168000</v>
      </c>
      <c r="O124" s="8"/>
      <c r="P124" s="82"/>
      <c r="Q124" s="82"/>
      <c r="R124" s="82"/>
      <c r="S124" s="82"/>
      <c r="T124" s="82"/>
      <c r="U124" s="82"/>
      <c r="V124" s="82"/>
      <c r="W124" s="82"/>
      <c r="X124" s="82"/>
      <c r="Y124" s="82"/>
    </row>
    <row r="125" ht="23.4" customHeight="1" spans="1:25">
      <c r="A125" s="84" t="s">
        <v>67</v>
      </c>
      <c r="B125" s="84" t="s">
        <v>76</v>
      </c>
      <c r="C125" s="84" t="s">
        <v>409</v>
      </c>
      <c r="D125" s="84" t="s">
        <v>342</v>
      </c>
      <c r="E125" s="84" t="s">
        <v>149</v>
      </c>
      <c r="F125" s="84" t="s">
        <v>150</v>
      </c>
      <c r="G125" s="84" t="s">
        <v>343</v>
      </c>
      <c r="H125" s="84" t="s">
        <v>344</v>
      </c>
      <c r="I125" s="82">
        <v>30000</v>
      </c>
      <c r="J125" s="82">
        <v>30000</v>
      </c>
      <c r="K125" s="8"/>
      <c r="L125" s="8"/>
      <c r="M125" s="8"/>
      <c r="N125" s="82">
        <v>30000</v>
      </c>
      <c r="O125" s="8"/>
      <c r="P125" s="82"/>
      <c r="Q125" s="82"/>
      <c r="R125" s="82"/>
      <c r="S125" s="82"/>
      <c r="T125" s="82"/>
      <c r="U125" s="82"/>
      <c r="V125" s="82"/>
      <c r="W125" s="82"/>
      <c r="X125" s="82"/>
      <c r="Y125" s="82"/>
    </row>
    <row r="126" ht="23.4" customHeight="1" spans="1:25">
      <c r="A126" s="84" t="s">
        <v>67</v>
      </c>
      <c r="B126" s="84" t="s">
        <v>76</v>
      </c>
      <c r="C126" s="84" t="s">
        <v>410</v>
      </c>
      <c r="D126" s="84" t="s">
        <v>338</v>
      </c>
      <c r="E126" s="84" t="s">
        <v>149</v>
      </c>
      <c r="F126" s="84" t="s">
        <v>150</v>
      </c>
      <c r="G126" s="84" t="s">
        <v>339</v>
      </c>
      <c r="H126" s="84" t="s">
        <v>340</v>
      </c>
      <c r="I126" s="82">
        <v>34501.44</v>
      </c>
      <c r="J126" s="82">
        <v>34501.44</v>
      </c>
      <c r="K126" s="8"/>
      <c r="L126" s="8"/>
      <c r="M126" s="8"/>
      <c r="N126" s="82">
        <v>34501.44</v>
      </c>
      <c r="O126" s="8"/>
      <c r="P126" s="82"/>
      <c r="Q126" s="82"/>
      <c r="R126" s="82"/>
      <c r="S126" s="82"/>
      <c r="T126" s="82"/>
      <c r="U126" s="82"/>
      <c r="V126" s="82"/>
      <c r="W126" s="82"/>
      <c r="X126" s="82"/>
      <c r="Y126" s="82"/>
    </row>
    <row r="127" ht="23.4" customHeight="1" spans="1:25">
      <c r="A127" s="84" t="s">
        <v>67</v>
      </c>
      <c r="B127" s="84" t="s">
        <v>78</v>
      </c>
      <c r="C127" s="84" t="s">
        <v>411</v>
      </c>
      <c r="D127" s="84" t="s">
        <v>350</v>
      </c>
      <c r="E127" s="84" t="s">
        <v>149</v>
      </c>
      <c r="F127" s="84" t="s">
        <v>150</v>
      </c>
      <c r="G127" s="84" t="s">
        <v>273</v>
      </c>
      <c r="H127" s="84" t="s">
        <v>274</v>
      </c>
      <c r="I127" s="82">
        <v>432660</v>
      </c>
      <c r="J127" s="82">
        <v>432660</v>
      </c>
      <c r="K127" s="8"/>
      <c r="L127" s="8"/>
      <c r="M127" s="8"/>
      <c r="N127" s="82">
        <v>432660</v>
      </c>
      <c r="O127" s="8"/>
      <c r="P127" s="82"/>
      <c r="Q127" s="82"/>
      <c r="R127" s="82"/>
      <c r="S127" s="82"/>
      <c r="T127" s="82"/>
      <c r="U127" s="82"/>
      <c r="V127" s="82"/>
      <c r="W127" s="82"/>
      <c r="X127" s="82"/>
      <c r="Y127" s="82"/>
    </row>
    <row r="128" ht="23.4" customHeight="1" spans="1:25">
      <c r="A128" s="84" t="s">
        <v>67</v>
      </c>
      <c r="B128" s="84" t="s">
        <v>78</v>
      </c>
      <c r="C128" s="84" t="s">
        <v>411</v>
      </c>
      <c r="D128" s="84" t="s">
        <v>350</v>
      </c>
      <c r="E128" s="84" t="s">
        <v>149</v>
      </c>
      <c r="F128" s="84" t="s">
        <v>150</v>
      </c>
      <c r="G128" s="84" t="s">
        <v>273</v>
      </c>
      <c r="H128" s="84" t="s">
        <v>274</v>
      </c>
      <c r="I128" s="82">
        <v>106836</v>
      </c>
      <c r="J128" s="82">
        <v>106836</v>
      </c>
      <c r="K128" s="8"/>
      <c r="L128" s="8"/>
      <c r="M128" s="8"/>
      <c r="N128" s="82">
        <v>106836</v>
      </c>
      <c r="O128" s="8"/>
      <c r="P128" s="82"/>
      <c r="Q128" s="82"/>
      <c r="R128" s="82"/>
      <c r="S128" s="82"/>
      <c r="T128" s="82"/>
      <c r="U128" s="82"/>
      <c r="V128" s="82"/>
      <c r="W128" s="82"/>
      <c r="X128" s="82"/>
      <c r="Y128" s="82"/>
    </row>
    <row r="129" ht="23.4" customHeight="1" spans="1:25">
      <c r="A129" s="84" t="s">
        <v>67</v>
      </c>
      <c r="B129" s="84" t="s">
        <v>78</v>
      </c>
      <c r="C129" s="84" t="s">
        <v>411</v>
      </c>
      <c r="D129" s="84" t="s">
        <v>350</v>
      </c>
      <c r="E129" s="84" t="s">
        <v>149</v>
      </c>
      <c r="F129" s="84" t="s">
        <v>150</v>
      </c>
      <c r="G129" s="84" t="s">
        <v>275</v>
      </c>
      <c r="H129" s="84" t="s">
        <v>276</v>
      </c>
      <c r="I129" s="82">
        <v>36055</v>
      </c>
      <c r="J129" s="82">
        <v>36055</v>
      </c>
      <c r="K129" s="8"/>
      <c r="L129" s="8"/>
      <c r="M129" s="8"/>
      <c r="N129" s="82">
        <v>36055</v>
      </c>
      <c r="O129" s="8"/>
      <c r="P129" s="82"/>
      <c r="Q129" s="82"/>
      <c r="R129" s="82"/>
      <c r="S129" s="82"/>
      <c r="T129" s="82"/>
      <c r="U129" s="82"/>
      <c r="V129" s="82"/>
      <c r="W129" s="82"/>
      <c r="X129" s="82"/>
      <c r="Y129" s="82"/>
    </row>
    <row r="130" ht="23.4" customHeight="1" spans="1:25">
      <c r="A130" s="84" t="s">
        <v>67</v>
      </c>
      <c r="B130" s="84" t="s">
        <v>78</v>
      </c>
      <c r="C130" s="84" t="s">
        <v>411</v>
      </c>
      <c r="D130" s="84" t="s">
        <v>350</v>
      </c>
      <c r="E130" s="84" t="s">
        <v>149</v>
      </c>
      <c r="F130" s="84" t="s">
        <v>150</v>
      </c>
      <c r="G130" s="84" t="s">
        <v>275</v>
      </c>
      <c r="H130" s="84" t="s">
        <v>276</v>
      </c>
      <c r="I130" s="82">
        <v>8903</v>
      </c>
      <c r="J130" s="82">
        <v>8903</v>
      </c>
      <c r="K130" s="8"/>
      <c r="L130" s="8"/>
      <c r="M130" s="8"/>
      <c r="N130" s="82">
        <v>8903</v>
      </c>
      <c r="O130" s="8"/>
      <c r="P130" s="82"/>
      <c r="Q130" s="82"/>
      <c r="R130" s="82"/>
      <c r="S130" s="82"/>
      <c r="T130" s="82"/>
      <c r="U130" s="82"/>
      <c r="V130" s="82"/>
      <c r="W130" s="82"/>
      <c r="X130" s="82"/>
      <c r="Y130" s="82"/>
    </row>
    <row r="131" ht="23.4" customHeight="1" spans="1:25">
      <c r="A131" s="84" t="s">
        <v>67</v>
      </c>
      <c r="B131" s="84" t="s">
        <v>78</v>
      </c>
      <c r="C131" s="84" t="s">
        <v>412</v>
      </c>
      <c r="D131" s="84" t="s">
        <v>200</v>
      </c>
      <c r="E131" s="84" t="s">
        <v>199</v>
      </c>
      <c r="F131" s="84" t="s">
        <v>200</v>
      </c>
      <c r="G131" s="84" t="s">
        <v>278</v>
      </c>
      <c r="H131" s="84" t="s">
        <v>200</v>
      </c>
      <c r="I131" s="82">
        <v>29142.6</v>
      </c>
      <c r="J131" s="82">
        <v>29142.6</v>
      </c>
      <c r="K131" s="8"/>
      <c r="L131" s="8"/>
      <c r="M131" s="8"/>
      <c r="N131" s="82">
        <v>29142.6</v>
      </c>
      <c r="O131" s="8"/>
      <c r="P131" s="82"/>
      <c r="Q131" s="82"/>
      <c r="R131" s="82"/>
      <c r="S131" s="82"/>
      <c r="T131" s="82"/>
      <c r="U131" s="82"/>
      <c r="V131" s="82"/>
      <c r="W131" s="82"/>
      <c r="X131" s="82"/>
      <c r="Y131" s="82"/>
    </row>
    <row r="132" ht="23.4" customHeight="1" spans="1:25">
      <c r="A132" s="84" t="s">
        <v>67</v>
      </c>
      <c r="B132" s="84" t="s">
        <v>78</v>
      </c>
      <c r="C132" s="84" t="s">
        <v>412</v>
      </c>
      <c r="D132" s="84" t="s">
        <v>200</v>
      </c>
      <c r="E132" s="84" t="s">
        <v>199</v>
      </c>
      <c r="F132" s="84" t="s">
        <v>200</v>
      </c>
      <c r="G132" s="84" t="s">
        <v>278</v>
      </c>
      <c r="H132" s="84" t="s">
        <v>200</v>
      </c>
      <c r="I132" s="82">
        <v>111181.8</v>
      </c>
      <c r="J132" s="82">
        <v>111181.8</v>
      </c>
      <c r="K132" s="8"/>
      <c r="L132" s="8"/>
      <c r="M132" s="8"/>
      <c r="N132" s="82">
        <v>111181.8</v>
      </c>
      <c r="O132" s="8"/>
      <c r="P132" s="82"/>
      <c r="Q132" s="82"/>
      <c r="R132" s="82"/>
      <c r="S132" s="82"/>
      <c r="T132" s="82"/>
      <c r="U132" s="82"/>
      <c r="V132" s="82"/>
      <c r="W132" s="82"/>
      <c r="X132" s="82"/>
      <c r="Y132" s="82"/>
    </row>
    <row r="133" ht="23.4" customHeight="1" spans="1:25">
      <c r="A133" s="84" t="s">
        <v>67</v>
      </c>
      <c r="B133" s="84" t="s">
        <v>78</v>
      </c>
      <c r="C133" s="84" t="s">
        <v>413</v>
      </c>
      <c r="D133" s="84" t="s">
        <v>248</v>
      </c>
      <c r="E133" s="84" t="s">
        <v>149</v>
      </c>
      <c r="F133" s="84" t="s">
        <v>150</v>
      </c>
      <c r="G133" s="84" t="s">
        <v>280</v>
      </c>
      <c r="H133" s="84" t="s">
        <v>248</v>
      </c>
      <c r="I133" s="82">
        <v>8100</v>
      </c>
      <c r="J133" s="82">
        <v>8100</v>
      </c>
      <c r="K133" s="8"/>
      <c r="L133" s="8"/>
      <c r="M133" s="8"/>
      <c r="N133" s="82">
        <v>8100</v>
      </c>
      <c r="O133" s="8"/>
      <c r="P133" s="82"/>
      <c r="Q133" s="82"/>
      <c r="R133" s="82"/>
      <c r="S133" s="82"/>
      <c r="T133" s="82"/>
      <c r="U133" s="82"/>
      <c r="V133" s="82"/>
      <c r="W133" s="82"/>
      <c r="X133" s="82"/>
      <c r="Y133" s="82"/>
    </row>
    <row r="134" ht="23.4" customHeight="1" spans="1:25">
      <c r="A134" s="84" t="s">
        <v>67</v>
      </c>
      <c r="B134" s="84" t="s">
        <v>78</v>
      </c>
      <c r="C134" s="84" t="s">
        <v>414</v>
      </c>
      <c r="D134" s="84" t="s">
        <v>282</v>
      </c>
      <c r="E134" s="84" t="s">
        <v>149</v>
      </c>
      <c r="F134" s="84" t="s">
        <v>150</v>
      </c>
      <c r="G134" s="84" t="s">
        <v>283</v>
      </c>
      <c r="H134" s="84" t="s">
        <v>284</v>
      </c>
      <c r="I134" s="82">
        <v>5200</v>
      </c>
      <c r="J134" s="82">
        <v>5200</v>
      </c>
      <c r="K134" s="8"/>
      <c r="L134" s="8"/>
      <c r="M134" s="8"/>
      <c r="N134" s="82">
        <v>5200</v>
      </c>
      <c r="O134" s="8"/>
      <c r="P134" s="82"/>
      <c r="Q134" s="82"/>
      <c r="R134" s="82"/>
      <c r="S134" s="82"/>
      <c r="T134" s="82"/>
      <c r="U134" s="82"/>
      <c r="V134" s="82"/>
      <c r="W134" s="82"/>
      <c r="X134" s="82"/>
      <c r="Y134" s="82"/>
    </row>
    <row r="135" ht="23.4" customHeight="1" spans="1:25">
      <c r="A135" s="84" t="s">
        <v>67</v>
      </c>
      <c r="B135" s="84" t="s">
        <v>78</v>
      </c>
      <c r="C135" s="84" t="s">
        <v>414</v>
      </c>
      <c r="D135" s="84" t="s">
        <v>282</v>
      </c>
      <c r="E135" s="84" t="s">
        <v>149</v>
      </c>
      <c r="F135" s="84" t="s">
        <v>150</v>
      </c>
      <c r="G135" s="84" t="s">
        <v>283</v>
      </c>
      <c r="H135" s="84" t="s">
        <v>284</v>
      </c>
      <c r="I135" s="82">
        <v>4044</v>
      </c>
      <c r="J135" s="82">
        <v>4044</v>
      </c>
      <c r="K135" s="8"/>
      <c r="L135" s="8"/>
      <c r="M135" s="8"/>
      <c r="N135" s="82">
        <v>4044</v>
      </c>
      <c r="O135" s="8"/>
      <c r="P135" s="82"/>
      <c r="Q135" s="82"/>
      <c r="R135" s="82"/>
      <c r="S135" s="82"/>
      <c r="T135" s="82"/>
      <c r="U135" s="82"/>
      <c r="V135" s="82"/>
      <c r="W135" s="82"/>
      <c r="X135" s="82"/>
      <c r="Y135" s="82"/>
    </row>
    <row r="136" ht="23.4" customHeight="1" spans="1:25">
      <c r="A136" s="84" t="s">
        <v>67</v>
      </c>
      <c r="B136" s="84" t="s">
        <v>78</v>
      </c>
      <c r="C136" s="84" t="s">
        <v>414</v>
      </c>
      <c r="D136" s="84" t="s">
        <v>282</v>
      </c>
      <c r="E136" s="84" t="s">
        <v>149</v>
      </c>
      <c r="F136" s="84" t="s">
        <v>150</v>
      </c>
      <c r="G136" s="84" t="s">
        <v>285</v>
      </c>
      <c r="H136" s="84" t="s">
        <v>286</v>
      </c>
      <c r="I136" s="82">
        <v>2000</v>
      </c>
      <c r="J136" s="82">
        <v>2000</v>
      </c>
      <c r="K136" s="8"/>
      <c r="L136" s="8"/>
      <c r="M136" s="8"/>
      <c r="N136" s="82">
        <v>2000</v>
      </c>
      <c r="O136" s="8"/>
      <c r="P136" s="82"/>
      <c r="Q136" s="82"/>
      <c r="R136" s="82"/>
      <c r="S136" s="82"/>
      <c r="T136" s="82"/>
      <c r="U136" s="82"/>
      <c r="V136" s="82"/>
      <c r="W136" s="82"/>
      <c r="X136" s="82"/>
      <c r="Y136" s="82"/>
    </row>
    <row r="137" ht="23.4" customHeight="1" spans="1:25">
      <c r="A137" s="84" t="s">
        <v>67</v>
      </c>
      <c r="B137" s="84" t="s">
        <v>78</v>
      </c>
      <c r="C137" s="84" t="s">
        <v>414</v>
      </c>
      <c r="D137" s="84" t="s">
        <v>282</v>
      </c>
      <c r="E137" s="84" t="s">
        <v>149</v>
      </c>
      <c r="F137" s="84" t="s">
        <v>150</v>
      </c>
      <c r="G137" s="84" t="s">
        <v>287</v>
      </c>
      <c r="H137" s="84" t="s">
        <v>288</v>
      </c>
      <c r="I137" s="82">
        <v>2400</v>
      </c>
      <c r="J137" s="82">
        <v>2400</v>
      </c>
      <c r="K137" s="8"/>
      <c r="L137" s="8"/>
      <c r="M137" s="8"/>
      <c r="N137" s="82">
        <v>2400</v>
      </c>
      <c r="O137" s="8"/>
      <c r="P137" s="82"/>
      <c r="Q137" s="82"/>
      <c r="R137" s="82"/>
      <c r="S137" s="82"/>
      <c r="T137" s="82"/>
      <c r="U137" s="82"/>
      <c r="V137" s="82"/>
      <c r="W137" s="82"/>
      <c r="X137" s="82"/>
      <c r="Y137" s="82"/>
    </row>
    <row r="138" ht="23.4" customHeight="1" spans="1:25">
      <c r="A138" s="84" t="s">
        <v>67</v>
      </c>
      <c r="B138" s="84" t="s">
        <v>78</v>
      </c>
      <c r="C138" s="84" t="s">
        <v>414</v>
      </c>
      <c r="D138" s="84" t="s">
        <v>282</v>
      </c>
      <c r="E138" s="84" t="s">
        <v>149</v>
      </c>
      <c r="F138" s="84" t="s">
        <v>150</v>
      </c>
      <c r="G138" s="84" t="s">
        <v>289</v>
      </c>
      <c r="H138" s="84" t="s">
        <v>290</v>
      </c>
      <c r="I138" s="82">
        <v>5256</v>
      </c>
      <c r="J138" s="82">
        <v>5256</v>
      </c>
      <c r="K138" s="8"/>
      <c r="L138" s="8"/>
      <c r="M138" s="8"/>
      <c r="N138" s="82">
        <v>5256</v>
      </c>
      <c r="O138" s="8"/>
      <c r="P138" s="82"/>
      <c r="Q138" s="82"/>
      <c r="R138" s="82"/>
      <c r="S138" s="82"/>
      <c r="T138" s="82"/>
      <c r="U138" s="82"/>
      <c r="V138" s="82"/>
      <c r="W138" s="82"/>
      <c r="X138" s="82"/>
      <c r="Y138" s="82"/>
    </row>
    <row r="139" ht="23.4" customHeight="1" spans="1:25">
      <c r="A139" s="84" t="s">
        <v>67</v>
      </c>
      <c r="B139" s="84" t="s">
        <v>78</v>
      </c>
      <c r="C139" s="84" t="s">
        <v>414</v>
      </c>
      <c r="D139" s="84" t="s">
        <v>282</v>
      </c>
      <c r="E139" s="84" t="s">
        <v>149</v>
      </c>
      <c r="F139" s="84" t="s">
        <v>150</v>
      </c>
      <c r="G139" s="84" t="s">
        <v>291</v>
      </c>
      <c r="H139" s="84" t="s">
        <v>292</v>
      </c>
      <c r="I139" s="82">
        <v>1500</v>
      </c>
      <c r="J139" s="82">
        <v>1500</v>
      </c>
      <c r="K139" s="8"/>
      <c r="L139" s="8"/>
      <c r="M139" s="8"/>
      <c r="N139" s="82">
        <v>1500</v>
      </c>
      <c r="O139" s="8"/>
      <c r="P139" s="82"/>
      <c r="Q139" s="82"/>
      <c r="R139" s="82"/>
      <c r="S139" s="82"/>
      <c r="T139" s="82"/>
      <c r="U139" s="82"/>
      <c r="V139" s="82"/>
      <c r="W139" s="82"/>
      <c r="X139" s="82"/>
      <c r="Y139" s="82"/>
    </row>
    <row r="140" ht="23.4" customHeight="1" spans="1:25">
      <c r="A140" s="84" t="s">
        <v>67</v>
      </c>
      <c r="B140" s="84" t="s">
        <v>78</v>
      </c>
      <c r="C140" s="84" t="s">
        <v>414</v>
      </c>
      <c r="D140" s="84" t="s">
        <v>282</v>
      </c>
      <c r="E140" s="84" t="s">
        <v>149</v>
      </c>
      <c r="F140" s="84" t="s">
        <v>150</v>
      </c>
      <c r="G140" s="84" t="s">
        <v>293</v>
      </c>
      <c r="H140" s="84" t="s">
        <v>294</v>
      </c>
      <c r="I140" s="82">
        <v>3000</v>
      </c>
      <c r="J140" s="82">
        <v>3000</v>
      </c>
      <c r="K140" s="8"/>
      <c r="L140" s="8"/>
      <c r="M140" s="8"/>
      <c r="N140" s="82">
        <v>3000</v>
      </c>
      <c r="O140" s="8"/>
      <c r="P140" s="82"/>
      <c r="Q140" s="82"/>
      <c r="R140" s="82"/>
      <c r="S140" s="82"/>
      <c r="T140" s="82"/>
      <c r="U140" s="82"/>
      <c r="V140" s="82"/>
      <c r="W140" s="82"/>
      <c r="X140" s="82"/>
      <c r="Y140" s="82"/>
    </row>
    <row r="141" ht="23.4" customHeight="1" spans="1:25">
      <c r="A141" s="84" t="s">
        <v>67</v>
      </c>
      <c r="B141" s="84" t="s">
        <v>78</v>
      </c>
      <c r="C141" s="84" t="s">
        <v>415</v>
      </c>
      <c r="D141" s="84" t="s">
        <v>296</v>
      </c>
      <c r="E141" s="84" t="s">
        <v>149</v>
      </c>
      <c r="F141" s="84" t="s">
        <v>150</v>
      </c>
      <c r="G141" s="84" t="s">
        <v>297</v>
      </c>
      <c r="H141" s="84" t="s">
        <v>296</v>
      </c>
      <c r="I141" s="82">
        <v>16100</v>
      </c>
      <c r="J141" s="82">
        <v>16100</v>
      </c>
      <c r="K141" s="8"/>
      <c r="L141" s="8"/>
      <c r="M141" s="8"/>
      <c r="N141" s="82">
        <v>16100</v>
      </c>
      <c r="O141" s="8"/>
      <c r="P141" s="82"/>
      <c r="Q141" s="82"/>
      <c r="R141" s="82"/>
      <c r="S141" s="82"/>
      <c r="T141" s="82"/>
      <c r="U141" s="82"/>
      <c r="V141" s="82"/>
      <c r="W141" s="82"/>
      <c r="X141" s="82"/>
      <c r="Y141" s="82"/>
    </row>
    <row r="142" ht="23.4" customHeight="1" spans="1:25">
      <c r="A142" s="84" t="s">
        <v>67</v>
      </c>
      <c r="B142" s="84" t="s">
        <v>78</v>
      </c>
      <c r="C142" s="84" t="s">
        <v>415</v>
      </c>
      <c r="D142" s="84" t="s">
        <v>296</v>
      </c>
      <c r="E142" s="84" t="s">
        <v>149</v>
      </c>
      <c r="F142" s="84" t="s">
        <v>150</v>
      </c>
      <c r="G142" s="84" t="s">
        <v>297</v>
      </c>
      <c r="H142" s="84" t="s">
        <v>296</v>
      </c>
      <c r="I142" s="82">
        <v>4600</v>
      </c>
      <c r="J142" s="82">
        <v>4600</v>
      </c>
      <c r="K142" s="8"/>
      <c r="L142" s="8"/>
      <c r="M142" s="8"/>
      <c r="N142" s="82">
        <v>4600</v>
      </c>
      <c r="O142" s="8"/>
      <c r="P142" s="82"/>
      <c r="Q142" s="82"/>
      <c r="R142" s="82"/>
      <c r="S142" s="82"/>
      <c r="T142" s="82"/>
      <c r="U142" s="82"/>
      <c r="V142" s="82"/>
      <c r="W142" s="82"/>
      <c r="X142" s="82"/>
      <c r="Y142" s="82"/>
    </row>
    <row r="143" ht="23.4" customHeight="1" spans="1:25">
      <c r="A143" s="84" t="s">
        <v>67</v>
      </c>
      <c r="B143" s="84" t="s">
        <v>78</v>
      </c>
      <c r="C143" s="84" t="s">
        <v>416</v>
      </c>
      <c r="D143" s="84" t="s">
        <v>359</v>
      </c>
      <c r="E143" s="84" t="s">
        <v>149</v>
      </c>
      <c r="F143" s="84" t="s">
        <v>150</v>
      </c>
      <c r="G143" s="84" t="s">
        <v>360</v>
      </c>
      <c r="H143" s="84" t="s">
        <v>361</v>
      </c>
      <c r="I143" s="82">
        <v>140940</v>
      </c>
      <c r="J143" s="82">
        <v>140940</v>
      </c>
      <c r="K143" s="8"/>
      <c r="L143" s="8"/>
      <c r="M143" s="8"/>
      <c r="N143" s="82">
        <v>140940</v>
      </c>
      <c r="O143" s="8"/>
      <c r="P143" s="82"/>
      <c r="Q143" s="82"/>
      <c r="R143" s="82"/>
      <c r="S143" s="82"/>
      <c r="T143" s="82"/>
      <c r="U143" s="82"/>
      <c r="V143" s="82"/>
      <c r="W143" s="82"/>
      <c r="X143" s="82"/>
      <c r="Y143" s="82"/>
    </row>
    <row r="144" ht="23.4" customHeight="1" spans="1:25">
      <c r="A144" s="84" t="s">
        <v>67</v>
      </c>
      <c r="B144" s="84" t="s">
        <v>78</v>
      </c>
      <c r="C144" s="84" t="s">
        <v>416</v>
      </c>
      <c r="D144" s="84" t="s">
        <v>359</v>
      </c>
      <c r="E144" s="84" t="s">
        <v>149</v>
      </c>
      <c r="F144" s="84" t="s">
        <v>150</v>
      </c>
      <c r="G144" s="84" t="s">
        <v>360</v>
      </c>
      <c r="H144" s="84" t="s">
        <v>361</v>
      </c>
      <c r="I144" s="82">
        <v>75900</v>
      </c>
      <c r="J144" s="82">
        <v>75900</v>
      </c>
      <c r="K144" s="8"/>
      <c r="L144" s="8"/>
      <c r="M144" s="8"/>
      <c r="N144" s="82">
        <v>75900</v>
      </c>
      <c r="O144" s="8"/>
      <c r="P144" s="82"/>
      <c r="Q144" s="82"/>
      <c r="R144" s="82"/>
      <c r="S144" s="82"/>
      <c r="T144" s="82"/>
      <c r="U144" s="82"/>
      <c r="V144" s="82"/>
      <c r="W144" s="82"/>
      <c r="X144" s="82"/>
      <c r="Y144" s="82"/>
    </row>
    <row r="145" ht="23.4" customHeight="1" spans="1:25">
      <c r="A145" s="84" t="s">
        <v>67</v>
      </c>
      <c r="B145" s="84" t="s">
        <v>78</v>
      </c>
      <c r="C145" s="84" t="s">
        <v>416</v>
      </c>
      <c r="D145" s="84" t="s">
        <v>359</v>
      </c>
      <c r="E145" s="84" t="s">
        <v>149</v>
      </c>
      <c r="F145" s="84" t="s">
        <v>150</v>
      </c>
      <c r="G145" s="84" t="s">
        <v>360</v>
      </c>
      <c r="H145" s="84" t="s">
        <v>361</v>
      </c>
      <c r="I145" s="82">
        <v>147660</v>
      </c>
      <c r="J145" s="82">
        <v>147660</v>
      </c>
      <c r="K145" s="8"/>
      <c r="L145" s="8"/>
      <c r="M145" s="8"/>
      <c r="N145" s="82">
        <v>147660</v>
      </c>
      <c r="O145" s="8"/>
      <c r="P145" s="82"/>
      <c r="Q145" s="82"/>
      <c r="R145" s="82"/>
      <c r="S145" s="82"/>
      <c r="T145" s="82"/>
      <c r="U145" s="82"/>
      <c r="V145" s="82"/>
      <c r="W145" s="82"/>
      <c r="X145" s="82"/>
      <c r="Y145" s="82"/>
    </row>
    <row r="146" ht="23.4" customHeight="1" spans="1:25">
      <c r="A146" s="84" t="s">
        <v>67</v>
      </c>
      <c r="B146" s="84" t="s">
        <v>78</v>
      </c>
      <c r="C146" s="84" t="s">
        <v>416</v>
      </c>
      <c r="D146" s="84" t="s">
        <v>359</v>
      </c>
      <c r="E146" s="84" t="s">
        <v>149</v>
      </c>
      <c r="F146" s="84" t="s">
        <v>150</v>
      </c>
      <c r="G146" s="84" t="s">
        <v>360</v>
      </c>
      <c r="H146" s="84" t="s">
        <v>361</v>
      </c>
      <c r="I146" s="82">
        <v>76980</v>
      </c>
      <c r="J146" s="82">
        <v>76980</v>
      </c>
      <c r="K146" s="8"/>
      <c r="L146" s="8"/>
      <c r="M146" s="8"/>
      <c r="N146" s="82">
        <v>76980</v>
      </c>
      <c r="O146" s="8"/>
      <c r="P146" s="82"/>
      <c r="Q146" s="82"/>
      <c r="R146" s="82"/>
      <c r="S146" s="82"/>
      <c r="T146" s="82"/>
      <c r="U146" s="82"/>
      <c r="V146" s="82"/>
      <c r="W146" s="82"/>
      <c r="X146" s="82"/>
      <c r="Y146" s="82"/>
    </row>
    <row r="147" ht="23.4" customHeight="1" spans="1:25">
      <c r="A147" s="84" t="s">
        <v>67</v>
      </c>
      <c r="B147" s="84" t="s">
        <v>78</v>
      </c>
      <c r="C147" s="84" t="s">
        <v>417</v>
      </c>
      <c r="D147" s="84" t="s">
        <v>363</v>
      </c>
      <c r="E147" s="84" t="s">
        <v>149</v>
      </c>
      <c r="F147" s="84" t="s">
        <v>150</v>
      </c>
      <c r="G147" s="84" t="s">
        <v>306</v>
      </c>
      <c r="H147" s="84" t="s">
        <v>307</v>
      </c>
      <c r="I147" s="82">
        <v>26100</v>
      </c>
      <c r="J147" s="82">
        <v>26100</v>
      </c>
      <c r="K147" s="8"/>
      <c r="L147" s="8"/>
      <c r="M147" s="8"/>
      <c r="N147" s="82">
        <v>26100</v>
      </c>
      <c r="O147" s="8"/>
      <c r="P147" s="82"/>
      <c r="Q147" s="82"/>
      <c r="R147" s="82"/>
      <c r="S147" s="82"/>
      <c r="T147" s="82"/>
      <c r="U147" s="82"/>
      <c r="V147" s="82"/>
      <c r="W147" s="82"/>
      <c r="X147" s="82"/>
      <c r="Y147" s="82"/>
    </row>
    <row r="148" ht="23.4" customHeight="1" spans="1:25">
      <c r="A148" s="84" t="s">
        <v>67</v>
      </c>
      <c r="B148" s="84" t="s">
        <v>78</v>
      </c>
      <c r="C148" s="84" t="s">
        <v>417</v>
      </c>
      <c r="D148" s="84" t="s">
        <v>363</v>
      </c>
      <c r="E148" s="84" t="s">
        <v>149</v>
      </c>
      <c r="F148" s="84" t="s">
        <v>150</v>
      </c>
      <c r="G148" s="84" t="s">
        <v>306</v>
      </c>
      <c r="H148" s="84" t="s">
        <v>307</v>
      </c>
      <c r="I148" s="82">
        <v>47736</v>
      </c>
      <c r="J148" s="82">
        <v>47736</v>
      </c>
      <c r="K148" s="8"/>
      <c r="L148" s="8"/>
      <c r="M148" s="8"/>
      <c r="N148" s="82">
        <v>47736</v>
      </c>
      <c r="O148" s="8"/>
      <c r="P148" s="82"/>
      <c r="Q148" s="82"/>
      <c r="R148" s="82"/>
      <c r="S148" s="82"/>
      <c r="T148" s="82"/>
      <c r="U148" s="82"/>
      <c r="V148" s="82"/>
      <c r="W148" s="82"/>
      <c r="X148" s="82"/>
      <c r="Y148" s="82"/>
    </row>
    <row r="149" ht="23.4" customHeight="1" spans="1:25">
      <c r="A149" s="84" t="s">
        <v>67</v>
      </c>
      <c r="B149" s="84" t="s">
        <v>78</v>
      </c>
      <c r="C149" s="84" t="s">
        <v>418</v>
      </c>
      <c r="D149" s="84" t="s">
        <v>313</v>
      </c>
      <c r="E149" s="84" t="s">
        <v>149</v>
      </c>
      <c r="F149" s="84" t="s">
        <v>150</v>
      </c>
      <c r="G149" s="84" t="s">
        <v>310</v>
      </c>
      <c r="H149" s="84" t="s">
        <v>311</v>
      </c>
      <c r="I149" s="82">
        <v>1565.59</v>
      </c>
      <c r="J149" s="82">
        <v>1565.59</v>
      </c>
      <c r="K149" s="8"/>
      <c r="L149" s="8"/>
      <c r="M149" s="8"/>
      <c r="N149" s="82">
        <v>1565.59</v>
      </c>
      <c r="O149" s="8"/>
      <c r="P149" s="82"/>
      <c r="Q149" s="82"/>
      <c r="R149" s="82"/>
      <c r="S149" s="82"/>
      <c r="T149" s="82"/>
      <c r="U149" s="82"/>
      <c r="V149" s="82"/>
      <c r="W149" s="82"/>
      <c r="X149" s="82"/>
      <c r="Y149" s="82"/>
    </row>
    <row r="150" ht="23.4" customHeight="1" spans="1:25">
      <c r="A150" s="84" t="s">
        <v>67</v>
      </c>
      <c r="B150" s="84" t="s">
        <v>78</v>
      </c>
      <c r="C150" s="84" t="s">
        <v>418</v>
      </c>
      <c r="D150" s="84" t="s">
        <v>313</v>
      </c>
      <c r="E150" s="84" t="s">
        <v>149</v>
      </c>
      <c r="F150" s="84" t="s">
        <v>150</v>
      </c>
      <c r="G150" s="84" t="s">
        <v>310</v>
      </c>
      <c r="H150" s="84" t="s">
        <v>311</v>
      </c>
      <c r="I150" s="82">
        <v>6015.21</v>
      </c>
      <c r="J150" s="82">
        <v>6015.21</v>
      </c>
      <c r="K150" s="8"/>
      <c r="L150" s="8"/>
      <c r="M150" s="8"/>
      <c r="N150" s="82">
        <v>6015.21</v>
      </c>
      <c r="O150" s="8"/>
      <c r="P150" s="82"/>
      <c r="Q150" s="82"/>
      <c r="R150" s="82"/>
      <c r="S150" s="82"/>
      <c r="T150" s="82"/>
      <c r="U150" s="82"/>
      <c r="V150" s="82"/>
      <c r="W150" s="82"/>
      <c r="X150" s="82"/>
      <c r="Y150" s="82"/>
    </row>
    <row r="151" ht="23.4" customHeight="1" spans="1:25">
      <c r="A151" s="84" t="s">
        <v>67</v>
      </c>
      <c r="B151" s="84" t="s">
        <v>78</v>
      </c>
      <c r="C151" s="84" t="s">
        <v>419</v>
      </c>
      <c r="D151" s="84" t="s">
        <v>315</v>
      </c>
      <c r="E151" s="84" t="s">
        <v>127</v>
      </c>
      <c r="F151" s="84" t="s">
        <v>128</v>
      </c>
      <c r="G151" s="84" t="s">
        <v>316</v>
      </c>
      <c r="H151" s="84" t="s">
        <v>317</v>
      </c>
      <c r="I151" s="82">
        <v>67885.89</v>
      </c>
      <c r="J151" s="82">
        <v>67885.89</v>
      </c>
      <c r="K151" s="8"/>
      <c r="L151" s="8"/>
      <c r="M151" s="8"/>
      <c r="N151" s="82">
        <v>67885.89</v>
      </c>
      <c r="O151" s="8"/>
      <c r="P151" s="82"/>
      <c r="Q151" s="82"/>
      <c r="R151" s="82"/>
      <c r="S151" s="82"/>
      <c r="T151" s="82"/>
      <c r="U151" s="82"/>
      <c r="V151" s="82"/>
      <c r="W151" s="82"/>
      <c r="X151" s="82"/>
      <c r="Y151" s="82"/>
    </row>
    <row r="152" ht="23.4" customHeight="1" spans="1:25">
      <c r="A152" s="84" t="s">
        <v>67</v>
      </c>
      <c r="B152" s="84" t="s">
        <v>78</v>
      </c>
      <c r="C152" s="84" t="s">
        <v>419</v>
      </c>
      <c r="D152" s="84" t="s">
        <v>315</v>
      </c>
      <c r="E152" s="84" t="s">
        <v>127</v>
      </c>
      <c r="F152" s="84" t="s">
        <v>128</v>
      </c>
      <c r="G152" s="84" t="s">
        <v>316</v>
      </c>
      <c r="H152" s="84" t="s">
        <v>317</v>
      </c>
      <c r="I152" s="82">
        <v>17668.75</v>
      </c>
      <c r="J152" s="82">
        <v>17668.75</v>
      </c>
      <c r="K152" s="8"/>
      <c r="L152" s="8"/>
      <c r="M152" s="8"/>
      <c r="N152" s="82">
        <v>17668.75</v>
      </c>
      <c r="O152" s="8"/>
      <c r="P152" s="82"/>
      <c r="Q152" s="82"/>
      <c r="R152" s="82"/>
      <c r="S152" s="82"/>
      <c r="T152" s="82"/>
      <c r="U152" s="82"/>
      <c r="V152" s="82"/>
      <c r="W152" s="82"/>
      <c r="X152" s="82"/>
      <c r="Y152" s="82"/>
    </row>
    <row r="153" ht="23.4" customHeight="1" spans="1:25">
      <c r="A153" s="84" t="s">
        <v>67</v>
      </c>
      <c r="B153" s="84" t="s">
        <v>78</v>
      </c>
      <c r="C153" s="84" t="s">
        <v>419</v>
      </c>
      <c r="D153" s="84" t="s">
        <v>315</v>
      </c>
      <c r="E153" s="84" t="s">
        <v>129</v>
      </c>
      <c r="F153" s="84" t="s">
        <v>130</v>
      </c>
      <c r="G153" s="84" t="s">
        <v>318</v>
      </c>
      <c r="H153" s="84" t="s">
        <v>319</v>
      </c>
      <c r="I153" s="82">
        <v>42965.75</v>
      </c>
      <c r="J153" s="82">
        <v>42965.75</v>
      </c>
      <c r="K153" s="8"/>
      <c r="L153" s="8"/>
      <c r="M153" s="8"/>
      <c r="N153" s="82">
        <v>42965.75</v>
      </c>
      <c r="O153" s="8"/>
      <c r="P153" s="82"/>
      <c r="Q153" s="82"/>
      <c r="R153" s="82"/>
      <c r="S153" s="82"/>
      <c r="T153" s="82"/>
      <c r="U153" s="82"/>
      <c r="V153" s="82"/>
      <c r="W153" s="82"/>
      <c r="X153" s="82"/>
      <c r="Y153" s="82"/>
    </row>
    <row r="154" ht="23.4" customHeight="1" spans="1:25">
      <c r="A154" s="84" t="s">
        <v>67</v>
      </c>
      <c r="B154" s="84" t="s">
        <v>78</v>
      </c>
      <c r="C154" s="84" t="s">
        <v>419</v>
      </c>
      <c r="D154" s="84" t="s">
        <v>315</v>
      </c>
      <c r="E154" s="84" t="s">
        <v>129</v>
      </c>
      <c r="F154" s="84" t="s">
        <v>130</v>
      </c>
      <c r="G154" s="84" t="s">
        <v>318</v>
      </c>
      <c r="H154" s="84" t="s">
        <v>319</v>
      </c>
      <c r="I154" s="82">
        <v>44066.8</v>
      </c>
      <c r="J154" s="82">
        <v>44066.8</v>
      </c>
      <c r="K154" s="8"/>
      <c r="L154" s="8"/>
      <c r="M154" s="8"/>
      <c r="N154" s="82">
        <v>44066.8</v>
      </c>
      <c r="O154" s="8"/>
      <c r="P154" s="82"/>
      <c r="Q154" s="82"/>
      <c r="R154" s="82"/>
      <c r="S154" s="82"/>
      <c r="T154" s="82"/>
      <c r="U154" s="82"/>
      <c r="V154" s="82"/>
      <c r="W154" s="82"/>
      <c r="X154" s="82"/>
      <c r="Y154" s="82"/>
    </row>
    <row r="155" ht="23.4" customHeight="1" spans="1:25">
      <c r="A155" s="84" t="s">
        <v>67</v>
      </c>
      <c r="B155" s="84" t="s">
        <v>78</v>
      </c>
      <c r="C155" s="84" t="s">
        <v>419</v>
      </c>
      <c r="D155" s="84" t="s">
        <v>315</v>
      </c>
      <c r="E155" s="84" t="s">
        <v>129</v>
      </c>
      <c r="F155" s="84" t="s">
        <v>130</v>
      </c>
      <c r="G155" s="84" t="s">
        <v>318</v>
      </c>
      <c r="H155" s="84" t="s">
        <v>319</v>
      </c>
      <c r="I155" s="82">
        <v>11182.75</v>
      </c>
      <c r="J155" s="82">
        <v>11182.75</v>
      </c>
      <c r="K155" s="8"/>
      <c r="L155" s="8"/>
      <c r="M155" s="8"/>
      <c r="N155" s="82">
        <v>11182.75</v>
      </c>
      <c r="O155" s="8"/>
      <c r="P155" s="82"/>
      <c r="Q155" s="82"/>
      <c r="R155" s="82"/>
      <c r="S155" s="82"/>
      <c r="T155" s="82"/>
      <c r="U155" s="82"/>
      <c r="V155" s="82"/>
      <c r="W155" s="82"/>
      <c r="X155" s="82"/>
      <c r="Y155" s="82"/>
    </row>
    <row r="156" ht="23.4" customHeight="1" spans="1:25">
      <c r="A156" s="84" t="s">
        <v>67</v>
      </c>
      <c r="B156" s="84" t="s">
        <v>78</v>
      </c>
      <c r="C156" s="84" t="s">
        <v>419</v>
      </c>
      <c r="D156" s="84" t="s">
        <v>315</v>
      </c>
      <c r="E156" s="84" t="s">
        <v>131</v>
      </c>
      <c r="F156" s="84" t="s">
        <v>132</v>
      </c>
      <c r="G156" s="84" t="s">
        <v>310</v>
      </c>
      <c r="H156" s="84" t="s">
        <v>311</v>
      </c>
      <c r="I156" s="82">
        <v>1056</v>
      </c>
      <c r="J156" s="82">
        <v>1056</v>
      </c>
      <c r="K156" s="8"/>
      <c r="L156" s="8"/>
      <c r="M156" s="8"/>
      <c r="N156" s="82">
        <v>1056</v>
      </c>
      <c r="O156" s="8"/>
      <c r="P156" s="82"/>
      <c r="Q156" s="82"/>
      <c r="R156" s="82"/>
      <c r="S156" s="82"/>
      <c r="T156" s="82"/>
      <c r="U156" s="82"/>
      <c r="V156" s="82"/>
      <c r="W156" s="82"/>
      <c r="X156" s="82"/>
      <c r="Y156" s="82"/>
    </row>
    <row r="157" ht="23.4" customHeight="1" spans="1:25">
      <c r="A157" s="84" t="s">
        <v>67</v>
      </c>
      <c r="B157" s="84" t="s">
        <v>78</v>
      </c>
      <c r="C157" s="84" t="s">
        <v>419</v>
      </c>
      <c r="D157" s="84" t="s">
        <v>315</v>
      </c>
      <c r="E157" s="84" t="s">
        <v>131</v>
      </c>
      <c r="F157" s="84" t="s">
        <v>132</v>
      </c>
      <c r="G157" s="84" t="s">
        <v>310</v>
      </c>
      <c r="H157" s="84" t="s">
        <v>311</v>
      </c>
      <c r="I157" s="82">
        <v>3696</v>
      </c>
      <c r="J157" s="82">
        <v>3696</v>
      </c>
      <c r="K157" s="8"/>
      <c r="L157" s="8"/>
      <c r="M157" s="8"/>
      <c r="N157" s="82">
        <v>3696</v>
      </c>
      <c r="O157" s="8"/>
      <c r="P157" s="82"/>
      <c r="Q157" s="82"/>
      <c r="R157" s="82"/>
      <c r="S157" s="82"/>
      <c r="T157" s="82"/>
      <c r="U157" s="82"/>
      <c r="V157" s="82"/>
      <c r="W157" s="82"/>
      <c r="X157" s="82"/>
      <c r="Y157" s="82"/>
    </row>
    <row r="158" ht="23.4" customHeight="1" spans="1:25">
      <c r="A158" s="84" t="s">
        <v>67</v>
      </c>
      <c r="B158" s="84" t="s">
        <v>78</v>
      </c>
      <c r="C158" s="84" t="s">
        <v>419</v>
      </c>
      <c r="D158" s="84" t="s">
        <v>315</v>
      </c>
      <c r="E158" s="84" t="s">
        <v>131</v>
      </c>
      <c r="F158" s="84" t="s">
        <v>132</v>
      </c>
      <c r="G158" s="84" t="s">
        <v>310</v>
      </c>
      <c r="H158" s="84" t="s">
        <v>311</v>
      </c>
      <c r="I158" s="82">
        <v>5808</v>
      </c>
      <c r="J158" s="82">
        <v>5808</v>
      </c>
      <c r="K158" s="8"/>
      <c r="L158" s="8"/>
      <c r="M158" s="8"/>
      <c r="N158" s="82">
        <v>5808</v>
      </c>
      <c r="O158" s="8"/>
      <c r="P158" s="82"/>
      <c r="Q158" s="82"/>
      <c r="R158" s="82"/>
      <c r="S158" s="82"/>
      <c r="T158" s="82"/>
      <c r="U158" s="82"/>
      <c r="V158" s="82"/>
      <c r="W158" s="82"/>
      <c r="X158" s="82"/>
      <c r="Y158" s="82"/>
    </row>
    <row r="159" ht="23.4" customHeight="1" spans="1:25">
      <c r="A159" s="84" t="s">
        <v>67</v>
      </c>
      <c r="B159" s="84" t="s">
        <v>78</v>
      </c>
      <c r="C159" s="84" t="s">
        <v>420</v>
      </c>
      <c r="D159" s="84" t="s">
        <v>321</v>
      </c>
      <c r="E159" s="84" t="s">
        <v>115</v>
      </c>
      <c r="F159" s="84" t="s">
        <v>116</v>
      </c>
      <c r="G159" s="84" t="s">
        <v>322</v>
      </c>
      <c r="H159" s="84" t="s">
        <v>323</v>
      </c>
      <c r="I159" s="82">
        <v>209800</v>
      </c>
      <c r="J159" s="82">
        <v>209800</v>
      </c>
      <c r="K159" s="8"/>
      <c r="L159" s="8"/>
      <c r="M159" s="8"/>
      <c r="N159" s="82">
        <v>209800</v>
      </c>
      <c r="O159" s="8"/>
      <c r="P159" s="82"/>
      <c r="Q159" s="82"/>
      <c r="R159" s="82"/>
      <c r="S159" s="82"/>
      <c r="T159" s="82"/>
      <c r="U159" s="82"/>
      <c r="V159" s="82"/>
      <c r="W159" s="82"/>
      <c r="X159" s="82"/>
      <c r="Y159" s="82"/>
    </row>
    <row r="160" ht="23.4" customHeight="1" spans="1:25">
      <c r="A160" s="84" t="s">
        <v>67</v>
      </c>
      <c r="B160" s="84" t="s">
        <v>78</v>
      </c>
      <c r="C160" s="84" t="s">
        <v>421</v>
      </c>
      <c r="D160" s="84" t="s">
        <v>309</v>
      </c>
      <c r="E160" s="84" t="s">
        <v>131</v>
      </c>
      <c r="F160" s="84" t="s">
        <v>132</v>
      </c>
      <c r="G160" s="84" t="s">
        <v>310</v>
      </c>
      <c r="H160" s="84" t="s">
        <v>311</v>
      </c>
      <c r="I160" s="82">
        <v>1718.63</v>
      </c>
      <c r="J160" s="82">
        <v>1718.63</v>
      </c>
      <c r="K160" s="8"/>
      <c r="L160" s="8"/>
      <c r="M160" s="8"/>
      <c r="N160" s="82">
        <v>1718.63</v>
      </c>
      <c r="O160" s="8"/>
      <c r="P160" s="82"/>
      <c r="Q160" s="82"/>
      <c r="R160" s="82"/>
      <c r="S160" s="82"/>
      <c r="T160" s="82"/>
      <c r="U160" s="82"/>
      <c r="V160" s="82"/>
      <c r="W160" s="82"/>
      <c r="X160" s="82"/>
      <c r="Y160" s="82"/>
    </row>
    <row r="161" ht="23.4" customHeight="1" spans="1:25">
      <c r="A161" s="84" t="s">
        <v>67</v>
      </c>
      <c r="B161" s="84" t="s">
        <v>78</v>
      </c>
      <c r="C161" s="84" t="s">
        <v>421</v>
      </c>
      <c r="D161" s="84" t="s">
        <v>309</v>
      </c>
      <c r="E161" s="84" t="s">
        <v>131</v>
      </c>
      <c r="F161" s="84" t="s">
        <v>132</v>
      </c>
      <c r="G161" s="84" t="s">
        <v>310</v>
      </c>
      <c r="H161" s="84" t="s">
        <v>311</v>
      </c>
      <c r="I161" s="82">
        <v>447.31</v>
      </c>
      <c r="J161" s="82">
        <v>447.31</v>
      </c>
      <c r="K161" s="8"/>
      <c r="L161" s="8"/>
      <c r="M161" s="8"/>
      <c r="N161" s="82">
        <v>447.31</v>
      </c>
      <c r="O161" s="8"/>
      <c r="P161" s="82"/>
      <c r="Q161" s="82"/>
      <c r="R161" s="82"/>
      <c r="S161" s="82"/>
      <c r="T161" s="82"/>
      <c r="U161" s="82"/>
      <c r="V161" s="82"/>
      <c r="W161" s="82"/>
      <c r="X161" s="82"/>
      <c r="Y161" s="82"/>
    </row>
    <row r="162" ht="23.4" customHeight="1" spans="1:25">
      <c r="A162" s="84" t="s">
        <v>67</v>
      </c>
      <c r="B162" s="84" t="s">
        <v>78</v>
      </c>
      <c r="C162" s="84" t="s">
        <v>422</v>
      </c>
      <c r="D162" s="84" t="s">
        <v>329</v>
      </c>
      <c r="E162" s="84" t="s">
        <v>113</v>
      </c>
      <c r="F162" s="84" t="s">
        <v>114</v>
      </c>
      <c r="G162" s="84" t="s">
        <v>330</v>
      </c>
      <c r="H162" s="84" t="s">
        <v>331</v>
      </c>
      <c r="I162" s="82">
        <v>137490.4</v>
      </c>
      <c r="J162" s="82">
        <v>137490.4</v>
      </c>
      <c r="K162" s="8"/>
      <c r="L162" s="8"/>
      <c r="M162" s="8"/>
      <c r="N162" s="82">
        <v>137490.4</v>
      </c>
      <c r="O162" s="8"/>
      <c r="P162" s="82"/>
      <c r="Q162" s="82"/>
      <c r="R162" s="82"/>
      <c r="S162" s="82"/>
      <c r="T162" s="82"/>
      <c r="U162" s="82"/>
      <c r="V162" s="82"/>
      <c r="W162" s="82"/>
      <c r="X162" s="82"/>
      <c r="Y162" s="82"/>
    </row>
    <row r="163" ht="23.4" customHeight="1" spans="1:25">
      <c r="A163" s="84" t="s">
        <v>67</v>
      </c>
      <c r="B163" s="84" t="s">
        <v>78</v>
      </c>
      <c r="C163" s="84" t="s">
        <v>422</v>
      </c>
      <c r="D163" s="84" t="s">
        <v>329</v>
      </c>
      <c r="E163" s="84" t="s">
        <v>113</v>
      </c>
      <c r="F163" s="84" t="s">
        <v>114</v>
      </c>
      <c r="G163" s="84" t="s">
        <v>330</v>
      </c>
      <c r="H163" s="84" t="s">
        <v>331</v>
      </c>
      <c r="I163" s="82">
        <v>35784.8</v>
      </c>
      <c r="J163" s="82">
        <v>35784.8</v>
      </c>
      <c r="K163" s="8"/>
      <c r="L163" s="8"/>
      <c r="M163" s="8"/>
      <c r="N163" s="82">
        <v>35784.8</v>
      </c>
      <c r="O163" s="8"/>
      <c r="P163" s="82"/>
      <c r="Q163" s="82"/>
      <c r="R163" s="82"/>
      <c r="S163" s="82"/>
      <c r="T163" s="82"/>
      <c r="U163" s="82"/>
      <c r="V163" s="82"/>
      <c r="W163" s="82"/>
      <c r="X163" s="82"/>
      <c r="Y163" s="82"/>
    </row>
    <row r="164" ht="23.4" customHeight="1" spans="1:25">
      <c r="A164" s="84" t="s">
        <v>67</v>
      </c>
      <c r="B164" s="84" t="s">
        <v>78</v>
      </c>
      <c r="C164" s="84" t="s">
        <v>423</v>
      </c>
      <c r="D164" s="84" t="s">
        <v>372</v>
      </c>
      <c r="E164" s="84" t="s">
        <v>149</v>
      </c>
      <c r="F164" s="84" t="s">
        <v>150</v>
      </c>
      <c r="G164" s="84" t="s">
        <v>360</v>
      </c>
      <c r="H164" s="84" t="s">
        <v>361</v>
      </c>
      <c r="I164" s="82">
        <v>58800</v>
      </c>
      <c r="J164" s="82">
        <v>58800</v>
      </c>
      <c r="K164" s="8"/>
      <c r="L164" s="8"/>
      <c r="M164" s="8"/>
      <c r="N164" s="82">
        <v>58800</v>
      </c>
      <c r="O164" s="8"/>
      <c r="P164" s="82"/>
      <c r="Q164" s="82"/>
      <c r="R164" s="82"/>
      <c r="S164" s="82"/>
      <c r="T164" s="82"/>
      <c r="U164" s="82"/>
      <c r="V164" s="82"/>
      <c r="W164" s="82"/>
      <c r="X164" s="82"/>
      <c r="Y164" s="82"/>
    </row>
    <row r="165" ht="23.4" customHeight="1" spans="1:25">
      <c r="A165" s="84" t="s">
        <v>67</v>
      </c>
      <c r="B165" s="84" t="s">
        <v>78</v>
      </c>
      <c r="C165" s="84" t="s">
        <v>424</v>
      </c>
      <c r="D165" s="84" t="s">
        <v>338</v>
      </c>
      <c r="E165" s="84" t="s">
        <v>149</v>
      </c>
      <c r="F165" s="84" t="s">
        <v>150</v>
      </c>
      <c r="G165" s="84" t="s">
        <v>339</v>
      </c>
      <c r="H165" s="84" t="s">
        <v>340</v>
      </c>
      <c r="I165" s="82">
        <v>16245</v>
      </c>
      <c r="J165" s="82">
        <v>16245</v>
      </c>
      <c r="K165" s="8"/>
      <c r="L165" s="8"/>
      <c r="M165" s="8"/>
      <c r="N165" s="82">
        <v>16245</v>
      </c>
      <c r="O165" s="8"/>
      <c r="P165" s="82"/>
      <c r="Q165" s="82"/>
      <c r="R165" s="82"/>
      <c r="S165" s="82"/>
      <c r="T165" s="82"/>
      <c r="U165" s="82"/>
      <c r="V165" s="82"/>
      <c r="W165" s="82"/>
      <c r="X165" s="82"/>
      <c r="Y165" s="82"/>
    </row>
    <row r="166" ht="23.4" customHeight="1" spans="1:25">
      <c r="A166" s="84" t="s">
        <v>67</v>
      </c>
      <c r="B166" s="84" t="s">
        <v>78</v>
      </c>
      <c r="C166" s="84" t="s">
        <v>425</v>
      </c>
      <c r="D166" s="84" t="s">
        <v>346</v>
      </c>
      <c r="E166" s="84" t="s">
        <v>149</v>
      </c>
      <c r="F166" s="84" t="s">
        <v>150</v>
      </c>
      <c r="G166" s="84" t="s">
        <v>347</v>
      </c>
      <c r="H166" s="84" t="s">
        <v>348</v>
      </c>
      <c r="I166" s="82">
        <v>14000</v>
      </c>
      <c r="J166" s="82">
        <v>14000</v>
      </c>
      <c r="K166" s="8"/>
      <c r="L166" s="8"/>
      <c r="M166" s="8"/>
      <c r="N166" s="82">
        <v>14000</v>
      </c>
      <c r="O166" s="8"/>
      <c r="P166" s="82"/>
      <c r="Q166" s="82"/>
      <c r="R166" s="82"/>
      <c r="S166" s="82"/>
      <c r="T166" s="82"/>
      <c r="U166" s="82"/>
      <c r="V166" s="82"/>
      <c r="W166" s="82"/>
      <c r="X166" s="82"/>
      <c r="Y166" s="82"/>
    </row>
    <row r="167" ht="23.4" customHeight="1" spans="1:25">
      <c r="A167" s="84" t="s">
        <v>67</v>
      </c>
      <c r="B167" s="84" t="s">
        <v>80</v>
      </c>
      <c r="C167" s="84" t="s">
        <v>426</v>
      </c>
      <c r="D167" s="84" t="s">
        <v>350</v>
      </c>
      <c r="E167" s="84" t="s">
        <v>149</v>
      </c>
      <c r="F167" s="84" t="s">
        <v>150</v>
      </c>
      <c r="G167" s="84" t="s">
        <v>273</v>
      </c>
      <c r="H167" s="84" t="s">
        <v>274</v>
      </c>
      <c r="I167" s="82">
        <v>341628</v>
      </c>
      <c r="J167" s="82">
        <v>341628</v>
      </c>
      <c r="K167" s="8"/>
      <c r="L167" s="8"/>
      <c r="M167" s="8"/>
      <c r="N167" s="82">
        <v>341628</v>
      </c>
      <c r="O167" s="8"/>
      <c r="P167" s="82"/>
      <c r="Q167" s="82"/>
      <c r="R167" s="82"/>
      <c r="S167" s="82"/>
      <c r="T167" s="82"/>
      <c r="U167" s="82"/>
      <c r="V167" s="82"/>
      <c r="W167" s="82"/>
      <c r="X167" s="82"/>
      <c r="Y167" s="82"/>
    </row>
    <row r="168" ht="23.4" customHeight="1" spans="1:25">
      <c r="A168" s="84" t="s">
        <v>67</v>
      </c>
      <c r="B168" s="84" t="s">
        <v>80</v>
      </c>
      <c r="C168" s="84" t="s">
        <v>426</v>
      </c>
      <c r="D168" s="84" t="s">
        <v>350</v>
      </c>
      <c r="E168" s="84" t="s">
        <v>149</v>
      </c>
      <c r="F168" s="84" t="s">
        <v>150</v>
      </c>
      <c r="G168" s="84" t="s">
        <v>275</v>
      </c>
      <c r="H168" s="84" t="s">
        <v>276</v>
      </c>
      <c r="I168" s="82">
        <v>28469</v>
      </c>
      <c r="J168" s="82">
        <v>28469</v>
      </c>
      <c r="K168" s="8"/>
      <c r="L168" s="8"/>
      <c r="M168" s="8"/>
      <c r="N168" s="82">
        <v>28469</v>
      </c>
      <c r="O168" s="8"/>
      <c r="P168" s="82"/>
      <c r="Q168" s="82"/>
      <c r="R168" s="82"/>
      <c r="S168" s="82"/>
      <c r="T168" s="82"/>
      <c r="U168" s="82"/>
      <c r="V168" s="82"/>
      <c r="W168" s="82"/>
      <c r="X168" s="82"/>
      <c r="Y168" s="82"/>
    </row>
    <row r="169" ht="23.4" customHeight="1" spans="1:25">
      <c r="A169" s="84" t="s">
        <v>67</v>
      </c>
      <c r="B169" s="84" t="s">
        <v>80</v>
      </c>
      <c r="C169" s="84" t="s">
        <v>427</v>
      </c>
      <c r="D169" s="84" t="s">
        <v>200</v>
      </c>
      <c r="E169" s="84" t="s">
        <v>199</v>
      </c>
      <c r="F169" s="84" t="s">
        <v>200</v>
      </c>
      <c r="G169" s="84" t="s">
        <v>278</v>
      </c>
      <c r="H169" s="84" t="s">
        <v>200</v>
      </c>
      <c r="I169" s="82">
        <v>101632</v>
      </c>
      <c r="J169" s="82">
        <v>101632</v>
      </c>
      <c r="K169" s="8"/>
      <c r="L169" s="8"/>
      <c r="M169" s="8"/>
      <c r="N169" s="82">
        <v>101632</v>
      </c>
      <c r="O169" s="8"/>
      <c r="P169" s="82"/>
      <c r="Q169" s="82"/>
      <c r="R169" s="82"/>
      <c r="S169" s="82"/>
      <c r="T169" s="82"/>
      <c r="U169" s="82"/>
      <c r="V169" s="82"/>
      <c r="W169" s="82"/>
      <c r="X169" s="82"/>
      <c r="Y169" s="82"/>
    </row>
    <row r="170" ht="23.4" customHeight="1" spans="1:25">
      <c r="A170" s="84" t="s">
        <v>67</v>
      </c>
      <c r="B170" s="84" t="s">
        <v>80</v>
      </c>
      <c r="C170" s="84" t="s">
        <v>428</v>
      </c>
      <c r="D170" s="84" t="s">
        <v>248</v>
      </c>
      <c r="E170" s="84" t="s">
        <v>149</v>
      </c>
      <c r="F170" s="84" t="s">
        <v>150</v>
      </c>
      <c r="G170" s="84" t="s">
        <v>280</v>
      </c>
      <c r="H170" s="84" t="s">
        <v>248</v>
      </c>
      <c r="I170" s="82">
        <v>4500</v>
      </c>
      <c r="J170" s="82">
        <v>4500</v>
      </c>
      <c r="K170" s="8"/>
      <c r="L170" s="8"/>
      <c r="M170" s="8"/>
      <c r="N170" s="82">
        <v>4500</v>
      </c>
      <c r="O170" s="8"/>
      <c r="P170" s="82"/>
      <c r="Q170" s="82"/>
      <c r="R170" s="82"/>
      <c r="S170" s="82"/>
      <c r="T170" s="82"/>
      <c r="U170" s="82"/>
      <c r="V170" s="82"/>
      <c r="W170" s="82"/>
      <c r="X170" s="82"/>
      <c r="Y170" s="82"/>
    </row>
    <row r="171" ht="23.4" customHeight="1" spans="1:25">
      <c r="A171" s="84" t="s">
        <v>67</v>
      </c>
      <c r="B171" s="84" t="s">
        <v>80</v>
      </c>
      <c r="C171" s="84" t="s">
        <v>429</v>
      </c>
      <c r="D171" s="84" t="s">
        <v>282</v>
      </c>
      <c r="E171" s="84" t="s">
        <v>149</v>
      </c>
      <c r="F171" s="84" t="s">
        <v>150</v>
      </c>
      <c r="G171" s="84" t="s">
        <v>283</v>
      </c>
      <c r="H171" s="84" t="s">
        <v>284</v>
      </c>
      <c r="I171" s="82">
        <v>7000</v>
      </c>
      <c r="J171" s="82">
        <v>7000</v>
      </c>
      <c r="K171" s="8"/>
      <c r="L171" s="8"/>
      <c r="M171" s="8"/>
      <c r="N171" s="82">
        <v>7000</v>
      </c>
      <c r="O171" s="8"/>
      <c r="P171" s="82"/>
      <c r="Q171" s="82"/>
      <c r="R171" s="82"/>
      <c r="S171" s="82"/>
      <c r="T171" s="82"/>
      <c r="U171" s="82"/>
      <c r="V171" s="82"/>
      <c r="W171" s="82"/>
      <c r="X171" s="82"/>
      <c r="Y171" s="82"/>
    </row>
    <row r="172" ht="23.4" customHeight="1" spans="1:25">
      <c r="A172" s="84" t="s">
        <v>67</v>
      </c>
      <c r="B172" s="84" t="s">
        <v>80</v>
      </c>
      <c r="C172" s="84" t="s">
        <v>429</v>
      </c>
      <c r="D172" s="84" t="s">
        <v>282</v>
      </c>
      <c r="E172" s="84" t="s">
        <v>149</v>
      </c>
      <c r="F172" s="84" t="s">
        <v>150</v>
      </c>
      <c r="G172" s="84" t="s">
        <v>291</v>
      </c>
      <c r="H172" s="84" t="s">
        <v>292</v>
      </c>
      <c r="I172" s="82">
        <v>4000</v>
      </c>
      <c r="J172" s="82">
        <v>4000</v>
      </c>
      <c r="K172" s="8"/>
      <c r="L172" s="8"/>
      <c r="M172" s="8"/>
      <c r="N172" s="82">
        <v>4000</v>
      </c>
      <c r="O172" s="8"/>
      <c r="P172" s="82"/>
      <c r="Q172" s="82"/>
      <c r="R172" s="82"/>
      <c r="S172" s="82"/>
      <c r="T172" s="82"/>
      <c r="U172" s="82"/>
      <c r="V172" s="82"/>
      <c r="W172" s="82"/>
      <c r="X172" s="82"/>
      <c r="Y172" s="82"/>
    </row>
    <row r="173" ht="23.4" customHeight="1" spans="1:25">
      <c r="A173" s="84" t="s">
        <v>67</v>
      </c>
      <c r="B173" s="84" t="s">
        <v>80</v>
      </c>
      <c r="C173" s="84" t="s">
        <v>429</v>
      </c>
      <c r="D173" s="84" t="s">
        <v>282</v>
      </c>
      <c r="E173" s="84" t="s">
        <v>149</v>
      </c>
      <c r="F173" s="84" t="s">
        <v>150</v>
      </c>
      <c r="G173" s="84" t="s">
        <v>293</v>
      </c>
      <c r="H173" s="84" t="s">
        <v>294</v>
      </c>
      <c r="I173" s="82">
        <v>4800</v>
      </c>
      <c r="J173" s="82">
        <v>4800</v>
      </c>
      <c r="K173" s="8"/>
      <c r="L173" s="8"/>
      <c r="M173" s="8"/>
      <c r="N173" s="82">
        <v>4800</v>
      </c>
      <c r="O173" s="8"/>
      <c r="P173" s="82"/>
      <c r="Q173" s="82"/>
      <c r="R173" s="82"/>
      <c r="S173" s="82"/>
      <c r="T173" s="82"/>
      <c r="U173" s="82"/>
      <c r="V173" s="82"/>
      <c r="W173" s="82"/>
      <c r="X173" s="82"/>
      <c r="Y173" s="82"/>
    </row>
    <row r="174" ht="23.4" customHeight="1" spans="1:25">
      <c r="A174" s="84" t="s">
        <v>67</v>
      </c>
      <c r="B174" s="84" t="s">
        <v>80</v>
      </c>
      <c r="C174" s="84" t="s">
        <v>429</v>
      </c>
      <c r="D174" s="84" t="s">
        <v>282</v>
      </c>
      <c r="E174" s="84" t="s">
        <v>149</v>
      </c>
      <c r="F174" s="84" t="s">
        <v>150</v>
      </c>
      <c r="G174" s="84" t="s">
        <v>354</v>
      </c>
      <c r="H174" s="84" t="s">
        <v>355</v>
      </c>
      <c r="I174" s="82">
        <v>5000</v>
      </c>
      <c r="J174" s="82">
        <v>5000</v>
      </c>
      <c r="K174" s="8"/>
      <c r="L174" s="8"/>
      <c r="M174" s="8"/>
      <c r="N174" s="82">
        <v>5000</v>
      </c>
      <c r="O174" s="8"/>
      <c r="P174" s="82"/>
      <c r="Q174" s="82"/>
      <c r="R174" s="82"/>
      <c r="S174" s="82"/>
      <c r="T174" s="82"/>
      <c r="U174" s="82"/>
      <c r="V174" s="82"/>
      <c r="W174" s="82"/>
      <c r="X174" s="82"/>
      <c r="Y174" s="82"/>
    </row>
    <row r="175" ht="23.4" customHeight="1" spans="1:25">
      <c r="A175" s="84" t="s">
        <v>67</v>
      </c>
      <c r="B175" s="84" t="s">
        <v>80</v>
      </c>
      <c r="C175" s="84" t="s">
        <v>430</v>
      </c>
      <c r="D175" s="84" t="s">
        <v>296</v>
      </c>
      <c r="E175" s="84" t="s">
        <v>149</v>
      </c>
      <c r="F175" s="84" t="s">
        <v>150</v>
      </c>
      <c r="G175" s="84" t="s">
        <v>297</v>
      </c>
      <c r="H175" s="84" t="s">
        <v>296</v>
      </c>
      <c r="I175" s="82">
        <v>18400</v>
      </c>
      <c r="J175" s="82">
        <v>18400</v>
      </c>
      <c r="K175" s="8"/>
      <c r="L175" s="8"/>
      <c r="M175" s="8"/>
      <c r="N175" s="82">
        <v>18400</v>
      </c>
      <c r="O175" s="8"/>
      <c r="P175" s="82"/>
      <c r="Q175" s="82"/>
      <c r="R175" s="82"/>
      <c r="S175" s="82"/>
      <c r="T175" s="82"/>
      <c r="U175" s="82"/>
      <c r="V175" s="82"/>
      <c r="W175" s="82"/>
      <c r="X175" s="82"/>
      <c r="Y175" s="82"/>
    </row>
    <row r="176" ht="23.4" customHeight="1" spans="1:25">
      <c r="A176" s="84" t="s">
        <v>67</v>
      </c>
      <c r="B176" s="84" t="s">
        <v>80</v>
      </c>
      <c r="C176" s="84" t="s">
        <v>431</v>
      </c>
      <c r="D176" s="84" t="s">
        <v>363</v>
      </c>
      <c r="E176" s="84" t="s">
        <v>149</v>
      </c>
      <c r="F176" s="84" t="s">
        <v>150</v>
      </c>
      <c r="G176" s="84" t="s">
        <v>306</v>
      </c>
      <c r="H176" s="84" t="s">
        <v>307</v>
      </c>
      <c r="I176" s="82">
        <v>25116</v>
      </c>
      <c r="J176" s="82">
        <v>25116</v>
      </c>
      <c r="K176" s="8"/>
      <c r="L176" s="8"/>
      <c r="M176" s="8"/>
      <c r="N176" s="82">
        <v>25116</v>
      </c>
      <c r="O176" s="8"/>
      <c r="P176" s="82"/>
      <c r="Q176" s="82"/>
      <c r="R176" s="82"/>
      <c r="S176" s="82"/>
      <c r="T176" s="82"/>
      <c r="U176" s="82"/>
      <c r="V176" s="82"/>
      <c r="W176" s="82"/>
      <c r="X176" s="82"/>
      <c r="Y176" s="82"/>
    </row>
    <row r="177" ht="23.4" customHeight="1" spans="1:25">
      <c r="A177" s="84" t="s">
        <v>67</v>
      </c>
      <c r="B177" s="84" t="s">
        <v>80</v>
      </c>
      <c r="C177" s="84" t="s">
        <v>432</v>
      </c>
      <c r="D177" s="84" t="s">
        <v>315</v>
      </c>
      <c r="E177" s="84" t="s">
        <v>127</v>
      </c>
      <c r="F177" s="84" t="s">
        <v>128</v>
      </c>
      <c r="G177" s="84" t="s">
        <v>316</v>
      </c>
      <c r="H177" s="84" t="s">
        <v>317</v>
      </c>
      <c r="I177" s="82">
        <v>60840.19</v>
      </c>
      <c r="J177" s="82">
        <v>60840.19</v>
      </c>
      <c r="K177" s="8"/>
      <c r="L177" s="8"/>
      <c r="M177" s="8"/>
      <c r="N177" s="82">
        <v>60840.19</v>
      </c>
      <c r="O177" s="8"/>
      <c r="P177" s="82"/>
      <c r="Q177" s="82"/>
      <c r="R177" s="82"/>
      <c r="S177" s="82"/>
      <c r="T177" s="82"/>
      <c r="U177" s="82"/>
      <c r="V177" s="82"/>
      <c r="W177" s="82"/>
      <c r="X177" s="82"/>
      <c r="Y177" s="82"/>
    </row>
    <row r="178" ht="23.4" customHeight="1" spans="1:25">
      <c r="A178" s="84" t="s">
        <v>67</v>
      </c>
      <c r="B178" s="84" t="s">
        <v>80</v>
      </c>
      <c r="C178" s="84" t="s">
        <v>432</v>
      </c>
      <c r="D178" s="84" t="s">
        <v>315</v>
      </c>
      <c r="E178" s="84" t="s">
        <v>129</v>
      </c>
      <c r="F178" s="84" t="s">
        <v>130</v>
      </c>
      <c r="G178" s="84" t="s">
        <v>318</v>
      </c>
      <c r="H178" s="84" t="s">
        <v>319</v>
      </c>
      <c r="I178" s="82">
        <v>38506.45</v>
      </c>
      <c r="J178" s="82">
        <v>38506.45</v>
      </c>
      <c r="K178" s="8"/>
      <c r="L178" s="8"/>
      <c r="M178" s="8"/>
      <c r="N178" s="82">
        <v>38506.45</v>
      </c>
      <c r="O178" s="8"/>
      <c r="P178" s="82"/>
      <c r="Q178" s="82"/>
      <c r="R178" s="82"/>
      <c r="S178" s="82"/>
      <c r="T178" s="82"/>
      <c r="U178" s="82"/>
      <c r="V178" s="82"/>
      <c r="W178" s="82"/>
      <c r="X178" s="82"/>
      <c r="Y178" s="82"/>
    </row>
    <row r="179" ht="23.4" customHeight="1" spans="1:25">
      <c r="A179" s="84" t="s">
        <v>67</v>
      </c>
      <c r="B179" s="84" t="s">
        <v>80</v>
      </c>
      <c r="C179" s="84" t="s">
        <v>432</v>
      </c>
      <c r="D179" s="84" t="s">
        <v>315</v>
      </c>
      <c r="E179" s="84" t="s">
        <v>131</v>
      </c>
      <c r="F179" s="84" t="s">
        <v>132</v>
      </c>
      <c r="G179" s="84" t="s">
        <v>310</v>
      </c>
      <c r="H179" s="84" t="s">
        <v>311</v>
      </c>
      <c r="I179" s="82">
        <v>4224</v>
      </c>
      <c r="J179" s="82">
        <v>4224</v>
      </c>
      <c r="K179" s="8"/>
      <c r="L179" s="8"/>
      <c r="M179" s="8"/>
      <c r="N179" s="82">
        <v>4224</v>
      </c>
      <c r="O179" s="8"/>
      <c r="P179" s="82"/>
      <c r="Q179" s="82"/>
      <c r="R179" s="82"/>
      <c r="S179" s="82"/>
      <c r="T179" s="82"/>
      <c r="U179" s="82"/>
      <c r="V179" s="82"/>
      <c r="W179" s="82"/>
      <c r="X179" s="82"/>
      <c r="Y179" s="82"/>
    </row>
    <row r="180" ht="23.4" customHeight="1" spans="1:25">
      <c r="A180" s="84" t="s">
        <v>67</v>
      </c>
      <c r="B180" s="84" t="s">
        <v>80</v>
      </c>
      <c r="C180" s="84" t="s">
        <v>433</v>
      </c>
      <c r="D180" s="84" t="s">
        <v>359</v>
      </c>
      <c r="E180" s="84" t="s">
        <v>149</v>
      </c>
      <c r="F180" s="84" t="s">
        <v>150</v>
      </c>
      <c r="G180" s="84" t="s">
        <v>360</v>
      </c>
      <c r="H180" s="84" t="s">
        <v>361</v>
      </c>
      <c r="I180" s="82">
        <v>144060</v>
      </c>
      <c r="J180" s="82">
        <v>144060</v>
      </c>
      <c r="K180" s="8"/>
      <c r="L180" s="8"/>
      <c r="M180" s="8"/>
      <c r="N180" s="82">
        <v>144060</v>
      </c>
      <c r="O180" s="8"/>
      <c r="P180" s="82"/>
      <c r="Q180" s="82"/>
      <c r="R180" s="82"/>
      <c r="S180" s="82"/>
      <c r="T180" s="82"/>
      <c r="U180" s="82"/>
      <c r="V180" s="82"/>
      <c r="W180" s="82"/>
      <c r="X180" s="82"/>
      <c r="Y180" s="82"/>
    </row>
    <row r="181" ht="23.4" customHeight="1" spans="1:25">
      <c r="A181" s="84" t="s">
        <v>67</v>
      </c>
      <c r="B181" s="84" t="s">
        <v>80</v>
      </c>
      <c r="C181" s="84" t="s">
        <v>433</v>
      </c>
      <c r="D181" s="84" t="s">
        <v>359</v>
      </c>
      <c r="E181" s="84" t="s">
        <v>149</v>
      </c>
      <c r="F181" s="84" t="s">
        <v>150</v>
      </c>
      <c r="G181" s="84" t="s">
        <v>360</v>
      </c>
      <c r="H181" s="84" t="s">
        <v>361</v>
      </c>
      <c r="I181" s="82">
        <v>72720</v>
      </c>
      <c r="J181" s="82">
        <v>72720</v>
      </c>
      <c r="K181" s="8"/>
      <c r="L181" s="8"/>
      <c r="M181" s="8"/>
      <c r="N181" s="82">
        <v>72720</v>
      </c>
      <c r="O181" s="8"/>
      <c r="P181" s="82"/>
      <c r="Q181" s="82"/>
      <c r="R181" s="82"/>
      <c r="S181" s="82"/>
      <c r="T181" s="82"/>
      <c r="U181" s="82"/>
      <c r="V181" s="82"/>
      <c r="W181" s="82"/>
      <c r="X181" s="82"/>
      <c r="Y181" s="82"/>
    </row>
    <row r="182" ht="23.4" customHeight="1" spans="1:25">
      <c r="A182" s="84" t="s">
        <v>67</v>
      </c>
      <c r="B182" s="84" t="s">
        <v>80</v>
      </c>
      <c r="C182" s="84" t="s">
        <v>433</v>
      </c>
      <c r="D182" s="84" t="s">
        <v>359</v>
      </c>
      <c r="E182" s="84" t="s">
        <v>149</v>
      </c>
      <c r="F182" s="84" t="s">
        <v>150</v>
      </c>
      <c r="G182" s="84" t="s">
        <v>360</v>
      </c>
      <c r="H182" s="84" t="s">
        <v>361</v>
      </c>
      <c r="I182" s="82">
        <v>158136</v>
      </c>
      <c r="J182" s="82">
        <v>158136</v>
      </c>
      <c r="K182" s="8"/>
      <c r="L182" s="8"/>
      <c r="M182" s="8"/>
      <c r="N182" s="82">
        <v>158136</v>
      </c>
      <c r="O182" s="8"/>
      <c r="P182" s="82"/>
      <c r="Q182" s="82"/>
      <c r="R182" s="82"/>
      <c r="S182" s="82"/>
      <c r="T182" s="82"/>
      <c r="U182" s="82"/>
      <c r="V182" s="82"/>
      <c r="W182" s="82"/>
      <c r="X182" s="82"/>
      <c r="Y182" s="82"/>
    </row>
    <row r="183" ht="23.4" customHeight="1" spans="1:25">
      <c r="A183" s="84" t="s">
        <v>67</v>
      </c>
      <c r="B183" s="84" t="s">
        <v>80</v>
      </c>
      <c r="C183" s="84" t="s">
        <v>434</v>
      </c>
      <c r="D183" s="84" t="s">
        <v>309</v>
      </c>
      <c r="E183" s="84" t="s">
        <v>131</v>
      </c>
      <c r="F183" s="84" t="s">
        <v>132</v>
      </c>
      <c r="G183" s="84" t="s">
        <v>310</v>
      </c>
      <c r="H183" s="84" t="s">
        <v>311</v>
      </c>
      <c r="I183" s="82">
        <v>1540.26</v>
      </c>
      <c r="J183" s="82">
        <v>1540.26</v>
      </c>
      <c r="K183" s="8"/>
      <c r="L183" s="8"/>
      <c r="M183" s="8"/>
      <c r="N183" s="82">
        <v>1540.26</v>
      </c>
      <c r="O183" s="8"/>
      <c r="P183" s="82"/>
      <c r="Q183" s="82"/>
      <c r="R183" s="82"/>
      <c r="S183" s="82"/>
      <c r="T183" s="82"/>
      <c r="U183" s="82"/>
      <c r="V183" s="82"/>
      <c r="W183" s="82"/>
      <c r="X183" s="82"/>
      <c r="Y183" s="82"/>
    </row>
    <row r="184" ht="23.4" customHeight="1" spans="1:25">
      <c r="A184" s="84" t="s">
        <v>67</v>
      </c>
      <c r="B184" s="84" t="s">
        <v>80</v>
      </c>
      <c r="C184" s="84" t="s">
        <v>435</v>
      </c>
      <c r="D184" s="84" t="s">
        <v>313</v>
      </c>
      <c r="E184" s="84" t="s">
        <v>149</v>
      </c>
      <c r="F184" s="84" t="s">
        <v>150</v>
      </c>
      <c r="G184" s="84" t="s">
        <v>310</v>
      </c>
      <c r="H184" s="84" t="s">
        <v>311</v>
      </c>
      <c r="I184" s="82">
        <v>5390.9</v>
      </c>
      <c r="J184" s="82">
        <v>5390.9</v>
      </c>
      <c r="K184" s="8"/>
      <c r="L184" s="8"/>
      <c r="M184" s="8"/>
      <c r="N184" s="82">
        <v>5390.9</v>
      </c>
      <c r="O184" s="8"/>
      <c r="P184" s="82"/>
      <c r="Q184" s="82"/>
      <c r="R184" s="82"/>
      <c r="S184" s="82"/>
      <c r="T184" s="82"/>
      <c r="U184" s="82"/>
      <c r="V184" s="82"/>
      <c r="W184" s="82"/>
      <c r="X184" s="82"/>
      <c r="Y184" s="82"/>
    </row>
    <row r="185" ht="23.4" customHeight="1" spans="1:25">
      <c r="A185" s="84" t="s">
        <v>67</v>
      </c>
      <c r="B185" s="84" t="s">
        <v>80</v>
      </c>
      <c r="C185" s="84" t="s">
        <v>436</v>
      </c>
      <c r="D185" s="84" t="s">
        <v>329</v>
      </c>
      <c r="E185" s="84" t="s">
        <v>113</v>
      </c>
      <c r="F185" s="84" t="s">
        <v>114</v>
      </c>
      <c r="G185" s="84" t="s">
        <v>330</v>
      </c>
      <c r="H185" s="84" t="s">
        <v>331</v>
      </c>
      <c r="I185" s="82">
        <v>123220.64</v>
      </c>
      <c r="J185" s="82">
        <v>123220.64</v>
      </c>
      <c r="K185" s="8"/>
      <c r="L185" s="8"/>
      <c r="M185" s="8"/>
      <c r="N185" s="82">
        <v>123220.64</v>
      </c>
      <c r="O185" s="8"/>
      <c r="P185" s="82"/>
      <c r="Q185" s="82"/>
      <c r="R185" s="82"/>
      <c r="S185" s="82"/>
      <c r="T185" s="82"/>
      <c r="U185" s="82"/>
      <c r="V185" s="82"/>
      <c r="W185" s="82"/>
      <c r="X185" s="82"/>
      <c r="Y185" s="82"/>
    </row>
    <row r="186" ht="23.4" customHeight="1" spans="1:25">
      <c r="A186" s="84" t="s">
        <v>67</v>
      </c>
      <c r="B186" s="84" t="s">
        <v>80</v>
      </c>
      <c r="C186" s="84" t="s">
        <v>437</v>
      </c>
      <c r="D186" s="84" t="s">
        <v>372</v>
      </c>
      <c r="E186" s="84" t="s">
        <v>149</v>
      </c>
      <c r="F186" s="84" t="s">
        <v>150</v>
      </c>
      <c r="G186" s="84" t="s">
        <v>360</v>
      </c>
      <c r="H186" s="84" t="s">
        <v>361</v>
      </c>
      <c r="I186" s="82">
        <v>67200</v>
      </c>
      <c r="J186" s="82">
        <v>67200</v>
      </c>
      <c r="K186" s="8"/>
      <c r="L186" s="8"/>
      <c r="M186" s="8"/>
      <c r="N186" s="82">
        <v>67200</v>
      </c>
      <c r="O186" s="8"/>
      <c r="P186" s="82"/>
      <c r="Q186" s="82"/>
      <c r="R186" s="82"/>
      <c r="S186" s="82"/>
      <c r="T186" s="82"/>
      <c r="U186" s="82"/>
      <c r="V186" s="82"/>
      <c r="W186" s="82"/>
      <c r="X186" s="82"/>
      <c r="Y186" s="82"/>
    </row>
    <row r="187" ht="23.4" customHeight="1" spans="1:25">
      <c r="A187" s="84" t="s">
        <v>67</v>
      </c>
      <c r="B187" s="84" t="s">
        <v>80</v>
      </c>
      <c r="C187" s="84" t="s">
        <v>438</v>
      </c>
      <c r="D187" s="84" t="s">
        <v>321</v>
      </c>
      <c r="E187" s="84" t="s">
        <v>115</v>
      </c>
      <c r="F187" s="84" t="s">
        <v>116</v>
      </c>
      <c r="G187" s="84" t="s">
        <v>322</v>
      </c>
      <c r="H187" s="84" t="s">
        <v>323</v>
      </c>
      <c r="I187" s="82">
        <v>101265.01</v>
      </c>
      <c r="J187" s="82">
        <v>101265.01</v>
      </c>
      <c r="K187" s="8"/>
      <c r="L187" s="8"/>
      <c r="M187" s="8"/>
      <c r="N187" s="82">
        <v>101265.01</v>
      </c>
      <c r="O187" s="8"/>
      <c r="P187" s="82"/>
      <c r="Q187" s="82"/>
      <c r="R187" s="82"/>
      <c r="S187" s="82"/>
      <c r="T187" s="82"/>
      <c r="U187" s="82"/>
      <c r="V187" s="82"/>
      <c r="W187" s="82"/>
      <c r="X187" s="82"/>
      <c r="Y187" s="82"/>
    </row>
    <row r="188" ht="23.4" customHeight="1" spans="1:25">
      <c r="A188" s="84" t="s">
        <v>67</v>
      </c>
      <c r="B188" s="84" t="s">
        <v>80</v>
      </c>
      <c r="C188" s="84" t="s">
        <v>439</v>
      </c>
      <c r="D188" s="84" t="s">
        <v>338</v>
      </c>
      <c r="E188" s="84" t="s">
        <v>149</v>
      </c>
      <c r="F188" s="84" t="s">
        <v>150</v>
      </c>
      <c r="G188" s="84" t="s">
        <v>339</v>
      </c>
      <c r="H188" s="84" t="s">
        <v>340</v>
      </c>
      <c r="I188" s="82">
        <v>11552</v>
      </c>
      <c r="J188" s="82">
        <v>11552</v>
      </c>
      <c r="K188" s="8"/>
      <c r="L188" s="8"/>
      <c r="M188" s="8"/>
      <c r="N188" s="82">
        <v>11552</v>
      </c>
      <c r="O188" s="8"/>
      <c r="P188" s="82"/>
      <c r="Q188" s="82"/>
      <c r="R188" s="82"/>
      <c r="S188" s="82"/>
      <c r="T188" s="82"/>
      <c r="U188" s="82"/>
      <c r="V188" s="82"/>
      <c r="W188" s="82"/>
      <c r="X188" s="82"/>
      <c r="Y188" s="82"/>
    </row>
    <row r="189" ht="23.4" customHeight="1" spans="1:25">
      <c r="A189" s="84" t="s">
        <v>67</v>
      </c>
      <c r="B189" s="84" t="s">
        <v>70</v>
      </c>
      <c r="C189" s="84" t="s">
        <v>440</v>
      </c>
      <c r="D189" s="84" t="s">
        <v>305</v>
      </c>
      <c r="E189" s="84" t="s">
        <v>147</v>
      </c>
      <c r="F189" s="84" t="s">
        <v>148</v>
      </c>
      <c r="G189" s="84" t="s">
        <v>306</v>
      </c>
      <c r="H189" s="84" t="s">
        <v>307</v>
      </c>
      <c r="I189" s="82">
        <v>564624</v>
      </c>
      <c r="J189" s="82">
        <v>564624</v>
      </c>
      <c r="K189" s="8"/>
      <c r="L189" s="8"/>
      <c r="M189" s="8"/>
      <c r="N189" s="82">
        <v>564624</v>
      </c>
      <c r="O189" s="8"/>
      <c r="P189" s="82"/>
      <c r="Q189" s="82"/>
      <c r="R189" s="82"/>
      <c r="S189" s="82"/>
      <c r="T189" s="82"/>
      <c r="U189" s="82"/>
      <c r="V189" s="82"/>
      <c r="W189" s="82"/>
      <c r="X189" s="82"/>
      <c r="Y189" s="82"/>
    </row>
    <row r="190" ht="23.4" customHeight="1" spans="1:25">
      <c r="A190" s="84" t="s">
        <v>67</v>
      </c>
      <c r="B190" s="84" t="s">
        <v>70</v>
      </c>
      <c r="C190" s="84" t="s">
        <v>441</v>
      </c>
      <c r="D190" s="84" t="s">
        <v>309</v>
      </c>
      <c r="E190" s="84" t="s">
        <v>131</v>
      </c>
      <c r="F190" s="84" t="s">
        <v>132</v>
      </c>
      <c r="G190" s="84" t="s">
        <v>310</v>
      </c>
      <c r="H190" s="84" t="s">
        <v>311</v>
      </c>
      <c r="I190" s="82">
        <v>2114.16</v>
      </c>
      <c r="J190" s="82">
        <v>2114.16</v>
      </c>
      <c r="K190" s="8"/>
      <c r="L190" s="8"/>
      <c r="M190" s="8"/>
      <c r="N190" s="82">
        <v>2114.16</v>
      </c>
      <c r="O190" s="8"/>
      <c r="P190" s="82"/>
      <c r="Q190" s="82"/>
      <c r="R190" s="82"/>
      <c r="S190" s="82"/>
      <c r="T190" s="82"/>
      <c r="U190" s="82"/>
      <c r="V190" s="82"/>
      <c r="W190" s="82"/>
      <c r="X190" s="82"/>
      <c r="Y190" s="82"/>
    </row>
    <row r="191" ht="23.4" customHeight="1" spans="1:25">
      <c r="A191" s="84" t="s">
        <v>67</v>
      </c>
      <c r="B191" s="84" t="s">
        <v>70</v>
      </c>
      <c r="C191" s="84" t="s">
        <v>442</v>
      </c>
      <c r="D191" s="84" t="s">
        <v>200</v>
      </c>
      <c r="E191" s="84" t="s">
        <v>199</v>
      </c>
      <c r="F191" s="84" t="s">
        <v>200</v>
      </c>
      <c r="G191" s="84" t="s">
        <v>278</v>
      </c>
      <c r="H191" s="84" t="s">
        <v>200</v>
      </c>
      <c r="I191" s="82">
        <v>147521</v>
      </c>
      <c r="J191" s="82">
        <v>147521</v>
      </c>
      <c r="K191" s="8"/>
      <c r="L191" s="8"/>
      <c r="M191" s="8"/>
      <c r="N191" s="82">
        <v>147521</v>
      </c>
      <c r="O191" s="8"/>
      <c r="P191" s="82"/>
      <c r="Q191" s="82"/>
      <c r="R191" s="82"/>
      <c r="S191" s="82"/>
      <c r="T191" s="82"/>
      <c r="U191" s="82"/>
      <c r="V191" s="82"/>
      <c r="W191" s="82"/>
      <c r="X191" s="82"/>
      <c r="Y191" s="82"/>
    </row>
    <row r="192" ht="23.4" customHeight="1" spans="1:25">
      <c r="A192" s="84" t="s">
        <v>67</v>
      </c>
      <c r="B192" s="84" t="s">
        <v>70</v>
      </c>
      <c r="C192" s="84" t="s">
        <v>443</v>
      </c>
      <c r="D192" s="84" t="s">
        <v>248</v>
      </c>
      <c r="E192" s="84" t="s">
        <v>149</v>
      </c>
      <c r="F192" s="84" t="s">
        <v>150</v>
      </c>
      <c r="G192" s="84" t="s">
        <v>280</v>
      </c>
      <c r="H192" s="84" t="s">
        <v>248</v>
      </c>
      <c r="I192" s="82">
        <v>4500</v>
      </c>
      <c r="J192" s="82">
        <v>4500</v>
      </c>
      <c r="K192" s="8"/>
      <c r="L192" s="8"/>
      <c r="M192" s="8"/>
      <c r="N192" s="82">
        <v>4500</v>
      </c>
      <c r="O192" s="8"/>
      <c r="P192" s="82"/>
      <c r="Q192" s="82"/>
      <c r="R192" s="82"/>
      <c r="S192" s="82"/>
      <c r="T192" s="82"/>
      <c r="U192" s="82"/>
      <c r="V192" s="82"/>
      <c r="W192" s="82"/>
      <c r="X192" s="82"/>
      <c r="Y192" s="82"/>
    </row>
    <row r="193" ht="23.4" customHeight="1" spans="1:25">
      <c r="A193" s="84" t="s">
        <v>67</v>
      </c>
      <c r="B193" s="84" t="s">
        <v>70</v>
      </c>
      <c r="C193" s="84" t="s">
        <v>444</v>
      </c>
      <c r="D193" s="84" t="s">
        <v>333</v>
      </c>
      <c r="E193" s="84" t="s">
        <v>147</v>
      </c>
      <c r="F193" s="84" t="s">
        <v>148</v>
      </c>
      <c r="G193" s="84" t="s">
        <v>326</v>
      </c>
      <c r="H193" s="84" t="s">
        <v>327</v>
      </c>
      <c r="I193" s="82">
        <v>79800</v>
      </c>
      <c r="J193" s="82">
        <v>79800</v>
      </c>
      <c r="K193" s="8"/>
      <c r="L193" s="8"/>
      <c r="M193" s="8"/>
      <c r="N193" s="82">
        <v>79800</v>
      </c>
      <c r="O193" s="8"/>
      <c r="P193" s="82"/>
      <c r="Q193" s="82"/>
      <c r="R193" s="82"/>
      <c r="S193" s="82"/>
      <c r="T193" s="82"/>
      <c r="U193" s="82"/>
      <c r="V193" s="82"/>
      <c r="W193" s="82"/>
      <c r="X193" s="82"/>
      <c r="Y193" s="82"/>
    </row>
    <row r="194" ht="23.4" customHeight="1" spans="1:25">
      <c r="A194" s="84" t="s">
        <v>67</v>
      </c>
      <c r="B194" s="84" t="s">
        <v>70</v>
      </c>
      <c r="C194" s="84" t="s">
        <v>445</v>
      </c>
      <c r="D194" s="84" t="s">
        <v>296</v>
      </c>
      <c r="E194" s="84" t="s">
        <v>147</v>
      </c>
      <c r="F194" s="84" t="s">
        <v>148</v>
      </c>
      <c r="G194" s="84" t="s">
        <v>297</v>
      </c>
      <c r="H194" s="84" t="s">
        <v>296</v>
      </c>
      <c r="I194" s="82">
        <v>20700</v>
      </c>
      <c r="J194" s="82">
        <v>20700</v>
      </c>
      <c r="K194" s="8"/>
      <c r="L194" s="8"/>
      <c r="M194" s="8"/>
      <c r="N194" s="82">
        <v>20700</v>
      </c>
      <c r="O194" s="8"/>
      <c r="P194" s="82"/>
      <c r="Q194" s="82"/>
      <c r="R194" s="82"/>
      <c r="S194" s="82"/>
      <c r="T194" s="82"/>
      <c r="U194" s="82"/>
      <c r="V194" s="82"/>
      <c r="W194" s="82"/>
      <c r="X194" s="82"/>
      <c r="Y194" s="82"/>
    </row>
    <row r="195" ht="23.4" customHeight="1" spans="1:25">
      <c r="A195" s="84" t="s">
        <v>67</v>
      </c>
      <c r="B195" s="84" t="s">
        <v>70</v>
      </c>
      <c r="C195" s="84" t="s">
        <v>446</v>
      </c>
      <c r="D195" s="84" t="s">
        <v>303</v>
      </c>
      <c r="E195" s="84" t="s">
        <v>147</v>
      </c>
      <c r="F195" s="84" t="s">
        <v>148</v>
      </c>
      <c r="G195" s="84" t="s">
        <v>275</v>
      </c>
      <c r="H195" s="84" t="s">
        <v>276</v>
      </c>
      <c r="I195" s="82">
        <v>141240</v>
      </c>
      <c r="J195" s="82">
        <v>141240</v>
      </c>
      <c r="K195" s="8"/>
      <c r="L195" s="8"/>
      <c r="M195" s="8"/>
      <c r="N195" s="82">
        <v>141240</v>
      </c>
      <c r="O195" s="8"/>
      <c r="P195" s="82"/>
      <c r="Q195" s="82"/>
      <c r="R195" s="82"/>
      <c r="S195" s="82"/>
      <c r="T195" s="82"/>
      <c r="U195" s="82"/>
      <c r="V195" s="82"/>
      <c r="W195" s="82"/>
      <c r="X195" s="82"/>
      <c r="Y195" s="82"/>
    </row>
    <row r="196" ht="23.4" customHeight="1" spans="1:25">
      <c r="A196" s="84" t="s">
        <v>67</v>
      </c>
      <c r="B196" s="84" t="s">
        <v>70</v>
      </c>
      <c r="C196" s="84" t="s">
        <v>447</v>
      </c>
      <c r="D196" s="84" t="s">
        <v>272</v>
      </c>
      <c r="E196" s="84" t="s">
        <v>147</v>
      </c>
      <c r="F196" s="84" t="s">
        <v>148</v>
      </c>
      <c r="G196" s="84" t="s">
        <v>273</v>
      </c>
      <c r="H196" s="84" t="s">
        <v>274</v>
      </c>
      <c r="I196" s="82">
        <v>415308</v>
      </c>
      <c r="J196" s="82">
        <v>415308</v>
      </c>
      <c r="K196" s="8"/>
      <c r="L196" s="8"/>
      <c r="M196" s="8"/>
      <c r="N196" s="82">
        <v>415308</v>
      </c>
      <c r="O196" s="8"/>
      <c r="P196" s="82"/>
      <c r="Q196" s="82"/>
      <c r="R196" s="82"/>
      <c r="S196" s="82"/>
      <c r="T196" s="82"/>
      <c r="U196" s="82"/>
      <c r="V196" s="82"/>
      <c r="W196" s="82"/>
      <c r="X196" s="82"/>
      <c r="Y196" s="82"/>
    </row>
    <row r="197" ht="23.4" customHeight="1" spans="1:25">
      <c r="A197" s="84" t="s">
        <v>67</v>
      </c>
      <c r="B197" s="84" t="s">
        <v>70</v>
      </c>
      <c r="C197" s="84" t="s">
        <v>447</v>
      </c>
      <c r="D197" s="84" t="s">
        <v>272</v>
      </c>
      <c r="E197" s="84" t="s">
        <v>147</v>
      </c>
      <c r="F197" s="84" t="s">
        <v>148</v>
      </c>
      <c r="G197" s="84" t="s">
        <v>275</v>
      </c>
      <c r="H197" s="84" t="s">
        <v>276</v>
      </c>
      <c r="I197" s="82">
        <v>34609</v>
      </c>
      <c r="J197" s="82">
        <v>34609</v>
      </c>
      <c r="K197" s="8"/>
      <c r="L197" s="8"/>
      <c r="M197" s="8"/>
      <c r="N197" s="82">
        <v>34609</v>
      </c>
      <c r="O197" s="8"/>
      <c r="P197" s="82"/>
      <c r="Q197" s="82"/>
      <c r="R197" s="82"/>
      <c r="S197" s="82"/>
      <c r="T197" s="82"/>
      <c r="U197" s="82"/>
      <c r="V197" s="82"/>
      <c r="W197" s="82"/>
      <c r="X197" s="82"/>
      <c r="Y197" s="82"/>
    </row>
    <row r="198" ht="23.4" customHeight="1" spans="1:25">
      <c r="A198" s="84" t="s">
        <v>67</v>
      </c>
      <c r="B198" s="84" t="s">
        <v>70</v>
      </c>
      <c r="C198" s="84" t="s">
        <v>448</v>
      </c>
      <c r="D198" s="84" t="s">
        <v>313</v>
      </c>
      <c r="E198" s="84" t="s">
        <v>147</v>
      </c>
      <c r="F198" s="84" t="s">
        <v>148</v>
      </c>
      <c r="G198" s="84" t="s">
        <v>310</v>
      </c>
      <c r="H198" s="84" t="s">
        <v>311</v>
      </c>
      <c r="I198" s="82">
        <v>752.8</v>
      </c>
      <c r="J198" s="82">
        <v>752.8</v>
      </c>
      <c r="K198" s="8"/>
      <c r="L198" s="8"/>
      <c r="M198" s="8"/>
      <c r="N198" s="82">
        <v>752.8</v>
      </c>
      <c r="O198" s="8"/>
      <c r="P198" s="82"/>
      <c r="Q198" s="82"/>
      <c r="R198" s="82"/>
      <c r="S198" s="82"/>
      <c r="T198" s="82"/>
      <c r="U198" s="82"/>
      <c r="V198" s="82"/>
      <c r="W198" s="82"/>
      <c r="X198" s="82"/>
      <c r="Y198" s="82"/>
    </row>
    <row r="199" ht="23.4" customHeight="1" spans="1:25">
      <c r="A199" s="84" t="s">
        <v>67</v>
      </c>
      <c r="B199" s="84" t="s">
        <v>70</v>
      </c>
      <c r="C199" s="84" t="s">
        <v>449</v>
      </c>
      <c r="D199" s="84" t="s">
        <v>329</v>
      </c>
      <c r="E199" s="84" t="s">
        <v>113</v>
      </c>
      <c r="F199" s="84" t="s">
        <v>114</v>
      </c>
      <c r="G199" s="84" t="s">
        <v>330</v>
      </c>
      <c r="H199" s="84" t="s">
        <v>331</v>
      </c>
      <c r="I199" s="82">
        <v>169132.96</v>
      </c>
      <c r="J199" s="82">
        <v>169132.96</v>
      </c>
      <c r="K199" s="8"/>
      <c r="L199" s="8"/>
      <c r="M199" s="8"/>
      <c r="N199" s="82">
        <v>169132.96</v>
      </c>
      <c r="O199" s="8"/>
      <c r="P199" s="82"/>
      <c r="Q199" s="82"/>
      <c r="R199" s="82"/>
      <c r="S199" s="82"/>
      <c r="T199" s="82"/>
      <c r="U199" s="82"/>
      <c r="V199" s="82"/>
      <c r="W199" s="82"/>
      <c r="X199" s="82"/>
      <c r="Y199" s="82"/>
    </row>
    <row r="200" ht="23.4" customHeight="1" spans="1:25">
      <c r="A200" s="84" t="s">
        <v>67</v>
      </c>
      <c r="B200" s="84" t="s">
        <v>70</v>
      </c>
      <c r="C200" s="84" t="s">
        <v>450</v>
      </c>
      <c r="D200" s="84" t="s">
        <v>315</v>
      </c>
      <c r="E200" s="84" t="s">
        <v>125</v>
      </c>
      <c r="F200" s="84" t="s">
        <v>126</v>
      </c>
      <c r="G200" s="84" t="s">
        <v>316</v>
      </c>
      <c r="H200" s="84" t="s">
        <v>317</v>
      </c>
      <c r="I200" s="82">
        <v>83509.4</v>
      </c>
      <c r="J200" s="82">
        <v>83509.4</v>
      </c>
      <c r="K200" s="8"/>
      <c r="L200" s="8"/>
      <c r="M200" s="8"/>
      <c r="N200" s="82">
        <v>83509.4</v>
      </c>
      <c r="O200" s="8"/>
      <c r="P200" s="82"/>
      <c r="Q200" s="82"/>
      <c r="R200" s="82"/>
      <c r="S200" s="82"/>
      <c r="T200" s="82"/>
      <c r="U200" s="82"/>
      <c r="V200" s="82"/>
      <c r="W200" s="82"/>
      <c r="X200" s="82"/>
      <c r="Y200" s="82"/>
    </row>
    <row r="201" ht="23.4" customHeight="1" spans="1:25">
      <c r="A201" s="84" t="s">
        <v>67</v>
      </c>
      <c r="B201" s="84" t="s">
        <v>70</v>
      </c>
      <c r="C201" s="84" t="s">
        <v>450</v>
      </c>
      <c r="D201" s="84" t="s">
        <v>315</v>
      </c>
      <c r="E201" s="84" t="s">
        <v>129</v>
      </c>
      <c r="F201" s="84" t="s">
        <v>130</v>
      </c>
      <c r="G201" s="84" t="s">
        <v>318</v>
      </c>
      <c r="H201" s="84" t="s">
        <v>319</v>
      </c>
      <c r="I201" s="82">
        <v>52854.05</v>
      </c>
      <c r="J201" s="82">
        <v>52854.05</v>
      </c>
      <c r="K201" s="8"/>
      <c r="L201" s="8"/>
      <c r="M201" s="8"/>
      <c r="N201" s="82">
        <v>52854.05</v>
      </c>
      <c r="O201" s="8"/>
      <c r="P201" s="82"/>
      <c r="Q201" s="82"/>
      <c r="R201" s="82"/>
      <c r="S201" s="82"/>
      <c r="T201" s="82"/>
      <c r="U201" s="82"/>
      <c r="V201" s="82"/>
      <c r="W201" s="82"/>
      <c r="X201" s="82"/>
      <c r="Y201" s="82"/>
    </row>
    <row r="202" ht="23.4" customHeight="1" spans="1:25">
      <c r="A202" s="84" t="s">
        <v>67</v>
      </c>
      <c r="B202" s="84" t="s">
        <v>70</v>
      </c>
      <c r="C202" s="84" t="s">
        <v>450</v>
      </c>
      <c r="D202" s="84" t="s">
        <v>315</v>
      </c>
      <c r="E202" s="84" t="s">
        <v>131</v>
      </c>
      <c r="F202" s="84" t="s">
        <v>132</v>
      </c>
      <c r="G202" s="84" t="s">
        <v>310</v>
      </c>
      <c r="H202" s="84" t="s">
        <v>311</v>
      </c>
      <c r="I202" s="82">
        <v>4752</v>
      </c>
      <c r="J202" s="82">
        <v>4752</v>
      </c>
      <c r="K202" s="8"/>
      <c r="L202" s="8"/>
      <c r="M202" s="8"/>
      <c r="N202" s="82">
        <v>4752</v>
      </c>
      <c r="O202" s="8"/>
      <c r="P202" s="82"/>
      <c r="Q202" s="82"/>
      <c r="R202" s="82"/>
      <c r="S202" s="82"/>
      <c r="T202" s="82"/>
      <c r="U202" s="82"/>
      <c r="V202" s="82"/>
      <c r="W202" s="82"/>
      <c r="X202" s="82"/>
      <c r="Y202" s="82"/>
    </row>
    <row r="203" ht="23.4" customHeight="1" spans="1:25">
      <c r="A203" s="84" t="s">
        <v>67</v>
      </c>
      <c r="B203" s="84" t="s">
        <v>70</v>
      </c>
      <c r="C203" s="84" t="s">
        <v>451</v>
      </c>
      <c r="D203" s="84" t="s">
        <v>325</v>
      </c>
      <c r="E203" s="84" t="s">
        <v>147</v>
      </c>
      <c r="F203" s="84" t="s">
        <v>148</v>
      </c>
      <c r="G203" s="84" t="s">
        <v>326</v>
      </c>
      <c r="H203" s="84" t="s">
        <v>327</v>
      </c>
      <c r="I203" s="82">
        <v>7980</v>
      </c>
      <c r="J203" s="82">
        <v>7980</v>
      </c>
      <c r="K203" s="8"/>
      <c r="L203" s="8"/>
      <c r="M203" s="8"/>
      <c r="N203" s="82">
        <v>7980</v>
      </c>
      <c r="O203" s="8"/>
      <c r="P203" s="82"/>
      <c r="Q203" s="82"/>
      <c r="R203" s="82"/>
      <c r="S203" s="82"/>
      <c r="T203" s="82"/>
      <c r="U203" s="82"/>
      <c r="V203" s="82"/>
      <c r="W203" s="82"/>
      <c r="X203" s="82"/>
      <c r="Y203" s="82"/>
    </row>
    <row r="204" ht="23.4" customHeight="1" spans="1:25">
      <c r="A204" s="84" t="s">
        <v>67</v>
      </c>
      <c r="B204" s="84" t="s">
        <v>70</v>
      </c>
      <c r="C204" s="84" t="s">
        <v>452</v>
      </c>
      <c r="D204" s="84" t="s">
        <v>282</v>
      </c>
      <c r="E204" s="84" t="s">
        <v>147</v>
      </c>
      <c r="F204" s="84" t="s">
        <v>148</v>
      </c>
      <c r="G204" s="84" t="s">
        <v>283</v>
      </c>
      <c r="H204" s="84" t="s">
        <v>284</v>
      </c>
      <c r="I204" s="82">
        <v>8500</v>
      </c>
      <c r="J204" s="82">
        <v>8500</v>
      </c>
      <c r="K204" s="8"/>
      <c r="L204" s="8"/>
      <c r="M204" s="8"/>
      <c r="N204" s="82">
        <v>8500</v>
      </c>
      <c r="O204" s="8"/>
      <c r="P204" s="82"/>
      <c r="Q204" s="82"/>
      <c r="R204" s="82"/>
      <c r="S204" s="82"/>
      <c r="T204" s="82"/>
      <c r="U204" s="82"/>
      <c r="V204" s="82"/>
      <c r="W204" s="82"/>
      <c r="X204" s="82"/>
      <c r="Y204" s="82"/>
    </row>
    <row r="205" ht="23.4" customHeight="1" spans="1:25">
      <c r="A205" s="84" t="s">
        <v>67</v>
      </c>
      <c r="B205" s="84" t="s">
        <v>70</v>
      </c>
      <c r="C205" s="84" t="s">
        <v>452</v>
      </c>
      <c r="D205" s="84" t="s">
        <v>282</v>
      </c>
      <c r="E205" s="84" t="s">
        <v>147</v>
      </c>
      <c r="F205" s="84" t="s">
        <v>148</v>
      </c>
      <c r="G205" s="84" t="s">
        <v>453</v>
      </c>
      <c r="H205" s="84" t="s">
        <v>454</v>
      </c>
      <c r="I205" s="82">
        <v>500</v>
      </c>
      <c r="J205" s="82">
        <v>500</v>
      </c>
      <c r="K205" s="8"/>
      <c r="L205" s="8"/>
      <c r="M205" s="8"/>
      <c r="N205" s="82">
        <v>500</v>
      </c>
      <c r="O205" s="8"/>
      <c r="P205" s="82"/>
      <c r="Q205" s="82"/>
      <c r="R205" s="82"/>
      <c r="S205" s="82"/>
      <c r="T205" s="82"/>
      <c r="U205" s="82"/>
      <c r="V205" s="82"/>
      <c r="W205" s="82"/>
      <c r="X205" s="82"/>
      <c r="Y205" s="82"/>
    </row>
    <row r="206" ht="23.4" customHeight="1" spans="1:25">
      <c r="A206" s="84" t="s">
        <v>67</v>
      </c>
      <c r="B206" s="84" t="s">
        <v>70</v>
      </c>
      <c r="C206" s="84" t="s">
        <v>452</v>
      </c>
      <c r="D206" s="84" t="s">
        <v>282</v>
      </c>
      <c r="E206" s="84" t="s">
        <v>147</v>
      </c>
      <c r="F206" s="84" t="s">
        <v>148</v>
      </c>
      <c r="G206" s="84" t="s">
        <v>285</v>
      </c>
      <c r="H206" s="84" t="s">
        <v>286</v>
      </c>
      <c r="I206" s="82">
        <v>2000</v>
      </c>
      <c r="J206" s="82">
        <v>2000</v>
      </c>
      <c r="K206" s="8"/>
      <c r="L206" s="8"/>
      <c r="M206" s="8"/>
      <c r="N206" s="82">
        <v>2000</v>
      </c>
      <c r="O206" s="8"/>
      <c r="P206" s="82"/>
      <c r="Q206" s="82"/>
      <c r="R206" s="82"/>
      <c r="S206" s="82"/>
      <c r="T206" s="82"/>
      <c r="U206" s="82"/>
      <c r="V206" s="82"/>
      <c r="W206" s="82"/>
      <c r="X206" s="82"/>
      <c r="Y206" s="82"/>
    </row>
    <row r="207" ht="23.4" customHeight="1" spans="1:25">
      <c r="A207" s="84" t="s">
        <v>67</v>
      </c>
      <c r="B207" s="84" t="s">
        <v>70</v>
      </c>
      <c r="C207" s="84" t="s">
        <v>452</v>
      </c>
      <c r="D207" s="84" t="s">
        <v>282</v>
      </c>
      <c r="E207" s="84" t="s">
        <v>147</v>
      </c>
      <c r="F207" s="84" t="s">
        <v>148</v>
      </c>
      <c r="G207" s="84" t="s">
        <v>291</v>
      </c>
      <c r="H207" s="84" t="s">
        <v>292</v>
      </c>
      <c r="I207" s="82">
        <v>3500</v>
      </c>
      <c r="J207" s="82">
        <v>3500</v>
      </c>
      <c r="K207" s="8"/>
      <c r="L207" s="8"/>
      <c r="M207" s="8"/>
      <c r="N207" s="82">
        <v>3500</v>
      </c>
      <c r="O207" s="8"/>
      <c r="P207" s="82"/>
      <c r="Q207" s="82"/>
      <c r="R207" s="82"/>
      <c r="S207" s="82"/>
      <c r="T207" s="82"/>
      <c r="U207" s="82"/>
      <c r="V207" s="82"/>
      <c r="W207" s="82"/>
      <c r="X207" s="82"/>
      <c r="Y207" s="82"/>
    </row>
    <row r="208" ht="23.4" customHeight="1" spans="1:25">
      <c r="A208" s="84" t="s">
        <v>67</v>
      </c>
      <c r="B208" s="84" t="s">
        <v>70</v>
      </c>
      <c r="C208" s="84" t="s">
        <v>452</v>
      </c>
      <c r="D208" s="84" t="s">
        <v>282</v>
      </c>
      <c r="E208" s="84" t="s">
        <v>147</v>
      </c>
      <c r="F208" s="84" t="s">
        <v>148</v>
      </c>
      <c r="G208" s="84" t="s">
        <v>293</v>
      </c>
      <c r="H208" s="84" t="s">
        <v>294</v>
      </c>
      <c r="I208" s="82">
        <v>2900</v>
      </c>
      <c r="J208" s="82">
        <v>2900</v>
      </c>
      <c r="K208" s="8"/>
      <c r="L208" s="8"/>
      <c r="M208" s="8"/>
      <c r="N208" s="82">
        <v>2900</v>
      </c>
      <c r="O208" s="8"/>
      <c r="P208" s="82"/>
      <c r="Q208" s="82"/>
      <c r="R208" s="82"/>
      <c r="S208" s="82"/>
      <c r="T208" s="82"/>
      <c r="U208" s="82"/>
      <c r="V208" s="82"/>
      <c r="W208" s="82"/>
      <c r="X208" s="82"/>
      <c r="Y208" s="82"/>
    </row>
    <row r="209" ht="23.4" customHeight="1" spans="1:25">
      <c r="A209" s="84" t="s">
        <v>67</v>
      </c>
      <c r="B209" s="84" t="s">
        <v>70</v>
      </c>
      <c r="C209" s="84" t="s">
        <v>452</v>
      </c>
      <c r="D209" s="84" t="s">
        <v>282</v>
      </c>
      <c r="E209" s="84" t="s">
        <v>147</v>
      </c>
      <c r="F209" s="84" t="s">
        <v>148</v>
      </c>
      <c r="G209" s="84" t="s">
        <v>354</v>
      </c>
      <c r="H209" s="84" t="s">
        <v>355</v>
      </c>
      <c r="I209" s="82">
        <v>2000</v>
      </c>
      <c r="J209" s="82">
        <v>2000</v>
      </c>
      <c r="K209" s="8"/>
      <c r="L209" s="8"/>
      <c r="M209" s="8"/>
      <c r="N209" s="82">
        <v>2000</v>
      </c>
      <c r="O209" s="8"/>
      <c r="P209" s="82"/>
      <c r="Q209" s="82"/>
      <c r="R209" s="82"/>
      <c r="S209" s="82"/>
      <c r="T209" s="82"/>
      <c r="U209" s="82"/>
      <c r="V209" s="82"/>
      <c r="W209" s="82"/>
      <c r="X209" s="82"/>
      <c r="Y209" s="82"/>
    </row>
    <row r="210" ht="23.4" customHeight="1" spans="1:25">
      <c r="A210" s="84" t="s">
        <v>67</v>
      </c>
      <c r="B210" s="84" t="s">
        <v>70</v>
      </c>
      <c r="C210" s="84" t="s">
        <v>452</v>
      </c>
      <c r="D210" s="84" t="s">
        <v>282</v>
      </c>
      <c r="E210" s="84" t="s">
        <v>147</v>
      </c>
      <c r="F210" s="84" t="s">
        <v>148</v>
      </c>
      <c r="G210" s="84" t="s">
        <v>378</v>
      </c>
      <c r="H210" s="84" t="s">
        <v>379</v>
      </c>
      <c r="I210" s="82">
        <v>4000</v>
      </c>
      <c r="J210" s="82">
        <v>4000</v>
      </c>
      <c r="K210" s="8"/>
      <c r="L210" s="8"/>
      <c r="M210" s="8"/>
      <c r="N210" s="82">
        <v>4000</v>
      </c>
      <c r="O210" s="8"/>
      <c r="P210" s="82"/>
      <c r="Q210" s="82"/>
      <c r="R210" s="82"/>
      <c r="S210" s="82"/>
      <c r="T210" s="82"/>
      <c r="U210" s="82"/>
      <c r="V210" s="82"/>
      <c r="W210" s="82"/>
      <c r="X210" s="82"/>
      <c r="Y210" s="82"/>
    </row>
    <row r="211" ht="23.4" customHeight="1" spans="1:25">
      <c r="A211" s="84" t="s">
        <v>67</v>
      </c>
      <c r="B211" s="84" t="s">
        <v>70</v>
      </c>
      <c r="C211" s="84" t="s">
        <v>455</v>
      </c>
      <c r="D211" s="84" t="s">
        <v>321</v>
      </c>
      <c r="E211" s="84" t="s">
        <v>115</v>
      </c>
      <c r="F211" s="84" t="s">
        <v>116</v>
      </c>
      <c r="G211" s="84" t="s">
        <v>322</v>
      </c>
      <c r="H211" s="84" t="s">
        <v>323</v>
      </c>
      <c r="I211" s="82">
        <v>315000</v>
      </c>
      <c r="J211" s="82">
        <v>315000</v>
      </c>
      <c r="K211" s="8"/>
      <c r="L211" s="8"/>
      <c r="M211" s="8"/>
      <c r="N211" s="82">
        <v>315000</v>
      </c>
      <c r="O211" s="8"/>
      <c r="P211" s="82"/>
      <c r="Q211" s="82"/>
      <c r="R211" s="82"/>
      <c r="S211" s="82"/>
      <c r="T211" s="82"/>
      <c r="U211" s="82"/>
      <c r="V211" s="82"/>
      <c r="W211" s="82"/>
      <c r="X211" s="82"/>
      <c r="Y211" s="82"/>
    </row>
    <row r="212" ht="23.4" customHeight="1" spans="1:25">
      <c r="A212" s="84" t="s">
        <v>67</v>
      </c>
      <c r="B212" s="84" t="s">
        <v>70</v>
      </c>
      <c r="C212" s="84" t="s">
        <v>456</v>
      </c>
      <c r="D212" s="84" t="s">
        <v>338</v>
      </c>
      <c r="E212" s="84" t="s">
        <v>147</v>
      </c>
      <c r="F212" s="84" t="s">
        <v>148</v>
      </c>
      <c r="G212" s="84" t="s">
        <v>339</v>
      </c>
      <c r="H212" s="84" t="s">
        <v>340</v>
      </c>
      <c r="I212" s="82">
        <v>15856</v>
      </c>
      <c r="J212" s="82">
        <v>15856</v>
      </c>
      <c r="K212" s="8"/>
      <c r="L212" s="8"/>
      <c r="M212" s="8"/>
      <c r="N212" s="82">
        <v>15856</v>
      </c>
      <c r="O212" s="8"/>
      <c r="P212" s="82"/>
      <c r="Q212" s="82"/>
      <c r="R212" s="82"/>
      <c r="S212" s="82"/>
      <c r="T212" s="82"/>
      <c r="U212" s="82"/>
      <c r="V212" s="82"/>
      <c r="W212" s="82"/>
      <c r="X212" s="82"/>
      <c r="Y212" s="82"/>
    </row>
    <row r="213" ht="22.65" customHeight="1" spans="1:25">
      <c r="A213" s="69" t="s">
        <v>243</v>
      </c>
      <c r="B213" s="69"/>
      <c r="C213" s="69"/>
      <c r="D213" s="69"/>
      <c r="E213" s="69"/>
      <c r="F213" s="69"/>
      <c r="G213" s="69"/>
      <c r="H213" s="69"/>
      <c r="I213" s="82">
        <v>16421270.91</v>
      </c>
      <c r="J213" s="82">
        <v>16421270.91</v>
      </c>
      <c r="K213" s="82"/>
      <c r="L213" s="82"/>
      <c r="M213" s="82"/>
      <c r="N213" s="82">
        <v>16421270.91</v>
      </c>
      <c r="O213" s="82"/>
      <c r="P213" s="82"/>
      <c r="Q213" s="82"/>
      <c r="R213" s="82"/>
      <c r="S213" s="82"/>
      <c r="T213" s="82"/>
      <c r="U213" s="82"/>
      <c r="V213" s="82"/>
      <c r="W213" s="82"/>
      <c r="X213" s="82"/>
      <c r="Y213" s="82"/>
    </row>
  </sheetData>
  <mergeCells count="31">
    <mergeCell ref="A2:Y2"/>
    <mergeCell ref="A3:H3"/>
    <mergeCell ref="I4:Y4"/>
    <mergeCell ref="J5:O5"/>
    <mergeCell ref="P5:R5"/>
    <mergeCell ref="T5:Y5"/>
    <mergeCell ref="J6:K6"/>
    <mergeCell ref="A213:H213"/>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03"/>
  <sheetViews>
    <sheetView showZeros="0" topLeftCell="A191" workbookViewId="0">
      <selection activeCell="Q15" sqref="Q15"/>
    </sheetView>
  </sheetViews>
  <sheetFormatPr defaultColWidth="10.7083333333333" defaultRowHeight="14.25" customHeight="1"/>
  <cols>
    <col min="1" max="1" width="12" customWidth="1"/>
    <col min="2" max="2" width="23.125" customWidth="1"/>
    <col min="3" max="3" width="40.125" customWidth="1"/>
    <col min="4" max="4" width="27.85" customWidth="1"/>
    <col min="5" max="5" width="13" customWidth="1"/>
    <col min="6" max="6" width="20.7083333333333" customWidth="1"/>
    <col min="7" max="7" width="11.575" customWidth="1"/>
    <col min="8" max="8" width="20.7083333333333" customWidth="1"/>
    <col min="9" max="9" width="16" customWidth="1"/>
    <col min="10" max="10" width="16.75" customWidth="1"/>
    <col min="11" max="11" width="16" customWidth="1"/>
    <col min="12" max="12" width="16.875" customWidth="1"/>
    <col min="13" max="13" width="14.25" customWidth="1"/>
    <col min="14" max="14" width="14.2833333333333" customWidth="1"/>
    <col min="15" max="15" width="14.85" customWidth="1"/>
    <col min="16" max="16" width="13" customWidth="1"/>
    <col min="17" max="17" width="13.5" customWidth="1"/>
    <col min="18" max="18" width="11.5" customWidth="1"/>
    <col min="19" max="19" width="13.875" customWidth="1"/>
    <col min="20" max="20" width="12.5" customWidth="1"/>
    <col min="21" max="21" width="14" customWidth="1"/>
    <col min="22" max="22" width="13.625" customWidth="1"/>
    <col min="23" max="23" width="12.375" customWidth="1"/>
  </cols>
  <sheetData>
    <row r="1" ht="13.5" customHeight="1" spans="23:23">
      <c r="W1" s="1" t="s">
        <v>457</v>
      </c>
    </row>
    <row r="2" ht="46.5" customHeight="1" spans="1:23">
      <c r="A2" s="2" t="str">
        <f>"2025"&amp;"年部门项目支出预算表"</f>
        <v>2025年部门项目支出预算表</v>
      </c>
      <c r="B2" s="2"/>
      <c r="C2" s="2"/>
      <c r="D2" s="2"/>
      <c r="E2" s="2"/>
      <c r="F2" s="2"/>
      <c r="G2" s="2"/>
      <c r="H2" s="2"/>
      <c r="I2" s="2"/>
      <c r="J2" s="2"/>
      <c r="K2" s="2"/>
      <c r="L2" s="2"/>
      <c r="M2" s="2"/>
      <c r="N2" s="2"/>
      <c r="O2" s="2"/>
      <c r="P2" s="2"/>
      <c r="Q2" s="2"/>
      <c r="R2" s="2"/>
      <c r="S2" s="2"/>
      <c r="T2" s="2"/>
      <c r="U2" s="2"/>
      <c r="V2" s="2"/>
      <c r="W2" s="2"/>
    </row>
    <row r="3" ht="17.4" customHeight="1" spans="1:23">
      <c r="A3" s="3" t="str">
        <f>"单位名称："&amp;"富民县农业农村局"</f>
        <v>单位名称：富民县农业农村局</v>
      </c>
      <c r="B3" s="3"/>
      <c r="C3" s="3"/>
      <c r="D3" s="3"/>
      <c r="E3" s="3"/>
      <c r="F3" s="3"/>
      <c r="G3" s="3"/>
      <c r="H3" s="3"/>
      <c r="W3" s="1" t="s">
        <v>1</v>
      </c>
    </row>
    <row r="4" ht="27" customHeight="1" spans="1:23">
      <c r="A4" s="4" t="s">
        <v>458</v>
      </c>
      <c r="B4" s="4" t="s">
        <v>254</v>
      </c>
      <c r="C4" s="4" t="s">
        <v>255</v>
      </c>
      <c r="D4" s="4" t="s">
        <v>459</v>
      </c>
      <c r="E4" s="4" t="s">
        <v>256</v>
      </c>
      <c r="F4" s="4" t="s">
        <v>257</v>
      </c>
      <c r="G4" s="4" t="s">
        <v>460</v>
      </c>
      <c r="H4" s="4" t="s">
        <v>461</v>
      </c>
      <c r="I4" s="4" t="s">
        <v>53</v>
      </c>
      <c r="J4" s="4" t="s">
        <v>462</v>
      </c>
      <c r="K4" s="4"/>
      <c r="L4" s="4"/>
      <c r="M4" s="4"/>
      <c r="N4" s="4" t="s">
        <v>262</v>
      </c>
      <c r="O4" s="4"/>
      <c r="P4" s="4"/>
      <c r="Q4" s="4" t="s">
        <v>59</v>
      </c>
      <c r="R4" s="4" t="s">
        <v>60</v>
      </c>
      <c r="S4" s="4"/>
      <c r="T4" s="4"/>
      <c r="U4" s="4"/>
      <c r="V4" s="4"/>
      <c r="W4" s="4"/>
    </row>
    <row r="5" ht="21.75" customHeight="1" spans="1:23">
      <c r="A5" s="4"/>
      <c r="B5" s="4"/>
      <c r="C5" s="4"/>
      <c r="D5" s="4"/>
      <c r="E5" s="4"/>
      <c r="F5" s="4"/>
      <c r="G5" s="4"/>
      <c r="H5" s="4"/>
      <c r="I5" s="4"/>
      <c r="J5" s="4" t="s">
        <v>56</v>
      </c>
      <c r="K5" s="4"/>
      <c r="L5" s="4" t="s">
        <v>57</v>
      </c>
      <c r="M5" s="4" t="s">
        <v>58</v>
      </c>
      <c r="N5" s="4" t="s">
        <v>56</v>
      </c>
      <c r="O5" s="4" t="s">
        <v>57</v>
      </c>
      <c r="P5" s="4" t="s">
        <v>58</v>
      </c>
      <c r="Q5" s="4"/>
      <c r="R5" s="4" t="s">
        <v>55</v>
      </c>
      <c r="S5" s="4" t="s">
        <v>61</v>
      </c>
      <c r="T5" s="4" t="s">
        <v>62</v>
      </c>
      <c r="U5" s="4" t="s">
        <v>63</v>
      </c>
      <c r="V5" s="4" t="s">
        <v>64</v>
      </c>
      <c r="W5" s="4" t="s">
        <v>65</v>
      </c>
    </row>
    <row r="6" ht="19" customHeight="1" spans="1:23">
      <c r="A6" s="4"/>
      <c r="B6" s="4"/>
      <c r="C6" s="4"/>
      <c r="D6" s="4"/>
      <c r="E6" s="4"/>
      <c r="F6" s="4"/>
      <c r="G6" s="4"/>
      <c r="H6" s="4"/>
      <c r="I6" s="4"/>
      <c r="J6" s="4" t="s">
        <v>55</v>
      </c>
      <c r="K6" s="4"/>
      <c r="L6" s="4"/>
      <c r="M6" s="4"/>
      <c r="N6" s="4"/>
      <c r="O6" s="4"/>
      <c r="P6" s="4"/>
      <c r="Q6" s="4"/>
      <c r="R6" s="4"/>
      <c r="S6" s="4"/>
      <c r="T6" s="4"/>
      <c r="U6" s="4"/>
      <c r="V6" s="4"/>
      <c r="W6" s="4"/>
    </row>
    <row r="7" ht="34" customHeight="1" spans="1:23">
      <c r="A7" s="4"/>
      <c r="B7" s="4"/>
      <c r="C7" s="4"/>
      <c r="D7" s="4"/>
      <c r="E7" s="4"/>
      <c r="F7" s="4"/>
      <c r="G7" s="4"/>
      <c r="H7" s="4"/>
      <c r="I7" s="4"/>
      <c r="J7" s="4" t="s">
        <v>55</v>
      </c>
      <c r="K7" s="4" t="s">
        <v>463</v>
      </c>
      <c r="L7" s="4"/>
      <c r="M7" s="4"/>
      <c r="N7" s="4"/>
      <c r="O7" s="4"/>
      <c r="P7" s="4"/>
      <c r="Q7" s="4"/>
      <c r="R7" s="4"/>
      <c r="S7" s="4"/>
      <c r="T7" s="4"/>
      <c r="U7" s="4"/>
      <c r="V7" s="4"/>
      <c r="W7" s="4"/>
    </row>
    <row r="8" ht="30" customHeight="1" spans="1:23">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row>
    <row r="9" ht="30" customHeight="1" spans="1:23">
      <c r="A9" s="81" t="s">
        <v>464</v>
      </c>
      <c r="B9" s="81" t="s">
        <v>465</v>
      </c>
      <c r="C9" s="81" t="s">
        <v>466</v>
      </c>
      <c r="D9" s="81" t="s">
        <v>67</v>
      </c>
      <c r="E9" s="81" t="s">
        <v>137</v>
      </c>
      <c r="F9" s="81" t="s">
        <v>138</v>
      </c>
      <c r="G9" s="81" t="s">
        <v>467</v>
      </c>
      <c r="H9" s="81" t="s">
        <v>468</v>
      </c>
      <c r="I9" s="82">
        <v>11880</v>
      </c>
      <c r="J9" s="82"/>
      <c r="K9" s="82"/>
      <c r="L9" s="82"/>
      <c r="M9" s="82"/>
      <c r="N9" s="82"/>
      <c r="O9" s="82">
        <v>11880</v>
      </c>
      <c r="P9" s="82"/>
      <c r="Q9" s="82"/>
      <c r="R9" s="82"/>
      <c r="S9" s="82"/>
      <c r="T9" s="82"/>
      <c r="U9" s="82"/>
      <c r="V9" s="82"/>
      <c r="W9" s="82"/>
    </row>
    <row r="10" ht="30" customHeight="1" spans="1:23">
      <c r="A10" s="81" t="s">
        <v>464</v>
      </c>
      <c r="B10" s="81" t="s">
        <v>469</v>
      </c>
      <c r="C10" s="81" t="s">
        <v>470</v>
      </c>
      <c r="D10" s="81" t="s">
        <v>67</v>
      </c>
      <c r="E10" s="81" t="s">
        <v>139</v>
      </c>
      <c r="F10" s="81" t="s">
        <v>140</v>
      </c>
      <c r="G10" s="81" t="s">
        <v>471</v>
      </c>
      <c r="H10" s="81" t="s">
        <v>472</v>
      </c>
      <c r="I10" s="82">
        <v>150300</v>
      </c>
      <c r="J10" s="82"/>
      <c r="K10" s="82"/>
      <c r="L10" s="82"/>
      <c r="M10" s="82"/>
      <c r="N10" s="82"/>
      <c r="O10" s="82">
        <v>150300</v>
      </c>
      <c r="P10" s="82"/>
      <c r="Q10" s="82"/>
      <c r="R10" s="82"/>
      <c r="S10" s="82"/>
      <c r="T10" s="82"/>
      <c r="U10" s="82"/>
      <c r="V10" s="82"/>
      <c r="W10" s="82"/>
    </row>
    <row r="11" ht="30" customHeight="1" spans="1:23">
      <c r="A11" s="81" t="s">
        <v>464</v>
      </c>
      <c r="B11" s="81" t="s">
        <v>473</v>
      </c>
      <c r="C11" s="81" t="s">
        <v>474</v>
      </c>
      <c r="D11" s="81" t="s">
        <v>67</v>
      </c>
      <c r="E11" s="81" t="s">
        <v>173</v>
      </c>
      <c r="F11" s="81" t="s">
        <v>174</v>
      </c>
      <c r="G11" s="81" t="s">
        <v>475</v>
      </c>
      <c r="H11" s="81" t="s">
        <v>476</v>
      </c>
      <c r="I11" s="82">
        <v>3020000</v>
      </c>
      <c r="J11" s="82"/>
      <c r="K11" s="82"/>
      <c r="L11" s="82"/>
      <c r="M11" s="82"/>
      <c r="N11" s="82">
        <v>3020000</v>
      </c>
      <c r="O11" s="82"/>
      <c r="P11" s="82"/>
      <c r="Q11" s="82"/>
      <c r="R11" s="82"/>
      <c r="S11" s="82"/>
      <c r="T11" s="82"/>
      <c r="U11" s="82"/>
      <c r="V11" s="82"/>
      <c r="W11" s="82"/>
    </row>
    <row r="12" ht="30" customHeight="1" spans="1:23">
      <c r="A12" s="81" t="s">
        <v>464</v>
      </c>
      <c r="B12" s="81" t="s">
        <v>477</v>
      </c>
      <c r="C12" s="81" t="s">
        <v>478</v>
      </c>
      <c r="D12" s="81" t="s">
        <v>67</v>
      </c>
      <c r="E12" s="81" t="s">
        <v>173</v>
      </c>
      <c r="F12" s="81" t="s">
        <v>174</v>
      </c>
      <c r="G12" s="81" t="s">
        <v>471</v>
      </c>
      <c r="H12" s="81" t="s">
        <v>472</v>
      </c>
      <c r="I12" s="82">
        <v>1079600</v>
      </c>
      <c r="J12" s="82"/>
      <c r="K12" s="82"/>
      <c r="L12" s="82"/>
      <c r="M12" s="82"/>
      <c r="N12" s="82">
        <v>1079600</v>
      </c>
      <c r="O12" s="82"/>
      <c r="P12" s="82"/>
      <c r="Q12" s="82"/>
      <c r="R12" s="82"/>
      <c r="S12" s="82"/>
      <c r="T12" s="82"/>
      <c r="U12" s="82"/>
      <c r="V12" s="82"/>
      <c r="W12" s="82"/>
    </row>
    <row r="13" ht="30" customHeight="1" spans="1:23">
      <c r="A13" s="81" t="s">
        <v>464</v>
      </c>
      <c r="B13" s="81" t="s">
        <v>477</v>
      </c>
      <c r="C13" s="81" t="s">
        <v>478</v>
      </c>
      <c r="D13" s="81" t="s">
        <v>67</v>
      </c>
      <c r="E13" s="81" t="s">
        <v>173</v>
      </c>
      <c r="F13" s="81" t="s">
        <v>174</v>
      </c>
      <c r="G13" s="81" t="s">
        <v>475</v>
      </c>
      <c r="H13" s="81" t="s">
        <v>476</v>
      </c>
      <c r="I13" s="82">
        <v>3620000</v>
      </c>
      <c r="J13" s="82"/>
      <c r="K13" s="82"/>
      <c r="L13" s="82"/>
      <c r="M13" s="82"/>
      <c r="N13" s="82">
        <v>3620000</v>
      </c>
      <c r="O13" s="82"/>
      <c r="P13" s="82"/>
      <c r="Q13" s="82"/>
      <c r="R13" s="82"/>
      <c r="S13" s="82"/>
      <c r="T13" s="82"/>
      <c r="U13" s="82"/>
      <c r="V13" s="82"/>
      <c r="W13" s="82"/>
    </row>
    <row r="14" ht="30" customHeight="1" spans="1:23">
      <c r="A14" s="81" t="s">
        <v>464</v>
      </c>
      <c r="B14" s="81" t="s">
        <v>479</v>
      </c>
      <c r="C14" s="81" t="s">
        <v>480</v>
      </c>
      <c r="D14" s="81" t="s">
        <v>67</v>
      </c>
      <c r="E14" s="81" t="s">
        <v>139</v>
      </c>
      <c r="F14" s="81" t="s">
        <v>140</v>
      </c>
      <c r="G14" s="81" t="s">
        <v>283</v>
      </c>
      <c r="H14" s="81" t="s">
        <v>284</v>
      </c>
      <c r="I14" s="82">
        <v>1589.5</v>
      </c>
      <c r="J14" s="82"/>
      <c r="K14" s="82"/>
      <c r="L14" s="82"/>
      <c r="M14" s="82"/>
      <c r="N14" s="82"/>
      <c r="O14" s="82">
        <v>1589.5</v>
      </c>
      <c r="P14" s="82"/>
      <c r="Q14" s="82"/>
      <c r="R14" s="82"/>
      <c r="S14" s="82"/>
      <c r="T14" s="82"/>
      <c r="U14" s="82"/>
      <c r="V14" s="82"/>
      <c r="W14" s="82"/>
    </row>
    <row r="15" ht="30" customHeight="1" spans="1:23">
      <c r="A15" s="81" t="s">
        <v>464</v>
      </c>
      <c r="B15" s="81" t="s">
        <v>479</v>
      </c>
      <c r="C15" s="81" t="s">
        <v>480</v>
      </c>
      <c r="D15" s="81" t="s">
        <v>67</v>
      </c>
      <c r="E15" s="81" t="s">
        <v>139</v>
      </c>
      <c r="F15" s="81" t="s">
        <v>140</v>
      </c>
      <c r="G15" s="81" t="s">
        <v>471</v>
      </c>
      <c r="H15" s="81" t="s">
        <v>472</v>
      </c>
      <c r="I15" s="82">
        <v>181700</v>
      </c>
      <c r="J15" s="82"/>
      <c r="K15" s="82"/>
      <c r="L15" s="82"/>
      <c r="M15" s="82"/>
      <c r="N15" s="82"/>
      <c r="O15" s="82">
        <v>181700</v>
      </c>
      <c r="P15" s="82"/>
      <c r="Q15" s="82"/>
      <c r="R15" s="82"/>
      <c r="S15" s="82"/>
      <c r="T15" s="82"/>
      <c r="U15" s="82"/>
      <c r="V15" s="82"/>
      <c r="W15" s="82"/>
    </row>
    <row r="16" ht="30" customHeight="1" spans="1:23">
      <c r="A16" s="81" t="s">
        <v>464</v>
      </c>
      <c r="B16" s="81" t="s">
        <v>479</v>
      </c>
      <c r="C16" s="81" t="s">
        <v>480</v>
      </c>
      <c r="D16" s="81" t="s">
        <v>67</v>
      </c>
      <c r="E16" s="81" t="s">
        <v>139</v>
      </c>
      <c r="F16" s="81" t="s">
        <v>140</v>
      </c>
      <c r="G16" s="81" t="s">
        <v>467</v>
      </c>
      <c r="H16" s="81" t="s">
        <v>468</v>
      </c>
      <c r="I16" s="82">
        <v>385000</v>
      </c>
      <c r="J16" s="82"/>
      <c r="K16" s="82"/>
      <c r="L16" s="82"/>
      <c r="M16" s="82"/>
      <c r="N16" s="82"/>
      <c r="O16" s="82">
        <v>385000</v>
      </c>
      <c r="P16" s="82"/>
      <c r="Q16" s="82"/>
      <c r="R16" s="82"/>
      <c r="S16" s="82"/>
      <c r="T16" s="82"/>
      <c r="U16" s="82"/>
      <c r="V16" s="82"/>
      <c r="W16" s="82"/>
    </row>
    <row r="17" ht="30" customHeight="1" spans="1:23">
      <c r="A17" s="81" t="s">
        <v>464</v>
      </c>
      <c r="B17" s="81" t="s">
        <v>479</v>
      </c>
      <c r="C17" s="81" t="s">
        <v>480</v>
      </c>
      <c r="D17" s="81" t="s">
        <v>67</v>
      </c>
      <c r="E17" s="81" t="s">
        <v>139</v>
      </c>
      <c r="F17" s="81" t="s">
        <v>140</v>
      </c>
      <c r="G17" s="81" t="s">
        <v>475</v>
      </c>
      <c r="H17" s="81" t="s">
        <v>476</v>
      </c>
      <c r="I17" s="82">
        <v>3588300</v>
      </c>
      <c r="J17" s="82"/>
      <c r="K17" s="82"/>
      <c r="L17" s="82"/>
      <c r="M17" s="82"/>
      <c r="N17" s="82"/>
      <c r="O17" s="82">
        <v>3588300</v>
      </c>
      <c r="P17" s="82"/>
      <c r="Q17" s="82"/>
      <c r="R17" s="82"/>
      <c r="S17" s="82"/>
      <c r="T17" s="82"/>
      <c r="U17" s="82"/>
      <c r="V17" s="82"/>
      <c r="W17" s="82"/>
    </row>
    <row r="18" ht="30" customHeight="1" spans="1:23">
      <c r="A18" s="81" t="s">
        <v>464</v>
      </c>
      <c r="B18" s="81" t="s">
        <v>481</v>
      </c>
      <c r="C18" s="81" t="s">
        <v>482</v>
      </c>
      <c r="D18" s="81" t="s">
        <v>67</v>
      </c>
      <c r="E18" s="81" t="s">
        <v>139</v>
      </c>
      <c r="F18" s="81" t="s">
        <v>140</v>
      </c>
      <c r="G18" s="81" t="s">
        <v>467</v>
      </c>
      <c r="H18" s="81" t="s">
        <v>468</v>
      </c>
      <c r="I18" s="82">
        <v>1000000</v>
      </c>
      <c r="J18" s="82"/>
      <c r="K18" s="82"/>
      <c r="L18" s="82"/>
      <c r="M18" s="82"/>
      <c r="N18" s="82"/>
      <c r="O18" s="82">
        <v>1000000</v>
      </c>
      <c r="P18" s="82"/>
      <c r="Q18" s="82"/>
      <c r="R18" s="82"/>
      <c r="S18" s="82"/>
      <c r="T18" s="82"/>
      <c r="U18" s="82"/>
      <c r="V18" s="82"/>
      <c r="W18" s="82"/>
    </row>
    <row r="19" ht="30" customHeight="1" spans="1:23">
      <c r="A19" s="81" t="s">
        <v>464</v>
      </c>
      <c r="B19" s="81" t="s">
        <v>481</v>
      </c>
      <c r="C19" s="81" t="s">
        <v>482</v>
      </c>
      <c r="D19" s="81" t="s">
        <v>67</v>
      </c>
      <c r="E19" s="81" t="s">
        <v>139</v>
      </c>
      <c r="F19" s="81" t="s">
        <v>140</v>
      </c>
      <c r="G19" s="81" t="s">
        <v>475</v>
      </c>
      <c r="H19" s="81" t="s">
        <v>476</v>
      </c>
      <c r="I19" s="82">
        <v>1835000</v>
      </c>
      <c r="J19" s="82"/>
      <c r="K19" s="82"/>
      <c r="L19" s="82"/>
      <c r="M19" s="82"/>
      <c r="N19" s="82"/>
      <c r="O19" s="82">
        <v>1835000</v>
      </c>
      <c r="P19" s="82"/>
      <c r="Q19" s="82"/>
      <c r="R19" s="82"/>
      <c r="S19" s="82"/>
      <c r="T19" s="82"/>
      <c r="U19" s="82"/>
      <c r="V19" s="82"/>
      <c r="W19" s="82"/>
    </row>
    <row r="20" ht="30" customHeight="1" spans="1:23">
      <c r="A20" s="81" t="s">
        <v>464</v>
      </c>
      <c r="B20" s="81" t="s">
        <v>483</v>
      </c>
      <c r="C20" s="81" t="s">
        <v>484</v>
      </c>
      <c r="D20" s="81" t="s">
        <v>67</v>
      </c>
      <c r="E20" s="81" t="s">
        <v>193</v>
      </c>
      <c r="F20" s="81" t="s">
        <v>194</v>
      </c>
      <c r="G20" s="81" t="s">
        <v>485</v>
      </c>
      <c r="H20" s="81" t="s">
        <v>486</v>
      </c>
      <c r="I20" s="82">
        <v>2183400</v>
      </c>
      <c r="J20" s="82">
        <v>2183400</v>
      </c>
      <c r="K20" s="82">
        <v>2183400</v>
      </c>
      <c r="L20" s="82"/>
      <c r="M20" s="82"/>
      <c r="N20" s="82"/>
      <c r="O20" s="82"/>
      <c r="P20" s="82"/>
      <c r="Q20" s="82"/>
      <c r="R20" s="82"/>
      <c r="S20" s="82"/>
      <c r="T20" s="82"/>
      <c r="U20" s="82"/>
      <c r="V20" s="82"/>
      <c r="W20" s="82"/>
    </row>
    <row r="21" ht="30" customHeight="1" spans="1:23">
      <c r="A21" s="81" t="s">
        <v>464</v>
      </c>
      <c r="B21" s="81" t="s">
        <v>487</v>
      </c>
      <c r="C21" s="81" t="s">
        <v>488</v>
      </c>
      <c r="D21" s="81" t="s">
        <v>67</v>
      </c>
      <c r="E21" s="81" t="s">
        <v>151</v>
      </c>
      <c r="F21" s="81" t="s">
        <v>152</v>
      </c>
      <c r="G21" s="81" t="s">
        <v>283</v>
      </c>
      <c r="H21" s="81" t="s">
        <v>284</v>
      </c>
      <c r="I21" s="82">
        <v>10000</v>
      </c>
      <c r="J21" s="82">
        <v>10000</v>
      </c>
      <c r="K21" s="82">
        <v>10000</v>
      </c>
      <c r="L21" s="82"/>
      <c r="M21" s="82"/>
      <c r="N21" s="82"/>
      <c r="O21" s="82"/>
      <c r="P21" s="82"/>
      <c r="Q21" s="82"/>
      <c r="R21" s="82"/>
      <c r="S21" s="82"/>
      <c r="T21" s="82"/>
      <c r="U21" s="82"/>
      <c r="V21" s="82"/>
      <c r="W21" s="82"/>
    </row>
    <row r="22" ht="30" customHeight="1" spans="1:23">
      <c r="A22" s="81" t="s">
        <v>464</v>
      </c>
      <c r="B22" s="81" t="s">
        <v>487</v>
      </c>
      <c r="C22" s="81" t="s">
        <v>488</v>
      </c>
      <c r="D22" s="81" t="s">
        <v>67</v>
      </c>
      <c r="E22" s="81" t="s">
        <v>151</v>
      </c>
      <c r="F22" s="81" t="s">
        <v>152</v>
      </c>
      <c r="G22" s="81" t="s">
        <v>453</v>
      </c>
      <c r="H22" s="81" t="s">
        <v>454</v>
      </c>
      <c r="I22" s="82">
        <v>20000</v>
      </c>
      <c r="J22" s="82">
        <v>20000</v>
      </c>
      <c r="K22" s="82">
        <v>20000</v>
      </c>
      <c r="L22" s="82"/>
      <c r="M22" s="82"/>
      <c r="N22" s="82"/>
      <c r="O22" s="82"/>
      <c r="P22" s="82"/>
      <c r="Q22" s="82"/>
      <c r="R22" s="82"/>
      <c r="S22" s="82"/>
      <c r="T22" s="82"/>
      <c r="U22" s="82"/>
      <c r="V22" s="82"/>
      <c r="W22" s="82"/>
    </row>
    <row r="23" ht="30" customHeight="1" spans="1:23">
      <c r="A23" s="81" t="s">
        <v>464</v>
      </c>
      <c r="B23" s="81" t="s">
        <v>487</v>
      </c>
      <c r="C23" s="81" t="s">
        <v>488</v>
      </c>
      <c r="D23" s="81" t="s">
        <v>67</v>
      </c>
      <c r="E23" s="81" t="s">
        <v>151</v>
      </c>
      <c r="F23" s="81" t="s">
        <v>152</v>
      </c>
      <c r="G23" s="81" t="s">
        <v>354</v>
      </c>
      <c r="H23" s="81" t="s">
        <v>355</v>
      </c>
      <c r="I23" s="82">
        <v>11809</v>
      </c>
      <c r="J23" s="82">
        <v>11809</v>
      </c>
      <c r="K23" s="82">
        <v>11809</v>
      </c>
      <c r="L23" s="82"/>
      <c r="M23" s="82"/>
      <c r="N23" s="82"/>
      <c r="O23" s="82"/>
      <c r="P23" s="82"/>
      <c r="Q23" s="82"/>
      <c r="R23" s="82"/>
      <c r="S23" s="82"/>
      <c r="T23" s="82"/>
      <c r="U23" s="82"/>
      <c r="V23" s="82"/>
      <c r="W23" s="82"/>
    </row>
    <row r="24" ht="30" customHeight="1" spans="1:23">
      <c r="A24" s="81" t="s">
        <v>464</v>
      </c>
      <c r="B24" s="81" t="s">
        <v>487</v>
      </c>
      <c r="C24" s="81" t="s">
        <v>488</v>
      </c>
      <c r="D24" s="81" t="s">
        <v>67</v>
      </c>
      <c r="E24" s="81" t="s">
        <v>151</v>
      </c>
      <c r="F24" s="81" t="s">
        <v>152</v>
      </c>
      <c r="G24" s="81" t="s">
        <v>378</v>
      </c>
      <c r="H24" s="81" t="s">
        <v>379</v>
      </c>
      <c r="I24" s="82">
        <v>13584</v>
      </c>
      <c r="J24" s="82">
        <v>13584</v>
      </c>
      <c r="K24" s="82">
        <v>13584</v>
      </c>
      <c r="L24" s="82"/>
      <c r="M24" s="82"/>
      <c r="N24" s="82"/>
      <c r="O24" s="82"/>
      <c r="P24" s="82"/>
      <c r="Q24" s="82"/>
      <c r="R24" s="82"/>
      <c r="S24" s="82"/>
      <c r="T24" s="82"/>
      <c r="U24" s="82"/>
      <c r="V24" s="82"/>
      <c r="W24" s="82"/>
    </row>
    <row r="25" ht="30" customHeight="1" spans="1:23">
      <c r="A25" s="81" t="s">
        <v>464</v>
      </c>
      <c r="B25" s="81" t="s">
        <v>487</v>
      </c>
      <c r="C25" s="81" t="s">
        <v>488</v>
      </c>
      <c r="D25" s="81" t="s">
        <v>67</v>
      </c>
      <c r="E25" s="81" t="s">
        <v>151</v>
      </c>
      <c r="F25" s="81" t="s">
        <v>152</v>
      </c>
      <c r="G25" s="81" t="s">
        <v>467</v>
      </c>
      <c r="H25" s="81" t="s">
        <v>468</v>
      </c>
      <c r="I25" s="82">
        <v>80000</v>
      </c>
      <c r="J25" s="82">
        <v>80000</v>
      </c>
      <c r="K25" s="82">
        <v>80000</v>
      </c>
      <c r="L25" s="82"/>
      <c r="M25" s="82"/>
      <c r="N25" s="82"/>
      <c r="O25" s="82"/>
      <c r="P25" s="82"/>
      <c r="Q25" s="82"/>
      <c r="R25" s="82"/>
      <c r="S25" s="82"/>
      <c r="T25" s="82"/>
      <c r="U25" s="82"/>
      <c r="V25" s="82"/>
      <c r="W25" s="82"/>
    </row>
    <row r="26" ht="30" customHeight="1" spans="1:23">
      <c r="A26" s="81" t="s">
        <v>464</v>
      </c>
      <c r="B26" s="81" t="s">
        <v>487</v>
      </c>
      <c r="C26" s="81" t="s">
        <v>488</v>
      </c>
      <c r="D26" s="81" t="s">
        <v>67</v>
      </c>
      <c r="E26" s="81" t="s">
        <v>151</v>
      </c>
      <c r="F26" s="81" t="s">
        <v>152</v>
      </c>
      <c r="G26" s="81" t="s">
        <v>485</v>
      </c>
      <c r="H26" s="81" t="s">
        <v>486</v>
      </c>
      <c r="I26" s="82">
        <v>60000</v>
      </c>
      <c r="J26" s="82">
        <v>60000</v>
      </c>
      <c r="K26" s="82">
        <v>60000</v>
      </c>
      <c r="L26" s="82"/>
      <c r="M26" s="82"/>
      <c r="N26" s="82"/>
      <c r="O26" s="82"/>
      <c r="P26" s="82"/>
      <c r="Q26" s="82"/>
      <c r="R26" s="82"/>
      <c r="S26" s="82"/>
      <c r="T26" s="82"/>
      <c r="U26" s="82"/>
      <c r="V26" s="82"/>
      <c r="W26" s="82"/>
    </row>
    <row r="27" ht="30" customHeight="1" spans="1:23">
      <c r="A27" s="81" t="s">
        <v>464</v>
      </c>
      <c r="B27" s="81" t="s">
        <v>489</v>
      </c>
      <c r="C27" s="81" t="s">
        <v>490</v>
      </c>
      <c r="D27" s="81" t="s">
        <v>67</v>
      </c>
      <c r="E27" s="81" t="s">
        <v>163</v>
      </c>
      <c r="F27" s="81" t="s">
        <v>164</v>
      </c>
      <c r="G27" s="81" t="s">
        <v>283</v>
      </c>
      <c r="H27" s="81" t="s">
        <v>284</v>
      </c>
      <c r="I27" s="82">
        <v>7000</v>
      </c>
      <c r="J27" s="82">
        <v>7000</v>
      </c>
      <c r="K27" s="82">
        <v>7000</v>
      </c>
      <c r="L27" s="82"/>
      <c r="M27" s="82"/>
      <c r="N27" s="82"/>
      <c r="O27" s="82"/>
      <c r="P27" s="82"/>
      <c r="Q27" s="82"/>
      <c r="R27" s="82"/>
      <c r="S27" s="82"/>
      <c r="T27" s="82"/>
      <c r="U27" s="82"/>
      <c r="V27" s="82"/>
      <c r="W27" s="82"/>
    </row>
    <row r="28" ht="30" customHeight="1" spans="1:23">
      <c r="A28" s="81" t="s">
        <v>464</v>
      </c>
      <c r="B28" s="81" t="s">
        <v>489</v>
      </c>
      <c r="C28" s="81" t="s">
        <v>490</v>
      </c>
      <c r="D28" s="81" t="s">
        <v>67</v>
      </c>
      <c r="E28" s="81" t="s">
        <v>163</v>
      </c>
      <c r="F28" s="81" t="s">
        <v>164</v>
      </c>
      <c r="G28" s="81" t="s">
        <v>291</v>
      </c>
      <c r="H28" s="81" t="s">
        <v>292</v>
      </c>
      <c r="I28" s="82">
        <v>3000</v>
      </c>
      <c r="J28" s="82">
        <v>3000</v>
      </c>
      <c r="K28" s="82">
        <v>3000</v>
      </c>
      <c r="L28" s="82"/>
      <c r="M28" s="82"/>
      <c r="N28" s="82"/>
      <c r="O28" s="82"/>
      <c r="P28" s="82"/>
      <c r="Q28" s="82"/>
      <c r="R28" s="82"/>
      <c r="S28" s="82"/>
      <c r="T28" s="82"/>
      <c r="U28" s="82"/>
      <c r="V28" s="82"/>
      <c r="W28" s="82"/>
    </row>
    <row r="29" ht="30" customHeight="1" spans="1:23">
      <c r="A29" s="81" t="s">
        <v>464</v>
      </c>
      <c r="B29" s="81" t="s">
        <v>491</v>
      </c>
      <c r="C29" s="81" t="s">
        <v>492</v>
      </c>
      <c r="D29" s="81" t="s">
        <v>67</v>
      </c>
      <c r="E29" s="81" t="s">
        <v>151</v>
      </c>
      <c r="F29" s="81" t="s">
        <v>152</v>
      </c>
      <c r="G29" s="81" t="s">
        <v>283</v>
      </c>
      <c r="H29" s="81" t="s">
        <v>284</v>
      </c>
      <c r="I29" s="82">
        <v>35000</v>
      </c>
      <c r="J29" s="82">
        <v>35000</v>
      </c>
      <c r="K29" s="82">
        <v>35000</v>
      </c>
      <c r="L29" s="82"/>
      <c r="M29" s="82"/>
      <c r="N29" s="82"/>
      <c r="O29" s="82"/>
      <c r="P29" s="82"/>
      <c r="Q29" s="82"/>
      <c r="R29" s="82"/>
      <c r="S29" s="82"/>
      <c r="T29" s="82"/>
      <c r="U29" s="82"/>
      <c r="V29" s="82"/>
      <c r="W29" s="82"/>
    </row>
    <row r="30" ht="30" customHeight="1" spans="1:23">
      <c r="A30" s="81" t="s">
        <v>464</v>
      </c>
      <c r="B30" s="81" t="s">
        <v>493</v>
      </c>
      <c r="C30" s="81" t="s">
        <v>494</v>
      </c>
      <c r="D30" s="81" t="s">
        <v>67</v>
      </c>
      <c r="E30" s="81" t="s">
        <v>163</v>
      </c>
      <c r="F30" s="81" t="s">
        <v>164</v>
      </c>
      <c r="G30" s="81" t="s">
        <v>289</v>
      </c>
      <c r="H30" s="81" t="s">
        <v>290</v>
      </c>
      <c r="I30" s="82">
        <v>12000</v>
      </c>
      <c r="J30" s="82">
        <v>12000</v>
      </c>
      <c r="K30" s="82">
        <v>12000</v>
      </c>
      <c r="L30" s="82"/>
      <c r="M30" s="82"/>
      <c r="N30" s="82"/>
      <c r="O30" s="82"/>
      <c r="P30" s="82"/>
      <c r="Q30" s="82"/>
      <c r="R30" s="82"/>
      <c r="S30" s="82"/>
      <c r="T30" s="82"/>
      <c r="U30" s="82"/>
      <c r="V30" s="82"/>
      <c r="W30" s="82"/>
    </row>
    <row r="31" ht="30" customHeight="1" spans="1:23">
      <c r="A31" s="81" t="s">
        <v>464</v>
      </c>
      <c r="B31" s="81" t="s">
        <v>493</v>
      </c>
      <c r="C31" s="81" t="s">
        <v>494</v>
      </c>
      <c r="D31" s="81" t="s">
        <v>67</v>
      </c>
      <c r="E31" s="81" t="s">
        <v>163</v>
      </c>
      <c r="F31" s="81" t="s">
        <v>164</v>
      </c>
      <c r="G31" s="81" t="s">
        <v>291</v>
      </c>
      <c r="H31" s="81" t="s">
        <v>292</v>
      </c>
      <c r="I31" s="82">
        <v>4348</v>
      </c>
      <c r="J31" s="82">
        <v>4348</v>
      </c>
      <c r="K31" s="82">
        <v>4348</v>
      </c>
      <c r="L31" s="82"/>
      <c r="M31" s="82"/>
      <c r="N31" s="82"/>
      <c r="O31" s="82"/>
      <c r="P31" s="82"/>
      <c r="Q31" s="82"/>
      <c r="R31" s="82"/>
      <c r="S31" s="82"/>
      <c r="T31" s="82"/>
      <c r="U31" s="82"/>
      <c r="V31" s="82"/>
      <c r="W31" s="82"/>
    </row>
    <row r="32" ht="30" customHeight="1" spans="1:23">
      <c r="A32" s="81" t="s">
        <v>464</v>
      </c>
      <c r="B32" s="81" t="s">
        <v>493</v>
      </c>
      <c r="C32" s="81" t="s">
        <v>494</v>
      </c>
      <c r="D32" s="81" t="s">
        <v>67</v>
      </c>
      <c r="E32" s="81" t="s">
        <v>163</v>
      </c>
      <c r="F32" s="81" t="s">
        <v>164</v>
      </c>
      <c r="G32" s="81" t="s">
        <v>354</v>
      </c>
      <c r="H32" s="81" t="s">
        <v>355</v>
      </c>
      <c r="I32" s="82">
        <v>4721</v>
      </c>
      <c r="J32" s="82">
        <v>4721</v>
      </c>
      <c r="K32" s="82">
        <v>4721</v>
      </c>
      <c r="L32" s="82"/>
      <c r="M32" s="82"/>
      <c r="N32" s="82"/>
      <c r="O32" s="82"/>
      <c r="P32" s="82"/>
      <c r="Q32" s="82"/>
      <c r="R32" s="82"/>
      <c r="S32" s="82"/>
      <c r="T32" s="82"/>
      <c r="U32" s="82"/>
      <c r="V32" s="82"/>
      <c r="W32" s="82"/>
    </row>
    <row r="33" ht="30" customHeight="1" spans="1:23">
      <c r="A33" s="81" t="s">
        <v>464</v>
      </c>
      <c r="B33" s="81" t="s">
        <v>493</v>
      </c>
      <c r="C33" s="81" t="s">
        <v>494</v>
      </c>
      <c r="D33" s="81" t="s">
        <v>67</v>
      </c>
      <c r="E33" s="81" t="s">
        <v>163</v>
      </c>
      <c r="F33" s="81" t="s">
        <v>164</v>
      </c>
      <c r="G33" s="81" t="s">
        <v>378</v>
      </c>
      <c r="H33" s="81" t="s">
        <v>379</v>
      </c>
      <c r="I33" s="82">
        <v>3000</v>
      </c>
      <c r="J33" s="82">
        <v>3000</v>
      </c>
      <c r="K33" s="82">
        <v>3000</v>
      </c>
      <c r="L33" s="82"/>
      <c r="M33" s="82"/>
      <c r="N33" s="82"/>
      <c r="O33" s="82"/>
      <c r="P33" s="82"/>
      <c r="Q33" s="82"/>
      <c r="R33" s="82"/>
      <c r="S33" s="82"/>
      <c r="T33" s="82"/>
      <c r="U33" s="82"/>
      <c r="V33" s="82"/>
      <c r="W33" s="82"/>
    </row>
    <row r="34" ht="30" customHeight="1" spans="1:23">
      <c r="A34" s="81" t="s">
        <v>464</v>
      </c>
      <c r="B34" s="81" t="s">
        <v>495</v>
      </c>
      <c r="C34" s="81" t="s">
        <v>496</v>
      </c>
      <c r="D34" s="81" t="s">
        <v>67</v>
      </c>
      <c r="E34" s="81" t="s">
        <v>165</v>
      </c>
      <c r="F34" s="81" t="s">
        <v>166</v>
      </c>
      <c r="G34" s="81" t="s">
        <v>283</v>
      </c>
      <c r="H34" s="81" t="s">
        <v>284</v>
      </c>
      <c r="I34" s="82">
        <v>9379</v>
      </c>
      <c r="J34" s="82">
        <v>9379</v>
      </c>
      <c r="K34" s="82">
        <v>9379</v>
      </c>
      <c r="L34" s="82"/>
      <c r="M34" s="82"/>
      <c r="N34" s="82"/>
      <c r="O34" s="82"/>
      <c r="P34" s="82"/>
      <c r="Q34" s="82"/>
      <c r="R34" s="82"/>
      <c r="S34" s="82"/>
      <c r="T34" s="82"/>
      <c r="U34" s="82"/>
      <c r="V34" s="82"/>
      <c r="W34" s="82"/>
    </row>
    <row r="35" ht="30" customHeight="1" spans="1:23">
      <c r="A35" s="81" t="s">
        <v>464</v>
      </c>
      <c r="B35" s="81" t="s">
        <v>495</v>
      </c>
      <c r="C35" s="81" t="s">
        <v>496</v>
      </c>
      <c r="D35" s="81" t="s">
        <v>67</v>
      </c>
      <c r="E35" s="81" t="s">
        <v>165</v>
      </c>
      <c r="F35" s="81" t="s">
        <v>166</v>
      </c>
      <c r="G35" s="81" t="s">
        <v>453</v>
      </c>
      <c r="H35" s="81" t="s">
        <v>454</v>
      </c>
      <c r="I35" s="82">
        <v>8800</v>
      </c>
      <c r="J35" s="82">
        <v>8800</v>
      </c>
      <c r="K35" s="82">
        <v>8800</v>
      </c>
      <c r="L35" s="82"/>
      <c r="M35" s="82"/>
      <c r="N35" s="82"/>
      <c r="O35" s="82"/>
      <c r="P35" s="82"/>
      <c r="Q35" s="82"/>
      <c r="R35" s="82"/>
      <c r="S35" s="82"/>
      <c r="T35" s="82"/>
      <c r="U35" s="82"/>
      <c r="V35" s="82"/>
      <c r="W35" s="82"/>
    </row>
    <row r="36" ht="30" customHeight="1" spans="1:23">
      <c r="A36" s="81" t="s">
        <v>464</v>
      </c>
      <c r="B36" s="81" t="s">
        <v>495</v>
      </c>
      <c r="C36" s="81" t="s">
        <v>496</v>
      </c>
      <c r="D36" s="81" t="s">
        <v>67</v>
      </c>
      <c r="E36" s="81" t="s">
        <v>165</v>
      </c>
      <c r="F36" s="81" t="s">
        <v>166</v>
      </c>
      <c r="G36" s="81" t="s">
        <v>291</v>
      </c>
      <c r="H36" s="81" t="s">
        <v>292</v>
      </c>
      <c r="I36" s="82">
        <v>4000</v>
      </c>
      <c r="J36" s="82">
        <v>4000</v>
      </c>
      <c r="K36" s="82">
        <v>4000</v>
      </c>
      <c r="L36" s="82"/>
      <c r="M36" s="82"/>
      <c r="N36" s="82"/>
      <c r="O36" s="82"/>
      <c r="P36" s="82"/>
      <c r="Q36" s="82"/>
      <c r="R36" s="82"/>
      <c r="S36" s="82"/>
      <c r="T36" s="82"/>
      <c r="U36" s="82"/>
      <c r="V36" s="82"/>
      <c r="W36" s="82"/>
    </row>
    <row r="37" ht="30" customHeight="1" spans="1:23">
      <c r="A37" s="81" t="s">
        <v>464</v>
      </c>
      <c r="B37" s="81" t="s">
        <v>495</v>
      </c>
      <c r="C37" s="81" t="s">
        <v>496</v>
      </c>
      <c r="D37" s="81" t="s">
        <v>67</v>
      </c>
      <c r="E37" s="81" t="s">
        <v>165</v>
      </c>
      <c r="F37" s="81" t="s">
        <v>166</v>
      </c>
      <c r="G37" s="81" t="s">
        <v>354</v>
      </c>
      <c r="H37" s="81" t="s">
        <v>355</v>
      </c>
      <c r="I37" s="82">
        <v>3289</v>
      </c>
      <c r="J37" s="82">
        <v>3289</v>
      </c>
      <c r="K37" s="82">
        <v>3289</v>
      </c>
      <c r="L37" s="82"/>
      <c r="M37" s="82"/>
      <c r="N37" s="82"/>
      <c r="O37" s="82"/>
      <c r="P37" s="82"/>
      <c r="Q37" s="82"/>
      <c r="R37" s="82"/>
      <c r="S37" s="82"/>
      <c r="T37" s="82"/>
      <c r="U37" s="82"/>
      <c r="V37" s="82"/>
      <c r="W37" s="82"/>
    </row>
    <row r="38" ht="30" customHeight="1" spans="1:23">
      <c r="A38" s="81" t="s">
        <v>464</v>
      </c>
      <c r="B38" s="81" t="s">
        <v>497</v>
      </c>
      <c r="C38" s="81" t="s">
        <v>498</v>
      </c>
      <c r="D38" s="81" t="s">
        <v>67</v>
      </c>
      <c r="E38" s="81" t="s">
        <v>163</v>
      </c>
      <c r="F38" s="81" t="s">
        <v>164</v>
      </c>
      <c r="G38" s="81" t="s">
        <v>283</v>
      </c>
      <c r="H38" s="81" t="s">
        <v>284</v>
      </c>
      <c r="I38" s="82">
        <v>3000</v>
      </c>
      <c r="J38" s="82">
        <v>3000</v>
      </c>
      <c r="K38" s="82">
        <v>3000</v>
      </c>
      <c r="L38" s="82"/>
      <c r="M38" s="82"/>
      <c r="N38" s="82"/>
      <c r="O38" s="82"/>
      <c r="P38" s="82"/>
      <c r="Q38" s="82"/>
      <c r="R38" s="82"/>
      <c r="S38" s="82"/>
      <c r="T38" s="82"/>
      <c r="U38" s="82"/>
      <c r="V38" s="82"/>
      <c r="W38" s="82"/>
    </row>
    <row r="39" ht="30" customHeight="1" spans="1:23">
      <c r="A39" s="81" t="s">
        <v>464</v>
      </c>
      <c r="B39" s="81" t="s">
        <v>499</v>
      </c>
      <c r="C39" s="81" t="s">
        <v>500</v>
      </c>
      <c r="D39" s="81" t="s">
        <v>67</v>
      </c>
      <c r="E39" s="81" t="s">
        <v>165</v>
      </c>
      <c r="F39" s="81" t="s">
        <v>166</v>
      </c>
      <c r="G39" s="81" t="s">
        <v>378</v>
      </c>
      <c r="H39" s="81" t="s">
        <v>379</v>
      </c>
      <c r="I39" s="82">
        <v>10000</v>
      </c>
      <c r="J39" s="82">
        <v>10000</v>
      </c>
      <c r="K39" s="82">
        <v>10000</v>
      </c>
      <c r="L39" s="82"/>
      <c r="M39" s="82"/>
      <c r="N39" s="82"/>
      <c r="O39" s="82"/>
      <c r="P39" s="82"/>
      <c r="Q39" s="82"/>
      <c r="R39" s="82"/>
      <c r="S39" s="82"/>
      <c r="T39" s="82"/>
      <c r="U39" s="82"/>
      <c r="V39" s="82"/>
      <c r="W39" s="82"/>
    </row>
    <row r="40" ht="30" customHeight="1" spans="1:23">
      <c r="A40" s="81" t="s">
        <v>464</v>
      </c>
      <c r="B40" s="81" t="s">
        <v>501</v>
      </c>
      <c r="C40" s="81" t="s">
        <v>502</v>
      </c>
      <c r="D40" s="81" t="s">
        <v>67</v>
      </c>
      <c r="E40" s="81" t="s">
        <v>193</v>
      </c>
      <c r="F40" s="81" t="s">
        <v>194</v>
      </c>
      <c r="G40" s="81" t="s">
        <v>485</v>
      </c>
      <c r="H40" s="81" t="s">
        <v>486</v>
      </c>
      <c r="I40" s="82">
        <v>97110.26</v>
      </c>
      <c r="J40" s="82">
        <v>97110.26</v>
      </c>
      <c r="K40" s="82">
        <v>97110.26</v>
      </c>
      <c r="L40" s="82"/>
      <c r="M40" s="82"/>
      <c r="N40" s="82"/>
      <c r="O40" s="82"/>
      <c r="P40" s="82"/>
      <c r="Q40" s="82"/>
      <c r="R40" s="82"/>
      <c r="S40" s="82"/>
      <c r="T40" s="82"/>
      <c r="U40" s="82"/>
      <c r="V40" s="82"/>
      <c r="W40" s="82"/>
    </row>
    <row r="41" ht="30" customHeight="1" spans="1:23">
      <c r="A41" s="81" t="s">
        <v>464</v>
      </c>
      <c r="B41" s="81" t="s">
        <v>503</v>
      </c>
      <c r="C41" s="81" t="s">
        <v>504</v>
      </c>
      <c r="D41" s="81" t="s">
        <v>67</v>
      </c>
      <c r="E41" s="81" t="s">
        <v>193</v>
      </c>
      <c r="F41" s="81" t="s">
        <v>194</v>
      </c>
      <c r="G41" s="81" t="s">
        <v>485</v>
      </c>
      <c r="H41" s="81" t="s">
        <v>486</v>
      </c>
      <c r="I41" s="82">
        <v>1150379.93</v>
      </c>
      <c r="J41" s="82">
        <v>1150379.93</v>
      </c>
      <c r="K41" s="82">
        <v>1150379.93</v>
      </c>
      <c r="L41" s="82"/>
      <c r="M41" s="82"/>
      <c r="N41" s="82"/>
      <c r="O41" s="82"/>
      <c r="P41" s="82"/>
      <c r="Q41" s="82"/>
      <c r="R41" s="82"/>
      <c r="S41" s="82"/>
      <c r="T41" s="82"/>
      <c r="U41" s="82"/>
      <c r="V41" s="82"/>
      <c r="W41" s="82"/>
    </row>
    <row r="42" ht="30" customHeight="1" spans="1:23">
      <c r="A42" s="81" t="s">
        <v>464</v>
      </c>
      <c r="B42" s="81" t="s">
        <v>505</v>
      </c>
      <c r="C42" s="81" t="s">
        <v>506</v>
      </c>
      <c r="D42" s="81" t="s">
        <v>67</v>
      </c>
      <c r="E42" s="81" t="s">
        <v>193</v>
      </c>
      <c r="F42" s="81" t="s">
        <v>194</v>
      </c>
      <c r="G42" s="81" t="s">
        <v>485</v>
      </c>
      <c r="H42" s="81" t="s">
        <v>486</v>
      </c>
      <c r="I42" s="82">
        <v>2001900</v>
      </c>
      <c r="J42" s="82">
        <v>2001900</v>
      </c>
      <c r="K42" s="82">
        <v>2001900</v>
      </c>
      <c r="L42" s="82"/>
      <c r="M42" s="82"/>
      <c r="N42" s="82"/>
      <c r="O42" s="82"/>
      <c r="P42" s="82"/>
      <c r="Q42" s="82"/>
      <c r="R42" s="82"/>
      <c r="S42" s="82"/>
      <c r="T42" s="82"/>
      <c r="U42" s="82"/>
      <c r="V42" s="82"/>
      <c r="W42" s="82"/>
    </row>
    <row r="43" ht="30" customHeight="1" spans="1:23">
      <c r="A43" s="81" t="s">
        <v>464</v>
      </c>
      <c r="B43" s="81" t="s">
        <v>507</v>
      </c>
      <c r="C43" s="81" t="s">
        <v>508</v>
      </c>
      <c r="D43" s="81" t="s">
        <v>67</v>
      </c>
      <c r="E43" s="81" t="s">
        <v>193</v>
      </c>
      <c r="F43" s="81" t="s">
        <v>194</v>
      </c>
      <c r="G43" s="81" t="s">
        <v>485</v>
      </c>
      <c r="H43" s="81" t="s">
        <v>486</v>
      </c>
      <c r="I43" s="82">
        <v>748300</v>
      </c>
      <c r="J43" s="82">
        <v>748300</v>
      </c>
      <c r="K43" s="82">
        <v>748300</v>
      </c>
      <c r="L43" s="82"/>
      <c r="M43" s="82"/>
      <c r="N43" s="82"/>
      <c r="O43" s="82"/>
      <c r="P43" s="82"/>
      <c r="Q43" s="82"/>
      <c r="R43" s="82"/>
      <c r="S43" s="82"/>
      <c r="T43" s="82"/>
      <c r="U43" s="82"/>
      <c r="V43" s="82"/>
      <c r="W43" s="82"/>
    </row>
    <row r="44" ht="30" customHeight="1" spans="1:23">
      <c r="A44" s="81" t="s">
        <v>464</v>
      </c>
      <c r="B44" s="81" t="s">
        <v>509</v>
      </c>
      <c r="C44" s="81" t="s">
        <v>510</v>
      </c>
      <c r="D44" s="81" t="s">
        <v>67</v>
      </c>
      <c r="E44" s="81" t="s">
        <v>163</v>
      </c>
      <c r="F44" s="81" t="s">
        <v>164</v>
      </c>
      <c r="G44" s="81" t="s">
        <v>485</v>
      </c>
      <c r="H44" s="81" t="s">
        <v>486</v>
      </c>
      <c r="I44" s="82">
        <v>1373.94</v>
      </c>
      <c r="J44" s="82">
        <v>1373.94</v>
      </c>
      <c r="K44" s="82">
        <v>1373.94</v>
      </c>
      <c r="L44" s="82"/>
      <c r="M44" s="82"/>
      <c r="N44" s="82"/>
      <c r="O44" s="82"/>
      <c r="P44" s="82"/>
      <c r="Q44" s="82"/>
      <c r="R44" s="82"/>
      <c r="S44" s="82"/>
      <c r="T44" s="82"/>
      <c r="U44" s="82"/>
      <c r="V44" s="82"/>
      <c r="W44" s="82"/>
    </row>
    <row r="45" ht="30" customHeight="1" spans="1:23">
      <c r="A45" s="81" t="s">
        <v>464</v>
      </c>
      <c r="B45" s="81" t="s">
        <v>511</v>
      </c>
      <c r="C45" s="81" t="s">
        <v>512</v>
      </c>
      <c r="D45" s="81" t="s">
        <v>67</v>
      </c>
      <c r="E45" s="81" t="s">
        <v>193</v>
      </c>
      <c r="F45" s="81" t="s">
        <v>194</v>
      </c>
      <c r="G45" s="81" t="s">
        <v>485</v>
      </c>
      <c r="H45" s="81" t="s">
        <v>486</v>
      </c>
      <c r="I45" s="82">
        <v>1118100</v>
      </c>
      <c r="J45" s="82">
        <v>1118100</v>
      </c>
      <c r="K45" s="82">
        <v>1118100</v>
      </c>
      <c r="L45" s="82"/>
      <c r="M45" s="82"/>
      <c r="N45" s="82"/>
      <c r="O45" s="82"/>
      <c r="P45" s="82"/>
      <c r="Q45" s="82"/>
      <c r="R45" s="82"/>
      <c r="S45" s="82"/>
      <c r="T45" s="82"/>
      <c r="U45" s="82"/>
      <c r="V45" s="82"/>
      <c r="W45" s="82"/>
    </row>
    <row r="46" ht="30" customHeight="1" spans="1:23">
      <c r="A46" s="81" t="s">
        <v>464</v>
      </c>
      <c r="B46" s="81" t="s">
        <v>513</v>
      </c>
      <c r="C46" s="81" t="s">
        <v>514</v>
      </c>
      <c r="D46" s="81" t="s">
        <v>67</v>
      </c>
      <c r="E46" s="81" t="s">
        <v>193</v>
      </c>
      <c r="F46" s="81" t="s">
        <v>194</v>
      </c>
      <c r="G46" s="81" t="s">
        <v>485</v>
      </c>
      <c r="H46" s="81" t="s">
        <v>486</v>
      </c>
      <c r="I46" s="82">
        <v>6943400</v>
      </c>
      <c r="J46" s="82">
        <v>6943400</v>
      </c>
      <c r="K46" s="82">
        <v>6943400</v>
      </c>
      <c r="L46" s="82"/>
      <c r="M46" s="82"/>
      <c r="N46" s="82"/>
      <c r="O46" s="82"/>
      <c r="P46" s="82"/>
      <c r="Q46" s="82"/>
      <c r="R46" s="82"/>
      <c r="S46" s="82"/>
      <c r="T46" s="82"/>
      <c r="U46" s="82"/>
      <c r="V46" s="82"/>
      <c r="W46" s="82"/>
    </row>
    <row r="47" ht="30" customHeight="1" spans="1:23">
      <c r="A47" s="81" t="s">
        <v>464</v>
      </c>
      <c r="B47" s="81" t="s">
        <v>515</v>
      </c>
      <c r="C47" s="81" t="s">
        <v>516</v>
      </c>
      <c r="D47" s="81" t="s">
        <v>67</v>
      </c>
      <c r="E47" s="81" t="s">
        <v>193</v>
      </c>
      <c r="F47" s="81" t="s">
        <v>194</v>
      </c>
      <c r="G47" s="81" t="s">
        <v>485</v>
      </c>
      <c r="H47" s="81" t="s">
        <v>486</v>
      </c>
      <c r="I47" s="82">
        <v>854000</v>
      </c>
      <c r="J47" s="82">
        <v>854000</v>
      </c>
      <c r="K47" s="82">
        <v>854000</v>
      </c>
      <c r="L47" s="82"/>
      <c r="M47" s="82"/>
      <c r="N47" s="82"/>
      <c r="O47" s="82"/>
      <c r="P47" s="82"/>
      <c r="Q47" s="82"/>
      <c r="R47" s="82"/>
      <c r="S47" s="82"/>
      <c r="T47" s="82"/>
      <c r="U47" s="82"/>
      <c r="V47" s="82"/>
      <c r="W47" s="82"/>
    </row>
    <row r="48" ht="30" customHeight="1" spans="1:23">
      <c r="A48" s="81" t="s">
        <v>464</v>
      </c>
      <c r="B48" s="81" t="s">
        <v>517</v>
      </c>
      <c r="C48" s="81" t="s">
        <v>518</v>
      </c>
      <c r="D48" s="81" t="s">
        <v>67</v>
      </c>
      <c r="E48" s="81" t="s">
        <v>193</v>
      </c>
      <c r="F48" s="81" t="s">
        <v>194</v>
      </c>
      <c r="G48" s="81" t="s">
        <v>485</v>
      </c>
      <c r="H48" s="81" t="s">
        <v>486</v>
      </c>
      <c r="I48" s="82">
        <v>1064054.1</v>
      </c>
      <c r="J48" s="82">
        <v>1064054.1</v>
      </c>
      <c r="K48" s="82">
        <v>1064054.1</v>
      </c>
      <c r="L48" s="82"/>
      <c r="M48" s="82"/>
      <c r="N48" s="82"/>
      <c r="O48" s="82"/>
      <c r="P48" s="82"/>
      <c r="Q48" s="82"/>
      <c r="R48" s="82"/>
      <c r="S48" s="82"/>
      <c r="T48" s="82"/>
      <c r="U48" s="82"/>
      <c r="V48" s="82"/>
      <c r="W48" s="82"/>
    </row>
    <row r="49" ht="30" customHeight="1" spans="1:23">
      <c r="A49" s="81" t="s">
        <v>464</v>
      </c>
      <c r="B49" s="81" t="s">
        <v>519</v>
      </c>
      <c r="C49" s="81" t="s">
        <v>520</v>
      </c>
      <c r="D49" s="81" t="s">
        <v>67</v>
      </c>
      <c r="E49" s="81" t="s">
        <v>151</v>
      </c>
      <c r="F49" s="81" t="s">
        <v>152</v>
      </c>
      <c r="G49" s="81" t="s">
        <v>453</v>
      </c>
      <c r="H49" s="81" t="s">
        <v>454</v>
      </c>
      <c r="I49" s="82">
        <v>2900</v>
      </c>
      <c r="J49" s="82">
        <v>2900</v>
      </c>
      <c r="K49" s="82">
        <v>2900</v>
      </c>
      <c r="L49" s="82"/>
      <c r="M49" s="82"/>
      <c r="N49" s="82"/>
      <c r="O49" s="82"/>
      <c r="P49" s="82"/>
      <c r="Q49" s="82"/>
      <c r="R49" s="82"/>
      <c r="S49" s="82"/>
      <c r="T49" s="82"/>
      <c r="U49" s="82"/>
      <c r="V49" s="82"/>
      <c r="W49" s="82"/>
    </row>
    <row r="50" ht="30" customHeight="1" spans="1:23">
      <c r="A50" s="81" t="s">
        <v>464</v>
      </c>
      <c r="B50" s="81" t="s">
        <v>519</v>
      </c>
      <c r="C50" s="81" t="s">
        <v>520</v>
      </c>
      <c r="D50" s="81" t="s">
        <v>67</v>
      </c>
      <c r="E50" s="81" t="s">
        <v>151</v>
      </c>
      <c r="F50" s="81" t="s">
        <v>152</v>
      </c>
      <c r="G50" s="81" t="s">
        <v>291</v>
      </c>
      <c r="H50" s="81" t="s">
        <v>292</v>
      </c>
      <c r="I50" s="82">
        <v>2000</v>
      </c>
      <c r="J50" s="82">
        <v>2000</v>
      </c>
      <c r="K50" s="82">
        <v>2000</v>
      </c>
      <c r="L50" s="82"/>
      <c r="M50" s="82"/>
      <c r="N50" s="82"/>
      <c r="O50" s="82"/>
      <c r="P50" s="82"/>
      <c r="Q50" s="82"/>
      <c r="R50" s="82"/>
      <c r="S50" s="82"/>
      <c r="T50" s="82"/>
      <c r="U50" s="82"/>
      <c r="V50" s="82"/>
      <c r="W50" s="82"/>
    </row>
    <row r="51" ht="30" customHeight="1" spans="1:23">
      <c r="A51" s="81" t="s">
        <v>464</v>
      </c>
      <c r="B51" s="81" t="s">
        <v>519</v>
      </c>
      <c r="C51" s="81" t="s">
        <v>520</v>
      </c>
      <c r="D51" s="81" t="s">
        <v>67</v>
      </c>
      <c r="E51" s="81" t="s">
        <v>151</v>
      </c>
      <c r="F51" s="81" t="s">
        <v>152</v>
      </c>
      <c r="G51" s="81" t="s">
        <v>354</v>
      </c>
      <c r="H51" s="81" t="s">
        <v>355</v>
      </c>
      <c r="I51" s="82">
        <v>1000</v>
      </c>
      <c r="J51" s="82">
        <v>1000</v>
      </c>
      <c r="K51" s="82">
        <v>1000</v>
      </c>
      <c r="L51" s="82"/>
      <c r="M51" s="82"/>
      <c r="N51" s="82"/>
      <c r="O51" s="82"/>
      <c r="P51" s="82"/>
      <c r="Q51" s="82"/>
      <c r="R51" s="82"/>
      <c r="S51" s="82"/>
      <c r="T51" s="82"/>
      <c r="U51" s="82"/>
      <c r="V51" s="82"/>
      <c r="W51" s="82"/>
    </row>
    <row r="52" ht="30" customHeight="1" spans="1:23">
      <c r="A52" s="81" t="s">
        <v>464</v>
      </c>
      <c r="B52" s="81" t="s">
        <v>521</v>
      </c>
      <c r="C52" s="81" t="s">
        <v>522</v>
      </c>
      <c r="D52" s="81" t="s">
        <v>67</v>
      </c>
      <c r="E52" s="81" t="s">
        <v>151</v>
      </c>
      <c r="F52" s="81" t="s">
        <v>152</v>
      </c>
      <c r="G52" s="81" t="s">
        <v>283</v>
      </c>
      <c r="H52" s="81" t="s">
        <v>284</v>
      </c>
      <c r="I52" s="82">
        <v>3500</v>
      </c>
      <c r="J52" s="82">
        <v>3500</v>
      </c>
      <c r="K52" s="82">
        <v>3500</v>
      </c>
      <c r="L52" s="82"/>
      <c r="M52" s="82"/>
      <c r="N52" s="82"/>
      <c r="O52" s="82"/>
      <c r="P52" s="82"/>
      <c r="Q52" s="82"/>
      <c r="R52" s="82"/>
      <c r="S52" s="82"/>
      <c r="T52" s="82"/>
      <c r="U52" s="82"/>
      <c r="V52" s="82"/>
      <c r="W52" s="82"/>
    </row>
    <row r="53" ht="30" customHeight="1" spans="1:23">
      <c r="A53" s="81" t="s">
        <v>464</v>
      </c>
      <c r="B53" s="81" t="s">
        <v>521</v>
      </c>
      <c r="C53" s="81" t="s">
        <v>522</v>
      </c>
      <c r="D53" s="81" t="s">
        <v>67</v>
      </c>
      <c r="E53" s="81" t="s">
        <v>151</v>
      </c>
      <c r="F53" s="81" t="s">
        <v>152</v>
      </c>
      <c r="G53" s="81" t="s">
        <v>453</v>
      </c>
      <c r="H53" s="81" t="s">
        <v>454</v>
      </c>
      <c r="I53" s="82">
        <v>10000</v>
      </c>
      <c r="J53" s="82">
        <v>10000</v>
      </c>
      <c r="K53" s="82">
        <v>10000</v>
      </c>
      <c r="L53" s="82"/>
      <c r="M53" s="82"/>
      <c r="N53" s="82"/>
      <c r="O53" s="82"/>
      <c r="P53" s="82"/>
      <c r="Q53" s="82"/>
      <c r="R53" s="82"/>
      <c r="S53" s="82"/>
      <c r="T53" s="82"/>
      <c r="U53" s="82"/>
      <c r="V53" s="82"/>
      <c r="W53" s="82"/>
    </row>
    <row r="54" ht="30" customHeight="1" spans="1:23">
      <c r="A54" s="81" t="s">
        <v>464</v>
      </c>
      <c r="B54" s="81" t="s">
        <v>521</v>
      </c>
      <c r="C54" s="81" t="s">
        <v>522</v>
      </c>
      <c r="D54" s="81" t="s">
        <v>67</v>
      </c>
      <c r="E54" s="81" t="s">
        <v>151</v>
      </c>
      <c r="F54" s="81" t="s">
        <v>152</v>
      </c>
      <c r="G54" s="81" t="s">
        <v>291</v>
      </c>
      <c r="H54" s="81" t="s">
        <v>292</v>
      </c>
      <c r="I54" s="82">
        <v>10000</v>
      </c>
      <c r="J54" s="82">
        <v>10000</v>
      </c>
      <c r="K54" s="82">
        <v>10000</v>
      </c>
      <c r="L54" s="82"/>
      <c r="M54" s="82"/>
      <c r="N54" s="82"/>
      <c r="O54" s="82"/>
      <c r="P54" s="82"/>
      <c r="Q54" s="82"/>
      <c r="R54" s="82"/>
      <c r="S54" s="82"/>
      <c r="T54" s="82"/>
      <c r="U54" s="82"/>
      <c r="V54" s="82"/>
      <c r="W54" s="82"/>
    </row>
    <row r="55" ht="30" customHeight="1" spans="1:23">
      <c r="A55" s="81" t="s">
        <v>464</v>
      </c>
      <c r="B55" s="81" t="s">
        <v>521</v>
      </c>
      <c r="C55" s="81" t="s">
        <v>522</v>
      </c>
      <c r="D55" s="81" t="s">
        <v>67</v>
      </c>
      <c r="E55" s="81" t="s">
        <v>151</v>
      </c>
      <c r="F55" s="81" t="s">
        <v>152</v>
      </c>
      <c r="G55" s="81" t="s">
        <v>354</v>
      </c>
      <c r="H55" s="81" t="s">
        <v>355</v>
      </c>
      <c r="I55" s="82">
        <v>20000</v>
      </c>
      <c r="J55" s="82">
        <v>20000</v>
      </c>
      <c r="K55" s="82">
        <v>20000</v>
      </c>
      <c r="L55" s="82"/>
      <c r="M55" s="82"/>
      <c r="N55" s="82"/>
      <c r="O55" s="82"/>
      <c r="P55" s="82"/>
      <c r="Q55" s="82"/>
      <c r="R55" s="82"/>
      <c r="S55" s="82"/>
      <c r="T55" s="82"/>
      <c r="U55" s="82"/>
      <c r="V55" s="82"/>
      <c r="W55" s="82"/>
    </row>
    <row r="56" ht="30" customHeight="1" spans="1:23">
      <c r="A56" s="81" t="s">
        <v>464</v>
      </c>
      <c r="B56" s="81" t="s">
        <v>521</v>
      </c>
      <c r="C56" s="81" t="s">
        <v>522</v>
      </c>
      <c r="D56" s="81" t="s">
        <v>67</v>
      </c>
      <c r="E56" s="81" t="s">
        <v>151</v>
      </c>
      <c r="F56" s="81" t="s">
        <v>152</v>
      </c>
      <c r="G56" s="81" t="s">
        <v>378</v>
      </c>
      <c r="H56" s="81" t="s">
        <v>379</v>
      </c>
      <c r="I56" s="82">
        <v>68393</v>
      </c>
      <c r="J56" s="82">
        <v>68393</v>
      </c>
      <c r="K56" s="82">
        <v>68393</v>
      </c>
      <c r="L56" s="82"/>
      <c r="M56" s="82"/>
      <c r="N56" s="82"/>
      <c r="O56" s="82"/>
      <c r="P56" s="82"/>
      <c r="Q56" s="82"/>
      <c r="R56" s="82"/>
      <c r="S56" s="82"/>
      <c r="T56" s="82"/>
      <c r="U56" s="82"/>
      <c r="V56" s="82"/>
      <c r="W56" s="82"/>
    </row>
    <row r="57" ht="30" customHeight="1" spans="1:23">
      <c r="A57" s="81" t="s">
        <v>464</v>
      </c>
      <c r="B57" s="81" t="s">
        <v>521</v>
      </c>
      <c r="C57" s="81" t="s">
        <v>522</v>
      </c>
      <c r="D57" s="81" t="s">
        <v>67</v>
      </c>
      <c r="E57" s="81" t="s">
        <v>151</v>
      </c>
      <c r="F57" s="81" t="s">
        <v>152</v>
      </c>
      <c r="G57" s="81" t="s">
        <v>485</v>
      </c>
      <c r="H57" s="81" t="s">
        <v>486</v>
      </c>
      <c r="I57" s="82">
        <v>96000</v>
      </c>
      <c r="J57" s="82">
        <v>96000</v>
      </c>
      <c r="K57" s="82">
        <v>96000</v>
      </c>
      <c r="L57" s="82"/>
      <c r="M57" s="82"/>
      <c r="N57" s="82"/>
      <c r="O57" s="82"/>
      <c r="P57" s="82"/>
      <c r="Q57" s="82"/>
      <c r="R57" s="82"/>
      <c r="S57" s="82"/>
      <c r="T57" s="82"/>
      <c r="U57" s="82"/>
      <c r="V57" s="82"/>
      <c r="W57" s="82"/>
    </row>
    <row r="58" ht="30" customHeight="1" spans="1:23">
      <c r="A58" s="81" t="s">
        <v>464</v>
      </c>
      <c r="B58" s="81" t="s">
        <v>521</v>
      </c>
      <c r="C58" s="81" t="s">
        <v>522</v>
      </c>
      <c r="D58" s="81" t="s">
        <v>67</v>
      </c>
      <c r="E58" s="81" t="s">
        <v>151</v>
      </c>
      <c r="F58" s="81" t="s">
        <v>152</v>
      </c>
      <c r="G58" s="81" t="s">
        <v>523</v>
      </c>
      <c r="H58" s="81" t="s">
        <v>524</v>
      </c>
      <c r="I58" s="82">
        <v>450000</v>
      </c>
      <c r="J58" s="82">
        <v>450000</v>
      </c>
      <c r="K58" s="82">
        <v>450000</v>
      </c>
      <c r="L58" s="82"/>
      <c r="M58" s="82"/>
      <c r="N58" s="82"/>
      <c r="O58" s="82"/>
      <c r="P58" s="82"/>
      <c r="Q58" s="82"/>
      <c r="R58" s="82"/>
      <c r="S58" s="82"/>
      <c r="T58" s="82"/>
      <c r="U58" s="82"/>
      <c r="V58" s="82"/>
      <c r="W58" s="82"/>
    </row>
    <row r="59" ht="30" customHeight="1" spans="1:23">
      <c r="A59" s="81" t="s">
        <v>464</v>
      </c>
      <c r="B59" s="81" t="s">
        <v>525</v>
      </c>
      <c r="C59" s="81" t="s">
        <v>526</v>
      </c>
      <c r="D59" s="81" t="s">
        <v>67</v>
      </c>
      <c r="E59" s="81" t="s">
        <v>151</v>
      </c>
      <c r="F59" s="81" t="s">
        <v>152</v>
      </c>
      <c r="G59" s="81" t="s">
        <v>283</v>
      </c>
      <c r="H59" s="81" t="s">
        <v>284</v>
      </c>
      <c r="I59" s="82">
        <v>24000</v>
      </c>
      <c r="J59" s="82">
        <v>24000</v>
      </c>
      <c r="K59" s="82">
        <v>24000</v>
      </c>
      <c r="L59" s="82"/>
      <c r="M59" s="82"/>
      <c r="N59" s="82"/>
      <c r="O59" s="82"/>
      <c r="P59" s="82"/>
      <c r="Q59" s="82"/>
      <c r="R59" s="82"/>
      <c r="S59" s="82"/>
      <c r="T59" s="82"/>
      <c r="U59" s="82"/>
      <c r="V59" s="82"/>
      <c r="W59" s="82"/>
    </row>
    <row r="60" ht="30" customHeight="1" spans="1:23">
      <c r="A60" s="81" t="s">
        <v>464</v>
      </c>
      <c r="B60" s="81" t="s">
        <v>525</v>
      </c>
      <c r="C60" s="81" t="s">
        <v>526</v>
      </c>
      <c r="D60" s="81" t="s">
        <v>67</v>
      </c>
      <c r="E60" s="81" t="s">
        <v>151</v>
      </c>
      <c r="F60" s="81" t="s">
        <v>152</v>
      </c>
      <c r="G60" s="81" t="s">
        <v>354</v>
      </c>
      <c r="H60" s="81" t="s">
        <v>355</v>
      </c>
      <c r="I60" s="82">
        <v>20000</v>
      </c>
      <c r="J60" s="82">
        <v>20000</v>
      </c>
      <c r="K60" s="82">
        <v>20000</v>
      </c>
      <c r="L60" s="82"/>
      <c r="M60" s="82"/>
      <c r="N60" s="82"/>
      <c r="O60" s="82"/>
      <c r="P60" s="82"/>
      <c r="Q60" s="82"/>
      <c r="R60" s="82"/>
      <c r="S60" s="82"/>
      <c r="T60" s="82"/>
      <c r="U60" s="82"/>
      <c r="V60" s="82"/>
      <c r="W60" s="82"/>
    </row>
    <row r="61" ht="30" customHeight="1" spans="1:23">
      <c r="A61" s="81" t="s">
        <v>464</v>
      </c>
      <c r="B61" s="81" t="s">
        <v>525</v>
      </c>
      <c r="C61" s="81" t="s">
        <v>526</v>
      </c>
      <c r="D61" s="81" t="s">
        <v>67</v>
      </c>
      <c r="E61" s="81" t="s">
        <v>151</v>
      </c>
      <c r="F61" s="81" t="s">
        <v>152</v>
      </c>
      <c r="G61" s="81" t="s">
        <v>378</v>
      </c>
      <c r="H61" s="81" t="s">
        <v>379</v>
      </c>
      <c r="I61" s="82">
        <v>190000</v>
      </c>
      <c r="J61" s="82">
        <v>190000</v>
      </c>
      <c r="K61" s="82">
        <v>190000</v>
      </c>
      <c r="L61" s="82"/>
      <c r="M61" s="82"/>
      <c r="N61" s="82"/>
      <c r="O61" s="82"/>
      <c r="P61" s="82"/>
      <c r="Q61" s="82"/>
      <c r="R61" s="82"/>
      <c r="S61" s="82"/>
      <c r="T61" s="82"/>
      <c r="U61" s="82"/>
      <c r="V61" s="82"/>
      <c r="W61" s="82"/>
    </row>
    <row r="62" ht="30" customHeight="1" spans="1:23">
      <c r="A62" s="81" t="s">
        <v>464</v>
      </c>
      <c r="B62" s="81" t="s">
        <v>525</v>
      </c>
      <c r="C62" s="81" t="s">
        <v>526</v>
      </c>
      <c r="D62" s="81" t="s">
        <v>67</v>
      </c>
      <c r="E62" s="81" t="s">
        <v>151</v>
      </c>
      <c r="F62" s="81" t="s">
        <v>152</v>
      </c>
      <c r="G62" s="81" t="s">
        <v>485</v>
      </c>
      <c r="H62" s="81" t="s">
        <v>486</v>
      </c>
      <c r="I62" s="82">
        <v>186000</v>
      </c>
      <c r="J62" s="82">
        <v>186000</v>
      </c>
      <c r="K62" s="82">
        <v>186000</v>
      </c>
      <c r="L62" s="82"/>
      <c r="M62" s="82"/>
      <c r="N62" s="82"/>
      <c r="O62" s="82"/>
      <c r="P62" s="82"/>
      <c r="Q62" s="82"/>
      <c r="R62" s="82"/>
      <c r="S62" s="82"/>
      <c r="T62" s="82"/>
      <c r="U62" s="82"/>
      <c r="V62" s="82"/>
      <c r="W62" s="82"/>
    </row>
    <row r="63" ht="30" customHeight="1" spans="1:23">
      <c r="A63" s="81" t="s">
        <v>464</v>
      </c>
      <c r="B63" s="81" t="s">
        <v>525</v>
      </c>
      <c r="C63" s="81" t="s">
        <v>526</v>
      </c>
      <c r="D63" s="81" t="s">
        <v>67</v>
      </c>
      <c r="E63" s="81" t="s">
        <v>151</v>
      </c>
      <c r="F63" s="81" t="s">
        <v>152</v>
      </c>
      <c r="G63" s="81" t="s">
        <v>523</v>
      </c>
      <c r="H63" s="81" t="s">
        <v>524</v>
      </c>
      <c r="I63" s="82">
        <v>400000</v>
      </c>
      <c r="J63" s="82">
        <v>400000</v>
      </c>
      <c r="K63" s="82">
        <v>400000</v>
      </c>
      <c r="L63" s="82"/>
      <c r="M63" s="82"/>
      <c r="N63" s="82"/>
      <c r="O63" s="82"/>
      <c r="P63" s="82"/>
      <c r="Q63" s="82"/>
      <c r="R63" s="82"/>
      <c r="S63" s="82"/>
      <c r="T63" s="82"/>
      <c r="U63" s="82"/>
      <c r="V63" s="82"/>
      <c r="W63" s="82"/>
    </row>
    <row r="64" ht="30" customHeight="1" spans="1:23">
      <c r="A64" s="81" t="s">
        <v>464</v>
      </c>
      <c r="B64" s="81" t="s">
        <v>527</v>
      </c>
      <c r="C64" s="81" t="s">
        <v>528</v>
      </c>
      <c r="D64" s="81" t="s">
        <v>67</v>
      </c>
      <c r="E64" s="81" t="s">
        <v>151</v>
      </c>
      <c r="F64" s="81" t="s">
        <v>152</v>
      </c>
      <c r="G64" s="81" t="s">
        <v>378</v>
      </c>
      <c r="H64" s="81" t="s">
        <v>379</v>
      </c>
      <c r="I64" s="82">
        <v>50000</v>
      </c>
      <c r="J64" s="82">
        <v>50000</v>
      </c>
      <c r="K64" s="82">
        <v>50000</v>
      </c>
      <c r="L64" s="82"/>
      <c r="M64" s="82"/>
      <c r="N64" s="82"/>
      <c r="O64" s="82"/>
      <c r="P64" s="82"/>
      <c r="Q64" s="82"/>
      <c r="R64" s="82"/>
      <c r="S64" s="82"/>
      <c r="T64" s="82"/>
      <c r="U64" s="82"/>
      <c r="V64" s="82"/>
      <c r="W64" s="82"/>
    </row>
    <row r="65" ht="30" customHeight="1" spans="1:23">
      <c r="A65" s="81" t="s">
        <v>464</v>
      </c>
      <c r="B65" s="81" t="s">
        <v>529</v>
      </c>
      <c r="C65" s="81" t="s">
        <v>530</v>
      </c>
      <c r="D65" s="81" t="s">
        <v>67</v>
      </c>
      <c r="E65" s="81" t="s">
        <v>175</v>
      </c>
      <c r="F65" s="81" t="s">
        <v>176</v>
      </c>
      <c r="G65" s="81" t="s">
        <v>485</v>
      </c>
      <c r="H65" s="81" t="s">
        <v>486</v>
      </c>
      <c r="I65" s="82">
        <v>600000</v>
      </c>
      <c r="J65" s="82">
        <v>600000</v>
      </c>
      <c r="K65" s="82">
        <v>600000</v>
      </c>
      <c r="L65" s="82"/>
      <c r="M65" s="82"/>
      <c r="N65" s="82"/>
      <c r="O65" s="82"/>
      <c r="P65" s="82"/>
      <c r="Q65" s="82"/>
      <c r="R65" s="82"/>
      <c r="S65" s="82"/>
      <c r="T65" s="82"/>
      <c r="U65" s="82"/>
      <c r="V65" s="82"/>
      <c r="W65" s="82"/>
    </row>
    <row r="66" ht="30" customHeight="1" spans="1:23">
      <c r="A66" s="81" t="s">
        <v>464</v>
      </c>
      <c r="B66" s="81" t="s">
        <v>531</v>
      </c>
      <c r="C66" s="81" t="s">
        <v>532</v>
      </c>
      <c r="D66" s="81" t="s">
        <v>67</v>
      </c>
      <c r="E66" s="81" t="s">
        <v>175</v>
      </c>
      <c r="F66" s="81" t="s">
        <v>176</v>
      </c>
      <c r="G66" s="81" t="s">
        <v>485</v>
      </c>
      <c r="H66" s="81" t="s">
        <v>486</v>
      </c>
      <c r="I66" s="82">
        <v>390000</v>
      </c>
      <c r="J66" s="82">
        <v>390000</v>
      </c>
      <c r="K66" s="82">
        <v>390000</v>
      </c>
      <c r="L66" s="82"/>
      <c r="M66" s="82"/>
      <c r="N66" s="82"/>
      <c r="O66" s="82"/>
      <c r="P66" s="82"/>
      <c r="Q66" s="82"/>
      <c r="R66" s="82"/>
      <c r="S66" s="82"/>
      <c r="T66" s="82"/>
      <c r="U66" s="82"/>
      <c r="V66" s="82"/>
      <c r="W66" s="82"/>
    </row>
    <row r="67" ht="30" customHeight="1" spans="1:23">
      <c r="A67" s="81" t="s">
        <v>464</v>
      </c>
      <c r="B67" s="81" t="s">
        <v>533</v>
      </c>
      <c r="C67" s="81" t="s">
        <v>534</v>
      </c>
      <c r="D67" s="81" t="s">
        <v>67</v>
      </c>
      <c r="E67" s="81" t="s">
        <v>175</v>
      </c>
      <c r="F67" s="81" t="s">
        <v>176</v>
      </c>
      <c r="G67" s="81" t="s">
        <v>485</v>
      </c>
      <c r="H67" s="81" t="s">
        <v>486</v>
      </c>
      <c r="I67" s="82">
        <v>513997</v>
      </c>
      <c r="J67" s="82">
        <v>513997</v>
      </c>
      <c r="K67" s="82">
        <v>513997</v>
      </c>
      <c r="L67" s="82"/>
      <c r="M67" s="82"/>
      <c r="N67" s="82"/>
      <c r="O67" s="82"/>
      <c r="P67" s="82"/>
      <c r="Q67" s="82"/>
      <c r="R67" s="82"/>
      <c r="S67" s="82"/>
      <c r="T67" s="82"/>
      <c r="U67" s="82"/>
      <c r="V67" s="82"/>
      <c r="W67" s="82"/>
    </row>
    <row r="68" ht="30" customHeight="1" spans="1:23">
      <c r="A68" s="81" t="s">
        <v>464</v>
      </c>
      <c r="B68" s="81" t="s">
        <v>535</v>
      </c>
      <c r="C68" s="81" t="s">
        <v>536</v>
      </c>
      <c r="D68" s="81" t="s">
        <v>67</v>
      </c>
      <c r="E68" s="81" t="s">
        <v>175</v>
      </c>
      <c r="F68" s="81" t="s">
        <v>176</v>
      </c>
      <c r="G68" s="81" t="s">
        <v>485</v>
      </c>
      <c r="H68" s="81" t="s">
        <v>486</v>
      </c>
      <c r="I68" s="82">
        <v>770000</v>
      </c>
      <c r="J68" s="82">
        <v>770000</v>
      </c>
      <c r="K68" s="82">
        <v>770000</v>
      </c>
      <c r="L68" s="82"/>
      <c r="M68" s="82"/>
      <c r="N68" s="82"/>
      <c r="O68" s="82"/>
      <c r="P68" s="82"/>
      <c r="Q68" s="82"/>
      <c r="R68" s="82"/>
      <c r="S68" s="82"/>
      <c r="T68" s="82"/>
      <c r="U68" s="82"/>
      <c r="V68" s="82"/>
      <c r="W68" s="82"/>
    </row>
    <row r="69" ht="30" customHeight="1" spans="1:23">
      <c r="A69" s="81" t="s">
        <v>464</v>
      </c>
      <c r="B69" s="81" t="s">
        <v>537</v>
      </c>
      <c r="C69" s="81" t="s">
        <v>538</v>
      </c>
      <c r="D69" s="81" t="s">
        <v>67</v>
      </c>
      <c r="E69" s="81" t="s">
        <v>163</v>
      </c>
      <c r="F69" s="81" t="s">
        <v>164</v>
      </c>
      <c r="G69" s="81" t="s">
        <v>453</v>
      </c>
      <c r="H69" s="81" t="s">
        <v>454</v>
      </c>
      <c r="I69" s="82">
        <v>2000</v>
      </c>
      <c r="J69" s="82">
        <v>2000</v>
      </c>
      <c r="K69" s="82">
        <v>2000</v>
      </c>
      <c r="L69" s="82"/>
      <c r="M69" s="82"/>
      <c r="N69" s="82"/>
      <c r="O69" s="82"/>
      <c r="P69" s="82"/>
      <c r="Q69" s="82"/>
      <c r="R69" s="82"/>
      <c r="S69" s="82"/>
      <c r="T69" s="82"/>
      <c r="U69" s="82"/>
      <c r="V69" s="82"/>
      <c r="W69" s="82"/>
    </row>
    <row r="70" ht="30" customHeight="1" spans="1:23">
      <c r="A70" s="81" t="s">
        <v>464</v>
      </c>
      <c r="B70" s="81" t="s">
        <v>537</v>
      </c>
      <c r="C70" s="81" t="s">
        <v>538</v>
      </c>
      <c r="D70" s="81" t="s">
        <v>67</v>
      </c>
      <c r="E70" s="81" t="s">
        <v>163</v>
      </c>
      <c r="F70" s="81" t="s">
        <v>164</v>
      </c>
      <c r="G70" s="81" t="s">
        <v>291</v>
      </c>
      <c r="H70" s="81" t="s">
        <v>292</v>
      </c>
      <c r="I70" s="82">
        <v>3300</v>
      </c>
      <c r="J70" s="82">
        <v>3300</v>
      </c>
      <c r="K70" s="82">
        <v>3300</v>
      </c>
      <c r="L70" s="82"/>
      <c r="M70" s="82"/>
      <c r="N70" s="82"/>
      <c r="O70" s="82"/>
      <c r="P70" s="82"/>
      <c r="Q70" s="82"/>
      <c r="R70" s="82"/>
      <c r="S70" s="82"/>
      <c r="T70" s="82"/>
      <c r="U70" s="82"/>
      <c r="V70" s="82"/>
      <c r="W70" s="82"/>
    </row>
    <row r="71" ht="30" customHeight="1" spans="1:23">
      <c r="A71" s="81" t="s">
        <v>464</v>
      </c>
      <c r="B71" s="81" t="s">
        <v>537</v>
      </c>
      <c r="C71" s="81" t="s">
        <v>538</v>
      </c>
      <c r="D71" s="81" t="s">
        <v>67</v>
      </c>
      <c r="E71" s="81" t="s">
        <v>163</v>
      </c>
      <c r="F71" s="81" t="s">
        <v>164</v>
      </c>
      <c r="G71" s="81" t="s">
        <v>378</v>
      </c>
      <c r="H71" s="81" t="s">
        <v>379</v>
      </c>
      <c r="I71" s="82">
        <v>4000</v>
      </c>
      <c r="J71" s="82">
        <v>4000</v>
      </c>
      <c r="K71" s="82">
        <v>4000</v>
      </c>
      <c r="L71" s="82"/>
      <c r="M71" s="82"/>
      <c r="N71" s="82"/>
      <c r="O71" s="82"/>
      <c r="P71" s="82"/>
      <c r="Q71" s="82"/>
      <c r="R71" s="82"/>
      <c r="S71" s="82"/>
      <c r="T71" s="82"/>
      <c r="U71" s="82"/>
      <c r="V71" s="82"/>
      <c r="W71" s="82"/>
    </row>
    <row r="72" ht="30" customHeight="1" spans="1:23">
      <c r="A72" s="81" t="s">
        <v>464</v>
      </c>
      <c r="B72" s="81" t="s">
        <v>539</v>
      </c>
      <c r="C72" s="81" t="s">
        <v>540</v>
      </c>
      <c r="D72" s="81" t="s">
        <v>67</v>
      </c>
      <c r="E72" s="81" t="s">
        <v>167</v>
      </c>
      <c r="F72" s="81" t="s">
        <v>168</v>
      </c>
      <c r="G72" s="81" t="s">
        <v>453</v>
      </c>
      <c r="H72" s="81" t="s">
        <v>454</v>
      </c>
      <c r="I72" s="82">
        <v>7000</v>
      </c>
      <c r="J72" s="82">
        <v>7000</v>
      </c>
      <c r="K72" s="82">
        <v>7000</v>
      </c>
      <c r="L72" s="82"/>
      <c r="M72" s="82"/>
      <c r="N72" s="82"/>
      <c r="O72" s="82"/>
      <c r="P72" s="82"/>
      <c r="Q72" s="82"/>
      <c r="R72" s="82"/>
      <c r="S72" s="82"/>
      <c r="T72" s="82"/>
      <c r="U72" s="82"/>
      <c r="V72" s="82"/>
      <c r="W72" s="82"/>
    </row>
    <row r="73" ht="30" customHeight="1" spans="1:23">
      <c r="A73" s="81" t="s">
        <v>464</v>
      </c>
      <c r="B73" s="81" t="s">
        <v>539</v>
      </c>
      <c r="C73" s="81" t="s">
        <v>540</v>
      </c>
      <c r="D73" s="81" t="s">
        <v>67</v>
      </c>
      <c r="E73" s="81" t="s">
        <v>167</v>
      </c>
      <c r="F73" s="81" t="s">
        <v>168</v>
      </c>
      <c r="G73" s="81" t="s">
        <v>291</v>
      </c>
      <c r="H73" s="81" t="s">
        <v>292</v>
      </c>
      <c r="I73" s="82">
        <v>2000</v>
      </c>
      <c r="J73" s="82">
        <v>2000</v>
      </c>
      <c r="K73" s="82">
        <v>2000</v>
      </c>
      <c r="L73" s="82"/>
      <c r="M73" s="82"/>
      <c r="N73" s="82"/>
      <c r="O73" s="82"/>
      <c r="P73" s="82"/>
      <c r="Q73" s="82"/>
      <c r="R73" s="82"/>
      <c r="S73" s="82"/>
      <c r="T73" s="82"/>
      <c r="U73" s="82"/>
      <c r="V73" s="82"/>
      <c r="W73" s="82"/>
    </row>
    <row r="74" ht="30" customHeight="1" spans="1:23">
      <c r="A74" s="81" t="s">
        <v>464</v>
      </c>
      <c r="B74" s="81" t="s">
        <v>539</v>
      </c>
      <c r="C74" s="81" t="s">
        <v>540</v>
      </c>
      <c r="D74" s="81" t="s">
        <v>67</v>
      </c>
      <c r="E74" s="81" t="s">
        <v>167</v>
      </c>
      <c r="F74" s="81" t="s">
        <v>168</v>
      </c>
      <c r="G74" s="81" t="s">
        <v>293</v>
      </c>
      <c r="H74" s="81" t="s">
        <v>294</v>
      </c>
      <c r="I74" s="82">
        <v>2000</v>
      </c>
      <c r="J74" s="82">
        <v>2000</v>
      </c>
      <c r="K74" s="82">
        <v>2000</v>
      </c>
      <c r="L74" s="82"/>
      <c r="M74" s="82"/>
      <c r="N74" s="82"/>
      <c r="O74" s="82"/>
      <c r="P74" s="82"/>
      <c r="Q74" s="82"/>
      <c r="R74" s="82"/>
      <c r="S74" s="82"/>
      <c r="T74" s="82"/>
      <c r="U74" s="82"/>
      <c r="V74" s="82"/>
      <c r="W74" s="82"/>
    </row>
    <row r="75" ht="30" customHeight="1" spans="1:23">
      <c r="A75" s="81" t="s">
        <v>464</v>
      </c>
      <c r="B75" s="81" t="s">
        <v>539</v>
      </c>
      <c r="C75" s="81" t="s">
        <v>540</v>
      </c>
      <c r="D75" s="81" t="s">
        <v>67</v>
      </c>
      <c r="E75" s="81" t="s">
        <v>167</v>
      </c>
      <c r="F75" s="81" t="s">
        <v>168</v>
      </c>
      <c r="G75" s="81" t="s">
        <v>378</v>
      </c>
      <c r="H75" s="81" t="s">
        <v>379</v>
      </c>
      <c r="I75" s="82">
        <v>4000</v>
      </c>
      <c r="J75" s="82">
        <v>4000</v>
      </c>
      <c r="K75" s="82">
        <v>4000</v>
      </c>
      <c r="L75" s="82"/>
      <c r="M75" s="82"/>
      <c r="N75" s="82"/>
      <c r="O75" s="82"/>
      <c r="P75" s="82"/>
      <c r="Q75" s="82"/>
      <c r="R75" s="82"/>
      <c r="S75" s="82"/>
      <c r="T75" s="82"/>
      <c r="U75" s="82"/>
      <c r="V75" s="82"/>
      <c r="W75" s="82"/>
    </row>
    <row r="76" ht="30" customHeight="1" spans="1:23">
      <c r="A76" s="81" t="s">
        <v>464</v>
      </c>
      <c r="B76" s="81" t="s">
        <v>541</v>
      </c>
      <c r="C76" s="81" t="s">
        <v>542</v>
      </c>
      <c r="D76" s="81" t="s">
        <v>67</v>
      </c>
      <c r="E76" s="81" t="s">
        <v>159</v>
      </c>
      <c r="F76" s="81" t="s">
        <v>160</v>
      </c>
      <c r="G76" s="81" t="s">
        <v>283</v>
      </c>
      <c r="H76" s="81" t="s">
        <v>284</v>
      </c>
      <c r="I76" s="82">
        <v>4000</v>
      </c>
      <c r="J76" s="82">
        <v>4000</v>
      </c>
      <c r="K76" s="82">
        <v>4000</v>
      </c>
      <c r="L76" s="82"/>
      <c r="M76" s="82"/>
      <c r="N76" s="82"/>
      <c r="O76" s="82"/>
      <c r="P76" s="82"/>
      <c r="Q76" s="82"/>
      <c r="R76" s="82"/>
      <c r="S76" s="82"/>
      <c r="T76" s="82"/>
      <c r="U76" s="82"/>
      <c r="V76" s="82"/>
      <c r="W76" s="82"/>
    </row>
    <row r="77" ht="30" customHeight="1" spans="1:23">
      <c r="A77" s="81" t="s">
        <v>464</v>
      </c>
      <c r="B77" s="81" t="s">
        <v>541</v>
      </c>
      <c r="C77" s="81" t="s">
        <v>542</v>
      </c>
      <c r="D77" s="81" t="s">
        <v>67</v>
      </c>
      <c r="E77" s="81" t="s">
        <v>159</v>
      </c>
      <c r="F77" s="81" t="s">
        <v>160</v>
      </c>
      <c r="G77" s="81" t="s">
        <v>291</v>
      </c>
      <c r="H77" s="81" t="s">
        <v>292</v>
      </c>
      <c r="I77" s="82">
        <v>2000</v>
      </c>
      <c r="J77" s="82">
        <v>2000</v>
      </c>
      <c r="K77" s="82">
        <v>2000</v>
      </c>
      <c r="L77" s="82"/>
      <c r="M77" s="82"/>
      <c r="N77" s="82"/>
      <c r="O77" s="82"/>
      <c r="P77" s="82"/>
      <c r="Q77" s="82"/>
      <c r="R77" s="82"/>
      <c r="S77" s="82"/>
      <c r="T77" s="82"/>
      <c r="U77" s="82"/>
      <c r="V77" s="82"/>
      <c r="W77" s="82"/>
    </row>
    <row r="78" ht="30" customHeight="1" spans="1:23">
      <c r="A78" s="81" t="s">
        <v>464</v>
      </c>
      <c r="B78" s="81" t="s">
        <v>541</v>
      </c>
      <c r="C78" s="81" t="s">
        <v>542</v>
      </c>
      <c r="D78" s="81" t="s">
        <v>67</v>
      </c>
      <c r="E78" s="81" t="s">
        <v>159</v>
      </c>
      <c r="F78" s="81" t="s">
        <v>160</v>
      </c>
      <c r="G78" s="81" t="s">
        <v>378</v>
      </c>
      <c r="H78" s="81" t="s">
        <v>379</v>
      </c>
      <c r="I78" s="82">
        <v>4000</v>
      </c>
      <c r="J78" s="82">
        <v>4000</v>
      </c>
      <c r="K78" s="82">
        <v>4000</v>
      </c>
      <c r="L78" s="82"/>
      <c r="M78" s="82"/>
      <c r="N78" s="82"/>
      <c r="O78" s="82"/>
      <c r="P78" s="82"/>
      <c r="Q78" s="82"/>
      <c r="R78" s="82"/>
      <c r="S78" s="82"/>
      <c r="T78" s="82"/>
      <c r="U78" s="82"/>
      <c r="V78" s="82"/>
      <c r="W78" s="82"/>
    </row>
    <row r="79" ht="30" customHeight="1" spans="1:23">
      <c r="A79" s="81" t="s">
        <v>464</v>
      </c>
      <c r="B79" s="81" t="s">
        <v>543</v>
      </c>
      <c r="C79" s="81" t="s">
        <v>544</v>
      </c>
      <c r="D79" s="81" t="s">
        <v>67</v>
      </c>
      <c r="E79" s="81" t="s">
        <v>159</v>
      </c>
      <c r="F79" s="81" t="s">
        <v>160</v>
      </c>
      <c r="G79" s="81" t="s">
        <v>283</v>
      </c>
      <c r="H79" s="81" t="s">
        <v>284</v>
      </c>
      <c r="I79" s="82">
        <v>6000</v>
      </c>
      <c r="J79" s="82">
        <v>6000</v>
      </c>
      <c r="K79" s="82">
        <v>6000</v>
      </c>
      <c r="L79" s="82"/>
      <c r="M79" s="82"/>
      <c r="N79" s="82"/>
      <c r="O79" s="82"/>
      <c r="P79" s="82"/>
      <c r="Q79" s="82"/>
      <c r="R79" s="82"/>
      <c r="S79" s="82"/>
      <c r="T79" s="82"/>
      <c r="U79" s="82"/>
      <c r="V79" s="82"/>
      <c r="W79" s="82"/>
    </row>
    <row r="80" ht="30" customHeight="1" spans="1:23">
      <c r="A80" s="81" t="s">
        <v>464</v>
      </c>
      <c r="B80" s="81" t="s">
        <v>543</v>
      </c>
      <c r="C80" s="81" t="s">
        <v>544</v>
      </c>
      <c r="D80" s="81" t="s">
        <v>67</v>
      </c>
      <c r="E80" s="81" t="s">
        <v>159</v>
      </c>
      <c r="F80" s="81" t="s">
        <v>160</v>
      </c>
      <c r="G80" s="81" t="s">
        <v>291</v>
      </c>
      <c r="H80" s="81" t="s">
        <v>292</v>
      </c>
      <c r="I80" s="82">
        <v>2600</v>
      </c>
      <c r="J80" s="82">
        <v>2600</v>
      </c>
      <c r="K80" s="82">
        <v>2600</v>
      </c>
      <c r="L80" s="82"/>
      <c r="M80" s="82"/>
      <c r="N80" s="82"/>
      <c r="O80" s="82"/>
      <c r="P80" s="82"/>
      <c r="Q80" s="82"/>
      <c r="R80" s="82"/>
      <c r="S80" s="82"/>
      <c r="T80" s="82"/>
      <c r="U80" s="82"/>
      <c r="V80" s="82"/>
      <c r="W80" s="82"/>
    </row>
    <row r="81" ht="30" customHeight="1" spans="1:23">
      <c r="A81" s="81" t="s">
        <v>464</v>
      </c>
      <c r="B81" s="81" t="s">
        <v>545</v>
      </c>
      <c r="C81" s="81" t="s">
        <v>546</v>
      </c>
      <c r="D81" s="81" t="s">
        <v>67</v>
      </c>
      <c r="E81" s="81" t="s">
        <v>173</v>
      </c>
      <c r="F81" s="81" t="s">
        <v>174</v>
      </c>
      <c r="G81" s="81" t="s">
        <v>467</v>
      </c>
      <c r="H81" s="81" t="s">
        <v>468</v>
      </c>
      <c r="I81" s="82">
        <v>350000</v>
      </c>
      <c r="J81" s="82">
        <v>350000</v>
      </c>
      <c r="K81" s="82">
        <v>350000</v>
      </c>
      <c r="L81" s="82"/>
      <c r="M81" s="82"/>
      <c r="N81" s="82"/>
      <c r="O81" s="82"/>
      <c r="P81" s="82"/>
      <c r="Q81" s="82"/>
      <c r="R81" s="82"/>
      <c r="S81" s="82"/>
      <c r="T81" s="82"/>
      <c r="U81" s="82"/>
      <c r="V81" s="82"/>
      <c r="W81" s="82"/>
    </row>
    <row r="82" ht="30" customHeight="1" spans="1:23">
      <c r="A82" s="81" t="s">
        <v>464</v>
      </c>
      <c r="B82" s="81" t="s">
        <v>545</v>
      </c>
      <c r="C82" s="81" t="s">
        <v>546</v>
      </c>
      <c r="D82" s="81" t="s">
        <v>67</v>
      </c>
      <c r="E82" s="81" t="s">
        <v>173</v>
      </c>
      <c r="F82" s="81" t="s">
        <v>174</v>
      </c>
      <c r="G82" s="81" t="s">
        <v>475</v>
      </c>
      <c r="H82" s="81" t="s">
        <v>476</v>
      </c>
      <c r="I82" s="82">
        <v>3290000</v>
      </c>
      <c r="J82" s="82">
        <v>3290000</v>
      </c>
      <c r="K82" s="82">
        <v>3290000</v>
      </c>
      <c r="L82" s="82"/>
      <c r="M82" s="82"/>
      <c r="N82" s="82"/>
      <c r="O82" s="82"/>
      <c r="P82" s="82"/>
      <c r="Q82" s="82"/>
      <c r="R82" s="82"/>
      <c r="S82" s="82"/>
      <c r="T82" s="82"/>
      <c r="U82" s="82"/>
      <c r="V82" s="82"/>
      <c r="W82" s="82"/>
    </row>
    <row r="83" ht="30" customHeight="1" spans="1:23">
      <c r="A83" s="81" t="s">
        <v>464</v>
      </c>
      <c r="B83" s="81" t="s">
        <v>547</v>
      </c>
      <c r="C83" s="81" t="s">
        <v>548</v>
      </c>
      <c r="D83" s="81" t="s">
        <v>67</v>
      </c>
      <c r="E83" s="81" t="s">
        <v>173</v>
      </c>
      <c r="F83" s="81" t="s">
        <v>174</v>
      </c>
      <c r="G83" s="81" t="s">
        <v>471</v>
      </c>
      <c r="H83" s="81" t="s">
        <v>472</v>
      </c>
      <c r="I83" s="82">
        <v>30807</v>
      </c>
      <c r="J83" s="82">
        <v>30807</v>
      </c>
      <c r="K83" s="82">
        <v>30807</v>
      </c>
      <c r="L83" s="82"/>
      <c r="M83" s="82"/>
      <c r="N83" s="82"/>
      <c r="O83" s="82"/>
      <c r="P83" s="82"/>
      <c r="Q83" s="82"/>
      <c r="R83" s="82"/>
      <c r="S83" s="82"/>
      <c r="T83" s="82"/>
      <c r="U83" s="82"/>
      <c r="V83" s="82"/>
      <c r="W83" s="82"/>
    </row>
    <row r="84" ht="30" customHeight="1" spans="1:23">
      <c r="A84" s="81" t="s">
        <v>464</v>
      </c>
      <c r="B84" s="81" t="s">
        <v>549</v>
      </c>
      <c r="C84" s="81" t="s">
        <v>550</v>
      </c>
      <c r="D84" s="81" t="s">
        <v>67</v>
      </c>
      <c r="E84" s="81" t="s">
        <v>173</v>
      </c>
      <c r="F84" s="81" t="s">
        <v>174</v>
      </c>
      <c r="G84" s="81" t="s">
        <v>467</v>
      </c>
      <c r="H84" s="81" t="s">
        <v>468</v>
      </c>
      <c r="I84" s="82">
        <v>558.39</v>
      </c>
      <c r="J84" s="82">
        <v>558.39</v>
      </c>
      <c r="K84" s="82">
        <v>558.39</v>
      </c>
      <c r="L84" s="82"/>
      <c r="M84" s="82"/>
      <c r="N84" s="82"/>
      <c r="O84" s="82"/>
      <c r="P84" s="82"/>
      <c r="Q84" s="82"/>
      <c r="R84" s="82"/>
      <c r="S84" s="82"/>
      <c r="T84" s="82"/>
      <c r="U84" s="82"/>
      <c r="V84" s="82"/>
      <c r="W84" s="82"/>
    </row>
    <row r="85" ht="30" customHeight="1" spans="1:23">
      <c r="A85" s="81" t="s">
        <v>464</v>
      </c>
      <c r="B85" s="81" t="s">
        <v>551</v>
      </c>
      <c r="C85" s="81" t="s">
        <v>552</v>
      </c>
      <c r="D85" s="81" t="s">
        <v>67</v>
      </c>
      <c r="E85" s="81" t="s">
        <v>173</v>
      </c>
      <c r="F85" s="81" t="s">
        <v>174</v>
      </c>
      <c r="G85" s="81" t="s">
        <v>471</v>
      </c>
      <c r="H85" s="81" t="s">
        <v>472</v>
      </c>
      <c r="I85" s="82">
        <v>120400</v>
      </c>
      <c r="J85" s="82">
        <v>120400</v>
      </c>
      <c r="K85" s="82">
        <v>120400</v>
      </c>
      <c r="L85" s="82"/>
      <c r="M85" s="82"/>
      <c r="N85" s="82"/>
      <c r="O85" s="82"/>
      <c r="P85" s="82"/>
      <c r="Q85" s="82"/>
      <c r="R85" s="82"/>
      <c r="S85" s="82"/>
      <c r="T85" s="82"/>
      <c r="U85" s="82"/>
      <c r="V85" s="82"/>
      <c r="W85" s="82"/>
    </row>
    <row r="86" ht="30" customHeight="1" spans="1:23">
      <c r="A86" s="81" t="s">
        <v>464</v>
      </c>
      <c r="B86" s="81" t="s">
        <v>553</v>
      </c>
      <c r="C86" s="81" t="s">
        <v>554</v>
      </c>
      <c r="D86" s="81" t="s">
        <v>67</v>
      </c>
      <c r="E86" s="81" t="s">
        <v>173</v>
      </c>
      <c r="F86" s="81" t="s">
        <v>174</v>
      </c>
      <c r="G86" s="81" t="s">
        <v>467</v>
      </c>
      <c r="H86" s="81" t="s">
        <v>468</v>
      </c>
      <c r="I86" s="82">
        <v>146800</v>
      </c>
      <c r="J86" s="82">
        <v>146800</v>
      </c>
      <c r="K86" s="82">
        <v>146800</v>
      </c>
      <c r="L86" s="82"/>
      <c r="M86" s="82"/>
      <c r="N86" s="82"/>
      <c r="O86" s="82"/>
      <c r="P86" s="82"/>
      <c r="Q86" s="82"/>
      <c r="R86" s="82"/>
      <c r="S86" s="82"/>
      <c r="T86" s="82"/>
      <c r="U86" s="82"/>
      <c r="V86" s="82"/>
      <c r="W86" s="82"/>
    </row>
    <row r="87" ht="30" customHeight="1" spans="1:23">
      <c r="A87" s="81" t="s">
        <v>464</v>
      </c>
      <c r="B87" s="81" t="s">
        <v>555</v>
      </c>
      <c r="C87" s="81" t="s">
        <v>556</v>
      </c>
      <c r="D87" s="81" t="s">
        <v>67</v>
      </c>
      <c r="E87" s="81" t="s">
        <v>173</v>
      </c>
      <c r="F87" s="81" t="s">
        <v>174</v>
      </c>
      <c r="G87" s="81" t="s">
        <v>471</v>
      </c>
      <c r="H87" s="81" t="s">
        <v>472</v>
      </c>
      <c r="I87" s="82">
        <v>49264</v>
      </c>
      <c r="J87" s="82">
        <v>49264</v>
      </c>
      <c r="K87" s="82">
        <v>49264</v>
      </c>
      <c r="L87" s="82"/>
      <c r="M87" s="82"/>
      <c r="N87" s="82"/>
      <c r="O87" s="82"/>
      <c r="P87" s="82"/>
      <c r="Q87" s="82"/>
      <c r="R87" s="82"/>
      <c r="S87" s="82"/>
      <c r="T87" s="82"/>
      <c r="U87" s="82"/>
      <c r="V87" s="82"/>
      <c r="W87" s="82"/>
    </row>
    <row r="88" ht="30" customHeight="1" spans="1:23">
      <c r="A88" s="81" t="s">
        <v>464</v>
      </c>
      <c r="B88" s="81" t="s">
        <v>555</v>
      </c>
      <c r="C88" s="81" t="s">
        <v>556</v>
      </c>
      <c r="D88" s="81" t="s">
        <v>67</v>
      </c>
      <c r="E88" s="81" t="s">
        <v>173</v>
      </c>
      <c r="F88" s="81" t="s">
        <v>174</v>
      </c>
      <c r="G88" s="81" t="s">
        <v>475</v>
      </c>
      <c r="H88" s="81" t="s">
        <v>476</v>
      </c>
      <c r="I88" s="82">
        <v>346678.28</v>
      </c>
      <c r="J88" s="82">
        <v>346678.28</v>
      </c>
      <c r="K88" s="82">
        <v>346678.28</v>
      </c>
      <c r="L88" s="82"/>
      <c r="M88" s="82"/>
      <c r="N88" s="82"/>
      <c r="O88" s="82"/>
      <c r="P88" s="82"/>
      <c r="Q88" s="82"/>
      <c r="R88" s="82"/>
      <c r="S88" s="82"/>
      <c r="T88" s="82"/>
      <c r="U88" s="82"/>
      <c r="V88" s="82"/>
      <c r="W88" s="82"/>
    </row>
    <row r="89" ht="30" customHeight="1" spans="1:23">
      <c r="A89" s="81" t="s">
        <v>464</v>
      </c>
      <c r="B89" s="81" t="s">
        <v>557</v>
      </c>
      <c r="C89" s="81" t="s">
        <v>558</v>
      </c>
      <c r="D89" s="81" t="s">
        <v>72</v>
      </c>
      <c r="E89" s="81" t="s">
        <v>155</v>
      </c>
      <c r="F89" s="81" t="s">
        <v>156</v>
      </c>
      <c r="G89" s="81" t="s">
        <v>283</v>
      </c>
      <c r="H89" s="81" t="s">
        <v>284</v>
      </c>
      <c r="I89" s="82">
        <v>20000</v>
      </c>
      <c r="J89" s="82">
        <v>20000</v>
      </c>
      <c r="K89" s="82">
        <v>20000</v>
      </c>
      <c r="L89" s="82"/>
      <c r="M89" s="82"/>
      <c r="N89" s="82"/>
      <c r="O89" s="82"/>
      <c r="P89" s="82"/>
      <c r="Q89" s="82"/>
      <c r="R89" s="82"/>
      <c r="S89" s="82"/>
      <c r="T89" s="82"/>
      <c r="U89" s="82"/>
      <c r="V89" s="82"/>
      <c r="W89" s="82"/>
    </row>
    <row r="90" ht="30" customHeight="1" spans="1:23">
      <c r="A90" s="81" t="s">
        <v>464</v>
      </c>
      <c r="B90" s="81" t="s">
        <v>557</v>
      </c>
      <c r="C90" s="81" t="s">
        <v>558</v>
      </c>
      <c r="D90" s="81" t="s">
        <v>72</v>
      </c>
      <c r="E90" s="81" t="s">
        <v>155</v>
      </c>
      <c r="F90" s="81" t="s">
        <v>156</v>
      </c>
      <c r="G90" s="81" t="s">
        <v>453</v>
      </c>
      <c r="H90" s="81" t="s">
        <v>454</v>
      </c>
      <c r="I90" s="82">
        <v>10000</v>
      </c>
      <c r="J90" s="82">
        <v>10000</v>
      </c>
      <c r="K90" s="82">
        <v>10000</v>
      </c>
      <c r="L90" s="82"/>
      <c r="M90" s="82"/>
      <c r="N90" s="82"/>
      <c r="O90" s="82"/>
      <c r="P90" s="82"/>
      <c r="Q90" s="82"/>
      <c r="R90" s="82"/>
      <c r="S90" s="82"/>
      <c r="T90" s="82"/>
      <c r="U90" s="82"/>
      <c r="V90" s="82"/>
      <c r="W90" s="82"/>
    </row>
    <row r="91" ht="30" customHeight="1" spans="1:23">
      <c r="A91" s="81" t="s">
        <v>464</v>
      </c>
      <c r="B91" s="81" t="s">
        <v>557</v>
      </c>
      <c r="C91" s="81" t="s">
        <v>558</v>
      </c>
      <c r="D91" s="81" t="s">
        <v>72</v>
      </c>
      <c r="E91" s="81" t="s">
        <v>155</v>
      </c>
      <c r="F91" s="81" t="s">
        <v>156</v>
      </c>
      <c r="G91" s="81" t="s">
        <v>285</v>
      </c>
      <c r="H91" s="81" t="s">
        <v>286</v>
      </c>
      <c r="I91" s="82">
        <v>5000</v>
      </c>
      <c r="J91" s="82">
        <v>5000</v>
      </c>
      <c r="K91" s="82">
        <v>5000</v>
      </c>
      <c r="L91" s="82"/>
      <c r="M91" s="82"/>
      <c r="N91" s="82"/>
      <c r="O91" s="82"/>
      <c r="P91" s="82"/>
      <c r="Q91" s="82"/>
      <c r="R91" s="82"/>
      <c r="S91" s="82"/>
      <c r="T91" s="82"/>
      <c r="U91" s="82"/>
      <c r="V91" s="82"/>
      <c r="W91" s="82"/>
    </row>
    <row r="92" ht="30" customHeight="1" spans="1:23">
      <c r="A92" s="81" t="s">
        <v>464</v>
      </c>
      <c r="B92" s="81" t="s">
        <v>557</v>
      </c>
      <c r="C92" s="81" t="s">
        <v>558</v>
      </c>
      <c r="D92" s="81" t="s">
        <v>72</v>
      </c>
      <c r="E92" s="81" t="s">
        <v>155</v>
      </c>
      <c r="F92" s="81" t="s">
        <v>156</v>
      </c>
      <c r="G92" s="81" t="s">
        <v>293</v>
      </c>
      <c r="H92" s="81" t="s">
        <v>294</v>
      </c>
      <c r="I92" s="82">
        <v>10000</v>
      </c>
      <c r="J92" s="82">
        <v>10000</v>
      </c>
      <c r="K92" s="82">
        <v>10000</v>
      </c>
      <c r="L92" s="82"/>
      <c r="M92" s="82"/>
      <c r="N92" s="82"/>
      <c r="O92" s="82"/>
      <c r="P92" s="82"/>
      <c r="Q92" s="82"/>
      <c r="R92" s="82"/>
      <c r="S92" s="82"/>
      <c r="T92" s="82"/>
      <c r="U92" s="82"/>
      <c r="V92" s="82"/>
      <c r="W92" s="82"/>
    </row>
    <row r="93" ht="30" customHeight="1" spans="1:23">
      <c r="A93" s="81" t="s">
        <v>464</v>
      </c>
      <c r="B93" s="81" t="s">
        <v>557</v>
      </c>
      <c r="C93" s="81" t="s">
        <v>558</v>
      </c>
      <c r="D93" s="81" t="s">
        <v>72</v>
      </c>
      <c r="E93" s="81" t="s">
        <v>155</v>
      </c>
      <c r="F93" s="81" t="s">
        <v>156</v>
      </c>
      <c r="G93" s="81" t="s">
        <v>378</v>
      </c>
      <c r="H93" s="81" t="s">
        <v>379</v>
      </c>
      <c r="I93" s="82">
        <v>3000</v>
      </c>
      <c r="J93" s="82">
        <v>3000</v>
      </c>
      <c r="K93" s="82">
        <v>3000</v>
      </c>
      <c r="L93" s="82"/>
      <c r="M93" s="82"/>
      <c r="N93" s="82"/>
      <c r="O93" s="82"/>
      <c r="P93" s="82"/>
      <c r="Q93" s="82"/>
      <c r="R93" s="82"/>
      <c r="S93" s="82"/>
      <c r="T93" s="82"/>
      <c r="U93" s="82"/>
      <c r="V93" s="82"/>
      <c r="W93" s="82"/>
    </row>
    <row r="94" ht="30" customHeight="1" spans="1:23">
      <c r="A94" s="81" t="s">
        <v>464</v>
      </c>
      <c r="B94" s="81" t="s">
        <v>557</v>
      </c>
      <c r="C94" s="81" t="s">
        <v>558</v>
      </c>
      <c r="D94" s="81" t="s">
        <v>72</v>
      </c>
      <c r="E94" s="81" t="s">
        <v>155</v>
      </c>
      <c r="F94" s="81" t="s">
        <v>156</v>
      </c>
      <c r="G94" s="81" t="s">
        <v>471</v>
      </c>
      <c r="H94" s="81" t="s">
        <v>472</v>
      </c>
      <c r="I94" s="82">
        <v>42000</v>
      </c>
      <c r="J94" s="82">
        <v>42000</v>
      </c>
      <c r="K94" s="82">
        <v>42000</v>
      </c>
      <c r="L94" s="82"/>
      <c r="M94" s="82"/>
      <c r="N94" s="82"/>
      <c r="O94" s="82"/>
      <c r="P94" s="82"/>
      <c r="Q94" s="82"/>
      <c r="R94" s="82"/>
      <c r="S94" s="82"/>
      <c r="T94" s="82"/>
      <c r="U94" s="82"/>
      <c r="V94" s="82"/>
      <c r="W94" s="82"/>
    </row>
    <row r="95" ht="30" customHeight="1" spans="1:23">
      <c r="A95" s="81" t="s">
        <v>464</v>
      </c>
      <c r="B95" s="81" t="s">
        <v>557</v>
      </c>
      <c r="C95" s="81" t="s">
        <v>558</v>
      </c>
      <c r="D95" s="81" t="s">
        <v>72</v>
      </c>
      <c r="E95" s="81" t="s">
        <v>155</v>
      </c>
      <c r="F95" s="81" t="s">
        <v>156</v>
      </c>
      <c r="G95" s="81" t="s">
        <v>467</v>
      </c>
      <c r="H95" s="81" t="s">
        <v>468</v>
      </c>
      <c r="I95" s="82">
        <v>7000</v>
      </c>
      <c r="J95" s="82">
        <v>7000</v>
      </c>
      <c r="K95" s="82">
        <v>7000</v>
      </c>
      <c r="L95" s="82"/>
      <c r="M95" s="82"/>
      <c r="N95" s="82"/>
      <c r="O95" s="82"/>
      <c r="P95" s="82"/>
      <c r="Q95" s="82"/>
      <c r="R95" s="82"/>
      <c r="S95" s="82"/>
      <c r="T95" s="82"/>
      <c r="U95" s="82"/>
      <c r="V95" s="82"/>
      <c r="W95" s="82"/>
    </row>
    <row r="96" ht="30" customHeight="1" spans="1:23">
      <c r="A96" s="81" t="s">
        <v>464</v>
      </c>
      <c r="B96" s="81" t="s">
        <v>559</v>
      </c>
      <c r="C96" s="81" t="s">
        <v>560</v>
      </c>
      <c r="D96" s="81" t="s">
        <v>72</v>
      </c>
      <c r="E96" s="81" t="s">
        <v>153</v>
      </c>
      <c r="F96" s="81" t="s">
        <v>154</v>
      </c>
      <c r="G96" s="81" t="s">
        <v>523</v>
      </c>
      <c r="H96" s="81" t="s">
        <v>524</v>
      </c>
      <c r="I96" s="82">
        <v>140000</v>
      </c>
      <c r="J96" s="82">
        <v>140000</v>
      </c>
      <c r="K96" s="82">
        <v>140000</v>
      </c>
      <c r="L96" s="82"/>
      <c r="M96" s="82"/>
      <c r="N96" s="82"/>
      <c r="O96" s="82"/>
      <c r="P96" s="82"/>
      <c r="Q96" s="82"/>
      <c r="R96" s="82"/>
      <c r="S96" s="82"/>
      <c r="T96" s="82"/>
      <c r="U96" s="82"/>
      <c r="V96" s="82"/>
      <c r="W96" s="82"/>
    </row>
    <row r="97" ht="30" customHeight="1" spans="1:23">
      <c r="A97" s="81" t="s">
        <v>464</v>
      </c>
      <c r="B97" s="81" t="s">
        <v>561</v>
      </c>
      <c r="C97" s="81" t="s">
        <v>562</v>
      </c>
      <c r="D97" s="81" t="s">
        <v>72</v>
      </c>
      <c r="E97" s="81" t="s">
        <v>153</v>
      </c>
      <c r="F97" s="81" t="s">
        <v>154</v>
      </c>
      <c r="G97" s="81" t="s">
        <v>471</v>
      </c>
      <c r="H97" s="81" t="s">
        <v>472</v>
      </c>
      <c r="I97" s="82">
        <v>42800</v>
      </c>
      <c r="J97" s="82">
        <v>42800</v>
      </c>
      <c r="K97" s="82">
        <v>42800</v>
      </c>
      <c r="L97" s="82"/>
      <c r="M97" s="82"/>
      <c r="N97" s="82"/>
      <c r="O97" s="82"/>
      <c r="P97" s="82"/>
      <c r="Q97" s="82"/>
      <c r="R97" s="82"/>
      <c r="S97" s="82"/>
      <c r="T97" s="82"/>
      <c r="U97" s="82"/>
      <c r="V97" s="82"/>
      <c r="W97" s="82"/>
    </row>
    <row r="98" ht="30" customHeight="1" spans="1:23">
      <c r="A98" s="81" t="s">
        <v>464</v>
      </c>
      <c r="B98" s="81" t="s">
        <v>561</v>
      </c>
      <c r="C98" s="81" t="s">
        <v>562</v>
      </c>
      <c r="D98" s="81" t="s">
        <v>72</v>
      </c>
      <c r="E98" s="81" t="s">
        <v>153</v>
      </c>
      <c r="F98" s="81" t="s">
        <v>154</v>
      </c>
      <c r="G98" s="81" t="s">
        <v>467</v>
      </c>
      <c r="H98" s="81" t="s">
        <v>468</v>
      </c>
      <c r="I98" s="82">
        <v>150000</v>
      </c>
      <c r="J98" s="82">
        <v>150000</v>
      </c>
      <c r="K98" s="82">
        <v>150000</v>
      </c>
      <c r="L98" s="82"/>
      <c r="M98" s="82"/>
      <c r="N98" s="82"/>
      <c r="O98" s="82"/>
      <c r="P98" s="82"/>
      <c r="Q98" s="82"/>
      <c r="R98" s="82"/>
      <c r="S98" s="82"/>
      <c r="T98" s="82"/>
      <c r="U98" s="82"/>
      <c r="V98" s="82"/>
      <c r="W98" s="82"/>
    </row>
    <row r="99" ht="30" customHeight="1" spans="1:23">
      <c r="A99" s="81" t="s">
        <v>464</v>
      </c>
      <c r="B99" s="81" t="s">
        <v>563</v>
      </c>
      <c r="C99" s="81" t="s">
        <v>564</v>
      </c>
      <c r="D99" s="81" t="s">
        <v>72</v>
      </c>
      <c r="E99" s="81" t="s">
        <v>153</v>
      </c>
      <c r="F99" s="81" t="s">
        <v>154</v>
      </c>
      <c r="G99" s="81" t="s">
        <v>471</v>
      </c>
      <c r="H99" s="81" t="s">
        <v>472</v>
      </c>
      <c r="I99" s="82">
        <v>464849</v>
      </c>
      <c r="J99" s="82">
        <v>464849</v>
      </c>
      <c r="K99" s="82">
        <v>464849</v>
      </c>
      <c r="L99" s="82"/>
      <c r="M99" s="82"/>
      <c r="N99" s="82"/>
      <c r="O99" s="82"/>
      <c r="P99" s="82"/>
      <c r="Q99" s="82"/>
      <c r="R99" s="82"/>
      <c r="S99" s="82"/>
      <c r="T99" s="82"/>
      <c r="U99" s="82"/>
      <c r="V99" s="82"/>
      <c r="W99" s="82"/>
    </row>
    <row r="100" ht="30" customHeight="1" spans="1:23">
      <c r="A100" s="81" t="s">
        <v>464</v>
      </c>
      <c r="B100" s="81" t="s">
        <v>565</v>
      </c>
      <c r="C100" s="81" t="s">
        <v>566</v>
      </c>
      <c r="D100" s="81" t="s">
        <v>72</v>
      </c>
      <c r="E100" s="81" t="s">
        <v>153</v>
      </c>
      <c r="F100" s="81" t="s">
        <v>154</v>
      </c>
      <c r="G100" s="81" t="s">
        <v>523</v>
      </c>
      <c r="H100" s="81" t="s">
        <v>524</v>
      </c>
      <c r="I100" s="82">
        <v>840000</v>
      </c>
      <c r="J100" s="82">
        <v>840000</v>
      </c>
      <c r="K100" s="82">
        <v>840000</v>
      </c>
      <c r="L100" s="82"/>
      <c r="M100" s="82"/>
      <c r="N100" s="82"/>
      <c r="O100" s="82"/>
      <c r="P100" s="82"/>
      <c r="Q100" s="82"/>
      <c r="R100" s="82"/>
      <c r="S100" s="82"/>
      <c r="T100" s="82"/>
      <c r="U100" s="82"/>
      <c r="V100" s="82"/>
      <c r="W100" s="82"/>
    </row>
    <row r="101" ht="30" customHeight="1" spans="1:23">
      <c r="A101" s="81" t="s">
        <v>464</v>
      </c>
      <c r="B101" s="81" t="s">
        <v>567</v>
      </c>
      <c r="C101" s="81" t="s">
        <v>568</v>
      </c>
      <c r="D101" s="81" t="s">
        <v>72</v>
      </c>
      <c r="E101" s="81" t="s">
        <v>153</v>
      </c>
      <c r="F101" s="81" t="s">
        <v>154</v>
      </c>
      <c r="G101" s="81" t="s">
        <v>523</v>
      </c>
      <c r="H101" s="81" t="s">
        <v>524</v>
      </c>
      <c r="I101" s="82">
        <v>250000</v>
      </c>
      <c r="J101" s="82">
        <v>250000</v>
      </c>
      <c r="K101" s="82">
        <v>250000</v>
      </c>
      <c r="L101" s="82"/>
      <c r="M101" s="82"/>
      <c r="N101" s="82"/>
      <c r="O101" s="82"/>
      <c r="P101" s="82"/>
      <c r="Q101" s="82"/>
      <c r="R101" s="82"/>
      <c r="S101" s="82"/>
      <c r="T101" s="82"/>
      <c r="U101" s="82"/>
      <c r="V101" s="82"/>
      <c r="W101" s="82"/>
    </row>
    <row r="102" ht="30" customHeight="1" spans="1:23">
      <c r="A102" s="81" t="s">
        <v>464</v>
      </c>
      <c r="B102" s="81" t="s">
        <v>569</v>
      </c>
      <c r="C102" s="81" t="s">
        <v>570</v>
      </c>
      <c r="D102" s="81" t="s">
        <v>72</v>
      </c>
      <c r="E102" s="81" t="s">
        <v>153</v>
      </c>
      <c r="F102" s="81" t="s">
        <v>154</v>
      </c>
      <c r="G102" s="81" t="s">
        <v>471</v>
      </c>
      <c r="H102" s="81" t="s">
        <v>472</v>
      </c>
      <c r="I102" s="82">
        <v>30000</v>
      </c>
      <c r="J102" s="82">
        <v>30000</v>
      </c>
      <c r="K102" s="82">
        <v>30000</v>
      </c>
      <c r="L102" s="82"/>
      <c r="M102" s="82"/>
      <c r="N102" s="82"/>
      <c r="O102" s="82"/>
      <c r="P102" s="82"/>
      <c r="Q102" s="82"/>
      <c r="R102" s="82"/>
      <c r="S102" s="82"/>
      <c r="T102" s="82"/>
      <c r="U102" s="82"/>
      <c r="V102" s="82"/>
      <c r="W102" s="82"/>
    </row>
    <row r="103" ht="30" customHeight="1" spans="1:23">
      <c r="A103" s="81" t="s">
        <v>464</v>
      </c>
      <c r="B103" s="81" t="s">
        <v>571</v>
      </c>
      <c r="C103" s="81" t="s">
        <v>572</v>
      </c>
      <c r="D103" s="81" t="s">
        <v>72</v>
      </c>
      <c r="E103" s="81" t="s">
        <v>153</v>
      </c>
      <c r="F103" s="81" t="s">
        <v>154</v>
      </c>
      <c r="G103" s="81" t="s">
        <v>523</v>
      </c>
      <c r="H103" s="81" t="s">
        <v>524</v>
      </c>
      <c r="I103" s="82">
        <v>120000</v>
      </c>
      <c r="J103" s="82">
        <v>120000</v>
      </c>
      <c r="K103" s="82">
        <v>120000</v>
      </c>
      <c r="L103" s="82"/>
      <c r="M103" s="82"/>
      <c r="N103" s="82"/>
      <c r="O103" s="82"/>
      <c r="P103" s="82"/>
      <c r="Q103" s="82"/>
      <c r="R103" s="82"/>
      <c r="S103" s="82"/>
      <c r="T103" s="82"/>
      <c r="U103" s="82"/>
      <c r="V103" s="82"/>
      <c r="W103" s="82"/>
    </row>
    <row r="104" ht="30" customHeight="1" spans="1:23">
      <c r="A104" s="81" t="s">
        <v>464</v>
      </c>
      <c r="B104" s="81" t="s">
        <v>573</v>
      </c>
      <c r="C104" s="81" t="s">
        <v>574</v>
      </c>
      <c r="D104" s="81" t="s">
        <v>72</v>
      </c>
      <c r="E104" s="81" t="s">
        <v>153</v>
      </c>
      <c r="F104" s="81" t="s">
        <v>154</v>
      </c>
      <c r="G104" s="81" t="s">
        <v>471</v>
      </c>
      <c r="H104" s="81" t="s">
        <v>472</v>
      </c>
      <c r="I104" s="82">
        <v>200000</v>
      </c>
      <c r="J104" s="82">
        <v>200000</v>
      </c>
      <c r="K104" s="82">
        <v>200000</v>
      </c>
      <c r="L104" s="82"/>
      <c r="M104" s="82"/>
      <c r="N104" s="82"/>
      <c r="O104" s="82"/>
      <c r="P104" s="82"/>
      <c r="Q104" s="82"/>
      <c r="R104" s="82"/>
      <c r="S104" s="82"/>
      <c r="T104" s="82"/>
      <c r="U104" s="82"/>
      <c r="V104" s="82"/>
      <c r="W104" s="82"/>
    </row>
    <row r="105" ht="30" customHeight="1" spans="1:23">
      <c r="A105" s="81" t="s">
        <v>464</v>
      </c>
      <c r="B105" s="81" t="s">
        <v>573</v>
      </c>
      <c r="C105" s="81" t="s">
        <v>574</v>
      </c>
      <c r="D105" s="81" t="s">
        <v>72</v>
      </c>
      <c r="E105" s="81" t="s">
        <v>153</v>
      </c>
      <c r="F105" s="81" t="s">
        <v>154</v>
      </c>
      <c r="G105" s="81" t="s">
        <v>467</v>
      </c>
      <c r="H105" s="81" t="s">
        <v>468</v>
      </c>
      <c r="I105" s="82">
        <v>70000</v>
      </c>
      <c r="J105" s="82">
        <v>70000</v>
      </c>
      <c r="K105" s="82">
        <v>70000</v>
      </c>
      <c r="L105" s="82"/>
      <c r="M105" s="82"/>
      <c r="N105" s="82"/>
      <c r="O105" s="82"/>
      <c r="P105" s="82"/>
      <c r="Q105" s="82"/>
      <c r="R105" s="82"/>
      <c r="S105" s="82"/>
      <c r="T105" s="82"/>
      <c r="U105" s="82"/>
      <c r="V105" s="82"/>
      <c r="W105" s="82"/>
    </row>
    <row r="106" ht="30" customHeight="1" spans="1:23">
      <c r="A106" s="81" t="s">
        <v>464</v>
      </c>
      <c r="B106" s="81" t="s">
        <v>575</v>
      </c>
      <c r="C106" s="81" t="s">
        <v>576</v>
      </c>
      <c r="D106" s="81" t="s">
        <v>72</v>
      </c>
      <c r="E106" s="81" t="s">
        <v>153</v>
      </c>
      <c r="F106" s="81" t="s">
        <v>154</v>
      </c>
      <c r="G106" s="81" t="s">
        <v>471</v>
      </c>
      <c r="H106" s="81" t="s">
        <v>472</v>
      </c>
      <c r="I106" s="82">
        <v>100000</v>
      </c>
      <c r="J106" s="82">
        <v>100000</v>
      </c>
      <c r="K106" s="82">
        <v>100000</v>
      </c>
      <c r="L106" s="82"/>
      <c r="M106" s="82"/>
      <c r="N106" s="82"/>
      <c r="O106" s="82"/>
      <c r="P106" s="82"/>
      <c r="Q106" s="82"/>
      <c r="R106" s="82"/>
      <c r="S106" s="82"/>
      <c r="T106" s="82"/>
      <c r="U106" s="82"/>
      <c r="V106" s="82"/>
      <c r="W106" s="82"/>
    </row>
    <row r="107" ht="30" customHeight="1" spans="1:23">
      <c r="A107" s="81" t="s">
        <v>464</v>
      </c>
      <c r="B107" s="81" t="s">
        <v>575</v>
      </c>
      <c r="C107" s="81" t="s">
        <v>576</v>
      </c>
      <c r="D107" s="81" t="s">
        <v>72</v>
      </c>
      <c r="E107" s="81" t="s">
        <v>153</v>
      </c>
      <c r="F107" s="81" t="s">
        <v>154</v>
      </c>
      <c r="G107" s="81" t="s">
        <v>523</v>
      </c>
      <c r="H107" s="81" t="s">
        <v>524</v>
      </c>
      <c r="I107" s="82">
        <v>150000</v>
      </c>
      <c r="J107" s="82">
        <v>150000</v>
      </c>
      <c r="K107" s="82">
        <v>150000</v>
      </c>
      <c r="L107" s="82"/>
      <c r="M107" s="82"/>
      <c r="N107" s="82"/>
      <c r="O107" s="82"/>
      <c r="P107" s="82"/>
      <c r="Q107" s="82"/>
      <c r="R107" s="82"/>
      <c r="S107" s="82"/>
      <c r="T107" s="82"/>
      <c r="U107" s="82"/>
      <c r="V107" s="82"/>
      <c r="W107" s="82"/>
    </row>
    <row r="108" ht="30" customHeight="1" spans="1:23">
      <c r="A108" s="81" t="s">
        <v>464</v>
      </c>
      <c r="B108" s="81" t="s">
        <v>577</v>
      </c>
      <c r="C108" s="81" t="s">
        <v>578</v>
      </c>
      <c r="D108" s="81" t="s">
        <v>72</v>
      </c>
      <c r="E108" s="81" t="s">
        <v>153</v>
      </c>
      <c r="F108" s="81" t="s">
        <v>154</v>
      </c>
      <c r="G108" s="81" t="s">
        <v>471</v>
      </c>
      <c r="H108" s="81" t="s">
        <v>472</v>
      </c>
      <c r="I108" s="82">
        <v>25872</v>
      </c>
      <c r="J108" s="82">
        <v>25872</v>
      </c>
      <c r="K108" s="82">
        <v>25872</v>
      </c>
      <c r="L108" s="82"/>
      <c r="M108" s="82"/>
      <c r="N108" s="82"/>
      <c r="O108" s="82"/>
      <c r="P108" s="82"/>
      <c r="Q108" s="82"/>
      <c r="R108" s="82"/>
      <c r="S108" s="82"/>
      <c r="T108" s="82"/>
      <c r="U108" s="82"/>
      <c r="V108" s="82"/>
      <c r="W108" s="82"/>
    </row>
    <row r="109" ht="30" customHeight="1" spans="1:23">
      <c r="A109" s="81" t="s">
        <v>464</v>
      </c>
      <c r="B109" s="81" t="s">
        <v>579</v>
      </c>
      <c r="C109" s="81" t="s">
        <v>580</v>
      </c>
      <c r="D109" s="81" t="s">
        <v>72</v>
      </c>
      <c r="E109" s="81" t="s">
        <v>153</v>
      </c>
      <c r="F109" s="81" t="s">
        <v>154</v>
      </c>
      <c r="G109" s="81" t="s">
        <v>471</v>
      </c>
      <c r="H109" s="81" t="s">
        <v>472</v>
      </c>
      <c r="I109" s="82">
        <v>130000</v>
      </c>
      <c r="J109" s="82">
        <v>130000</v>
      </c>
      <c r="K109" s="82">
        <v>130000</v>
      </c>
      <c r="L109" s="82"/>
      <c r="M109" s="82"/>
      <c r="N109" s="82"/>
      <c r="O109" s="82"/>
      <c r="P109" s="82"/>
      <c r="Q109" s="82"/>
      <c r="R109" s="82"/>
      <c r="S109" s="82"/>
      <c r="T109" s="82"/>
      <c r="U109" s="82"/>
      <c r="V109" s="82"/>
      <c r="W109" s="82"/>
    </row>
    <row r="110" ht="30" customHeight="1" spans="1:23">
      <c r="A110" s="81" t="s">
        <v>464</v>
      </c>
      <c r="B110" s="81" t="s">
        <v>581</v>
      </c>
      <c r="C110" s="81" t="s">
        <v>582</v>
      </c>
      <c r="D110" s="81" t="s">
        <v>72</v>
      </c>
      <c r="E110" s="81" t="s">
        <v>153</v>
      </c>
      <c r="F110" s="81" t="s">
        <v>154</v>
      </c>
      <c r="G110" s="81" t="s">
        <v>467</v>
      </c>
      <c r="H110" s="81" t="s">
        <v>468</v>
      </c>
      <c r="I110" s="82">
        <v>10000</v>
      </c>
      <c r="J110" s="82">
        <v>10000</v>
      </c>
      <c r="K110" s="82">
        <v>10000</v>
      </c>
      <c r="L110" s="82"/>
      <c r="M110" s="82"/>
      <c r="N110" s="82"/>
      <c r="O110" s="82"/>
      <c r="P110" s="82"/>
      <c r="Q110" s="82"/>
      <c r="R110" s="82"/>
      <c r="S110" s="82"/>
      <c r="T110" s="82"/>
      <c r="U110" s="82"/>
      <c r="V110" s="82"/>
      <c r="W110" s="82"/>
    </row>
    <row r="111" ht="30" customHeight="1" spans="1:23">
      <c r="A111" s="81" t="s">
        <v>464</v>
      </c>
      <c r="B111" s="81" t="s">
        <v>583</v>
      </c>
      <c r="C111" s="81" t="s">
        <v>584</v>
      </c>
      <c r="D111" s="81" t="s">
        <v>72</v>
      </c>
      <c r="E111" s="81" t="s">
        <v>153</v>
      </c>
      <c r="F111" s="81" t="s">
        <v>154</v>
      </c>
      <c r="G111" s="81" t="s">
        <v>453</v>
      </c>
      <c r="H111" s="81" t="s">
        <v>454</v>
      </c>
      <c r="I111" s="82">
        <v>8075</v>
      </c>
      <c r="J111" s="82">
        <v>8075</v>
      </c>
      <c r="K111" s="82">
        <v>8075</v>
      </c>
      <c r="L111" s="82"/>
      <c r="M111" s="82"/>
      <c r="N111" s="82"/>
      <c r="O111" s="82"/>
      <c r="P111" s="82"/>
      <c r="Q111" s="82"/>
      <c r="R111" s="82"/>
      <c r="S111" s="82"/>
      <c r="T111" s="82"/>
      <c r="U111" s="82"/>
      <c r="V111" s="82"/>
      <c r="W111" s="82"/>
    </row>
    <row r="112" ht="30" customHeight="1" spans="1:23">
      <c r="A112" s="81" t="s">
        <v>464</v>
      </c>
      <c r="B112" s="81" t="s">
        <v>583</v>
      </c>
      <c r="C112" s="81" t="s">
        <v>584</v>
      </c>
      <c r="D112" s="81" t="s">
        <v>72</v>
      </c>
      <c r="E112" s="81" t="s">
        <v>153</v>
      </c>
      <c r="F112" s="81" t="s">
        <v>154</v>
      </c>
      <c r="G112" s="81" t="s">
        <v>378</v>
      </c>
      <c r="H112" s="81" t="s">
        <v>379</v>
      </c>
      <c r="I112" s="82">
        <v>878</v>
      </c>
      <c r="J112" s="82">
        <v>878</v>
      </c>
      <c r="K112" s="82">
        <v>878</v>
      </c>
      <c r="L112" s="82"/>
      <c r="M112" s="82"/>
      <c r="N112" s="82"/>
      <c r="O112" s="82"/>
      <c r="P112" s="82"/>
      <c r="Q112" s="82"/>
      <c r="R112" s="82"/>
      <c r="S112" s="82"/>
      <c r="T112" s="82"/>
      <c r="U112" s="82"/>
      <c r="V112" s="82"/>
      <c r="W112" s="82"/>
    </row>
    <row r="113" ht="30" customHeight="1" spans="1:23">
      <c r="A113" s="81" t="s">
        <v>464</v>
      </c>
      <c r="B113" s="81" t="s">
        <v>585</v>
      </c>
      <c r="C113" s="81" t="s">
        <v>586</v>
      </c>
      <c r="D113" s="81" t="s">
        <v>72</v>
      </c>
      <c r="E113" s="81" t="s">
        <v>153</v>
      </c>
      <c r="F113" s="81" t="s">
        <v>154</v>
      </c>
      <c r="G113" s="81" t="s">
        <v>467</v>
      </c>
      <c r="H113" s="81" t="s">
        <v>468</v>
      </c>
      <c r="I113" s="82">
        <v>40400</v>
      </c>
      <c r="J113" s="82">
        <v>40400</v>
      </c>
      <c r="K113" s="82">
        <v>40400</v>
      </c>
      <c r="L113" s="82"/>
      <c r="M113" s="82"/>
      <c r="N113" s="82"/>
      <c r="O113" s="82"/>
      <c r="P113" s="82"/>
      <c r="Q113" s="82"/>
      <c r="R113" s="82"/>
      <c r="S113" s="82"/>
      <c r="T113" s="82"/>
      <c r="U113" s="82"/>
      <c r="V113" s="82"/>
      <c r="W113" s="82"/>
    </row>
    <row r="114" ht="30" customHeight="1" spans="1:23">
      <c r="A114" s="81" t="s">
        <v>464</v>
      </c>
      <c r="B114" s="81" t="s">
        <v>587</v>
      </c>
      <c r="C114" s="81" t="s">
        <v>588</v>
      </c>
      <c r="D114" s="81" t="s">
        <v>72</v>
      </c>
      <c r="E114" s="81" t="s">
        <v>153</v>
      </c>
      <c r="F114" s="81" t="s">
        <v>154</v>
      </c>
      <c r="G114" s="81" t="s">
        <v>523</v>
      </c>
      <c r="H114" s="81" t="s">
        <v>524</v>
      </c>
      <c r="I114" s="82">
        <v>199472</v>
      </c>
      <c r="J114" s="82">
        <v>199472</v>
      </c>
      <c r="K114" s="82">
        <v>199472</v>
      </c>
      <c r="L114" s="82"/>
      <c r="M114" s="82"/>
      <c r="N114" s="82"/>
      <c r="O114" s="82"/>
      <c r="P114" s="82"/>
      <c r="Q114" s="82"/>
      <c r="R114" s="82"/>
      <c r="S114" s="82"/>
      <c r="T114" s="82"/>
      <c r="U114" s="82"/>
      <c r="V114" s="82"/>
      <c r="W114" s="82"/>
    </row>
    <row r="115" ht="30" customHeight="1" spans="1:23">
      <c r="A115" s="81" t="s">
        <v>464</v>
      </c>
      <c r="B115" s="81" t="s">
        <v>589</v>
      </c>
      <c r="C115" s="81" t="s">
        <v>590</v>
      </c>
      <c r="D115" s="81" t="s">
        <v>72</v>
      </c>
      <c r="E115" s="81" t="s">
        <v>153</v>
      </c>
      <c r="F115" s="81" t="s">
        <v>154</v>
      </c>
      <c r="G115" s="81" t="s">
        <v>523</v>
      </c>
      <c r="H115" s="81" t="s">
        <v>524</v>
      </c>
      <c r="I115" s="82">
        <v>58702</v>
      </c>
      <c r="J115" s="82">
        <v>58702</v>
      </c>
      <c r="K115" s="82">
        <v>58702</v>
      </c>
      <c r="L115" s="82"/>
      <c r="M115" s="82"/>
      <c r="N115" s="82"/>
      <c r="O115" s="82"/>
      <c r="P115" s="82"/>
      <c r="Q115" s="82"/>
      <c r="R115" s="82"/>
      <c r="S115" s="82"/>
      <c r="T115" s="82"/>
      <c r="U115" s="82"/>
      <c r="V115" s="82"/>
      <c r="W115" s="82"/>
    </row>
    <row r="116" ht="30" customHeight="1" spans="1:23">
      <c r="A116" s="81" t="s">
        <v>591</v>
      </c>
      <c r="B116" s="81" t="s">
        <v>592</v>
      </c>
      <c r="C116" s="81" t="s">
        <v>593</v>
      </c>
      <c r="D116" s="81" t="s">
        <v>72</v>
      </c>
      <c r="E116" s="81" t="s">
        <v>153</v>
      </c>
      <c r="F116" s="81" t="s">
        <v>154</v>
      </c>
      <c r="G116" s="81" t="s">
        <v>343</v>
      </c>
      <c r="H116" s="81" t="s">
        <v>344</v>
      </c>
      <c r="I116" s="82">
        <v>2400</v>
      </c>
      <c r="J116" s="82">
        <v>2400</v>
      </c>
      <c r="K116" s="82">
        <v>2400</v>
      </c>
      <c r="L116" s="82"/>
      <c r="M116" s="82"/>
      <c r="N116" s="82"/>
      <c r="O116" s="82"/>
      <c r="P116" s="82"/>
      <c r="Q116" s="82"/>
      <c r="R116" s="82"/>
      <c r="S116" s="82"/>
      <c r="T116" s="82"/>
      <c r="U116" s="82"/>
      <c r="V116" s="82"/>
      <c r="W116" s="82"/>
    </row>
    <row r="117" ht="30" customHeight="1" spans="1:23">
      <c r="A117" s="81" t="s">
        <v>464</v>
      </c>
      <c r="B117" s="81" t="s">
        <v>594</v>
      </c>
      <c r="C117" s="81" t="s">
        <v>595</v>
      </c>
      <c r="D117" s="81" t="s">
        <v>74</v>
      </c>
      <c r="E117" s="81" t="s">
        <v>165</v>
      </c>
      <c r="F117" s="81" t="s">
        <v>166</v>
      </c>
      <c r="G117" s="81" t="s">
        <v>485</v>
      </c>
      <c r="H117" s="81" t="s">
        <v>486</v>
      </c>
      <c r="I117" s="82">
        <v>550000</v>
      </c>
      <c r="J117" s="82">
        <v>550000</v>
      </c>
      <c r="K117" s="82">
        <v>550000</v>
      </c>
      <c r="L117" s="82"/>
      <c r="M117" s="82"/>
      <c r="N117" s="82"/>
      <c r="O117" s="82"/>
      <c r="P117" s="82"/>
      <c r="Q117" s="82"/>
      <c r="R117" s="82"/>
      <c r="S117" s="82"/>
      <c r="T117" s="82"/>
      <c r="U117" s="82"/>
      <c r="V117" s="82"/>
      <c r="W117" s="82"/>
    </row>
    <row r="118" ht="30" customHeight="1" spans="1:23">
      <c r="A118" s="81" t="s">
        <v>591</v>
      </c>
      <c r="B118" s="81" t="s">
        <v>596</v>
      </c>
      <c r="C118" s="81" t="s">
        <v>597</v>
      </c>
      <c r="D118" s="81" t="s">
        <v>74</v>
      </c>
      <c r="E118" s="81" t="s">
        <v>149</v>
      </c>
      <c r="F118" s="81" t="s">
        <v>150</v>
      </c>
      <c r="G118" s="81" t="s">
        <v>289</v>
      </c>
      <c r="H118" s="81" t="s">
        <v>290</v>
      </c>
      <c r="I118" s="82">
        <v>27600</v>
      </c>
      <c r="J118" s="82">
        <v>27600</v>
      </c>
      <c r="K118" s="82">
        <v>27600</v>
      </c>
      <c r="L118" s="82"/>
      <c r="M118" s="82"/>
      <c r="N118" s="82"/>
      <c r="O118" s="82"/>
      <c r="P118" s="82"/>
      <c r="Q118" s="82"/>
      <c r="R118" s="82"/>
      <c r="S118" s="82"/>
      <c r="T118" s="82"/>
      <c r="U118" s="82"/>
      <c r="V118" s="82"/>
      <c r="W118" s="82"/>
    </row>
    <row r="119" ht="30" customHeight="1" spans="1:23">
      <c r="A119" s="81" t="s">
        <v>591</v>
      </c>
      <c r="B119" s="81" t="s">
        <v>596</v>
      </c>
      <c r="C119" s="81" t="s">
        <v>597</v>
      </c>
      <c r="D119" s="81" t="s">
        <v>74</v>
      </c>
      <c r="E119" s="81" t="s">
        <v>149</v>
      </c>
      <c r="F119" s="81" t="s">
        <v>150</v>
      </c>
      <c r="G119" s="81" t="s">
        <v>293</v>
      </c>
      <c r="H119" s="81" t="s">
        <v>294</v>
      </c>
      <c r="I119" s="82">
        <v>3000</v>
      </c>
      <c r="J119" s="82">
        <v>3000</v>
      </c>
      <c r="K119" s="82">
        <v>3000</v>
      </c>
      <c r="L119" s="82"/>
      <c r="M119" s="82"/>
      <c r="N119" s="82"/>
      <c r="O119" s="82"/>
      <c r="P119" s="82"/>
      <c r="Q119" s="82"/>
      <c r="R119" s="82"/>
      <c r="S119" s="82"/>
      <c r="T119" s="82"/>
      <c r="U119" s="82"/>
      <c r="V119" s="82"/>
      <c r="W119" s="82"/>
    </row>
    <row r="120" ht="30" customHeight="1" spans="1:23">
      <c r="A120" s="81" t="s">
        <v>591</v>
      </c>
      <c r="B120" s="81" t="s">
        <v>598</v>
      </c>
      <c r="C120" s="81" t="s">
        <v>599</v>
      </c>
      <c r="D120" s="81" t="s">
        <v>74</v>
      </c>
      <c r="E120" s="81" t="s">
        <v>165</v>
      </c>
      <c r="F120" s="81" t="s">
        <v>166</v>
      </c>
      <c r="G120" s="81" t="s">
        <v>283</v>
      </c>
      <c r="H120" s="81" t="s">
        <v>284</v>
      </c>
      <c r="I120" s="82">
        <v>2000</v>
      </c>
      <c r="J120" s="82">
        <v>2000</v>
      </c>
      <c r="K120" s="82">
        <v>2000</v>
      </c>
      <c r="L120" s="82"/>
      <c r="M120" s="82"/>
      <c r="N120" s="82"/>
      <c r="O120" s="82"/>
      <c r="P120" s="82"/>
      <c r="Q120" s="82"/>
      <c r="R120" s="82"/>
      <c r="S120" s="82"/>
      <c r="T120" s="82"/>
      <c r="U120" s="82"/>
      <c r="V120" s="82"/>
      <c r="W120" s="82"/>
    </row>
    <row r="121" ht="30" customHeight="1" spans="1:23">
      <c r="A121" s="81" t="s">
        <v>591</v>
      </c>
      <c r="B121" s="81" t="s">
        <v>598</v>
      </c>
      <c r="C121" s="81" t="s">
        <v>599</v>
      </c>
      <c r="D121" s="81" t="s">
        <v>74</v>
      </c>
      <c r="E121" s="81" t="s">
        <v>165</v>
      </c>
      <c r="F121" s="81" t="s">
        <v>166</v>
      </c>
      <c r="G121" s="81" t="s">
        <v>291</v>
      </c>
      <c r="H121" s="81" t="s">
        <v>292</v>
      </c>
      <c r="I121" s="82">
        <v>1000</v>
      </c>
      <c r="J121" s="82">
        <v>1000</v>
      </c>
      <c r="K121" s="82">
        <v>1000</v>
      </c>
      <c r="L121" s="82"/>
      <c r="M121" s="82"/>
      <c r="N121" s="82"/>
      <c r="O121" s="82"/>
      <c r="P121" s="82"/>
      <c r="Q121" s="82"/>
      <c r="R121" s="82"/>
      <c r="S121" s="82"/>
      <c r="T121" s="82"/>
      <c r="U121" s="82"/>
      <c r="V121" s="82"/>
      <c r="W121" s="82"/>
    </row>
    <row r="122" ht="30" customHeight="1" spans="1:23">
      <c r="A122" s="81" t="s">
        <v>591</v>
      </c>
      <c r="B122" s="81" t="s">
        <v>598</v>
      </c>
      <c r="C122" s="81" t="s">
        <v>599</v>
      </c>
      <c r="D122" s="81" t="s">
        <v>74</v>
      </c>
      <c r="E122" s="81" t="s">
        <v>165</v>
      </c>
      <c r="F122" s="81" t="s">
        <v>166</v>
      </c>
      <c r="G122" s="81" t="s">
        <v>354</v>
      </c>
      <c r="H122" s="81" t="s">
        <v>355</v>
      </c>
      <c r="I122" s="82">
        <v>2000</v>
      </c>
      <c r="J122" s="82">
        <v>2000</v>
      </c>
      <c r="K122" s="82">
        <v>2000</v>
      </c>
      <c r="L122" s="82"/>
      <c r="M122" s="82"/>
      <c r="N122" s="82"/>
      <c r="O122" s="82"/>
      <c r="P122" s="82"/>
      <c r="Q122" s="82"/>
      <c r="R122" s="82"/>
      <c r="S122" s="82"/>
      <c r="T122" s="82"/>
      <c r="U122" s="82"/>
      <c r="V122" s="82"/>
      <c r="W122" s="82"/>
    </row>
    <row r="123" ht="30" customHeight="1" spans="1:23">
      <c r="A123" s="81" t="s">
        <v>591</v>
      </c>
      <c r="B123" s="81" t="s">
        <v>598</v>
      </c>
      <c r="C123" s="81" t="s">
        <v>599</v>
      </c>
      <c r="D123" s="81" t="s">
        <v>74</v>
      </c>
      <c r="E123" s="81" t="s">
        <v>165</v>
      </c>
      <c r="F123" s="81" t="s">
        <v>166</v>
      </c>
      <c r="G123" s="81" t="s">
        <v>378</v>
      </c>
      <c r="H123" s="81" t="s">
        <v>379</v>
      </c>
      <c r="I123" s="82">
        <v>3807</v>
      </c>
      <c r="J123" s="82">
        <v>3807</v>
      </c>
      <c r="K123" s="82">
        <v>3807</v>
      </c>
      <c r="L123" s="82"/>
      <c r="M123" s="82"/>
      <c r="N123" s="82"/>
      <c r="O123" s="82"/>
      <c r="P123" s="82"/>
      <c r="Q123" s="82"/>
      <c r="R123" s="82"/>
      <c r="S123" s="82"/>
      <c r="T123" s="82"/>
      <c r="U123" s="82"/>
      <c r="V123" s="82"/>
      <c r="W123" s="82"/>
    </row>
    <row r="124" ht="30" customHeight="1" spans="1:23">
      <c r="A124" s="81" t="s">
        <v>591</v>
      </c>
      <c r="B124" s="81" t="s">
        <v>600</v>
      </c>
      <c r="C124" s="81" t="s">
        <v>601</v>
      </c>
      <c r="D124" s="81" t="s">
        <v>74</v>
      </c>
      <c r="E124" s="81" t="s">
        <v>165</v>
      </c>
      <c r="F124" s="81" t="s">
        <v>166</v>
      </c>
      <c r="G124" s="81" t="s">
        <v>283</v>
      </c>
      <c r="H124" s="81" t="s">
        <v>284</v>
      </c>
      <c r="I124" s="82">
        <v>2000</v>
      </c>
      <c r="J124" s="82">
        <v>2000</v>
      </c>
      <c r="K124" s="82">
        <v>2000</v>
      </c>
      <c r="L124" s="82"/>
      <c r="M124" s="82"/>
      <c r="N124" s="82"/>
      <c r="O124" s="82"/>
      <c r="P124" s="82"/>
      <c r="Q124" s="82"/>
      <c r="R124" s="82"/>
      <c r="S124" s="82"/>
      <c r="T124" s="82"/>
      <c r="U124" s="82"/>
      <c r="V124" s="82"/>
      <c r="W124" s="82"/>
    </row>
    <row r="125" ht="30" customHeight="1" spans="1:23">
      <c r="A125" s="81" t="s">
        <v>591</v>
      </c>
      <c r="B125" s="81" t="s">
        <v>600</v>
      </c>
      <c r="C125" s="81" t="s">
        <v>601</v>
      </c>
      <c r="D125" s="81" t="s">
        <v>74</v>
      </c>
      <c r="E125" s="81" t="s">
        <v>165</v>
      </c>
      <c r="F125" s="81" t="s">
        <v>166</v>
      </c>
      <c r="G125" s="81" t="s">
        <v>354</v>
      </c>
      <c r="H125" s="81" t="s">
        <v>355</v>
      </c>
      <c r="I125" s="82">
        <v>1000</v>
      </c>
      <c r="J125" s="82">
        <v>1000</v>
      </c>
      <c r="K125" s="82">
        <v>1000</v>
      </c>
      <c r="L125" s="82"/>
      <c r="M125" s="82"/>
      <c r="N125" s="82"/>
      <c r="O125" s="82"/>
      <c r="P125" s="82"/>
      <c r="Q125" s="82"/>
      <c r="R125" s="82"/>
      <c r="S125" s="82"/>
      <c r="T125" s="82"/>
      <c r="U125" s="82"/>
      <c r="V125" s="82"/>
      <c r="W125" s="82"/>
    </row>
    <row r="126" ht="30" customHeight="1" spans="1:23">
      <c r="A126" s="81" t="s">
        <v>591</v>
      </c>
      <c r="B126" s="81" t="s">
        <v>600</v>
      </c>
      <c r="C126" s="81" t="s">
        <v>601</v>
      </c>
      <c r="D126" s="81" t="s">
        <v>74</v>
      </c>
      <c r="E126" s="81" t="s">
        <v>165</v>
      </c>
      <c r="F126" s="81" t="s">
        <v>166</v>
      </c>
      <c r="G126" s="81" t="s">
        <v>378</v>
      </c>
      <c r="H126" s="81" t="s">
        <v>379</v>
      </c>
      <c r="I126" s="82">
        <v>1600</v>
      </c>
      <c r="J126" s="82">
        <v>1600</v>
      </c>
      <c r="K126" s="82">
        <v>1600</v>
      </c>
      <c r="L126" s="82"/>
      <c r="M126" s="82"/>
      <c r="N126" s="82"/>
      <c r="O126" s="82"/>
      <c r="P126" s="82"/>
      <c r="Q126" s="82"/>
      <c r="R126" s="82"/>
      <c r="S126" s="82"/>
      <c r="T126" s="82"/>
      <c r="U126" s="82"/>
      <c r="V126" s="82"/>
      <c r="W126" s="82"/>
    </row>
    <row r="127" ht="30" customHeight="1" spans="1:23">
      <c r="A127" s="81" t="s">
        <v>464</v>
      </c>
      <c r="B127" s="81" t="s">
        <v>602</v>
      </c>
      <c r="C127" s="81" t="s">
        <v>603</v>
      </c>
      <c r="D127" s="81" t="s">
        <v>76</v>
      </c>
      <c r="E127" s="81" t="s">
        <v>169</v>
      </c>
      <c r="F127" s="81" t="s">
        <v>170</v>
      </c>
      <c r="G127" s="81" t="s">
        <v>283</v>
      </c>
      <c r="H127" s="81" t="s">
        <v>284</v>
      </c>
      <c r="I127" s="82">
        <v>25000</v>
      </c>
      <c r="J127" s="82">
        <v>25000</v>
      </c>
      <c r="K127" s="82">
        <v>25000</v>
      </c>
      <c r="L127" s="82"/>
      <c r="M127" s="82"/>
      <c r="N127" s="82"/>
      <c r="O127" s="82"/>
      <c r="P127" s="82"/>
      <c r="Q127" s="82"/>
      <c r="R127" s="82"/>
      <c r="S127" s="82"/>
      <c r="T127" s="82"/>
      <c r="U127" s="82"/>
      <c r="V127" s="82"/>
      <c r="W127" s="82"/>
    </row>
    <row r="128" ht="30" customHeight="1" spans="1:23">
      <c r="A128" s="81" t="s">
        <v>464</v>
      </c>
      <c r="B128" s="81" t="s">
        <v>602</v>
      </c>
      <c r="C128" s="81" t="s">
        <v>603</v>
      </c>
      <c r="D128" s="81" t="s">
        <v>76</v>
      </c>
      <c r="E128" s="81" t="s">
        <v>169</v>
      </c>
      <c r="F128" s="81" t="s">
        <v>170</v>
      </c>
      <c r="G128" s="81" t="s">
        <v>291</v>
      </c>
      <c r="H128" s="81" t="s">
        <v>292</v>
      </c>
      <c r="I128" s="82">
        <v>1500</v>
      </c>
      <c r="J128" s="82">
        <v>1500</v>
      </c>
      <c r="K128" s="82">
        <v>1500</v>
      </c>
      <c r="L128" s="82"/>
      <c r="M128" s="82"/>
      <c r="N128" s="82"/>
      <c r="O128" s="82"/>
      <c r="P128" s="82"/>
      <c r="Q128" s="82"/>
      <c r="R128" s="82"/>
      <c r="S128" s="82"/>
      <c r="T128" s="82"/>
      <c r="U128" s="82"/>
      <c r="V128" s="82"/>
      <c r="W128" s="82"/>
    </row>
    <row r="129" ht="30" customHeight="1" spans="1:23">
      <c r="A129" s="81" t="s">
        <v>464</v>
      </c>
      <c r="B129" s="81" t="s">
        <v>602</v>
      </c>
      <c r="C129" s="81" t="s">
        <v>603</v>
      </c>
      <c r="D129" s="81" t="s">
        <v>76</v>
      </c>
      <c r="E129" s="81" t="s">
        <v>169</v>
      </c>
      <c r="F129" s="81" t="s">
        <v>170</v>
      </c>
      <c r="G129" s="81" t="s">
        <v>467</v>
      </c>
      <c r="H129" s="81" t="s">
        <v>468</v>
      </c>
      <c r="I129" s="82">
        <v>763500</v>
      </c>
      <c r="J129" s="82">
        <v>763500</v>
      </c>
      <c r="K129" s="82">
        <v>763500</v>
      </c>
      <c r="L129" s="82"/>
      <c r="M129" s="82"/>
      <c r="N129" s="82"/>
      <c r="O129" s="82"/>
      <c r="P129" s="82"/>
      <c r="Q129" s="82"/>
      <c r="R129" s="82"/>
      <c r="S129" s="82"/>
      <c r="T129" s="82"/>
      <c r="U129" s="82"/>
      <c r="V129" s="82"/>
      <c r="W129" s="82"/>
    </row>
    <row r="130" ht="30" customHeight="1" spans="1:23">
      <c r="A130" s="81" t="s">
        <v>464</v>
      </c>
      <c r="B130" s="81" t="s">
        <v>604</v>
      </c>
      <c r="C130" s="81" t="s">
        <v>605</v>
      </c>
      <c r="D130" s="81" t="s">
        <v>76</v>
      </c>
      <c r="E130" s="81" t="s">
        <v>163</v>
      </c>
      <c r="F130" s="81" t="s">
        <v>164</v>
      </c>
      <c r="G130" s="81" t="s">
        <v>471</v>
      </c>
      <c r="H130" s="81" t="s">
        <v>472</v>
      </c>
      <c r="I130" s="82">
        <v>20000</v>
      </c>
      <c r="J130" s="82">
        <v>20000</v>
      </c>
      <c r="K130" s="82">
        <v>20000</v>
      </c>
      <c r="L130" s="82"/>
      <c r="M130" s="82"/>
      <c r="N130" s="82"/>
      <c r="O130" s="82"/>
      <c r="P130" s="82"/>
      <c r="Q130" s="82"/>
      <c r="R130" s="82"/>
      <c r="S130" s="82"/>
      <c r="T130" s="82"/>
      <c r="U130" s="82"/>
      <c r="V130" s="82"/>
      <c r="W130" s="82"/>
    </row>
    <row r="131" ht="30" customHeight="1" spans="1:23">
      <c r="A131" s="81" t="s">
        <v>464</v>
      </c>
      <c r="B131" s="81" t="s">
        <v>606</v>
      </c>
      <c r="C131" s="81" t="s">
        <v>607</v>
      </c>
      <c r="D131" s="81" t="s">
        <v>76</v>
      </c>
      <c r="E131" s="81" t="s">
        <v>151</v>
      </c>
      <c r="F131" s="81" t="s">
        <v>152</v>
      </c>
      <c r="G131" s="81" t="s">
        <v>378</v>
      </c>
      <c r="H131" s="81" t="s">
        <v>379</v>
      </c>
      <c r="I131" s="82">
        <v>20000</v>
      </c>
      <c r="J131" s="82">
        <v>20000</v>
      </c>
      <c r="K131" s="82">
        <v>20000</v>
      </c>
      <c r="L131" s="82"/>
      <c r="M131" s="82"/>
      <c r="N131" s="82"/>
      <c r="O131" s="82"/>
      <c r="P131" s="82"/>
      <c r="Q131" s="82"/>
      <c r="R131" s="82"/>
      <c r="S131" s="82"/>
      <c r="T131" s="82"/>
      <c r="U131" s="82"/>
      <c r="V131" s="82"/>
      <c r="W131" s="82"/>
    </row>
    <row r="132" ht="30" customHeight="1" spans="1:23">
      <c r="A132" s="81" t="s">
        <v>464</v>
      </c>
      <c r="B132" s="81" t="s">
        <v>608</v>
      </c>
      <c r="C132" s="81" t="s">
        <v>609</v>
      </c>
      <c r="D132" s="81" t="s">
        <v>76</v>
      </c>
      <c r="E132" s="81" t="s">
        <v>149</v>
      </c>
      <c r="F132" s="81" t="s">
        <v>150</v>
      </c>
      <c r="G132" s="81" t="s">
        <v>471</v>
      </c>
      <c r="H132" s="81" t="s">
        <v>472</v>
      </c>
      <c r="I132" s="82">
        <v>22200</v>
      </c>
      <c r="J132" s="82">
        <v>22200</v>
      </c>
      <c r="K132" s="82">
        <v>22200</v>
      </c>
      <c r="L132" s="82"/>
      <c r="M132" s="82"/>
      <c r="N132" s="82"/>
      <c r="O132" s="82"/>
      <c r="P132" s="82"/>
      <c r="Q132" s="82"/>
      <c r="R132" s="82"/>
      <c r="S132" s="82"/>
      <c r="T132" s="82"/>
      <c r="U132" s="82"/>
      <c r="V132" s="82"/>
      <c r="W132" s="82"/>
    </row>
    <row r="133" ht="30" customHeight="1" spans="1:23">
      <c r="A133" s="81" t="s">
        <v>464</v>
      </c>
      <c r="B133" s="81" t="s">
        <v>610</v>
      </c>
      <c r="C133" s="81" t="s">
        <v>611</v>
      </c>
      <c r="D133" s="81" t="s">
        <v>76</v>
      </c>
      <c r="E133" s="81" t="s">
        <v>151</v>
      </c>
      <c r="F133" s="81" t="s">
        <v>152</v>
      </c>
      <c r="G133" s="81" t="s">
        <v>378</v>
      </c>
      <c r="H133" s="81" t="s">
        <v>379</v>
      </c>
      <c r="I133" s="82">
        <v>560000</v>
      </c>
      <c r="J133" s="82">
        <v>560000</v>
      </c>
      <c r="K133" s="82">
        <v>560000</v>
      </c>
      <c r="L133" s="82"/>
      <c r="M133" s="82"/>
      <c r="N133" s="82"/>
      <c r="O133" s="82"/>
      <c r="P133" s="82"/>
      <c r="Q133" s="82"/>
      <c r="R133" s="82"/>
      <c r="S133" s="82"/>
      <c r="T133" s="82"/>
      <c r="U133" s="82"/>
      <c r="V133" s="82"/>
      <c r="W133" s="82"/>
    </row>
    <row r="134" ht="30" customHeight="1" spans="1:23">
      <c r="A134" s="81" t="s">
        <v>464</v>
      </c>
      <c r="B134" s="81" t="s">
        <v>612</v>
      </c>
      <c r="C134" s="81" t="s">
        <v>613</v>
      </c>
      <c r="D134" s="81" t="s">
        <v>76</v>
      </c>
      <c r="E134" s="81" t="s">
        <v>155</v>
      </c>
      <c r="F134" s="81" t="s">
        <v>156</v>
      </c>
      <c r="G134" s="81" t="s">
        <v>471</v>
      </c>
      <c r="H134" s="81" t="s">
        <v>472</v>
      </c>
      <c r="I134" s="82">
        <v>10002</v>
      </c>
      <c r="J134" s="82">
        <v>10002</v>
      </c>
      <c r="K134" s="82">
        <v>10002</v>
      </c>
      <c r="L134" s="82"/>
      <c r="M134" s="82"/>
      <c r="N134" s="82"/>
      <c r="O134" s="82"/>
      <c r="P134" s="82"/>
      <c r="Q134" s="82"/>
      <c r="R134" s="82"/>
      <c r="S134" s="82"/>
      <c r="T134" s="82"/>
      <c r="U134" s="82"/>
      <c r="V134" s="82"/>
      <c r="W134" s="82"/>
    </row>
    <row r="135" ht="30" customHeight="1" spans="1:23">
      <c r="A135" s="81" t="s">
        <v>464</v>
      </c>
      <c r="B135" s="81" t="s">
        <v>612</v>
      </c>
      <c r="C135" s="81" t="s">
        <v>613</v>
      </c>
      <c r="D135" s="81" t="s">
        <v>76</v>
      </c>
      <c r="E135" s="81" t="s">
        <v>155</v>
      </c>
      <c r="F135" s="81" t="s">
        <v>156</v>
      </c>
      <c r="G135" s="81" t="s">
        <v>467</v>
      </c>
      <c r="H135" s="81" t="s">
        <v>468</v>
      </c>
      <c r="I135" s="82">
        <v>17998</v>
      </c>
      <c r="J135" s="82">
        <v>17998</v>
      </c>
      <c r="K135" s="82">
        <v>17998</v>
      </c>
      <c r="L135" s="82"/>
      <c r="M135" s="82"/>
      <c r="N135" s="82"/>
      <c r="O135" s="82"/>
      <c r="P135" s="82"/>
      <c r="Q135" s="82"/>
      <c r="R135" s="82"/>
      <c r="S135" s="82"/>
      <c r="T135" s="82"/>
      <c r="U135" s="82"/>
      <c r="V135" s="82"/>
      <c r="W135" s="82"/>
    </row>
    <row r="136" ht="30" customHeight="1" spans="1:23">
      <c r="A136" s="81" t="s">
        <v>464</v>
      </c>
      <c r="B136" s="81" t="s">
        <v>614</v>
      </c>
      <c r="C136" s="81" t="s">
        <v>615</v>
      </c>
      <c r="D136" s="81" t="s">
        <v>76</v>
      </c>
      <c r="E136" s="81" t="s">
        <v>155</v>
      </c>
      <c r="F136" s="81" t="s">
        <v>156</v>
      </c>
      <c r="G136" s="81" t="s">
        <v>467</v>
      </c>
      <c r="H136" s="81" t="s">
        <v>468</v>
      </c>
      <c r="I136" s="82">
        <v>70000</v>
      </c>
      <c r="J136" s="82">
        <v>70000</v>
      </c>
      <c r="K136" s="82">
        <v>70000</v>
      </c>
      <c r="L136" s="82"/>
      <c r="M136" s="82"/>
      <c r="N136" s="82"/>
      <c r="O136" s="82"/>
      <c r="P136" s="82"/>
      <c r="Q136" s="82"/>
      <c r="R136" s="82"/>
      <c r="S136" s="82"/>
      <c r="T136" s="82"/>
      <c r="U136" s="82"/>
      <c r="V136" s="82"/>
      <c r="W136" s="82"/>
    </row>
    <row r="137" ht="30" customHeight="1" spans="1:23">
      <c r="A137" s="81" t="s">
        <v>464</v>
      </c>
      <c r="B137" s="81" t="s">
        <v>616</v>
      </c>
      <c r="C137" s="81" t="s">
        <v>617</v>
      </c>
      <c r="D137" s="81" t="s">
        <v>76</v>
      </c>
      <c r="E137" s="81" t="s">
        <v>155</v>
      </c>
      <c r="F137" s="81" t="s">
        <v>156</v>
      </c>
      <c r="G137" s="81" t="s">
        <v>291</v>
      </c>
      <c r="H137" s="81" t="s">
        <v>292</v>
      </c>
      <c r="I137" s="82">
        <v>3000</v>
      </c>
      <c r="J137" s="82">
        <v>3000</v>
      </c>
      <c r="K137" s="82">
        <v>3000</v>
      </c>
      <c r="L137" s="82"/>
      <c r="M137" s="82"/>
      <c r="N137" s="82"/>
      <c r="O137" s="82"/>
      <c r="P137" s="82"/>
      <c r="Q137" s="82"/>
      <c r="R137" s="82"/>
      <c r="S137" s="82"/>
      <c r="T137" s="82"/>
      <c r="U137" s="82"/>
      <c r="V137" s="82"/>
      <c r="W137" s="82"/>
    </row>
    <row r="138" ht="30" customHeight="1" spans="1:23">
      <c r="A138" s="81" t="s">
        <v>464</v>
      </c>
      <c r="B138" s="81" t="s">
        <v>616</v>
      </c>
      <c r="C138" s="81" t="s">
        <v>617</v>
      </c>
      <c r="D138" s="81" t="s">
        <v>76</v>
      </c>
      <c r="E138" s="81" t="s">
        <v>155</v>
      </c>
      <c r="F138" s="81" t="s">
        <v>156</v>
      </c>
      <c r="G138" s="81" t="s">
        <v>293</v>
      </c>
      <c r="H138" s="81" t="s">
        <v>294</v>
      </c>
      <c r="I138" s="82">
        <v>3000</v>
      </c>
      <c r="J138" s="82">
        <v>3000</v>
      </c>
      <c r="K138" s="82">
        <v>3000</v>
      </c>
      <c r="L138" s="82"/>
      <c r="M138" s="82"/>
      <c r="N138" s="82"/>
      <c r="O138" s="82"/>
      <c r="P138" s="82"/>
      <c r="Q138" s="82"/>
      <c r="R138" s="82"/>
      <c r="S138" s="82"/>
      <c r="T138" s="82"/>
      <c r="U138" s="82"/>
      <c r="V138" s="82"/>
      <c r="W138" s="82"/>
    </row>
    <row r="139" ht="30" customHeight="1" spans="1:23">
      <c r="A139" s="81" t="s">
        <v>464</v>
      </c>
      <c r="B139" s="81" t="s">
        <v>616</v>
      </c>
      <c r="C139" s="81" t="s">
        <v>617</v>
      </c>
      <c r="D139" s="81" t="s">
        <v>76</v>
      </c>
      <c r="E139" s="81" t="s">
        <v>155</v>
      </c>
      <c r="F139" s="81" t="s">
        <v>156</v>
      </c>
      <c r="G139" s="81" t="s">
        <v>280</v>
      </c>
      <c r="H139" s="81" t="s">
        <v>248</v>
      </c>
      <c r="I139" s="82">
        <v>2000</v>
      </c>
      <c r="J139" s="82">
        <v>2000</v>
      </c>
      <c r="K139" s="82">
        <v>2000</v>
      </c>
      <c r="L139" s="82"/>
      <c r="M139" s="82"/>
      <c r="N139" s="82"/>
      <c r="O139" s="82"/>
      <c r="P139" s="82"/>
      <c r="Q139" s="82"/>
      <c r="R139" s="82"/>
      <c r="S139" s="82"/>
      <c r="T139" s="82"/>
      <c r="U139" s="82"/>
      <c r="V139" s="82"/>
      <c r="W139" s="82"/>
    </row>
    <row r="140" ht="30" customHeight="1" spans="1:23">
      <c r="A140" s="81" t="s">
        <v>464</v>
      </c>
      <c r="B140" s="81" t="s">
        <v>616</v>
      </c>
      <c r="C140" s="81" t="s">
        <v>617</v>
      </c>
      <c r="D140" s="81" t="s">
        <v>76</v>
      </c>
      <c r="E140" s="81" t="s">
        <v>155</v>
      </c>
      <c r="F140" s="81" t="s">
        <v>156</v>
      </c>
      <c r="G140" s="81" t="s">
        <v>471</v>
      </c>
      <c r="H140" s="81" t="s">
        <v>472</v>
      </c>
      <c r="I140" s="82">
        <v>12000</v>
      </c>
      <c r="J140" s="82">
        <v>12000</v>
      </c>
      <c r="K140" s="82">
        <v>12000</v>
      </c>
      <c r="L140" s="82"/>
      <c r="M140" s="82"/>
      <c r="N140" s="82"/>
      <c r="O140" s="82"/>
      <c r="P140" s="82"/>
      <c r="Q140" s="82"/>
      <c r="R140" s="82"/>
      <c r="S140" s="82"/>
      <c r="T140" s="82"/>
      <c r="U140" s="82"/>
      <c r="V140" s="82"/>
      <c r="W140" s="82"/>
    </row>
    <row r="141" ht="30" customHeight="1" spans="1:23">
      <c r="A141" s="81" t="s">
        <v>464</v>
      </c>
      <c r="B141" s="81" t="s">
        <v>618</v>
      </c>
      <c r="C141" s="81" t="s">
        <v>619</v>
      </c>
      <c r="D141" s="81" t="s">
        <v>76</v>
      </c>
      <c r="E141" s="81" t="s">
        <v>169</v>
      </c>
      <c r="F141" s="81" t="s">
        <v>170</v>
      </c>
      <c r="G141" s="81" t="s">
        <v>467</v>
      </c>
      <c r="H141" s="81" t="s">
        <v>468</v>
      </c>
      <c r="I141" s="82">
        <v>30000</v>
      </c>
      <c r="J141" s="82">
        <v>30000</v>
      </c>
      <c r="K141" s="82">
        <v>30000</v>
      </c>
      <c r="L141" s="82"/>
      <c r="M141" s="82"/>
      <c r="N141" s="82"/>
      <c r="O141" s="82"/>
      <c r="P141" s="82"/>
      <c r="Q141" s="82"/>
      <c r="R141" s="82"/>
      <c r="S141" s="82"/>
      <c r="T141" s="82"/>
      <c r="U141" s="82"/>
      <c r="V141" s="82"/>
      <c r="W141" s="82"/>
    </row>
    <row r="142" ht="30" customHeight="1" spans="1:23">
      <c r="A142" s="81" t="s">
        <v>591</v>
      </c>
      <c r="B142" s="81" t="s">
        <v>620</v>
      </c>
      <c r="C142" s="81" t="s">
        <v>621</v>
      </c>
      <c r="D142" s="81" t="s">
        <v>76</v>
      </c>
      <c r="E142" s="81" t="s">
        <v>169</v>
      </c>
      <c r="F142" s="81" t="s">
        <v>170</v>
      </c>
      <c r="G142" s="81" t="s">
        <v>354</v>
      </c>
      <c r="H142" s="81" t="s">
        <v>355</v>
      </c>
      <c r="I142" s="82">
        <v>5000</v>
      </c>
      <c r="J142" s="82">
        <v>5000</v>
      </c>
      <c r="K142" s="82">
        <v>5000</v>
      </c>
      <c r="L142" s="82"/>
      <c r="M142" s="82"/>
      <c r="N142" s="82"/>
      <c r="O142" s="82"/>
      <c r="P142" s="82"/>
      <c r="Q142" s="82"/>
      <c r="R142" s="82"/>
      <c r="S142" s="82"/>
      <c r="T142" s="82"/>
      <c r="U142" s="82"/>
      <c r="V142" s="82"/>
      <c r="W142" s="82"/>
    </row>
    <row r="143" ht="30" customHeight="1" spans="1:23">
      <c r="A143" s="81" t="s">
        <v>591</v>
      </c>
      <c r="B143" s="81" t="s">
        <v>622</v>
      </c>
      <c r="C143" s="81" t="s">
        <v>623</v>
      </c>
      <c r="D143" s="81" t="s">
        <v>76</v>
      </c>
      <c r="E143" s="81" t="s">
        <v>141</v>
      </c>
      <c r="F143" s="81" t="s">
        <v>142</v>
      </c>
      <c r="G143" s="81" t="s">
        <v>467</v>
      </c>
      <c r="H143" s="81" t="s">
        <v>468</v>
      </c>
      <c r="I143" s="82">
        <v>2522400</v>
      </c>
      <c r="J143" s="82"/>
      <c r="K143" s="82"/>
      <c r="L143" s="82">
        <v>2522400</v>
      </c>
      <c r="M143" s="82"/>
      <c r="N143" s="82"/>
      <c r="O143" s="82"/>
      <c r="P143" s="82"/>
      <c r="Q143" s="82"/>
      <c r="R143" s="82"/>
      <c r="S143" s="82"/>
      <c r="T143" s="82"/>
      <c r="U143" s="82"/>
      <c r="V143" s="82"/>
      <c r="W143" s="82"/>
    </row>
    <row r="144" ht="30" customHeight="1" spans="1:23">
      <c r="A144" s="81" t="s">
        <v>591</v>
      </c>
      <c r="B144" s="81" t="s">
        <v>624</v>
      </c>
      <c r="C144" s="81" t="s">
        <v>625</v>
      </c>
      <c r="D144" s="81" t="s">
        <v>76</v>
      </c>
      <c r="E144" s="81" t="s">
        <v>149</v>
      </c>
      <c r="F144" s="81" t="s">
        <v>150</v>
      </c>
      <c r="G144" s="81" t="s">
        <v>471</v>
      </c>
      <c r="H144" s="81" t="s">
        <v>472</v>
      </c>
      <c r="I144" s="82">
        <v>200500</v>
      </c>
      <c r="J144" s="82">
        <v>200500</v>
      </c>
      <c r="K144" s="82">
        <v>200500</v>
      </c>
      <c r="L144" s="82"/>
      <c r="M144" s="82"/>
      <c r="N144" s="82"/>
      <c r="O144" s="82"/>
      <c r="P144" s="82"/>
      <c r="Q144" s="82"/>
      <c r="R144" s="82"/>
      <c r="S144" s="82"/>
      <c r="T144" s="82"/>
      <c r="U144" s="82"/>
      <c r="V144" s="82"/>
      <c r="W144" s="82"/>
    </row>
    <row r="145" ht="30" customHeight="1" spans="1:23">
      <c r="A145" s="81" t="s">
        <v>591</v>
      </c>
      <c r="B145" s="81" t="s">
        <v>626</v>
      </c>
      <c r="C145" s="81" t="s">
        <v>627</v>
      </c>
      <c r="D145" s="81" t="s">
        <v>76</v>
      </c>
      <c r="E145" s="81" t="s">
        <v>163</v>
      </c>
      <c r="F145" s="81" t="s">
        <v>164</v>
      </c>
      <c r="G145" s="81" t="s">
        <v>471</v>
      </c>
      <c r="H145" s="81" t="s">
        <v>472</v>
      </c>
      <c r="I145" s="82">
        <v>11500</v>
      </c>
      <c r="J145" s="82">
        <v>11500</v>
      </c>
      <c r="K145" s="82">
        <v>11500</v>
      </c>
      <c r="L145" s="82"/>
      <c r="M145" s="82"/>
      <c r="N145" s="82"/>
      <c r="O145" s="82"/>
      <c r="P145" s="82"/>
      <c r="Q145" s="82"/>
      <c r="R145" s="82"/>
      <c r="S145" s="82"/>
      <c r="T145" s="82"/>
      <c r="U145" s="82"/>
      <c r="V145" s="82"/>
      <c r="W145" s="82"/>
    </row>
    <row r="146" ht="30" customHeight="1" spans="1:23">
      <c r="A146" s="81" t="s">
        <v>591</v>
      </c>
      <c r="B146" s="81" t="s">
        <v>628</v>
      </c>
      <c r="C146" s="81" t="s">
        <v>629</v>
      </c>
      <c r="D146" s="81" t="s">
        <v>76</v>
      </c>
      <c r="E146" s="81" t="s">
        <v>163</v>
      </c>
      <c r="F146" s="81" t="s">
        <v>164</v>
      </c>
      <c r="G146" s="81" t="s">
        <v>354</v>
      </c>
      <c r="H146" s="81" t="s">
        <v>355</v>
      </c>
      <c r="I146" s="82">
        <v>1000</v>
      </c>
      <c r="J146" s="82">
        <v>1000</v>
      </c>
      <c r="K146" s="82">
        <v>1000</v>
      </c>
      <c r="L146" s="82"/>
      <c r="M146" s="82"/>
      <c r="N146" s="82"/>
      <c r="O146" s="82"/>
      <c r="P146" s="82"/>
      <c r="Q146" s="82"/>
      <c r="R146" s="82"/>
      <c r="S146" s="82"/>
      <c r="T146" s="82"/>
      <c r="U146" s="82"/>
      <c r="V146" s="82"/>
      <c r="W146" s="82"/>
    </row>
    <row r="147" ht="30" customHeight="1" spans="1:23">
      <c r="A147" s="81" t="s">
        <v>591</v>
      </c>
      <c r="B147" s="81" t="s">
        <v>628</v>
      </c>
      <c r="C147" s="81" t="s">
        <v>629</v>
      </c>
      <c r="D147" s="81" t="s">
        <v>76</v>
      </c>
      <c r="E147" s="81" t="s">
        <v>163</v>
      </c>
      <c r="F147" s="81" t="s">
        <v>164</v>
      </c>
      <c r="G147" s="81" t="s">
        <v>471</v>
      </c>
      <c r="H147" s="81" t="s">
        <v>472</v>
      </c>
      <c r="I147" s="82">
        <v>125000</v>
      </c>
      <c r="J147" s="82">
        <v>125000</v>
      </c>
      <c r="K147" s="82">
        <v>125000</v>
      </c>
      <c r="L147" s="82"/>
      <c r="M147" s="82"/>
      <c r="N147" s="82"/>
      <c r="O147" s="82"/>
      <c r="P147" s="82"/>
      <c r="Q147" s="82"/>
      <c r="R147" s="82"/>
      <c r="S147" s="82"/>
      <c r="T147" s="82"/>
      <c r="U147" s="82"/>
      <c r="V147" s="82"/>
      <c r="W147" s="82"/>
    </row>
    <row r="148" ht="30" customHeight="1" spans="1:23">
      <c r="A148" s="81" t="s">
        <v>591</v>
      </c>
      <c r="B148" s="81" t="s">
        <v>630</v>
      </c>
      <c r="C148" s="81" t="s">
        <v>631</v>
      </c>
      <c r="D148" s="81" t="s">
        <v>76</v>
      </c>
      <c r="E148" s="81" t="s">
        <v>163</v>
      </c>
      <c r="F148" s="81" t="s">
        <v>164</v>
      </c>
      <c r="G148" s="81" t="s">
        <v>471</v>
      </c>
      <c r="H148" s="81" t="s">
        <v>472</v>
      </c>
      <c r="I148" s="82">
        <v>36</v>
      </c>
      <c r="J148" s="82">
        <v>36</v>
      </c>
      <c r="K148" s="82">
        <v>36</v>
      </c>
      <c r="L148" s="82"/>
      <c r="M148" s="82"/>
      <c r="N148" s="82"/>
      <c r="O148" s="82"/>
      <c r="P148" s="82"/>
      <c r="Q148" s="82"/>
      <c r="R148" s="82"/>
      <c r="S148" s="82"/>
      <c r="T148" s="82"/>
      <c r="U148" s="82"/>
      <c r="V148" s="82"/>
      <c r="W148" s="82"/>
    </row>
    <row r="149" ht="30" customHeight="1" spans="1:23">
      <c r="A149" s="81" t="s">
        <v>591</v>
      </c>
      <c r="B149" s="81" t="s">
        <v>632</v>
      </c>
      <c r="C149" s="81" t="s">
        <v>633</v>
      </c>
      <c r="D149" s="81" t="s">
        <v>76</v>
      </c>
      <c r="E149" s="81" t="s">
        <v>155</v>
      </c>
      <c r="F149" s="81" t="s">
        <v>156</v>
      </c>
      <c r="G149" s="81" t="s">
        <v>467</v>
      </c>
      <c r="H149" s="81" t="s">
        <v>468</v>
      </c>
      <c r="I149" s="82">
        <v>40000</v>
      </c>
      <c r="J149" s="82">
        <v>40000</v>
      </c>
      <c r="K149" s="82">
        <v>40000</v>
      </c>
      <c r="L149" s="82"/>
      <c r="M149" s="82"/>
      <c r="N149" s="82"/>
      <c r="O149" s="82"/>
      <c r="P149" s="82"/>
      <c r="Q149" s="82"/>
      <c r="R149" s="82"/>
      <c r="S149" s="82"/>
      <c r="T149" s="82"/>
      <c r="U149" s="82"/>
      <c r="V149" s="82"/>
      <c r="W149" s="82"/>
    </row>
    <row r="150" ht="30" customHeight="1" spans="1:23">
      <c r="A150" s="81" t="s">
        <v>591</v>
      </c>
      <c r="B150" s="81" t="s">
        <v>632</v>
      </c>
      <c r="C150" s="81" t="s">
        <v>633</v>
      </c>
      <c r="D150" s="81" t="s">
        <v>76</v>
      </c>
      <c r="E150" s="81" t="s">
        <v>155</v>
      </c>
      <c r="F150" s="81" t="s">
        <v>156</v>
      </c>
      <c r="G150" s="81" t="s">
        <v>523</v>
      </c>
      <c r="H150" s="81" t="s">
        <v>524</v>
      </c>
      <c r="I150" s="82">
        <v>15000</v>
      </c>
      <c r="J150" s="82">
        <v>15000</v>
      </c>
      <c r="K150" s="82">
        <v>15000</v>
      </c>
      <c r="L150" s="82"/>
      <c r="M150" s="82"/>
      <c r="N150" s="82"/>
      <c r="O150" s="82"/>
      <c r="P150" s="82"/>
      <c r="Q150" s="82"/>
      <c r="R150" s="82"/>
      <c r="S150" s="82"/>
      <c r="T150" s="82"/>
      <c r="U150" s="82"/>
      <c r="V150" s="82"/>
      <c r="W150" s="82"/>
    </row>
    <row r="151" ht="30" customHeight="1" spans="1:23">
      <c r="A151" s="81" t="s">
        <v>591</v>
      </c>
      <c r="B151" s="81" t="s">
        <v>634</v>
      </c>
      <c r="C151" s="81" t="s">
        <v>635</v>
      </c>
      <c r="D151" s="81" t="s">
        <v>76</v>
      </c>
      <c r="E151" s="81" t="s">
        <v>149</v>
      </c>
      <c r="F151" s="81" t="s">
        <v>150</v>
      </c>
      <c r="G151" s="81" t="s">
        <v>283</v>
      </c>
      <c r="H151" s="81" t="s">
        <v>284</v>
      </c>
      <c r="I151" s="82">
        <v>10000</v>
      </c>
      <c r="J151" s="82">
        <v>10000</v>
      </c>
      <c r="K151" s="82">
        <v>10000</v>
      </c>
      <c r="L151" s="82"/>
      <c r="M151" s="82"/>
      <c r="N151" s="82"/>
      <c r="O151" s="82"/>
      <c r="P151" s="82"/>
      <c r="Q151" s="82"/>
      <c r="R151" s="82"/>
      <c r="S151" s="82"/>
      <c r="T151" s="82"/>
      <c r="U151" s="82"/>
      <c r="V151" s="82"/>
      <c r="W151" s="82"/>
    </row>
    <row r="152" ht="30" customHeight="1" spans="1:23">
      <c r="A152" s="81" t="s">
        <v>591</v>
      </c>
      <c r="B152" s="81" t="s">
        <v>634</v>
      </c>
      <c r="C152" s="81" t="s">
        <v>635</v>
      </c>
      <c r="D152" s="81" t="s">
        <v>76</v>
      </c>
      <c r="E152" s="81" t="s">
        <v>149</v>
      </c>
      <c r="F152" s="81" t="s">
        <v>150</v>
      </c>
      <c r="G152" s="81" t="s">
        <v>291</v>
      </c>
      <c r="H152" s="81" t="s">
        <v>292</v>
      </c>
      <c r="I152" s="82">
        <v>4850</v>
      </c>
      <c r="J152" s="82">
        <v>4850</v>
      </c>
      <c r="K152" s="82">
        <v>4850</v>
      </c>
      <c r="L152" s="82"/>
      <c r="M152" s="82"/>
      <c r="N152" s="82"/>
      <c r="O152" s="82"/>
      <c r="P152" s="82"/>
      <c r="Q152" s="82"/>
      <c r="R152" s="82"/>
      <c r="S152" s="82"/>
      <c r="T152" s="82"/>
      <c r="U152" s="82"/>
      <c r="V152" s="82"/>
      <c r="W152" s="82"/>
    </row>
    <row r="153" ht="30" customHeight="1" spans="1:23">
      <c r="A153" s="81" t="s">
        <v>591</v>
      </c>
      <c r="B153" s="81" t="s">
        <v>634</v>
      </c>
      <c r="C153" s="81" t="s">
        <v>635</v>
      </c>
      <c r="D153" s="81" t="s">
        <v>76</v>
      </c>
      <c r="E153" s="81" t="s">
        <v>149</v>
      </c>
      <c r="F153" s="81" t="s">
        <v>150</v>
      </c>
      <c r="G153" s="81" t="s">
        <v>354</v>
      </c>
      <c r="H153" s="81" t="s">
        <v>355</v>
      </c>
      <c r="I153" s="82">
        <v>5000</v>
      </c>
      <c r="J153" s="82">
        <v>5000</v>
      </c>
      <c r="K153" s="82">
        <v>5000</v>
      </c>
      <c r="L153" s="82"/>
      <c r="M153" s="82"/>
      <c r="N153" s="82"/>
      <c r="O153" s="82"/>
      <c r="P153" s="82"/>
      <c r="Q153" s="82"/>
      <c r="R153" s="82"/>
      <c r="S153" s="82"/>
      <c r="T153" s="82"/>
      <c r="U153" s="82"/>
      <c r="V153" s="82"/>
      <c r="W153" s="82"/>
    </row>
    <row r="154" ht="30" customHeight="1" spans="1:23">
      <c r="A154" s="81" t="s">
        <v>591</v>
      </c>
      <c r="B154" s="81" t="s">
        <v>634</v>
      </c>
      <c r="C154" s="81" t="s">
        <v>635</v>
      </c>
      <c r="D154" s="81" t="s">
        <v>76</v>
      </c>
      <c r="E154" s="81" t="s">
        <v>149</v>
      </c>
      <c r="F154" s="81" t="s">
        <v>150</v>
      </c>
      <c r="G154" s="81" t="s">
        <v>343</v>
      </c>
      <c r="H154" s="81" t="s">
        <v>344</v>
      </c>
      <c r="I154" s="82">
        <v>150</v>
      </c>
      <c r="J154" s="82">
        <v>150</v>
      </c>
      <c r="K154" s="82">
        <v>150</v>
      </c>
      <c r="L154" s="82"/>
      <c r="M154" s="82"/>
      <c r="N154" s="82"/>
      <c r="O154" s="82"/>
      <c r="P154" s="82"/>
      <c r="Q154" s="82"/>
      <c r="R154" s="82"/>
      <c r="S154" s="82"/>
      <c r="T154" s="82"/>
      <c r="U154" s="82"/>
      <c r="V154" s="82"/>
      <c r="W154" s="82"/>
    </row>
    <row r="155" ht="30" customHeight="1" spans="1:23">
      <c r="A155" s="81" t="s">
        <v>591</v>
      </c>
      <c r="B155" s="81" t="s">
        <v>634</v>
      </c>
      <c r="C155" s="81" t="s">
        <v>635</v>
      </c>
      <c r="D155" s="81" t="s">
        <v>76</v>
      </c>
      <c r="E155" s="81" t="s">
        <v>149</v>
      </c>
      <c r="F155" s="81" t="s">
        <v>150</v>
      </c>
      <c r="G155" s="81" t="s">
        <v>347</v>
      </c>
      <c r="H155" s="81" t="s">
        <v>348</v>
      </c>
      <c r="I155" s="82">
        <v>10000</v>
      </c>
      <c r="J155" s="82">
        <v>10000</v>
      </c>
      <c r="K155" s="82">
        <v>10000</v>
      </c>
      <c r="L155" s="82"/>
      <c r="M155" s="82"/>
      <c r="N155" s="82"/>
      <c r="O155" s="82"/>
      <c r="P155" s="82"/>
      <c r="Q155" s="82"/>
      <c r="R155" s="82"/>
      <c r="S155" s="82"/>
      <c r="T155" s="82"/>
      <c r="U155" s="82"/>
      <c r="V155" s="82"/>
      <c r="W155" s="82"/>
    </row>
    <row r="156" ht="30" customHeight="1" spans="1:23">
      <c r="A156" s="81" t="s">
        <v>591</v>
      </c>
      <c r="B156" s="81" t="s">
        <v>636</v>
      </c>
      <c r="C156" s="81" t="s">
        <v>637</v>
      </c>
      <c r="D156" s="81" t="s">
        <v>76</v>
      </c>
      <c r="E156" s="81" t="s">
        <v>171</v>
      </c>
      <c r="F156" s="81" t="s">
        <v>172</v>
      </c>
      <c r="G156" s="81" t="s">
        <v>354</v>
      </c>
      <c r="H156" s="81" t="s">
        <v>355</v>
      </c>
      <c r="I156" s="82">
        <v>18630</v>
      </c>
      <c r="J156" s="82">
        <v>18630</v>
      </c>
      <c r="K156" s="82">
        <v>18630</v>
      </c>
      <c r="L156" s="82"/>
      <c r="M156" s="82"/>
      <c r="N156" s="82"/>
      <c r="O156" s="82"/>
      <c r="P156" s="82"/>
      <c r="Q156" s="82"/>
      <c r="R156" s="82"/>
      <c r="S156" s="82"/>
      <c r="T156" s="82"/>
      <c r="U156" s="82"/>
      <c r="V156" s="82"/>
      <c r="W156" s="82"/>
    </row>
    <row r="157" ht="30" customHeight="1" spans="1:23">
      <c r="A157" s="81" t="s">
        <v>591</v>
      </c>
      <c r="B157" s="81" t="s">
        <v>638</v>
      </c>
      <c r="C157" s="81" t="s">
        <v>639</v>
      </c>
      <c r="D157" s="81" t="s">
        <v>76</v>
      </c>
      <c r="E157" s="81" t="s">
        <v>169</v>
      </c>
      <c r="F157" s="81" t="s">
        <v>170</v>
      </c>
      <c r="G157" s="81" t="s">
        <v>283</v>
      </c>
      <c r="H157" s="81" t="s">
        <v>284</v>
      </c>
      <c r="I157" s="82">
        <v>10000</v>
      </c>
      <c r="J157" s="82">
        <v>10000</v>
      </c>
      <c r="K157" s="82">
        <v>10000</v>
      </c>
      <c r="L157" s="82"/>
      <c r="M157" s="82"/>
      <c r="N157" s="82"/>
      <c r="O157" s="82"/>
      <c r="P157" s="82"/>
      <c r="Q157" s="82"/>
      <c r="R157" s="82"/>
      <c r="S157" s="82"/>
      <c r="T157" s="82"/>
      <c r="U157" s="82"/>
      <c r="V157" s="82"/>
      <c r="W157" s="82"/>
    </row>
    <row r="158" ht="30" customHeight="1" spans="1:23">
      <c r="A158" s="81" t="s">
        <v>591</v>
      </c>
      <c r="B158" s="81" t="s">
        <v>638</v>
      </c>
      <c r="C158" s="81" t="s">
        <v>639</v>
      </c>
      <c r="D158" s="81" t="s">
        <v>76</v>
      </c>
      <c r="E158" s="81" t="s">
        <v>169</v>
      </c>
      <c r="F158" s="81" t="s">
        <v>170</v>
      </c>
      <c r="G158" s="81" t="s">
        <v>347</v>
      </c>
      <c r="H158" s="81" t="s">
        <v>348</v>
      </c>
      <c r="I158" s="82">
        <v>20000</v>
      </c>
      <c r="J158" s="82">
        <v>20000</v>
      </c>
      <c r="K158" s="82">
        <v>20000</v>
      </c>
      <c r="L158" s="82"/>
      <c r="M158" s="82"/>
      <c r="N158" s="82"/>
      <c r="O158" s="82"/>
      <c r="P158" s="82"/>
      <c r="Q158" s="82"/>
      <c r="R158" s="82"/>
      <c r="S158" s="82"/>
      <c r="T158" s="82"/>
      <c r="U158" s="82"/>
      <c r="V158" s="82"/>
      <c r="W158" s="82"/>
    </row>
    <row r="159" ht="30" customHeight="1" spans="1:23">
      <c r="A159" s="81" t="s">
        <v>591</v>
      </c>
      <c r="B159" s="81" t="s">
        <v>640</v>
      </c>
      <c r="C159" s="81" t="s">
        <v>641</v>
      </c>
      <c r="D159" s="81" t="s">
        <v>76</v>
      </c>
      <c r="E159" s="81" t="s">
        <v>171</v>
      </c>
      <c r="F159" s="81" t="s">
        <v>172</v>
      </c>
      <c r="G159" s="81" t="s">
        <v>471</v>
      </c>
      <c r="H159" s="81" t="s">
        <v>472</v>
      </c>
      <c r="I159" s="82">
        <v>450000</v>
      </c>
      <c r="J159" s="82">
        <v>450000</v>
      </c>
      <c r="K159" s="82">
        <v>450000</v>
      </c>
      <c r="L159" s="82"/>
      <c r="M159" s="82"/>
      <c r="N159" s="82"/>
      <c r="O159" s="82"/>
      <c r="P159" s="82"/>
      <c r="Q159" s="82"/>
      <c r="R159" s="82"/>
      <c r="S159" s="82"/>
      <c r="T159" s="82"/>
      <c r="U159" s="82"/>
      <c r="V159" s="82"/>
      <c r="W159" s="82"/>
    </row>
    <row r="160" ht="30" customHeight="1" spans="1:23">
      <c r="A160" s="81" t="s">
        <v>591</v>
      </c>
      <c r="B160" s="81" t="s">
        <v>642</v>
      </c>
      <c r="C160" s="81" t="s">
        <v>643</v>
      </c>
      <c r="D160" s="81" t="s">
        <v>76</v>
      </c>
      <c r="E160" s="81" t="s">
        <v>171</v>
      </c>
      <c r="F160" s="81" t="s">
        <v>172</v>
      </c>
      <c r="G160" s="81" t="s">
        <v>354</v>
      </c>
      <c r="H160" s="81" t="s">
        <v>355</v>
      </c>
      <c r="I160" s="82">
        <v>1015</v>
      </c>
      <c r="J160" s="82">
        <v>1015</v>
      </c>
      <c r="K160" s="82">
        <v>1015</v>
      </c>
      <c r="L160" s="82"/>
      <c r="M160" s="82"/>
      <c r="N160" s="82"/>
      <c r="O160" s="82"/>
      <c r="P160" s="82"/>
      <c r="Q160" s="82"/>
      <c r="R160" s="82"/>
      <c r="S160" s="82"/>
      <c r="T160" s="82"/>
      <c r="U160" s="82"/>
      <c r="V160" s="82"/>
      <c r="W160" s="82"/>
    </row>
    <row r="161" ht="30" customHeight="1" spans="1:23">
      <c r="A161" s="81" t="s">
        <v>591</v>
      </c>
      <c r="B161" s="81" t="s">
        <v>642</v>
      </c>
      <c r="C161" s="81" t="s">
        <v>643</v>
      </c>
      <c r="D161" s="81" t="s">
        <v>76</v>
      </c>
      <c r="E161" s="81" t="s">
        <v>171</v>
      </c>
      <c r="F161" s="81" t="s">
        <v>172</v>
      </c>
      <c r="G161" s="81" t="s">
        <v>471</v>
      </c>
      <c r="H161" s="81" t="s">
        <v>472</v>
      </c>
      <c r="I161" s="82">
        <v>408985</v>
      </c>
      <c r="J161" s="82">
        <v>408985</v>
      </c>
      <c r="K161" s="82">
        <v>408985</v>
      </c>
      <c r="L161" s="82"/>
      <c r="M161" s="82"/>
      <c r="N161" s="82"/>
      <c r="O161" s="82"/>
      <c r="P161" s="82"/>
      <c r="Q161" s="82"/>
      <c r="R161" s="82"/>
      <c r="S161" s="82"/>
      <c r="T161" s="82"/>
      <c r="U161" s="82"/>
      <c r="V161" s="82"/>
      <c r="W161" s="82"/>
    </row>
    <row r="162" ht="30" customHeight="1" spans="1:23">
      <c r="A162" s="81" t="s">
        <v>591</v>
      </c>
      <c r="B162" s="81" t="s">
        <v>644</v>
      </c>
      <c r="C162" s="81" t="s">
        <v>645</v>
      </c>
      <c r="D162" s="81" t="s">
        <v>76</v>
      </c>
      <c r="E162" s="81" t="s">
        <v>151</v>
      </c>
      <c r="F162" s="81" t="s">
        <v>152</v>
      </c>
      <c r="G162" s="81" t="s">
        <v>378</v>
      </c>
      <c r="H162" s="81" t="s">
        <v>379</v>
      </c>
      <c r="I162" s="82">
        <v>48001</v>
      </c>
      <c r="J162" s="82">
        <v>48001</v>
      </c>
      <c r="K162" s="82">
        <v>48001</v>
      </c>
      <c r="L162" s="82"/>
      <c r="M162" s="82"/>
      <c r="N162" s="82"/>
      <c r="O162" s="82"/>
      <c r="P162" s="82"/>
      <c r="Q162" s="82"/>
      <c r="R162" s="82"/>
      <c r="S162" s="82"/>
      <c r="T162" s="82"/>
      <c r="U162" s="82"/>
      <c r="V162" s="82"/>
      <c r="W162" s="82"/>
    </row>
    <row r="163" ht="30" customHeight="1" spans="1:23">
      <c r="A163" s="81" t="s">
        <v>591</v>
      </c>
      <c r="B163" s="81" t="s">
        <v>646</v>
      </c>
      <c r="C163" s="81" t="s">
        <v>647</v>
      </c>
      <c r="D163" s="81" t="s">
        <v>76</v>
      </c>
      <c r="E163" s="81" t="s">
        <v>151</v>
      </c>
      <c r="F163" s="81" t="s">
        <v>152</v>
      </c>
      <c r="G163" s="81" t="s">
        <v>378</v>
      </c>
      <c r="H163" s="81" t="s">
        <v>379</v>
      </c>
      <c r="I163" s="82">
        <v>23550</v>
      </c>
      <c r="J163" s="82">
        <v>23550</v>
      </c>
      <c r="K163" s="82">
        <v>23550</v>
      </c>
      <c r="L163" s="82"/>
      <c r="M163" s="82"/>
      <c r="N163" s="82"/>
      <c r="O163" s="82"/>
      <c r="P163" s="82"/>
      <c r="Q163" s="82"/>
      <c r="R163" s="82"/>
      <c r="S163" s="82"/>
      <c r="T163" s="82"/>
      <c r="U163" s="82"/>
      <c r="V163" s="82"/>
      <c r="W163" s="82"/>
    </row>
    <row r="164" ht="30" customHeight="1" spans="1:23">
      <c r="A164" s="81" t="s">
        <v>591</v>
      </c>
      <c r="B164" s="81" t="s">
        <v>648</v>
      </c>
      <c r="C164" s="81" t="s">
        <v>649</v>
      </c>
      <c r="D164" s="81" t="s">
        <v>76</v>
      </c>
      <c r="E164" s="81" t="s">
        <v>163</v>
      </c>
      <c r="F164" s="81" t="s">
        <v>164</v>
      </c>
      <c r="G164" s="81" t="s">
        <v>291</v>
      </c>
      <c r="H164" s="81" t="s">
        <v>292</v>
      </c>
      <c r="I164" s="82">
        <v>5000</v>
      </c>
      <c r="J164" s="82">
        <v>5000</v>
      </c>
      <c r="K164" s="82">
        <v>5000</v>
      </c>
      <c r="L164" s="82"/>
      <c r="M164" s="82"/>
      <c r="N164" s="82"/>
      <c r="O164" s="82"/>
      <c r="P164" s="82"/>
      <c r="Q164" s="82"/>
      <c r="R164" s="82"/>
      <c r="S164" s="82"/>
      <c r="T164" s="82"/>
      <c r="U164" s="82"/>
      <c r="V164" s="82"/>
      <c r="W164" s="82"/>
    </row>
    <row r="165" ht="30" customHeight="1" spans="1:23">
      <c r="A165" s="81" t="s">
        <v>591</v>
      </c>
      <c r="B165" s="81" t="s">
        <v>648</v>
      </c>
      <c r="C165" s="81" t="s">
        <v>649</v>
      </c>
      <c r="D165" s="81" t="s">
        <v>76</v>
      </c>
      <c r="E165" s="81" t="s">
        <v>163</v>
      </c>
      <c r="F165" s="81" t="s">
        <v>164</v>
      </c>
      <c r="G165" s="81" t="s">
        <v>280</v>
      </c>
      <c r="H165" s="81" t="s">
        <v>248</v>
      </c>
      <c r="I165" s="82">
        <v>10000</v>
      </c>
      <c r="J165" s="82">
        <v>10000</v>
      </c>
      <c r="K165" s="82">
        <v>10000</v>
      </c>
      <c r="L165" s="82"/>
      <c r="M165" s="82"/>
      <c r="N165" s="82"/>
      <c r="O165" s="82"/>
      <c r="P165" s="82"/>
      <c r="Q165" s="82"/>
      <c r="R165" s="82"/>
      <c r="S165" s="82"/>
      <c r="T165" s="82"/>
      <c r="U165" s="82"/>
      <c r="V165" s="82"/>
      <c r="W165" s="82"/>
    </row>
    <row r="166" ht="30" customHeight="1" spans="1:23">
      <c r="A166" s="81" t="s">
        <v>591</v>
      </c>
      <c r="B166" s="81" t="s">
        <v>650</v>
      </c>
      <c r="C166" s="81" t="s">
        <v>651</v>
      </c>
      <c r="D166" s="81" t="s">
        <v>76</v>
      </c>
      <c r="E166" s="81" t="s">
        <v>163</v>
      </c>
      <c r="F166" s="81" t="s">
        <v>164</v>
      </c>
      <c r="G166" s="81" t="s">
        <v>467</v>
      </c>
      <c r="H166" s="81" t="s">
        <v>468</v>
      </c>
      <c r="I166" s="82">
        <v>5500</v>
      </c>
      <c r="J166" s="82">
        <v>5500</v>
      </c>
      <c r="K166" s="82">
        <v>5500</v>
      </c>
      <c r="L166" s="82"/>
      <c r="M166" s="82"/>
      <c r="N166" s="82"/>
      <c r="O166" s="82"/>
      <c r="P166" s="82"/>
      <c r="Q166" s="82"/>
      <c r="R166" s="82"/>
      <c r="S166" s="82"/>
      <c r="T166" s="82"/>
      <c r="U166" s="82"/>
      <c r="V166" s="82"/>
      <c r="W166" s="82"/>
    </row>
    <row r="167" ht="30" customHeight="1" spans="1:23">
      <c r="A167" s="81" t="s">
        <v>591</v>
      </c>
      <c r="B167" s="81" t="s">
        <v>652</v>
      </c>
      <c r="C167" s="81" t="s">
        <v>653</v>
      </c>
      <c r="D167" s="81" t="s">
        <v>76</v>
      </c>
      <c r="E167" s="81" t="s">
        <v>151</v>
      </c>
      <c r="F167" s="81" t="s">
        <v>152</v>
      </c>
      <c r="G167" s="81" t="s">
        <v>343</v>
      </c>
      <c r="H167" s="81" t="s">
        <v>344</v>
      </c>
      <c r="I167" s="82">
        <v>1628</v>
      </c>
      <c r="J167" s="82">
        <v>1628</v>
      </c>
      <c r="K167" s="82">
        <v>1628</v>
      </c>
      <c r="L167" s="82"/>
      <c r="M167" s="82"/>
      <c r="N167" s="82"/>
      <c r="O167" s="82"/>
      <c r="P167" s="82"/>
      <c r="Q167" s="82"/>
      <c r="R167" s="82"/>
      <c r="S167" s="82"/>
      <c r="T167" s="82"/>
      <c r="U167" s="82"/>
      <c r="V167" s="82"/>
      <c r="W167" s="82"/>
    </row>
    <row r="168" ht="30" customHeight="1" spans="1:23">
      <c r="A168" s="81" t="s">
        <v>591</v>
      </c>
      <c r="B168" s="81" t="s">
        <v>654</v>
      </c>
      <c r="C168" s="81" t="s">
        <v>655</v>
      </c>
      <c r="D168" s="81" t="s">
        <v>76</v>
      </c>
      <c r="E168" s="81" t="s">
        <v>153</v>
      </c>
      <c r="F168" s="81" t="s">
        <v>154</v>
      </c>
      <c r="G168" s="81" t="s">
        <v>471</v>
      </c>
      <c r="H168" s="81" t="s">
        <v>472</v>
      </c>
      <c r="I168" s="82">
        <v>38200</v>
      </c>
      <c r="J168" s="82">
        <v>38200</v>
      </c>
      <c r="K168" s="82">
        <v>38200</v>
      </c>
      <c r="L168" s="82"/>
      <c r="M168" s="82"/>
      <c r="N168" s="82"/>
      <c r="O168" s="82"/>
      <c r="P168" s="82"/>
      <c r="Q168" s="82"/>
      <c r="R168" s="82"/>
      <c r="S168" s="82"/>
      <c r="T168" s="82"/>
      <c r="U168" s="82"/>
      <c r="V168" s="82"/>
      <c r="W168" s="82"/>
    </row>
    <row r="169" ht="30" customHeight="1" spans="1:23">
      <c r="A169" s="81" t="s">
        <v>591</v>
      </c>
      <c r="B169" s="81" t="s">
        <v>654</v>
      </c>
      <c r="C169" s="81" t="s">
        <v>655</v>
      </c>
      <c r="D169" s="81" t="s">
        <v>76</v>
      </c>
      <c r="E169" s="81" t="s">
        <v>153</v>
      </c>
      <c r="F169" s="81" t="s">
        <v>154</v>
      </c>
      <c r="G169" s="81" t="s">
        <v>343</v>
      </c>
      <c r="H169" s="81" t="s">
        <v>344</v>
      </c>
      <c r="I169" s="82">
        <v>5842</v>
      </c>
      <c r="J169" s="82">
        <v>5842</v>
      </c>
      <c r="K169" s="82">
        <v>5842</v>
      </c>
      <c r="L169" s="82"/>
      <c r="M169" s="82"/>
      <c r="N169" s="82"/>
      <c r="O169" s="82"/>
      <c r="P169" s="82"/>
      <c r="Q169" s="82"/>
      <c r="R169" s="82"/>
      <c r="S169" s="82"/>
      <c r="T169" s="82"/>
      <c r="U169" s="82"/>
      <c r="V169" s="82"/>
      <c r="W169" s="82"/>
    </row>
    <row r="170" ht="30" customHeight="1" spans="1:23">
      <c r="A170" s="81" t="s">
        <v>591</v>
      </c>
      <c r="B170" s="81" t="s">
        <v>656</v>
      </c>
      <c r="C170" s="81" t="s">
        <v>657</v>
      </c>
      <c r="D170" s="81" t="s">
        <v>76</v>
      </c>
      <c r="E170" s="81" t="s">
        <v>153</v>
      </c>
      <c r="F170" s="81" t="s">
        <v>154</v>
      </c>
      <c r="G170" s="81" t="s">
        <v>354</v>
      </c>
      <c r="H170" s="81" t="s">
        <v>355</v>
      </c>
      <c r="I170" s="82">
        <v>2000</v>
      </c>
      <c r="J170" s="82">
        <v>2000</v>
      </c>
      <c r="K170" s="82">
        <v>2000</v>
      </c>
      <c r="L170" s="82"/>
      <c r="M170" s="82"/>
      <c r="N170" s="82"/>
      <c r="O170" s="82"/>
      <c r="P170" s="82"/>
      <c r="Q170" s="82"/>
      <c r="R170" s="82"/>
      <c r="S170" s="82"/>
      <c r="T170" s="82"/>
      <c r="U170" s="82"/>
      <c r="V170" s="82"/>
      <c r="W170" s="82"/>
    </row>
    <row r="171" ht="30" customHeight="1" spans="1:23">
      <c r="A171" s="81" t="s">
        <v>591</v>
      </c>
      <c r="B171" s="81" t="s">
        <v>656</v>
      </c>
      <c r="C171" s="81" t="s">
        <v>657</v>
      </c>
      <c r="D171" s="81" t="s">
        <v>76</v>
      </c>
      <c r="E171" s="81" t="s">
        <v>153</v>
      </c>
      <c r="F171" s="81" t="s">
        <v>154</v>
      </c>
      <c r="G171" s="81" t="s">
        <v>471</v>
      </c>
      <c r="H171" s="81" t="s">
        <v>472</v>
      </c>
      <c r="I171" s="82">
        <v>25000</v>
      </c>
      <c r="J171" s="82">
        <v>25000</v>
      </c>
      <c r="K171" s="82">
        <v>25000</v>
      </c>
      <c r="L171" s="82"/>
      <c r="M171" s="82"/>
      <c r="N171" s="82"/>
      <c r="O171" s="82"/>
      <c r="P171" s="82"/>
      <c r="Q171" s="82"/>
      <c r="R171" s="82"/>
      <c r="S171" s="82"/>
      <c r="T171" s="82"/>
      <c r="U171" s="82"/>
      <c r="V171" s="82"/>
      <c r="W171" s="82"/>
    </row>
    <row r="172" ht="30" customHeight="1" spans="1:23">
      <c r="A172" s="81" t="s">
        <v>591</v>
      </c>
      <c r="B172" s="81" t="s">
        <v>656</v>
      </c>
      <c r="C172" s="81" t="s">
        <v>657</v>
      </c>
      <c r="D172" s="81" t="s">
        <v>76</v>
      </c>
      <c r="E172" s="81" t="s">
        <v>153</v>
      </c>
      <c r="F172" s="81" t="s">
        <v>154</v>
      </c>
      <c r="G172" s="81" t="s">
        <v>467</v>
      </c>
      <c r="H172" s="81" t="s">
        <v>468</v>
      </c>
      <c r="I172" s="82">
        <v>62900</v>
      </c>
      <c r="J172" s="82">
        <v>62900</v>
      </c>
      <c r="K172" s="82">
        <v>62900</v>
      </c>
      <c r="L172" s="82"/>
      <c r="M172" s="82"/>
      <c r="N172" s="82"/>
      <c r="O172" s="82"/>
      <c r="P172" s="82"/>
      <c r="Q172" s="82"/>
      <c r="R172" s="82"/>
      <c r="S172" s="82"/>
      <c r="T172" s="82"/>
      <c r="U172" s="82"/>
      <c r="V172" s="82"/>
      <c r="W172" s="82"/>
    </row>
    <row r="173" ht="30" customHeight="1" spans="1:23">
      <c r="A173" s="81" t="s">
        <v>591</v>
      </c>
      <c r="B173" s="81" t="s">
        <v>658</v>
      </c>
      <c r="C173" s="81" t="s">
        <v>659</v>
      </c>
      <c r="D173" s="81" t="s">
        <v>76</v>
      </c>
      <c r="E173" s="81" t="s">
        <v>161</v>
      </c>
      <c r="F173" s="81" t="s">
        <v>162</v>
      </c>
      <c r="G173" s="81" t="s">
        <v>291</v>
      </c>
      <c r="H173" s="81" t="s">
        <v>292</v>
      </c>
      <c r="I173" s="82">
        <v>2000</v>
      </c>
      <c r="J173" s="82">
        <v>2000</v>
      </c>
      <c r="K173" s="82">
        <v>2000</v>
      </c>
      <c r="L173" s="82"/>
      <c r="M173" s="82"/>
      <c r="N173" s="82"/>
      <c r="O173" s="82"/>
      <c r="P173" s="82"/>
      <c r="Q173" s="82"/>
      <c r="R173" s="82"/>
      <c r="S173" s="82"/>
      <c r="T173" s="82"/>
      <c r="U173" s="82"/>
      <c r="V173" s="82"/>
      <c r="W173" s="82"/>
    </row>
    <row r="174" ht="30" customHeight="1" spans="1:23">
      <c r="A174" s="81" t="s">
        <v>591</v>
      </c>
      <c r="B174" s="81" t="s">
        <v>658</v>
      </c>
      <c r="C174" s="81" t="s">
        <v>659</v>
      </c>
      <c r="D174" s="81" t="s">
        <v>76</v>
      </c>
      <c r="E174" s="81" t="s">
        <v>161</v>
      </c>
      <c r="F174" s="81" t="s">
        <v>162</v>
      </c>
      <c r="G174" s="81" t="s">
        <v>378</v>
      </c>
      <c r="H174" s="81" t="s">
        <v>379</v>
      </c>
      <c r="I174" s="82">
        <v>3900</v>
      </c>
      <c r="J174" s="82">
        <v>3900</v>
      </c>
      <c r="K174" s="82">
        <v>3900</v>
      </c>
      <c r="L174" s="82"/>
      <c r="M174" s="82"/>
      <c r="N174" s="82"/>
      <c r="O174" s="82"/>
      <c r="P174" s="82"/>
      <c r="Q174" s="82"/>
      <c r="R174" s="82"/>
      <c r="S174" s="82"/>
      <c r="T174" s="82"/>
      <c r="U174" s="82"/>
      <c r="V174" s="82"/>
      <c r="W174" s="82"/>
    </row>
    <row r="175" ht="30" customHeight="1" spans="1:23">
      <c r="A175" s="81" t="s">
        <v>591</v>
      </c>
      <c r="B175" s="81" t="s">
        <v>658</v>
      </c>
      <c r="C175" s="81" t="s">
        <v>659</v>
      </c>
      <c r="D175" s="81" t="s">
        <v>76</v>
      </c>
      <c r="E175" s="81" t="s">
        <v>161</v>
      </c>
      <c r="F175" s="81" t="s">
        <v>162</v>
      </c>
      <c r="G175" s="81" t="s">
        <v>471</v>
      </c>
      <c r="H175" s="81" t="s">
        <v>472</v>
      </c>
      <c r="I175" s="82">
        <v>102700</v>
      </c>
      <c r="J175" s="82">
        <v>102700</v>
      </c>
      <c r="K175" s="82">
        <v>102700</v>
      </c>
      <c r="L175" s="82"/>
      <c r="M175" s="82"/>
      <c r="N175" s="82"/>
      <c r="O175" s="82"/>
      <c r="P175" s="82"/>
      <c r="Q175" s="82"/>
      <c r="R175" s="82"/>
      <c r="S175" s="82"/>
      <c r="T175" s="82"/>
      <c r="U175" s="82"/>
      <c r="V175" s="82"/>
      <c r="W175" s="82"/>
    </row>
    <row r="176" ht="30" customHeight="1" spans="1:23">
      <c r="A176" s="81" t="s">
        <v>591</v>
      </c>
      <c r="B176" s="81" t="s">
        <v>658</v>
      </c>
      <c r="C176" s="81" t="s">
        <v>659</v>
      </c>
      <c r="D176" s="81" t="s">
        <v>76</v>
      </c>
      <c r="E176" s="81" t="s">
        <v>161</v>
      </c>
      <c r="F176" s="81" t="s">
        <v>162</v>
      </c>
      <c r="G176" s="81" t="s">
        <v>343</v>
      </c>
      <c r="H176" s="81" t="s">
        <v>344</v>
      </c>
      <c r="I176" s="82">
        <v>5000</v>
      </c>
      <c r="J176" s="82">
        <v>5000</v>
      </c>
      <c r="K176" s="82">
        <v>5000</v>
      </c>
      <c r="L176" s="82"/>
      <c r="M176" s="82"/>
      <c r="N176" s="82"/>
      <c r="O176" s="82"/>
      <c r="P176" s="82"/>
      <c r="Q176" s="82"/>
      <c r="R176" s="82"/>
      <c r="S176" s="82"/>
      <c r="T176" s="82"/>
      <c r="U176" s="82"/>
      <c r="V176" s="82"/>
      <c r="W176" s="82"/>
    </row>
    <row r="177" ht="30" customHeight="1" spans="1:23">
      <c r="A177" s="81" t="s">
        <v>591</v>
      </c>
      <c r="B177" s="81" t="s">
        <v>658</v>
      </c>
      <c r="C177" s="81" t="s">
        <v>659</v>
      </c>
      <c r="D177" s="81" t="s">
        <v>76</v>
      </c>
      <c r="E177" s="81" t="s">
        <v>161</v>
      </c>
      <c r="F177" s="81" t="s">
        <v>162</v>
      </c>
      <c r="G177" s="81" t="s">
        <v>467</v>
      </c>
      <c r="H177" s="81" t="s">
        <v>468</v>
      </c>
      <c r="I177" s="82">
        <v>35400</v>
      </c>
      <c r="J177" s="82">
        <v>35400</v>
      </c>
      <c r="K177" s="82">
        <v>35400</v>
      </c>
      <c r="L177" s="82"/>
      <c r="M177" s="82"/>
      <c r="N177" s="82"/>
      <c r="O177" s="82"/>
      <c r="P177" s="82"/>
      <c r="Q177" s="82"/>
      <c r="R177" s="82"/>
      <c r="S177" s="82"/>
      <c r="T177" s="82"/>
      <c r="U177" s="82"/>
      <c r="V177" s="82"/>
      <c r="W177" s="82"/>
    </row>
    <row r="178" ht="30" customHeight="1" spans="1:23">
      <c r="A178" s="81" t="s">
        <v>591</v>
      </c>
      <c r="B178" s="81" t="s">
        <v>660</v>
      </c>
      <c r="C178" s="81" t="s">
        <v>661</v>
      </c>
      <c r="D178" s="81" t="s">
        <v>76</v>
      </c>
      <c r="E178" s="81" t="s">
        <v>153</v>
      </c>
      <c r="F178" s="81" t="s">
        <v>154</v>
      </c>
      <c r="G178" s="81" t="s">
        <v>291</v>
      </c>
      <c r="H178" s="81" t="s">
        <v>292</v>
      </c>
      <c r="I178" s="82">
        <v>1000</v>
      </c>
      <c r="J178" s="82">
        <v>1000</v>
      </c>
      <c r="K178" s="82">
        <v>1000</v>
      </c>
      <c r="L178" s="82"/>
      <c r="M178" s="82"/>
      <c r="N178" s="82"/>
      <c r="O178" s="82"/>
      <c r="P178" s="82"/>
      <c r="Q178" s="82"/>
      <c r="R178" s="82"/>
      <c r="S178" s="82"/>
      <c r="T178" s="82"/>
      <c r="U178" s="82"/>
      <c r="V178" s="82"/>
      <c r="W178" s="82"/>
    </row>
    <row r="179" ht="30" customHeight="1" spans="1:23">
      <c r="A179" s="81" t="s">
        <v>591</v>
      </c>
      <c r="B179" s="81" t="s">
        <v>660</v>
      </c>
      <c r="C179" s="81" t="s">
        <v>661</v>
      </c>
      <c r="D179" s="81" t="s">
        <v>76</v>
      </c>
      <c r="E179" s="81" t="s">
        <v>153</v>
      </c>
      <c r="F179" s="81" t="s">
        <v>154</v>
      </c>
      <c r="G179" s="81" t="s">
        <v>354</v>
      </c>
      <c r="H179" s="81" t="s">
        <v>355</v>
      </c>
      <c r="I179" s="82">
        <v>704</v>
      </c>
      <c r="J179" s="82">
        <v>704</v>
      </c>
      <c r="K179" s="82">
        <v>704</v>
      </c>
      <c r="L179" s="82"/>
      <c r="M179" s="82"/>
      <c r="N179" s="82"/>
      <c r="O179" s="82"/>
      <c r="P179" s="82"/>
      <c r="Q179" s="82"/>
      <c r="R179" s="82"/>
      <c r="S179" s="82"/>
      <c r="T179" s="82"/>
      <c r="U179" s="82"/>
      <c r="V179" s="82"/>
      <c r="W179" s="82"/>
    </row>
    <row r="180" ht="30" customHeight="1" spans="1:23">
      <c r="A180" s="81" t="s">
        <v>591</v>
      </c>
      <c r="B180" s="81" t="s">
        <v>660</v>
      </c>
      <c r="C180" s="81" t="s">
        <v>661</v>
      </c>
      <c r="D180" s="81" t="s">
        <v>76</v>
      </c>
      <c r="E180" s="81" t="s">
        <v>153</v>
      </c>
      <c r="F180" s="81" t="s">
        <v>154</v>
      </c>
      <c r="G180" s="81" t="s">
        <v>378</v>
      </c>
      <c r="H180" s="81" t="s">
        <v>379</v>
      </c>
      <c r="I180" s="82">
        <v>4000</v>
      </c>
      <c r="J180" s="82">
        <v>4000</v>
      </c>
      <c r="K180" s="82">
        <v>4000</v>
      </c>
      <c r="L180" s="82"/>
      <c r="M180" s="82"/>
      <c r="N180" s="82"/>
      <c r="O180" s="82"/>
      <c r="P180" s="82"/>
      <c r="Q180" s="82"/>
      <c r="R180" s="82"/>
      <c r="S180" s="82"/>
      <c r="T180" s="82"/>
      <c r="U180" s="82"/>
      <c r="V180" s="82"/>
      <c r="W180" s="82"/>
    </row>
    <row r="181" ht="30" customHeight="1" spans="1:23">
      <c r="A181" s="81" t="s">
        <v>591</v>
      </c>
      <c r="B181" s="81" t="s">
        <v>660</v>
      </c>
      <c r="C181" s="81" t="s">
        <v>661</v>
      </c>
      <c r="D181" s="81" t="s">
        <v>76</v>
      </c>
      <c r="E181" s="81" t="s">
        <v>153</v>
      </c>
      <c r="F181" s="81" t="s">
        <v>154</v>
      </c>
      <c r="G181" s="81" t="s">
        <v>471</v>
      </c>
      <c r="H181" s="81" t="s">
        <v>472</v>
      </c>
      <c r="I181" s="82">
        <v>134288</v>
      </c>
      <c r="J181" s="82">
        <v>134288</v>
      </c>
      <c r="K181" s="82">
        <v>134288</v>
      </c>
      <c r="L181" s="82"/>
      <c r="M181" s="82"/>
      <c r="N181" s="82"/>
      <c r="O181" s="82"/>
      <c r="P181" s="82"/>
      <c r="Q181" s="82"/>
      <c r="R181" s="82"/>
      <c r="S181" s="82"/>
      <c r="T181" s="82"/>
      <c r="U181" s="82"/>
      <c r="V181" s="82"/>
      <c r="W181" s="82"/>
    </row>
    <row r="182" ht="30" customHeight="1" spans="1:23">
      <c r="A182" s="81" t="s">
        <v>591</v>
      </c>
      <c r="B182" s="81" t="s">
        <v>660</v>
      </c>
      <c r="C182" s="81" t="s">
        <v>661</v>
      </c>
      <c r="D182" s="81" t="s">
        <v>76</v>
      </c>
      <c r="E182" s="81" t="s">
        <v>153</v>
      </c>
      <c r="F182" s="81" t="s">
        <v>154</v>
      </c>
      <c r="G182" s="81" t="s">
        <v>467</v>
      </c>
      <c r="H182" s="81" t="s">
        <v>468</v>
      </c>
      <c r="I182" s="82">
        <v>49000</v>
      </c>
      <c r="J182" s="82">
        <v>49000</v>
      </c>
      <c r="K182" s="82">
        <v>49000</v>
      </c>
      <c r="L182" s="82"/>
      <c r="M182" s="82"/>
      <c r="N182" s="82"/>
      <c r="O182" s="82"/>
      <c r="P182" s="82"/>
      <c r="Q182" s="82"/>
      <c r="R182" s="82"/>
      <c r="S182" s="82"/>
      <c r="T182" s="82"/>
      <c r="U182" s="82"/>
      <c r="V182" s="82"/>
      <c r="W182" s="82"/>
    </row>
    <row r="183" ht="30" customHeight="1" spans="1:23">
      <c r="A183" s="81" t="s">
        <v>591</v>
      </c>
      <c r="B183" s="81" t="s">
        <v>662</v>
      </c>
      <c r="C183" s="81" t="s">
        <v>663</v>
      </c>
      <c r="D183" s="81" t="s">
        <v>76</v>
      </c>
      <c r="E183" s="81" t="s">
        <v>153</v>
      </c>
      <c r="F183" s="81" t="s">
        <v>154</v>
      </c>
      <c r="G183" s="81" t="s">
        <v>283</v>
      </c>
      <c r="H183" s="81" t="s">
        <v>284</v>
      </c>
      <c r="I183" s="82">
        <v>3008</v>
      </c>
      <c r="J183" s="82">
        <v>3008</v>
      </c>
      <c r="K183" s="82">
        <v>3008</v>
      </c>
      <c r="L183" s="82"/>
      <c r="M183" s="82"/>
      <c r="N183" s="82"/>
      <c r="O183" s="82"/>
      <c r="P183" s="82"/>
      <c r="Q183" s="82"/>
      <c r="R183" s="82"/>
      <c r="S183" s="82"/>
      <c r="T183" s="82"/>
      <c r="U183" s="82"/>
      <c r="V183" s="82"/>
      <c r="W183" s="82"/>
    </row>
    <row r="184" ht="30" customHeight="1" spans="1:23">
      <c r="A184" s="81" t="s">
        <v>464</v>
      </c>
      <c r="B184" s="81" t="s">
        <v>664</v>
      </c>
      <c r="C184" s="81" t="s">
        <v>645</v>
      </c>
      <c r="D184" s="81" t="s">
        <v>78</v>
      </c>
      <c r="E184" s="81" t="s">
        <v>151</v>
      </c>
      <c r="F184" s="81" t="s">
        <v>152</v>
      </c>
      <c r="G184" s="81" t="s">
        <v>378</v>
      </c>
      <c r="H184" s="81" t="s">
        <v>379</v>
      </c>
      <c r="I184" s="82">
        <v>12000</v>
      </c>
      <c r="J184" s="82">
        <v>12000</v>
      </c>
      <c r="K184" s="82">
        <v>12000</v>
      </c>
      <c r="L184" s="82"/>
      <c r="M184" s="82"/>
      <c r="N184" s="82"/>
      <c r="O184" s="82"/>
      <c r="P184" s="82"/>
      <c r="Q184" s="82"/>
      <c r="R184" s="82"/>
      <c r="S184" s="82"/>
      <c r="T184" s="82"/>
      <c r="U184" s="82"/>
      <c r="V184" s="82"/>
      <c r="W184" s="82"/>
    </row>
    <row r="185" ht="30" customHeight="1" spans="1:23">
      <c r="A185" s="81" t="s">
        <v>464</v>
      </c>
      <c r="B185" s="81" t="s">
        <v>665</v>
      </c>
      <c r="C185" s="81" t="s">
        <v>666</v>
      </c>
      <c r="D185" s="81" t="s">
        <v>78</v>
      </c>
      <c r="E185" s="81" t="s">
        <v>163</v>
      </c>
      <c r="F185" s="81" t="s">
        <v>164</v>
      </c>
      <c r="G185" s="81" t="s">
        <v>467</v>
      </c>
      <c r="H185" s="81" t="s">
        <v>468</v>
      </c>
      <c r="I185" s="82">
        <v>525</v>
      </c>
      <c r="J185" s="82">
        <v>525</v>
      </c>
      <c r="K185" s="82">
        <v>525</v>
      </c>
      <c r="L185" s="82"/>
      <c r="M185" s="82"/>
      <c r="N185" s="82"/>
      <c r="O185" s="82"/>
      <c r="P185" s="82"/>
      <c r="Q185" s="82"/>
      <c r="R185" s="82"/>
      <c r="S185" s="82"/>
      <c r="T185" s="82"/>
      <c r="U185" s="82"/>
      <c r="V185" s="82"/>
      <c r="W185" s="82"/>
    </row>
    <row r="186" ht="30" customHeight="1" spans="1:23">
      <c r="A186" s="81" t="s">
        <v>464</v>
      </c>
      <c r="B186" s="81" t="s">
        <v>667</v>
      </c>
      <c r="C186" s="81" t="s">
        <v>668</v>
      </c>
      <c r="D186" s="81" t="s">
        <v>78</v>
      </c>
      <c r="E186" s="81" t="s">
        <v>163</v>
      </c>
      <c r="F186" s="81" t="s">
        <v>164</v>
      </c>
      <c r="G186" s="81" t="s">
        <v>467</v>
      </c>
      <c r="H186" s="81" t="s">
        <v>468</v>
      </c>
      <c r="I186" s="82">
        <v>6670</v>
      </c>
      <c r="J186" s="82">
        <v>6670</v>
      </c>
      <c r="K186" s="82">
        <v>6670</v>
      </c>
      <c r="L186" s="82"/>
      <c r="M186" s="82"/>
      <c r="N186" s="82"/>
      <c r="O186" s="82"/>
      <c r="P186" s="82"/>
      <c r="Q186" s="82"/>
      <c r="R186" s="82"/>
      <c r="S186" s="82"/>
      <c r="T186" s="82"/>
      <c r="U186" s="82"/>
      <c r="V186" s="82"/>
      <c r="W186" s="82"/>
    </row>
    <row r="187" ht="30" customHeight="1" spans="1:23">
      <c r="A187" s="81" t="s">
        <v>464</v>
      </c>
      <c r="B187" s="81" t="s">
        <v>669</v>
      </c>
      <c r="C187" s="81" t="s">
        <v>492</v>
      </c>
      <c r="D187" s="81" t="s">
        <v>78</v>
      </c>
      <c r="E187" s="81" t="s">
        <v>151</v>
      </c>
      <c r="F187" s="81" t="s">
        <v>152</v>
      </c>
      <c r="G187" s="81" t="s">
        <v>378</v>
      </c>
      <c r="H187" s="81" t="s">
        <v>379</v>
      </c>
      <c r="I187" s="82">
        <v>22067.4</v>
      </c>
      <c r="J187" s="82">
        <v>22067.4</v>
      </c>
      <c r="K187" s="82">
        <v>22067.4</v>
      </c>
      <c r="L187" s="82"/>
      <c r="M187" s="82"/>
      <c r="N187" s="82"/>
      <c r="O187" s="82"/>
      <c r="P187" s="82"/>
      <c r="Q187" s="82"/>
      <c r="R187" s="82"/>
      <c r="S187" s="82"/>
      <c r="T187" s="82"/>
      <c r="U187" s="82"/>
      <c r="V187" s="82"/>
      <c r="W187" s="82"/>
    </row>
    <row r="188" ht="30" customHeight="1" spans="1:23">
      <c r="A188" s="81" t="s">
        <v>464</v>
      </c>
      <c r="B188" s="81" t="s">
        <v>670</v>
      </c>
      <c r="C188" s="81" t="s">
        <v>671</v>
      </c>
      <c r="D188" s="81" t="s">
        <v>78</v>
      </c>
      <c r="E188" s="81" t="s">
        <v>163</v>
      </c>
      <c r="F188" s="81" t="s">
        <v>164</v>
      </c>
      <c r="G188" s="81" t="s">
        <v>283</v>
      </c>
      <c r="H188" s="81" t="s">
        <v>284</v>
      </c>
      <c r="I188" s="82">
        <v>1899</v>
      </c>
      <c r="J188" s="82">
        <v>1899</v>
      </c>
      <c r="K188" s="82">
        <v>1899</v>
      </c>
      <c r="L188" s="82"/>
      <c r="M188" s="82"/>
      <c r="N188" s="82"/>
      <c r="O188" s="82"/>
      <c r="P188" s="82"/>
      <c r="Q188" s="82"/>
      <c r="R188" s="82"/>
      <c r="S188" s="82"/>
      <c r="T188" s="82"/>
      <c r="U188" s="82"/>
      <c r="V188" s="82"/>
      <c r="W188" s="82"/>
    </row>
    <row r="189" ht="30" customHeight="1" spans="1:23">
      <c r="A189" s="81" t="s">
        <v>464</v>
      </c>
      <c r="B189" s="81" t="s">
        <v>670</v>
      </c>
      <c r="C189" s="81" t="s">
        <v>671</v>
      </c>
      <c r="D189" s="81" t="s">
        <v>78</v>
      </c>
      <c r="E189" s="81" t="s">
        <v>163</v>
      </c>
      <c r="F189" s="81" t="s">
        <v>164</v>
      </c>
      <c r="G189" s="81" t="s">
        <v>354</v>
      </c>
      <c r="H189" s="81" t="s">
        <v>355</v>
      </c>
      <c r="I189" s="82">
        <v>883</v>
      </c>
      <c r="J189" s="82">
        <v>883</v>
      </c>
      <c r="K189" s="82">
        <v>883</v>
      </c>
      <c r="L189" s="82"/>
      <c r="M189" s="82"/>
      <c r="N189" s="82"/>
      <c r="O189" s="82"/>
      <c r="P189" s="82"/>
      <c r="Q189" s="82"/>
      <c r="R189" s="82"/>
      <c r="S189" s="82"/>
      <c r="T189" s="82"/>
      <c r="U189" s="82"/>
      <c r="V189" s="82"/>
      <c r="W189" s="82"/>
    </row>
    <row r="190" ht="30" customHeight="1" spans="1:23">
      <c r="A190" s="81" t="s">
        <v>464</v>
      </c>
      <c r="B190" s="81" t="s">
        <v>672</v>
      </c>
      <c r="C190" s="81" t="s">
        <v>673</v>
      </c>
      <c r="D190" s="81" t="s">
        <v>78</v>
      </c>
      <c r="E190" s="81" t="s">
        <v>163</v>
      </c>
      <c r="F190" s="81" t="s">
        <v>164</v>
      </c>
      <c r="G190" s="81" t="s">
        <v>485</v>
      </c>
      <c r="H190" s="81" t="s">
        <v>486</v>
      </c>
      <c r="I190" s="82">
        <v>170</v>
      </c>
      <c r="J190" s="82">
        <v>170</v>
      </c>
      <c r="K190" s="82">
        <v>170</v>
      </c>
      <c r="L190" s="82"/>
      <c r="M190" s="82"/>
      <c r="N190" s="82"/>
      <c r="O190" s="82"/>
      <c r="P190" s="82"/>
      <c r="Q190" s="82"/>
      <c r="R190" s="82"/>
      <c r="S190" s="82"/>
      <c r="T190" s="82"/>
      <c r="U190" s="82"/>
      <c r="V190" s="82"/>
      <c r="W190" s="82"/>
    </row>
    <row r="191" ht="30" customHeight="1" spans="1:23">
      <c r="A191" s="81" t="s">
        <v>464</v>
      </c>
      <c r="B191" s="81" t="s">
        <v>674</v>
      </c>
      <c r="C191" s="81" t="s">
        <v>675</v>
      </c>
      <c r="D191" s="81" t="s">
        <v>78</v>
      </c>
      <c r="E191" s="81" t="s">
        <v>163</v>
      </c>
      <c r="F191" s="81" t="s">
        <v>164</v>
      </c>
      <c r="G191" s="81" t="s">
        <v>378</v>
      </c>
      <c r="H191" s="81" t="s">
        <v>379</v>
      </c>
      <c r="I191" s="82">
        <v>144600</v>
      </c>
      <c r="J191" s="82">
        <v>144600</v>
      </c>
      <c r="K191" s="82">
        <v>144600</v>
      </c>
      <c r="L191" s="82"/>
      <c r="M191" s="82"/>
      <c r="N191" s="82"/>
      <c r="O191" s="82"/>
      <c r="P191" s="82"/>
      <c r="Q191" s="82"/>
      <c r="R191" s="82"/>
      <c r="S191" s="82"/>
      <c r="T191" s="82"/>
      <c r="U191" s="82"/>
      <c r="V191" s="82"/>
      <c r="W191" s="82"/>
    </row>
    <row r="192" ht="30" customHeight="1" spans="1:23">
      <c r="A192" s="81" t="s">
        <v>464</v>
      </c>
      <c r="B192" s="81" t="s">
        <v>676</v>
      </c>
      <c r="C192" s="81" t="s">
        <v>677</v>
      </c>
      <c r="D192" s="81" t="s">
        <v>78</v>
      </c>
      <c r="E192" s="81" t="s">
        <v>163</v>
      </c>
      <c r="F192" s="81" t="s">
        <v>164</v>
      </c>
      <c r="G192" s="81" t="s">
        <v>485</v>
      </c>
      <c r="H192" s="81" t="s">
        <v>486</v>
      </c>
      <c r="I192" s="82">
        <v>850000</v>
      </c>
      <c r="J192" s="82">
        <v>850000</v>
      </c>
      <c r="K192" s="82">
        <v>850000</v>
      </c>
      <c r="L192" s="82"/>
      <c r="M192" s="82"/>
      <c r="N192" s="82"/>
      <c r="O192" s="82"/>
      <c r="P192" s="82"/>
      <c r="Q192" s="82"/>
      <c r="R192" s="82"/>
      <c r="S192" s="82"/>
      <c r="T192" s="82"/>
      <c r="U192" s="82"/>
      <c r="V192" s="82"/>
      <c r="W192" s="82"/>
    </row>
    <row r="193" ht="30" customHeight="1" spans="1:23">
      <c r="A193" s="81" t="s">
        <v>464</v>
      </c>
      <c r="B193" s="81" t="s">
        <v>678</v>
      </c>
      <c r="C193" s="81" t="s">
        <v>679</v>
      </c>
      <c r="D193" s="81" t="s">
        <v>78</v>
      </c>
      <c r="E193" s="81" t="s">
        <v>163</v>
      </c>
      <c r="F193" s="81" t="s">
        <v>164</v>
      </c>
      <c r="G193" s="81" t="s">
        <v>378</v>
      </c>
      <c r="H193" s="81" t="s">
        <v>379</v>
      </c>
      <c r="I193" s="82">
        <v>4000</v>
      </c>
      <c r="J193" s="82">
        <v>4000</v>
      </c>
      <c r="K193" s="82">
        <v>4000</v>
      </c>
      <c r="L193" s="82"/>
      <c r="M193" s="82"/>
      <c r="N193" s="82"/>
      <c r="O193" s="82"/>
      <c r="P193" s="82"/>
      <c r="Q193" s="82"/>
      <c r="R193" s="82"/>
      <c r="S193" s="82"/>
      <c r="T193" s="82"/>
      <c r="U193" s="82"/>
      <c r="V193" s="82"/>
      <c r="W193" s="82"/>
    </row>
    <row r="194" ht="30" customHeight="1" spans="1:23">
      <c r="A194" s="81" t="s">
        <v>464</v>
      </c>
      <c r="B194" s="81" t="s">
        <v>678</v>
      </c>
      <c r="C194" s="81" t="s">
        <v>679</v>
      </c>
      <c r="D194" s="81" t="s">
        <v>78</v>
      </c>
      <c r="E194" s="81" t="s">
        <v>163</v>
      </c>
      <c r="F194" s="81" t="s">
        <v>164</v>
      </c>
      <c r="G194" s="81" t="s">
        <v>467</v>
      </c>
      <c r="H194" s="81" t="s">
        <v>468</v>
      </c>
      <c r="I194" s="82">
        <v>66000</v>
      </c>
      <c r="J194" s="82">
        <v>66000</v>
      </c>
      <c r="K194" s="82">
        <v>66000</v>
      </c>
      <c r="L194" s="82"/>
      <c r="M194" s="82"/>
      <c r="N194" s="82"/>
      <c r="O194" s="82"/>
      <c r="P194" s="82"/>
      <c r="Q194" s="82"/>
      <c r="R194" s="82"/>
      <c r="S194" s="82"/>
      <c r="T194" s="82"/>
      <c r="U194" s="82"/>
      <c r="V194" s="82"/>
      <c r="W194" s="82"/>
    </row>
    <row r="195" ht="30" customHeight="1" spans="1:23">
      <c r="A195" s="81" t="s">
        <v>464</v>
      </c>
      <c r="B195" s="81" t="s">
        <v>678</v>
      </c>
      <c r="C195" s="81" t="s">
        <v>679</v>
      </c>
      <c r="D195" s="81" t="s">
        <v>78</v>
      </c>
      <c r="E195" s="81" t="s">
        <v>163</v>
      </c>
      <c r="F195" s="81" t="s">
        <v>164</v>
      </c>
      <c r="G195" s="81" t="s">
        <v>485</v>
      </c>
      <c r="H195" s="81" t="s">
        <v>486</v>
      </c>
      <c r="I195" s="82">
        <v>20000</v>
      </c>
      <c r="J195" s="82">
        <v>20000</v>
      </c>
      <c r="K195" s="82">
        <v>20000</v>
      </c>
      <c r="L195" s="82"/>
      <c r="M195" s="82"/>
      <c r="N195" s="82"/>
      <c r="O195" s="82"/>
      <c r="P195" s="82"/>
      <c r="Q195" s="82"/>
      <c r="R195" s="82"/>
      <c r="S195" s="82"/>
      <c r="T195" s="82"/>
      <c r="U195" s="82"/>
      <c r="V195" s="82"/>
      <c r="W195" s="82"/>
    </row>
    <row r="196" ht="30" customHeight="1" spans="1:23">
      <c r="A196" s="81" t="s">
        <v>464</v>
      </c>
      <c r="B196" s="81" t="s">
        <v>680</v>
      </c>
      <c r="C196" s="81" t="s">
        <v>681</v>
      </c>
      <c r="D196" s="81" t="s">
        <v>80</v>
      </c>
      <c r="E196" s="81" t="s">
        <v>183</v>
      </c>
      <c r="F196" s="81" t="s">
        <v>184</v>
      </c>
      <c r="G196" s="81" t="s">
        <v>300</v>
      </c>
      <c r="H196" s="81" t="s">
        <v>301</v>
      </c>
      <c r="I196" s="82">
        <v>4850</v>
      </c>
      <c r="J196" s="82">
        <v>4850</v>
      </c>
      <c r="K196" s="82">
        <v>4850</v>
      </c>
      <c r="L196" s="82"/>
      <c r="M196" s="82"/>
      <c r="N196" s="82"/>
      <c r="O196" s="82"/>
      <c r="P196" s="82"/>
      <c r="Q196" s="82"/>
      <c r="R196" s="82"/>
      <c r="S196" s="82"/>
      <c r="T196" s="82"/>
      <c r="U196" s="82"/>
      <c r="V196" s="82"/>
      <c r="W196" s="82"/>
    </row>
    <row r="197" ht="30" customHeight="1" spans="1:23">
      <c r="A197" s="81" t="s">
        <v>464</v>
      </c>
      <c r="B197" s="81" t="s">
        <v>682</v>
      </c>
      <c r="C197" s="81" t="s">
        <v>683</v>
      </c>
      <c r="D197" s="81" t="s">
        <v>80</v>
      </c>
      <c r="E197" s="81" t="s">
        <v>185</v>
      </c>
      <c r="F197" s="81" t="s">
        <v>186</v>
      </c>
      <c r="G197" s="81" t="s">
        <v>684</v>
      </c>
      <c r="H197" s="81" t="s">
        <v>685</v>
      </c>
      <c r="I197" s="82">
        <v>200</v>
      </c>
      <c r="J197" s="82">
        <v>200</v>
      </c>
      <c r="K197" s="82">
        <v>200</v>
      </c>
      <c r="L197" s="82"/>
      <c r="M197" s="82"/>
      <c r="N197" s="82"/>
      <c r="O197" s="82"/>
      <c r="P197" s="82"/>
      <c r="Q197" s="82"/>
      <c r="R197" s="82"/>
      <c r="S197" s="82"/>
      <c r="T197" s="82"/>
      <c r="U197" s="82"/>
      <c r="V197" s="82"/>
      <c r="W197" s="82"/>
    </row>
    <row r="198" ht="30" customHeight="1" spans="1:23">
      <c r="A198" s="81" t="s">
        <v>464</v>
      </c>
      <c r="B198" s="81" t="s">
        <v>686</v>
      </c>
      <c r="C198" s="81" t="s">
        <v>687</v>
      </c>
      <c r="D198" s="81" t="s">
        <v>80</v>
      </c>
      <c r="E198" s="81" t="s">
        <v>185</v>
      </c>
      <c r="F198" s="81" t="s">
        <v>186</v>
      </c>
      <c r="G198" s="81" t="s">
        <v>684</v>
      </c>
      <c r="H198" s="81" t="s">
        <v>685</v>
      </c>
      <c r="I198" s="82">
        <v>2000</v>
      </c>
      <c r="J198" s="82">
        <v>2000</v>
      </c>
      <c r="K198" s="82">
        <v>2000</v>
      </c>
      <c r="L198" s="82"/>
      <c r="M198" s="82"/>
      <c r="N198" s="82"/>
      <c r="O198" s="82"/>
      <c r="P198" s="82"/>
      <c r="Q198" s="82"/>
      <c r="R198" s="82"/>
      <c r="S198" s="82"/>
      <c r="T198" s="82"/>
      <c r="U198" s="82"/>
      <c r="V198" s="82"/>
      <c r="W198" s="82"/>
    </row>
    <row r="199" ht="30" customHeight="1" spans="1:23">
      <c r="A199" s="81" t="s">
        <v>464</v>
      </c>
      <c r="B199" s="81" t="s">
        <v>688</v>
      </c>
      <c r="C199" s="81" t="s">
        <v>689</v>
      </c>
      <c r="D199" s="81" t="s">
        <v>80</v>
      </c>
      <c r="E199" s="81" t="s">
        <v>187</v>
      </c>
      <c r="F199" s="81" t="s">
        <v>188</v>
      </c>
      <c r="G199" s="81" t="s">
        <v>485</v>
      </c>
      <c r="H199" s="81" t="s">
        <v>486</v>
      </c>
      <c r="I199" s="82">
        <v>7228.71</v>
      </c>
      <c r="J199" s="82">
        <v>7228.71</v>
      </c>
      <c r="K199" s="82">
        <v>7228.71</v>
      </c>
      <c r="L199" s="82"/>
      <c r="M199" s="82"/>
      <c r="N199" s="82"/>
      <c r="O199" s="82"/>
      <c r="P199" s="82"/>
      <c r="Q199" s="82"/>
      <c r="R199" s="82"/>
      <c r="S199" s="82"/>
      <c r="T199" s="82"/>
      <c r="U199" s="82"/>
      <c r="V199" s="82"/>
      <c r="W199" s="82"/>
    </row>
    <row r="200" ht="30" customHeight="1" spans="1:23">
      <c r="A200" s="81" t="s">
        <v>464</v>
      </c>
      <c r="B200" s="81" t="s">
        <v>690</v>
      </c>
      <c r="C200" s="81" t="s">
        <v>691</v>
      </c>
      <c r="D200" s="81" t="s">
        <v>80</v>
      </c>
      <c r="E200" s="81" t="s">
        <v>183</v>
      </c>
      <c r="F200" s="81" t="s">
        <v>184</v>
      </c>
      <c r="G200" s="81" t="s">
        <v>485</v>
      </c>
      <c r="H200" s="81" t="s">
        <v>486</v>
      </c>
      <c r="I200" s="82">
        <v>40500</v>
      </c>
      <c r="J200" s="82">
        <v>40500</v>
      </c>
      <c r="K200" s="82">
        <v>40500</v>
      </c>
      <c r="L200" s="82"/>
      <c r="M200" s="82"/>
      <c r="N200" s="82"/>
      <c r="O200" s="82"/>
      <c r="P200" s="82"/>
      <c r="Q200" s="82"/>
      <c r="R200" s="82"/>
      <c r="S200" s="82"/>
      <c r="T200" s="82"/>
      <c r="U200" s="82"/>
      <c r="V200" s="82"/>
      <c r="W200" s="82"/>
    </row>
    <row r="201" ht="30" customHeight="1" spans="1:23">
      <c r="A201" s="81" t="s">
        <v>464</v>
      </c>
      <c r="B201" s="81" t="s">
        <v>692</v>
      </c>
      <c r="C201" s="81" t="s">
        <v>693</v>
      </c>
      <c r="D201" s="81" t="s">
        <v>80</v>
      </c>
      <c r="E201" s="81" t="s">
        <v>187</v>
      </c>
      <c r="F201" s="81" t="s">
        <v>188</v>
      </c>
      <c r="G201" s="81" t="s">
        <v>485</v>
      </c>
      <c r="H201" s="81" t="s">
        <v>486</v>
      </c>
      <c r="I201" s="82">
        <v>12700</v>
      </c>
      <c r="J201" s="82">
        <v>12700</v>
      </c>
      <c r="K201" s="82">
        <v>12700</v>
      </c>
      <c r="L201" s="82"/>
      <c r="M201" s="82"/>
      <c r="N201" s="82"/>
      <c r="O201" s="82"/>
      <c r="P201" s="82"/>
      <c r="Q201" s="82"/>
      <c r="R201" s="82"/>
      <c r="S201" s="82"/>
      <c r="T201" s="82"/>
      <c r="U201" s="82"/>
      <c r="V201" s="82"/>
      <c r="W201" s="82"/>
    </row>
    <row r="202" ht="30" customHeight="1" spans="1:23">
      <c r="A202" s="81" t="s">
        <v>464</v>
      </c>
      <c r="B202" s="81" t="s">
        <v>694</v>
      </c>
      <c r="C202" s="81" t="s">
        <v>695</v>
      </c>
      <c r="D202" s="81" t="s">
        <v>80</v>
      </c>
      <c r="E202" s="81" t="s">
        <v>187</v>
      </c>
      <c r="F202" s="81" t="s">
        <v>188</v>
      </c>
      <c r="G202" s="81" t="s">
        <v>485</v>
      </c>
      <c r="H202" s="81" t="s">
        <v>486</v>
      </c>
      <c r="I202" s="82">
        <v>20</v>
      </c>
      <c r="J202" s="82">
        <v>20</v>
      </c>
      <c r="K202" s="82">
        <v>20</v>
      </c>
      <c r="L202" s="82"/>
      <c r="M202" s="82"/>
      <c r="N202" s="82"/>
      <c r="O202" s="82"/>
      <c r="P202" s="82"/>
      <c r="Q202" s="82"/>
      <c r="R202" s="82"/>
      <c r="S202" s="82"/>
      <c r="T202" s="82"/>
      <c r="U202" s="82"/>
      <c r="V202" s="82"/>
      <c r="W202" s="82"/>
    </row>
    <row r="203" ht="30" customHeight="1" spans="1:23">
      <c r="A203" s="69" t="s">
        <v>243</v>
      </c>
      <c r="B203" s="69"/>
      <c r="C203" s="69"/>
      <c r="D203" s="69"/>
      <c r="E203" s="69"/>
      <c r="F203" s="69"/>
      <c r="G203" s="69"/>
      <c r="H203" s="69"/>
      <c r="I203" s="82">
        <v>50432170.51</v>
      </c>
      <c r="J203" s="82">
        <v>33036401.01</v>
      </c>
      <c r="K203" s="82">
        <v>33036401.01</v>
      </c>
      <c r="L203" s="82">
        <v>2522400</v>
      </c>
      <c r="M203" s="82"/>
      <c r="N203" s="82">
        <v>7719600</v>
      </c>
      <c r="O203" s="82">
        <v>7153769.5</v>
      </c>
      <c r="P203" s="82"/>
      <c r="Q203" s="82"/>
      <c r="R203" s="82"/>
      <c r="S203" s="82"/>
      <c r="T203" s="82"/>
      <c r="U203" s="82"/>
      <c r="V203" s="82"/>
      <c r="W203" s="82"/>
    </row>
  </sheetData>
  <mergeCells count="28">
    <mergeCell ref="A2:W2"/>
    <mergeCell ref="A3:H3"/>
    <mergeCell ref="J4:M4"/>
    <mergeCell ref="N4:P4"/>
    <mergeCell ref="R4:W4"/>
    <mergeCell ref="A203:H20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27"/>
  <sheetViews>
    <sheetView showZeros="0" topLeftCell="C10" workbookViewId="0">
      <selection activeCell="E73" sqref="E73"/>
    </sheetView>
  </sheetViews>
  <sheetFormatPr defaultColWidth="10.7083333333333" defaultRowHeight="12" customHeight="1"/>
  <cols>
    <col min="1" max="1" width="30" customWidth="1"/>
    <col min="2" max="2" width="37.375" customWidth="1"/>
    <col min="3" max="5" width="27.575" customWidth="1"/>
    <col min="6" max="6" width="13.1416666666667" customWidth="1"/>
    <col min="7" max="7" width="29.2833333333333" customWidth="1"/>
    <col min="8" max="8" width="18.1416666666667" customWidth="1"/>
    <col min="9" max="9" width="15.7083333333333" customWidth="1"/>
    <col min="10" max="10" width="45.375" customWidth="1"/>
  </cols>
  <sheetData>
    <row r="1" ht="18" customHeight="1" spans="10:10">
      <c r="J1" s="1" t="s">
        <v>696</v>
      </c>
    </row>
    <row r="2" ht="39.75" customHeight="1" spans="1:10">
      <c r="A2" s="2" t="str">
        <f>"2025"&amp;"年项目支出绩效目标表（本次下达）"</f>
        <v>2025年项目支出绩效目标表（本次下达）</v>
      </c>
      <c r="B2" s="2"/>
      <c r="C2" s="2"/>
      <c r="D2" s="2"/>
      <c r="E2" s="2"/>
      <c r="F2" s="2"/>
      <c r="G2" s="2"/>
      <c r="H2" s="2"/>
      <c r="I2" s="2"/>
      <c r="J2" s="2"/>
    </row>
    <row r="3" ht="17.25" customHeight="1" spans="1:8">
      <c r="A3" s="3" t="str">
        <f>"单位名称："&amp;"富民县农业农村局"</f>
        <v>单位名称：富民县农业农村局</v>
      </c>
      <c r="B3" s="3"/>
      <c r="C3" s="3"/>
      <c r="D3" s="3"/>
      <c r="E3" s="3"/>
      <c r="F3" s="3"/>
      <c r="G3" s="3"/>
      <c r="H3" s="3"/>
    </row>
    <row r="4" ht="44.25" customHeight="1" spans="1:10">
      <c r="A4" s="69" t="s">
        <v>255</v>
      </c>
      <c r="B4" s="69" t="s">
        <v>697</v>
      </c>
      <c r="C4" s="78" t="s">
        <v>698</v>
      </c>
      <c r="D4" s="69" t="s">
        <v>699</v>
      </c>
      <c r="E4" s="69" t="s">
        <v>700</v>
      </c>
      <c r="F4" s="69" t="s">
        <v>701</v>
      </c>
      <c r="G4" s="69" t="s">
        <v>702</v>
      </c>
      <c r="H4" s="69" t="s">
        <v>703</v>
      </c>
      <c r="I4" s="69" t="s">
        <v>704</v>
      </c>
      <c r="J4" s="69" t="s">
        <v>705</v>
      </c>
    </row>
    <row r="5" ht="18.75" customHeight="1" spans="1:10">
      <c r="A5" s="69">
        <v>1</v>
      </c>
      <c r="B5" s="69">
        <v>2</v>
      </c>
      <c r="C5" s="69">
        <v>3</v>
      </c>
      <c r="D5" s="69">
        <v>4</v>
      </c>
      <c r="E5" s="69">
        <v>5</v>
      </c>
      <c r="F5" s="69">
        <v>6</v>
      </c>
      <c r="G5" s="69">
        <v>7</v>
      </c>
      <c r="H5" s="69">
        <v>8</v>
      </c>
      <c r="I5" s="69">
        <v>9</v>
      </c>
      <c r="J5" s="69">
        <v>10</v>
      </c>
    </row>
    <row r="6" ht="42" customHeight="1" outlineLevel="1" spans="1:10">
      <c r="A6" s="79" t="s">
        <v>67</v>
      </c>
      <c r="B6" s="79"/>
      <c r="C6" s="79"/>
      <c r="D6" s="79"/>
      <c r="E6" s="79"/>
      <c r="F6" s="79"/>
      <c r="G6" s="79"/>
      <c r="H6" s="79"/>
      <c r="I6" s="79"/>
      <c r="J6" s="79"/>
    </row>
    <row r="7" ht="42" customHeight="1" outlineLevel="1" spans="1:10">
      <c r="A7" s="80" t="s">
        <v>67</v>
      </c>
      <c r="B7" s="79"/>
      <c r="C7" s="79"/>
      <c r="D7" s="79"/>
      <c r="E7" s="79"/>
      <c r="F7" s="79"/>
      <c r="G7" s="79"/>
      <c r="H7" s="79"/>
      <c r="I7" s="79"/>
      <c r="J7" s="79"/>
    </row>
    <row r="8" ht="42" customHeight="1" outlineLevel="1" spans="1:10">
      <c r="A8" s="79" t="s">
        <v>554</v>
      </c>
      <c r="B8" s="79" t="s">
        <v>706</v>
      </c>
      <c r="C8" s="79" t="s">
        <v>707</v>
      </c>
      <c r="D8" s="79" t="s">
        <v>708</v>
      </c>
      <c r="E8" s="79" t="s">
        <v>709</v>
      </c>
      <c r="F8" s="79" t="s">
        <v>710</v>
      </c>
      <c r="G8" s="79" t="s">
        <v>711</v>
      </c>
      <c r="H8" s="79" t="s">
        <v>712</v>
      </c>
      <c r="I8" s="79" t="s">
        <v>713</v>
      </c>
      <c r="J8" s="79" t="s">
        <v>714</v>
      </c>
    </row>
    <row r="9" ht="42" customHeight="1" outlineLevel="1" spans="1:10">
      <c r="A9" s="79" t="s">
        <v>554</v>
      </c>
      <c r="B9" s="79" t="s">
        <v>706</v>
      </c>
      <c r="C9" s="79" t="s">
        <v>707</v>
      </c>
      <c r="D9" s="79" t="s">
        <v>708</v>
      </c>
      <c r="E9" s="79" t="s">
        <v>715</v>
      </c>
      <c r="F9" s="79" t="s">
        <v>710</v>
      </c>
      <c r="G9" s="79" t="s">
        <v>716</v>
      </c>
      <c r="H9" s="79" t="s">
        <v>712</v>
      </c>
      <c r="I9" s="79" t="s">
        <v>713</v>
      </c>
      <c r="J9" s="79" t="s">
        <v>717</v>
      </c>
    </row>
    <row r="10" ht="42" customHeight="1" outlineLevel="1" spans="1:10">
      <c r="A10" s="79" t="s">
        <v>554</v>
      </c>
      <c r="B10" s="79" t="s">
        <v>706</v>
      </c>
      <c r="C10" s="79" t="s">
        <v>707</v>
      </c>
      <c r="D10" s="79" t="s">
        <v>708</v>
      </c>
      <c r="E10" s="79" t="s">
        <v>718</v>
      </c>
      <c r="F10" s="79" t="s">
        <v>710</v>
      </c>
      <c r="G10" s="79" t="s">
        <v>719</v>
      </c>
      <c r="H10" s="79" t="s">
        <v>712</v>
      </c>
      <c r="I10" s="79" t="s">
        <v>713</v>
      </c>
      <c r="J10" s="79" t="s">
        <v>720</v>
      </c>
    </row>
    <row r="11" ht="42" customHeight="1" outlineLevel="1" spans="1:10">
      <c r="A11" s="79" t="s">
        <v>554</v>
      </c>
      <c r="B11" s="79" t="s">
        <v>706</v>
      </c>
      <c r="C11" s="79" t="s">
        <v>707</v>
      </c>
      <c r="D11" s="79" t="s">
        <v>708</v>
      </c>
      <c r="E11" s="79" t="s">
        <v>721</v>
      </c>
      <c r="F11" s="79" t="s">
        <v>710</v>
      </c>
      <c r="G11" s="79" t="s">
        <v>722</v>
      </c>
      <c r="H11" s="79" t="s">
        <v>712</v>
      </c>
      <c r="I11" s="79" t="s">
        <v>713</v>
      </c>
      <c r="J11" s="79" t="s">
        <v>723</v>
      </c>
    </row>
    <row r="12" ht="42" customHeight="1" outlineLevel="1" spans="1:10">
      <c r="A12" s="79" t="s">
        <v>554</v>
      </c>
      <c r="B12" s="79" t="s">
        <v>706</v>
      </c>
      <c r="C12" s="79" t="s">
        <v>707</v>
      </c>
      <c r="D12" s="79" t="s">
        <v>724</v>
      </c>
      <c r="E12" s="79" t="s">
        <v>725</v>
      </c>
      <c r="F12" s="79" t="s">
        <v>710</v>
      </c>
      <c r="G12" s="79" t="s">
        <v>726</v>
      </c>
      <c r="H12" s="79" t="s">
        <v>727</v>
      </c>
      <c r="I12" s="79" t="s">
        <v>728</v>
      </c>
      <c r="J12" s="79" t="s">
        <v>729</v>
      </c>
    </row>
    <row r="13" ht="42" customHeight="1" outlineLevel="1" spans="1:10">
      <c r="A13" s="79" t="s">
        <v>554</v>
      </c>
      <c r="B13" s="79" t="s">
        <v>706</v>
      </c>
      <c r="C13" s="79" t="s">
        <v>707</v>
      </c>
      <c r="D13" s="79" t="s">
        <v>730</v>
      </c>
      <c r="E13" s="79" t="s">
        <v>731</v>
      </c>
      <c r="F13" s="79" t="s">
        <v>732</v>
      </c>
      <c r="G13" s="79" t="s">
        <v>733</v>
      </c>
      <c r="H13" s="79" t="s">
        <v>734</v>
      </c>
      <c r="I13" s="79" t="s">
        <v>713</v>
      </c>
      <c r="J13" s="79" t="s">
        <v>735</v>
      </c>
    </row>
    <row r="14" ht="42" customHeight="1" outlineLevel="1" spans="1:10">
      <c r="A14" s="79" t="s">
        <v>554</v>
      </c>
      <c r="B14" s="79" t="s">
        <v>706</v>
      </c>
      <c r="C14" s="79" t="s">
        <v>736</v>
      </c>
      <c r="D14" s="79" t="s">
        <v>737</v>
      </c>
      <c r="E14" s="79" t="s">
        <v>738</v>
      </c>
      <c r="F14" s="79" t="s">
        <v>710</v>
      </c>
      <c r="G14" s="79" t="s">
        <v>739</v>
      </c>
      <c r="H14" s="79" t="s">
        <v>727</v>
      </c>
      <c r="I14" s="79" t="s">
        <v>728</v>
      </c>
      <c r="J14" s="79" t="s">
        <v>740</v>
      </c>
    </row>
    <row r="15" ht="42" customHeight="1" outlineLevel="1" spans="1:10">
      <c r="A15" s="79" t="s">
        <v>554</v>
      </c>
      <c r="B15" s="79" t="s">
        <v>706</v>
      </c>
      <c r="C15" s="79" t="s">
        <v>736</v>
      </c>
      <c r="D15" s="79" t="s">
        <v>741</v>
      </c>
      <c r="E15" s="79" t="s">
        <v>742</v>
      </c>
      <c r="F15" s="79" t="s">
        <v>710</v>
      </c>
      <c r="G15" s="79" t="s">
        <v>743</v>
      </c>
      <c r="H15" s="79" t="s">
        <v>727</v>
      </c>
      <c r="I15" s="79" t="s">
        <v>728</v>
      </c>
      <c r="J15" s="79" t="s">
        <v>744</v>
      </c>
    </row>
    <row r="16" ht="42" customHeight="1" outlineLevel="1" spans="1:10">
      <c r="A16" s="79" t="s">
        <v>554</v>
      </c>
      <c r="B16" s="79" t="s">
        <v>706</v>
      </c>
      <c r="C16" s="79" t="s">
        <v>736</v>
      </c>
      <c r="D16" s="79" t="s">
        <v>745</v>
      </c>
      <c r="E16" s="79" t="s">
        <v>746</v>
      </c>
      <c r="F16" s="79" t="s">
        <v>710</v>
      </c>
      <c r="G16" s="79" t="s">
        <v>743</v>
      </c>
      <c r="H16" s="79" t="s">
        <v>727</v>
      </c>
      <c r="I16" s="79" t="s">
        <v>728</v>
      </c>
      <c r="J16" s="79" t="s">
        <v>747</v>
      </c>
    </row>
    <row r="17" ht="42" customHeight="1" outlineLevel="1" spans="1:10">
      <c r="A17" s="79" t="s">
        <v>554</v>
      </c>
      <c r="B17" s="79" t="s">
        <v>706</v>
      </c>
      <c r="C17" s="79" t="s">
        <v>748</v>
      </c>
      <c r="D17" s="79" t="s">
        <v>749</v>
      </c>
      <c r="E17" s="79" t="s">
        <v>750</v>
      </c>
      <c r="F17" s="79" t="s">
        <v>710</v>
      </c>
      <c r="G17" s="79" t="s">
        <v>751</v>
      </c>
      <c r="H17" s="79" t="s">
        <v>727</v>
      </c>
      <c r="I17" s="79" t="s">
        <v>728</v>
      </c>
      <c r="J17" s="79" t="s">
        <v>752</v>
      </c>
    </row>
    <row r="18" ht="42" customHeight="1" outlineLevel="1" spans="1:10">
      <c r="A18" s="79" t="s">
        <v>538</v>
      </c>
      <c r="B18" s="79" t="s">
        <v>753</v>
      </c>
      <c r="C18" s="79" t="s">
        <v>707</v>
      </c>
      <c r="D18" s="79" t="s">
        <v>708</v>
      </c>
      <c r="E18" s="79" t="s">
        <v>754</v>
      </c>
      <c r="F18" s="79" t="s">
        <v>710</v>
      </c>
      <c r="G18" s="79" t="s">
        <v>93</v>
      </c>
      <c r="H18" s="79" t="s">
        <v>755</v>
      </c>
      <c r="I18" s="79" t="s">
        <v>713</v>
      </c>
      <c r="J18" s="79" t="s">
        <v>756</v>
      </c>
    </row>
    <row r="19" ht="42" customHeight="1" outlineLevel="1" spans="1:10">
      <c r="A19" s="79" t="s">
        <v>538</v>
      </c>
      <c r="B19" s="79" t="s">
        <v>753</v>
      </c>
      <c r="C19" s="79" t="s">
        <v>707</v>
      </c>
      <c r="D19" s="79" t="s">
        <v>708</v>
      </c>
      <c r="E19" s="79" t="s">
        <v>757</v>
      </c>
      <c r="F19" s="79" t="s">
        <v>732</v>
      </c>
      <c r="G19" s="79" t="s">
        <v>758</v>
      </c>
      <c r="H19" s="79" t="s">
        <v>759</v>
      </c>
      <c r="I19" s="79" t="s">
        <v>713</v>
      </c>
      <c r="J19" s="79" t="s">
        <v>760</v>
      </c>
    </row>
    <row r="20" ht="55" customHeight="1" outlineLevel="1" spans="1:10">
      <c r="A20" s="79" t="s">
        <v>538</v>
      </c>
      <c r="B20" s="79" t="s">
        <v>753</v>
      </c>
      <c r="C20" s="79" t="s">
        <v>707</v>
      </c>
      <c r="D20" s="79" t="s">
        <v>724</v>
      </c>
      <c r="E20" s="79" t="s">
        <v>761</v>
      </c>
      <c r="F20" s="79" t="s">
        <v>710</v>
      </c>
      <c r="G20" s="79" t="s">
        <v>762</v>
      </c>
      <c r="H20" s="79" t="s">
        <v>727</v>
      </c>
      <c r="I20" s="79" t="s">
        <v>713</v>
      </c>
      <c r="J20" s="79" t="s">
        <v>763</v>
      </c>
    </row>
    <row r="21" ht="42" customHeight="1" outlineLevel="1" spans="1:10">
      <c r="A21" s="79" t="s">
        <v>538</v>
      </c>
      <c r="B21" s="79" t="s">
        <v>753</v>
      </c>
      <c r="C21" s="79" t="s">
        <v>707</v>
      </c>
      <c r="D21" s="79" t="s">
        <v>730</v>
      </c>
      <c r="E21" s="79" t="s">
        <v>764</v>
      </c>
      <c r="F21" s="79" t="s">
        <v>732</v>
      </c>
      <c r="G21" s="79" t="s">
        <v>765</v>
      </c>
      <c r="H21" s="79" t="s">
        <v>727</v>
      </c>
      <c r="I21" s="79" t="s">
        <v>713</v>
      </c>
      <c r="J21" s="79" t="s">
        <v>766</v>
      </c>
    </row>
    <row r="22" ht="42" customHeight="1" outlineLevel="1" spans="1:10">
      <c r="A22" s="79" t="s">
        <v>538</v>
      </c>
      <c r="B22" s="79" t="s">
        <v>753</v>
      </c>
      <c r="C22" s="79" t="s">
        <v>707</v>
      </c>
      <c r="D22" s="79" t="s">
        <v>767</v>
      </c>
      <c r="E22" s="79" t="s">
        <v>768</v>
      </c>
      <c r="F22" s="79" t="s">
        <v>710</v>
      </c>
      <c r="G22" s="79" t="s">
        <v>769</v>
      </c>
      <c r="H22" s="79" t="s">
        <v>770</v>
      </c>
      <c r="I22" s="79" t="s">
        <v>713</v>
      </c>
      <c r="J22" s="79" t="s">
        <v>771</v>
      </c>
    </row>
    <row r="23" ht="42" customHeight="1" outlineLevel="1" spans="1:10">
      <c r="A23" s="79" t="s">
        <v>538</v>
      </c>
      <c r="B23" s="79" t="s">
        <v>753</v>
      </c>
      <c r="C23" s="79" t="s">
        <v>736</v>
      </c>
      <c r="D23" s="79" t="s">
        <v>745</v>
      </c>
      <c r="E23" s="79" t="s">
        <v>772</v>
      </c>
      <c r="F23" s="79" t="s">
        <v>732</v>
      </c>
      <c r="G23" s="79" t="s">
        <v>765</v>
      </c>
      <c r="H23" s="79" t="s">
        <v>727</v>
      </c>
      <c r="I23" s="79" t="s">
        <v>713</v>
      </c>
      <c r="J23" s="79" t="s">
        <v>773</v>
      </c>
    </row>
    <row r="24" ht="66" customHeight="1" outlineLevel="1" spans="1:10">
      <c r="A24" s="79" t="s">
        <v>538</v>
      </c>
      <c r="B24" s="79" t="s">
        <v>753</v>
      </c>
      <c r="C24" s="79" t="s">
        <v>748</v>
      </c>
      <c r="D24" s="79" t="s">
        <v>749</v>
      </c>
      <c r="E24" s="79" t="s">
        <v>774</v>
      </c>
      <c r="F24" s="79" t="s">
        <v>710</v>
      </c>
      <c r="G24" s="79" t="s">
        <v>726</v>
      </c>
      <c r="H24" s="79" t="s">
        <v>727</v>
      </c>
      <c r="I24" s="79" t="s">
        <v>728</v>
      </c>
      <c r="J24" s="79" t="s">
        <v>775</v>
      </c>
    </row>
    <row r="25" ht="42" customHeight="1" outlineLevel="1" spans="1:10">
      <c r="A25" s="79" t="s">
        <v>552</v>
      </c>
      <c r="B25" s="79" t="s">
        <v>776</v>
      </c>
      <c r="C25" s="79" t="s">
        <v>707</v>
      </c>
      <c r="D25" s="79" t="s">
        <v>708</v>
      </c>
      <c r="E25" s="79" t="s">
        <v>777</v>
      </c>
      <c r="F25" s="79" t="s">
        <v>710</v>
      </c>
      <c r="G25" s="79" t="s">
        <v>778</v>
      </c>
      <c r="H25" s="79" t="s">
        <v>712</v>
      </c>
      <c r="I25" s="79" t="s">
        <v>713</v>
      </c>
      <c r="J25" s="79" t="s">
        <v>779</v>
      </c>
    </row>
    <row r="26" ht="42" customHeight="1" outlineLevel="1" spans="1:10">
      <c r="A26" s="79" t="s">
        <v>552</v>
      </c>
      <c r="B26" s="79" t="s">
        <v>776</v>
      </c>
      <c r="C26" s="79" t="s">
        <v>707</v>
      </c>
      <c r="D26" s="79" t="s">
        <v>708</v>
      </c>
      <c r="E26" s="79" t="s">
        <v>780</v>
      </c>
      <c r="F26" s="79" t="s">
        <v>710</v>
      </c>
      <c r="G26" s="79" t="s">
        <v>781</v>
      </c>
      <c r="H26" s="79" t="s">
        <v>712</v>
      </c>
      <c r="I26" s="79" t="s">
        <v>728</v>
      </c>
      <c r="J26" s="79" t="s">
        <v>782</v>
      </c>
    </row>
    <row r="27" ht="42" customHeight="1" outlineLevel="1" spans="1:10">
      <c r="A27" s="79" t="s">
        <v>552</v>
      </c>
      <c r="B27" s="79" t="s">
        <v>776</v>
      </c>
      <c r="C27" s="79" t="s">
        <v>707</v>
      </c>
      <c r="D27" s="79" t="s">
        <v>708</v>
      </c>
      <c r="E27" s="79" t="s">
        <v>783</v>
      </c>
      <c r="F27" s="79" t="s">
        <v>710</v>
      </c>
      <c r="G27" s="79" t="s">
        <v>719</v>
      </c>
      <c r="H27" s="79" t="s">
        <v>712</v>
      </c>
      <c r="I27" s="79" t="s">
        <v>713</v>
      </c>
      <c r="J27" s="79" t="s">
        <v>720</v>
      </c>
    </row>
    <row r="28" ht="42" customHeight="1" outlineLevel="1" spans="1:10">
      <c r="A28" s="79" t="s">
        <v>552</v>
      </c>
      <c r="B28" s="79" t="s">
        <v>776</v>
      </c>
      <c r="C28" s="79" t="s">
        <v>707</v>
      </c>
      <c r="D28" s="79" t="s">
        <v>724</v>
      </c>
      <c r="E28" s="79" t="s">
        <v>725</v>
      </c>
      <c r="F28" s="79" t="s">
        <v>710</v>
      </c>
      <c r="G28" s="79" t="s">
        <v>726</v>
      </c>
      <c r="H28" s="79" t="s">
        <v>727</v>
      </c>
      <c r="I28" s="79" t="s">
        <v>728</v>
      </c>
      <c r="J28" s="79" t="s">
        <v>729</v>
      </c>
    </row>
    <row r="29" ht="42" customHeight="1" outlineLevel="1" spans="1:10">
      <c r="A29" s="79" t="s">
        <v>552</v>
      </c>
      <c r="B29" s="79" t="s">
        <v>776</v>
      </c>
      <c r="C29" s="79" t="s">
        <v>707</v>
      </c>
      <c r="D29" s="79" t="s">
        <v>730</v>
      </c>
      <c r="E29" s="79" t="s">
        <v>784</v>
      </c>
      <c r="F29" s="79" t="s">
        <v>732</v>
      </c>
      <c r="G29" s="79" t="s">
        <v>733</v>
      </c>
      <c r="H29" s="79" t="s">
        <v>734</v>
      </c>
      <c r="I29" s="79" t="s">
        <v>728</v>
      </c>
      <c r="J29" s="79" t="s">
        <v>785</v>
      </c>
    </row>
    <row r="30" ht="42" customHeight="1" outlineLevel="1" spans="1:10">
      <c r="A30" s="79" t="s">
        <v>552</v>
      </c>
      <c r="B30" s="79" t="s">
        <v>776</v>
      </c>
      <c r="C30" s="79" t="s">
        <v>736</v>
      </c>
      <c r="D30" s="79" t="s">
        <v>737</v>
      </c>
      <c r="E30" s="79" t="s">
        <v>738</v>
      </c>
      <c r="F30" s="79" t="s">
        <v>710</v>
      </c>
      <c r="G30" s="79" t="s">
        <v>739</v>
      </c>
      <c r="H30" s="79" t="s">
        <v>727</v>
      </c>
      <c r="I30" s="79" t="s">
        <v>728</v>
      </c>
      <c r="J30" s="79" t="s">
        <v>786</v>
      </c>
    </row>
    <row r="31" ht="42" customHeight="1" outlineLevel="1" spans="1:10">
      <c r="A31" s="79" t="s">
        <v>552</v>
      </c>
      <c r="B31" s="79" t="s">
        <v>776</v>
      </c>
      <c r="C31" s="79" t="s">
        <v>748</v>
      </c>
      <c r="D31" s="79" t="s">
        <v>749</v>
      </c>
      <c r="E31" s="79" t="s">
        <v>787</v>
      </c>
      <c r="F31" s="79" t="s">
        <v>710</v>
      </c>
      <c r="G31" s="79" t="s">
        <v>751</v>
      </c>
      <c r="H31" s="79" t="s">
        <v>727</v>
      </c>
      <c r="I31" s="79" t="s">
        <v>728</v>
      </c>
      <c r="J31" s="79" t="s">
        <v>788</v>
      </c>
    </row>
    <row r="32" ht="42" customHeight="1" outlineLevel="1" spans="1:10">
      <c r="A32" s="79" t="s">
        <v>502</v>
      </c>
      <c r="B32" s="79" t="s">
        <v>789</v>
      </c>
      <c r="C32" s="79" t="s">
        <v>707</v>
      </c>
      <c r="D32" s="79" t="s">
        <v>708</v>
      </c>
      <c r="E32" s="79" t="s">
        <v>790</v>
      </c>
      <c r="F32" s="79" t="s">
        <v>710</v>
      </c>
      <c r="G32" s="79" t="s">
        <v>791</v>
      </c>
      <c r="H32" s="79" t="s">
        <v>712</v>
      </c>
      <c r="I32" s="79" t="s">
        <v>713</v>
      </c>
      <c r="J32" s="79" t="s">
        <v>792</v>
      </c>
    </row>
    <row r="33" ht="42" customHeight="1" outlineLevel="1" spans="1:10">
      <c r="A33" s="79" t="s">
        <v>502</v>
      </c>
      <c r="B33" s="79" t="s">
        <v>789</v>
      </c>
      <c r="C33" s="79" t="s">
        <v>707</v>
      </c>
      <c r="D33" s="79" t="s">
        <v>708</v>
      </c>
      <c r="E33" s="79" t="s">
        <v>793</v>
      </c>
      <c r="F33" s="79" t="s">
        <v>710</v>
      </c>
      <c r="G33" s="79" t="s">
        <v>794</v>
      </c>
      <c r="H33" s="79" t="s">
        <v>795</v>
      </c>
      <c r="I33" s="79" t="s">
        <v>713</v>
      </c>
      <c r="J33" s="79" t="s">
        <v>793</v>
      </c>
    </row>
    <row r="34" ht="42" customHeight="1" outlineLevel="1" spans="1:10">
      <c r="A34" s="79" t="s">
        <v>502</v>
      </c>
      <c r="B34" s="79" t="s">
        <v>789</v>
      </c>
      <c r="C34" s="79" t="s">
        <v>736</v>
      </c>
      <c r="D34" s="79" t="s">
        <v>737</v>
      </c>
      <c r="E34" s="79" t="s">
        <v>796</v>
      </c>
      <c r="F34" s="79" t="s">
        <v>710</v>
      </c>
      <c r="G34" s="79" t="s">
        <v>94</v>
      </c>
      <c r="H34" s="79" t="s">
        <v>755</v>
      </c>
      <c r="I34" s="79" t="s">
        <v>713</v>
      </c>
      <c r="J34" s="79" t="s">
        <v>796</v>
      </c>
    </row>
    <row r="35" ht="42" customHeight="1" outlineLevel="1" spans="1:10">
      <c r="A35" s="79" t="s">
        <v>502</v>
      </c>
      <c r="B35" s="79" t="s">
        <v>789</v>
      </c>
      <c r="C35" s="79" t="s">
        <v>748</v>
      </c>
      <c r="D35" s="79" t="s">
        <v>749</v>
      </c>
      <c r="E35" s="79" t="s">
        <v>797</v>
      </c>
      <c r="F35" s="79" t="s">
        <v>710</v>
      </c>
      <c r="G35" s="79" t="s">
        <v>751</v>
      </c>
      <c r="H35" s="79" t="s">
        <v>727</v>
      </c>
      <c r="I35" s="79" t="s">
        <v>713</v>
      </c>
      <c r="J35" s="79" t="s">
        <v>798</v>
      </c>
    </row>
    <row r="36" ht="42" customHeight="1" outlineLevel="1" spans="1:10">
      <c r="A36" s="79" t="s">
        <v>512</v>
      </c>
      <c r="B36" s="79" t="s">
        <v>789</v>
      </c>
      <c r="C36" s="79" t="s">
        <v>707</v>
      </c>
      <c r="D36" s="79" t="s">
        <v>708</v>
      </c>
      <c r="E36" s="79" t="s">
        <v>790</v>
      </c>
      <c r="F36" s="79" t="s">
        <v>710</v>
      </c>
      <c r="G36" s="79" t="s">
        <v>799</v>
      </c>
      <c r="H36" s="79" t="s">
        <v>800</v>
      </c>
      <c r="I36" s="79" t="s">
        <v>713</v>
      </c>
      <c r="J36" s="79" t="s">
        <v>790</v>
      </c>
    </row>
    <row r="37" ht="42" customHeight="1" outlineLevel="1" spans="1:10">
      <c r="A37" s="79" t="s">
        <v>512</v>
      </c>
      <c r="B37" s="79" t="s">
        <v>789</v>
      </c>
      <c r="C37" s="79" t="s">
        <v>707</v>
      </c>
      <c r="D37" s="79" t="s">
        <v>708</v>
      </c>
      <c r="E37" s="79" t="s">
        <v>793</v>
      </c>
      <c r="F37" s="79" t="s">
        <v>710</v>
      </c>
      <c r="G37" s="79" t="s">
        <v>801</v>
      </c>
      <c r="H37" s="79" t="s">
        <v>795</v>
      </c>
      <c r="I37" s="79" t="s">
        <v>713</v>
      </c>
      <c r="J37" s="79" t="s">
        <v>793</v>
      </c>
    </row>
    <row r="38" ht="42" customHeight="1" outlineLevel="1" spans="1:10">
      <c r="A38" s="79" t="s">
        <v>512</v>
      </c>
      <c r="B38" s="79" t="s">
        <v>789</v>
      </c>
      <c r="C38" s="79" t="s">
        <v>736</v>
      </c>
      <c r="D38" s="79" t="s">
        <v>802</v>
      </c>
      <c r="E38" s="79" t="s">
        <v>803</v>
      </c>
      <c r="F38" s="79" t="s">
        <v>804</v>
      </c>
      <c r="G38" s="79" t="s">
        <v>805</v>
      </c>
      <c r="H38" s="79" t="s">
        <v>727</v>
      </c>
      <c r="I38" s="79" t="s">
        <v>713</v>
      </c>
      <c r="J38" s="79" t="s">
        <v>803</v>
      </c>
    </row>
    <row r="39" ht="42" customHeight="1" outlineLevel="1" spans="1:10">
      <c r="A39" s="79" t="s">
        <v>512</v>
      </c>
      <c r="B39" s="79" t="s">
        <v>789</v>
      </c>
      <c r="C39" s="79" t="s">
        <v>736</v>
      </c>
      <c r="D39" s="79" t="s">
        <v>737</v>
      </c>
      <c r="E39" s="79" t="s">
        <v>806</v>
      </c>
      <c r="F39" s="79" t="s">
        <v>710</v>
      </c>
      <c r="G39" s="79" t="s">
        <v>765</v>
      </c>
      <c r="H39" s="79" t="s">
        <v>727</v>
      </c>
      <c r="I39" s="79" t="s">
        <v>728</v>
      </c>
      <c r="J39" s="79" t="s">
        <v>806</v>
      </c>
    </row>
    <row r="40" ht="42" customHeight="1" outlineLevel="1" spans="1:10">
      <c r="A40" s="79" t="s">
        <v>512</v>
      </c>
      <c r="B40" s="79" t="s">
        <v>789</v>
      </c>
      <c r="C40" s="79" t="s">
        <v>748</v>
      </c>
      <c r="D40" s="79" t="s">
        <v>749</v>
      </c>
      <c r="E40" s="79" t="s">
        <v>797</v>
      </c>
      <c r="F40" s="79" t="s">
        <v>710</v>
      </c>
      <c r="G40" s="79" t="s">
        <v>751</v>
      </c>
      <c r="H40" s="79" t="s">
        <v>727</v>
      </c>
      <c r="I40" s="79" t="s">
        <v>713</v>
      </c>
      <c r="J40" s="79" t="s">
        <v>797</v>
      </c>
    </row>
    <row r="41" ht="42" customHeight="1" outlineLevel="1" spans="1:10">
      <c r="A41" s="79" t="s">
        <v>500</v>
      </c>
      <c r="B41" s="79" t="s">
        <v>807</v>
      </c>
      <c r="C41" s="79" t="s">
        <v>707</v>
      </c>
      <c r="D41" s="79" t="s">
        <v>708</v>
      </c>
      <c r="E41" s="79" t="s">
        <v>808</v>
      </c>
      <c r="F41" s="79" t="s">
        <v>710</v>
      </c>
      <c r="G41" s="79" t="s">
        <v>93</v>
      </c>
      <c r="H41" s="79" t="s">
        <v>809</v>
      </c>
      <c r="I41" s="79" t="s">
        <v>713</v>
      </c>
      <c r="J41" s="79" t="s">
        <v>807</v>
      </c>
    </row>
    <row r="42" ht="42" customHeight="1" outlineLevel="1" spans="1:10">
      <c r="A42" s="79" t="s">
        <v>500</v>
      </c>
      <c r="B42" s="79" t="s">
        <v>807</v>
      </c>
      <c r="C42" s="79" t="s">
        <v>736</v>
      </c>
      <c r="D42" s="79" t="s">
        <v>737</v>
      </c>
      <c r="E42" s="79" t="s">
        <v>810</v>
      </c>
      <c r="F42" s="79" t="s">
        <v>710</v>
      </c>
      <c r="G42" s="79" t="s">
        <v>811</v>
      </c>
      <c r="H42" s="79" t="s">
        <v>812</v>
      </c>
      <c r="I42" s="79" t="s">
        <v>713</v>
      </c>
      <c r="J42" s="79" t="s">
        <v>810</v>
      </c>
    </row>
    <row r="43" ht="42" customHeight="1" outlineLevel="1" spans="1:10">
      <c r="A43" s="79" t="s">
        <v>500</v>
      </c>
      <c r="B43" s="79" t="s">
        <v>807</v>
      </c>
      <c r="C43" s="79" t="s">
        <v>748</v>
      </c>
      <c r="D43" s="79" t="s">
        <v>749</v>
      </c>
      <c r="E43" s="79" t="s">
        <v>813</v>
      </c>
      <c r="F43" s="79" t="s">
        <v>710</v>
      </c>
      <c r="G43" s="79" t="s">
        <v>751</v>
      </c>
      <c r="H43" s="79" t="s">
        <v>727</v>
      </c>
      <c r="I43" s="79" t="s">
        <v>713</v>
      </c>
      <c r="J43" s="79" t="s">
        <v>813</v>
      </c>
    </row>
    <row r="44" ht="64" customHeight="1" outlineLevel="1" spans="1:10">
      <c r="A44" s="79" t="s">
        <v>520</v>
      </c>
      <c r="B44" s="79" t="s">
        <v>814</v>
      </c>
      <c r="C44" s="79" t="s">
        <v>707</v>
      </c>
      <c r="D44" s="79" t="s">
        <v>730</v>
      </c>
      <c r="E44" s="79" t="s">
        <v>815</v>
      </c>
      <c r="F44" s="79" t="s">
        <v>816</v>
      </c>
      <c r="G44" s="79" t="s">
        <v>817</v>
      </c>
      <c r="H44" s="79" t="s">
        <v>770</v>
      </c>
      <c r="I44" s="79" t="s">
        <v>713</v>
      </c>
      <c r="J44" s="79" t="s">
        <v>818</v>
      </c>
    </row>
    <row r="45" ht="42" customHeight="1" outlineLevel="1" spans="1:10">
      <c r="A45" s="79" t="s">
        <v>520</v>
      </c>
      <c r="B45" s="79" t="s">
        <v>814</v>
      </c>
      <c r="C45" s="79" t="s">
        <v>707</v>
      </c>
      <c r="D45" s="79" t="s">
        <v>730</v>
      </c>
      <c r="E45" s="79" t="s">
        <v>819</v>
      </c>
      <c r="F45" s="79" t="s">
        <v>816</v>
      </c>
      <c r="G45" s="79" t="s">
        <v>817</v>
      </c>
      <c r="H45" s="79" t="s">
        <v>770</v>
      </c>
      <c r="I45" s="79" t="s">
        <v>728</v>
      </c>
      <c r="J45" s="79" t="s">
        <v>819</v>
      </c>
    </row>
    <row r="46" ht="42" customHeight="1" outlineLevel="1" spans="1:10">
      <c r="A46" s="79" t="s">
        <v>520</v>
      </c>
      <c r="B46" s="79" t="s">
        <v>814</v>
      </c>
      <c r="C46" s="79" t="s">
        <v>707</v>
      </c>
      <c r="D46" s="79" t="s">
        <v>767</v>
      </c>
      <c r="E46" s="79" t="s">
        <v>768</v>
      </c>
      <c r="F46" s="79" t="s">
        <v>816</v>
      </c>
      <c r="G46" s="79" t="s">
        <v>817</v>
      </c>
      <c r="H46" s="79" t="s">
        <v>770</v>
      </c>
      <c r="I46" s="79" t="s">
        <v>713</v>
      </c>
      <c r="J46" s="79" t="s">
        <v>820</v>
      </c>
    </row>
    <row r="47" ht="42" customHeight="1" outlineLevel="1" spans="1:10">
      <c r="A47" s="79" t="s">
        <v>520</v>
      </c>
      <c r="B47" s="79" t="s">
        <v>814</v>
      </c>
      <c r="C47" s="79" t="s">
        <v>707</v>
      </c>
      <c r="D47" s="79" t="s">
        <v>767</v>
      </c>
      <c r="E47" s="79" t="s">
        <v>821</v>
      </c>
      <c r="F47" s="79" t="s">
        <v>822</v>
      </c>
      <c r="G47" s="79" t="s">
        <v>242</v>
      </c>
      <c r="H47" s="79" t="s">
        <v>812</v>
      </c>
      <c r="I47" s="79" t="s">
        <v>728</v>
      </c>
      <c r="J47" s="79" t="s">
        <v>823</v>
      </c>
    </row>
    <row r="48" ht="42" customHeight="1" outlineLevel="1" spans="1:10">
      <c r="A48" s="79" t="s">
        <v>520</v>
      </c>
      <c r="B48" s="79" t="s">
        <v>814</v>
      </c>
      <c r="C48" s="79" t="s">
        <v>736</v>
      </c>
      <c r="D48" s="79" t="s">
        <v>802</v>
      </c>
      <c r="E48" s="79" t="s">
        <v>824</v>
      </c>
      <c r="F48" s="79" t="s">
        <v>822</v>
      </c>
      <c r="G48" s="79" t="s">
        <v>825</v>
      </c>
      <c r="H48" s="79" t="s">
        <v>727</v>
      </c>
      <c r="I48" s="79" t="s">
        <v>728</v>
      </c>
      <c r="J48" s="79" t="s">
        <v>826</v>
      </c>
    </row>
    <row r="49" ht="42" customHeight="1" outlineLevel="1" spans="1:10">
      <c r="A49" s="79" t="s">
        <v>520</v>
      </c>
      <c r="B49" s="79" t="s">
        <v>814</v>
      </c>
      <c r="C49" s="79" t="s">
        <v>736</v>
      </c>
      <c r="D49" s="79" t="s">
        <v>737</v>
      </c>
      <c r="E49" s="79" t="s">
        <v>827</v>
      </c>
      <c r="F49" s="79" t="s">
        <v>710</v>
      </c>
      <c r="G49" s="79" t="s">
        <v>828</v>
      </c>
      <c r="H49" s="79" t="s">
        <v>809</v>
      </c>
      <c r="I49" s="79" t="s">
        <v>728</v>
      </c>
      <c r="J49" s="79" t="s">
        <v>829</v>
      </c>
    </row>
    <row r="50" ht="42" customHeight="1" outlineLevel="1" spans="1:10">
      <c r="A50" s="79" t="s">
        <v>520</v>
      </c>
      <c r="B50" s="79" t="s">
        <v>814</v>
      </c>
      <c r="C50" s="79" t="s">
        <v>748</v>
      </c>
      <c r="D50" s="79" t="s">
        <v>749</v>
      </c>
      <c r="E50" s="79" t="s">
        <v>830</v>
      </c>
      <c r="F50" s="79" t="s">
        <v>822</v>
      </c>
      <c r="G50" s="79" t="s">
        <v>825</v>
      </c>
      <c r="H50" s="79" t="s">
        <v>727</v>
      </c>
      <c r="I50" s="79" t="s">
        <v>728</v>
      </c>
      <c r="J50" s="79" t="s">
        <v>831</v>
      </c>
    </row>
    <row r="51" ht="42" customHeight="1" outlineLevel="1" spans="1:10">
      <c r="A51" s="79" t="s">
        <v>484</v>
      </c>
      <c r="B51" s="79" t="s">
        <v>832</v>
      </c>
      <c r="C51" s="79" t="s">
        <v>707</v>
      </c>
      <c r="D51" s="79" t="s">
        <v>708</v>
      </c>
      <c r="E51" s="79" t="s">
        <v>790</v>
      </c>
      <c r="F51" s="79" t="s">
        <v>710</v>
      </c>
      <c r="G51" s="79" t="s">
        <v>833</v>
      </c>
      <c r="H51" s="79" t="s">
        <v>800</v>
      </c>
      <c r="I51" s="79" t="s">
        <v>713</v>
      </c>
      <c r="J51" s="79" t="s">
        <v>792</v>
      </c>
    </row>
    <row r="52" ht="42" customHeight="1" outlineLevel="1" spans="1:10">
      <c r="A52" s="79" t="s">
        <v>484</v>
      </c>
      <c r="B52" s="79" t="s">
        <v>832</v>
      </c>
      <c r="C52" s="79" t="s">
        <v>707</v>
      </c>
      <c r="D52" s="79" t="s">
        <v>708</v>
      </c>
      <c r="E52" s="79" t="s">
        <v>793</v>
      </c>
      <c r="F52" s="79" t="s">
        <v>710</v>
      </c>
      <c r="G52" s="79" t="s">
        <v>834</v>
      </c>
      <c r="H52" s="79" t="s">
        <v>795</v>
      </c>
      <c r="I52" s="79" t="s">
        <v>713</v>
      </c>
      <c r="J52" s="79" t="s">
        <v>835</v>
      </c>
    </row>
    <row r="53" ht="42" customHeight="1" outlineLevel="1" spans="1:10">
      <c r="A53" s="79" t="s">
        <v>484</v>
      </c>
      <c r="B53" s="79" t="s">
        <v>832</v>
      </c>
      <c r="C53" s="79" t="s">
        <v>707</v>
      </c>
      <c r="D53" s="79" t="s">
        <v>708</v>
      </c>
      <c r="E53" s="79" t="s">
        <v>836</v>
      </c>
      <c r="F53" s="79" t="s">
        <v>710</v>
      </c>
      <c r="G53" s="79" t="s">
        <v>837</v>
      </c>
      <c r="H53" s="79" t="s">
        <v>795</v>
      </c>
      <c r="I53" s="79" t="s">
        <v>713</v>
      </c>
      <c r="J53" s="79" t="s">
        <v>838</v>
      </c>
    </row>
    <row r="54" ht="42" customHeight="1" outlineLevel="1" spans="1:10">
      <c r="A54" s="79" t="s">
        <v>484</v>
      </c>
      <c r="B54" s="79" t="s">
        <v>832</v>
      </c>
      <c r="C54" s="79" t="s">
        <v>707</v>
      </c>
      <c r="D54" s="79" t="s">
        <v>708</v>
      </c>
      <c r="E54" s="79" t="s">
        <v>839</v>
      </c>
      <c r="F54" s="79" t="s">
        <v>710</v>
      </c>
      <c r="G54" s="79" t="s">
        <v>840</v>
      </c>
      <c r="H54" s="79" t="s">
        <v>795</v>
      </c>
      <c r="I54" s="79" t="s">
        <v>713</v>
      </c>
      <c r="J54" s="79" t="s">
        <v>841</v>
      </c>
    </row>
    <row r="55" ht="42" customHeight="1" outlineLevel="1" spans="1:10">
      <c r="A55" s="79" t="s">
        <v>484</v>
      </c>
      <c r="B55" s="79" t="s">
        <v>832</v>
      </c>
      <c r="C55" s="79" t="s">
        <v>707</v>
      </c>
      <c r="D55" s="79" t="s">
        <v>724</v>
      </c>
      <c r="E55" s="79" t="s">
        <v>842</v>
      </c>
      <c r="F55" s="79" t="s">
        <v>732</v>
      </c>
      <c r="G55" s="79" t="s">
        <v>843</v>
      </c>
      <c r="H55" s="79" t="s">
        <v>770</v>
      </c>
      <c r="I55" s="79" t="s">
        <v>713</v>
      </c>
      <c r="J55" s="79" t="s">
        <v>844</v>
      </c>
    </row>
    <row r="56" ht="42" customHeight="1" outlineLevel="1" spans="1:10">
      <c r="A56" s="79" t="s">
        <v>484</v>
      </c>
      <c r="B56" s="79" t="s">
        <v>832</v>
      </c>
      <c r="C56" s="79" t="s">
        <v>707</v>
      </c>
      <c r="D56" s="79" t="s">
        <v>730</v>
      </c>
      <c r="E56" s="79" t="s">
        <v>845</v>
      </c>
      <c r="F56" s="79" t="s">
        <v>804</v>
      </c>
      <c r="G56" s="79" t="s">
        <v>846</v>
      </c>
      <c r="H56" s="79" t="s">
        <v>847</v>
      </c>
      <c r="I56" s="79" t="s">
        <v>728</v>
      </c>
      <c r="J56" s="79" t="s">
        <v>848</v>
      </c>
    </row>
    <row r="57" ht="42" customHeight="1" outlineLevel="1" spans="1:10">
      <c r="A57" s="79" t="s">
        <v>484</v>
      </c>
      <c r="B57" s="79" t="s">
        <v>832</v>
      </c>
      <c r="C57" s="79" t="s">
        <v>707</v>
      </c>
      <c r="D57" s="79" t="s">
        <v>767</v>
      </c>
      <c r="E57" s="79" t="s">
        <v>768</v>
      </c>
      <c r="F57" s="79" t="s">
        <v>804</v>
      </c>
      <c r="G57" s="79" t="s">
        <v>849</v>
      </c>
      <c r="H57" s="79" t="s">
        <v>850</v>
      </c>
      <c r="I57" s="79" t="s">
        <v>713</v>
      </c>
      <c r="J57" s="79" t="s">
        <v>851</v>
      </c>
    </row>
    <row r="58" ht="42" customHeight="1" outlineLevel="1" spans="1:10">
      <c r="A58" s="79" t="s">
        <v>484</v>
      </c>
      <c r="B58" s="79" t="s">
        <v>832</v>
      </c>
      <c r="C58" s="79" t="s">
        <v>736</v>
      </c>
      <c r="D58" s="79" t="s">
        <v>737</v>
      </c>
      <c r="E58" s="79" t="s">
        <v>806</v>
      </c>
      <c r="F58" s="79" t="s">
        <v>732</v>
      </c>
      <c r="G58" s="79" t="s">
        <v>765</v>
      </c>
      <c r="H58" s="79" t="s">
        <v>727</v>
      </c>
      <c r="I58" s="79" t="s">
        <v>728</v>
      </c>
      <c r="J58" s="79" t="s">
        <v>852</v>
      </c>
    </row>
    <row r="59" ht="42" customHeight="1" outlineLevel="1" spans="1:10">
      <c r="A59" s="79" t="s">
        <v>484</v>
      </c>
      <c r="B59" s="79" t="s">
        <v>832</v>
      </c>
      <c r="C59" s="79" t="s">
        <v>748</v>
      </c>
      <c r="D59" s="79" t="s">
        <v>749</v>
      </c>
      <c r="E59" s="79" t="s">
        <v>797</v>
      </c>
      <c r="F59" s="79" t="s">
        <v>710</v>
      </c>
      <c r="G59" s="79" t="s">
        <v>751</v>
      </c>
      <c r="H59" s="79" t="s">
        <v>727</v>
      </c>
      <c r="I59" s="79" t="s">
        <v>728</v>
      </c>
      <c r="J59" s="79" t="s">
        <v>798</v>
      </c>
    </row>
    <row r="60" ht="42" customHeight="1" outlineLevel="1" spans="1:10">
      <c r="A60" s="79" t="s">
        <v>504</v>
      </c>
      <c r="B60" s="79" t="s">
        <v>789</v>
      </c>
      <c r="C60" s="79" t="s">
        <v>707</v>
      </c>
      <c r="D60" s="79" t="s">
        <v>708</v>
      </c>
      <c r="E60" s="79" t="s">
        <v>790</v>
      </c>
      <c r="F60" s="79" t="s">
        <v>710</v>
      </c>
      <c r="G60" s="79" t="s">
        <v>853</v>
      </c>
      <c r="H60" s="79" t="s">
        <v>800</v>
      </c>
      <c r="I60" s="79" t="s">
        <v>713</v>
      </c>
      <c r="J60" s="79" t="s">
        <v>792</v>
      </c>
    </row>
    <row r="61" ht="42" customHeight="1" outlineLevel="1" spans="1:10">
      <c r="A61" s="79" t="s">
        <v>504</v>
      </c>
      <c r="B61" s="79" t="s">
        <v>789</v>
      </c>
      <c r="C61" s="79" t="s">
        <v>707</v>
      </c>
      <c r="D61" s="79" t="s">
        <v>708</v>
      </c>
      <c r="E61" s="79" t="s">
        <v>793</v>
      </c>
      <c r="F61" s="79" t="s">
        <v>710</v>
      </c>
      <c r="G61" s="79" t="s">
        <v>794</v>
      </c>
      <c r="H61" s="79" t="s">
        <v>795</v>
      </c>
      <c r="I61" s="79" t="s">
        <v>713</v>
      </c>
      <c r="J61" s="79" t="s">
        <v>793</v>
      </c>
    </row>
    <row r="62" ht="42" customHeight="1" outlineLevel="1" spans="1:10">
      <c r="A62" s="79" t="s">
        <v>504</v>
      </c>
      <c r="B62" s="79" t="s">
        <v>789</v>
      </c>
      <c r="C62" s="79" t="s">
        <v>736</v>
      </c>
      <c r="D62" s="79" t="s">
        <v>737</v>
      </c>
      <c r="E62" s="79" t="s">
        <v>796</v>
      </c>
      <c r="F62" s="79" t="s">
        <v>710</v>
      </c>
      <c r="G62" s="79" t="s">
        <v>94</v>
      </c>
      <c r="H62" s="79" t="s">
        <v>755</v>
      </c>
      <c r="I62" s="79" t="s">
        <v>713</v>
      </c>
      <c r="J62" s="79" t="s">
        <v>796</v>
      </c>
    </row>
    <row r="63" ht="42" customHeight="1" outlineLevel="1" spans="1:10">
      <c r="A63" s="79" t="s">
        <v>504</v>
      </c>
      <c r="B63" s="79" t="s">
        <v>789</v>
      </c>
      <c r="C63" s="79" t="s">
        <v>748</v>
      </c>
      <c r="D63" s="79" t="s">
        <v>749</v>
      </c>
      <c r="E63" s="79" t="s">
        <v>797</v>
      </c>
      <c r="F63" s="79" t="s">
        <v>710</v>
      </c>
      <c r="G63" s="79" t="s">
        <v>751</v>
      </c>
      <c r="H63" s="79" t="s">
        <v>727</v>
      </c>
      <c r="I63" s="79" t="s">
        <v>713</v>
      </c>
      <c r="J63" s="79" t="s">
        <v>797</v>
      </c>
    </row>
    <row r="64" ht="42" customHeight="1" outlineLevel="1" spans="1:10">
      <c r="A64" s="79" t="s">
        <v>516</v>
      </c>
      <c r="B64" s="79" t="s">
        <v>789</v>
      </c>
      <c r="C64" s="79" t="s">
        <v>707</v>
      </c>
      <c r="D64" s="79" t="s">
        <v>708</v>
      </c>
      <c r="E64" s="79" t="s">
        <v>790</v>
      </c>
      <c r="F64" s="79" t="s">
        <v>710</v>
      </c>
      <c r="G64" s="79" t="s">
        <v>854</v>
      </c>
      <c r="H64" s="79" t="s">
        <v>800</v>
      </c>
      <c r="I64" s="79" t="s">
        <v>713</v>
      </c>
      <c r="J64" s="79" t="s">
        <v>790</v>
      </c>
    </row>
    <row r="65" ht="42" customHeight="1" outlineLevel="1" spans="1:10">
      <c r="A65" s="79" t="s">
        <v>516</v>
      </c>
      <c r="B65" s="79" t="s">
        <v>789</v>
      </c>
      <c r="C65" s="79" t="s">
        <v>707</v>
      </c>
      <c r="D65" s="79" t="s">
        <v>708</v>
      </c>
      <c r="E65" s="79" t="s">
        <v>793</v>
      </c>
      <c r="F65" s="79" t="s">
        <v>710</v>
      </c>
      <c r="G65" s="79" t="s">
        <v>801</v>
      </c>
      <c r="H65" s="79" t="s">
        <v>795</v>
      </c>
      <c r="I65" s="79" t="s">
        <v>713</v>
      </c>
      <c r="J65" s="79" t="s">
        <v>793</v>
      </c>
    </row>
    <row r="66" ht="42" customHeight="1" outlineLevel="1" spans="1:10">
      <c r="A66" s="79" t="s">
        <v>516</v>
      </c>
      <c r="B66" s="79" t="s">
        <v>789</v>
      </c>
      <c r="C66" s="79" t="s">
        <v>736</v>
      </c>
      <c r="D66" s="79" t="s">
        <v>802</v>
      </c>
      <c r="E66" s="79" t="s">
        <v>806</v>
      </c>
      <c r="F66" s="79" t="s">
        <v>710</v>
      </c>
      <c r="G66" s="79" t="s">
        <v>765</v>
      </c>
      <c r="H66" s="79" t="s">
        <v>727</v>
      </c>
      <c r="I66" s="79" t="s">
        <v>713</v>
      </c>
      <c r="J66" s="79" t="s">
        <v>806</v>
      </c>
    </row>
    <row r="67" ht="42" customHeight="1" outlineLevel="1" spans="1:10">
      <c r="A67" s="79" t="s">
        <v>516</v>
      </c>
      <c r="B67" s="79" t="s">
        <v>789</v>
      </c>
      <c r="C67" s="79" t="s">
        <v>748</v>
      </c>
      <c r="D67" s="79" t="s">
        <v>749</v>
      </c>
      <c r="E67" s="79" t="s">
        <v>797</v>
      </c>
      <c r="F67" s="79" t="s">
        <v>710</v>
      </c>
      <c r="G67" s="79" t="s">
        <v>751</v>
      </c>
      <c r="H67" s="79" t="s">
        <v>727</v>
      </c>
      <c r="I67" s="79" t="s">
        <v>713</v>
      </c>
      <c r="J67" s="79" t="s">
        <v>797</v>
      </c>
    </row>
    <row r="68" ht="42" customHeight="1" outlineLevel="1" spans="1:10">
      <c r="A68" s="79" t="s">
        <v>526</v>
      </c>
      <c r="B68" s="79" t="s">
        <v>855</v>
      </c>
      <c r="C68" s="79" t="s">
        <v>707</v>
      </c>
      <c r="D68" s="79" t="s">
        <v>708</v>
      </c>
      <c r="E68" s="79" t="s">
        <v>856</v>
      </c>
      <c r="F68" s="79" t="s">
        <v>710</v>
      </c>
      <c r="G68" s="79" t="s">
        <v>857</v>
      </c>
      <c r="H68" s="79" t="s">
        <v>812</v>
      </c>
      <c r="I68" s="79" t="s">
        <v>713</v>
      </c>
      <c r="J68" s="79" t="s">
        <v>858</v>
      </c>
    </row>
    <row r="69" ht="42" customHeight="1" outlineLevel="1" spans="1:10">
      <c r="A69" s="79" t="s">
        <v>526</v>
      </c>
      <c r="B69" s="79" t="s">
        <v>855</v>
      </c>
      <c r="C69" s="79" t="s">
        <v>707</v>
      </c>
      <c r="D69" s="79" t="s">
        <v>708</v>
      </c>
      <c r="E69" s="79" t="s">
        <v>859</v>
      </c>
      <c r="F69" s="79" t="s">
        <v>732</v>
      </c>
      <c r="G69" s="79" t="s">
        <v>93</v>
      </c>
      <c r="H69" s="79" t="s">
        <v>812</v>
      </c>
      <c r="I69" s="79" t="s">
        <v>713</v>
      </c>
      <c r="J69" s="79" t="s">
        <v>860</v>
      </c>
    </row>
    <row r="70" ht="42" customHeight="1" outlineLevel="1" spans="1:10">
      <c r="A70" s="79" t="s">
        <v>526</v>
      </c>
      <c r="B70" s="79" t="s">
        <v>855</v>
      </c>
      <c r="C70" s="79" t="s">
        <v>707</v>
      </c>
      <c r="D70" s="79" t="s">
        <v>708</v>
      </c>
      <c r="E70" s="79" t="s">
        <v>861</v>
      </c>
      <c r="F70" s="79" t="s">
        <v>710</v>
      </c>
      <c r="G70" s="79" t="s">
        <v>93</v>
      </c>
      <c r="H70" s="79" t="s">
        <v>812</v>
      </c>
      <c r="I70" s="79" t="s">
        <v>713</v>
      </c>
      <c r="J70" s="79" t="s">
        <v>862</v>
      </c>
    </row>
    <row r="71" ht="42" customHeight="1" outlineLevel="1" spans="1:10">
      <c r="A71" s="79" t="s">
        <v>526</v>
      </c>
      <c r="B71" s="79" t="s">
        <v>855</v>
      </c>
      <c r="C71" s="79" t="s">
        <v>707</v>
      </c>
      <c r="D71" s="79" t="s">
        <v>708</v>
      </c>
      <c r="E71" s="79" t="s">
        <v>863</v>
      </c>
      <c r="F71" s="79" t="s">
        <v>710</v>
      </c>
      <c r="G71" s="79" t="s">
        <v>96</v>
      </c>
      <c r="H71" s="79" t="s">
        <v>812</v>
      </c>
      <c r="I71" s="79" t="s">
        <v>713</v>
      </c>
      <c r="J71" s="79" t="s">
        <v>864</v>
      </c>
    </row>
    <row r="72" ht="42" customHeight="1" outlineLevel="1" spans="1:10">
      <c r="A72" s="79" t="s">
        <v>526</v>
      </c>
      <c r="B72" s="79" t="s">
        <v>855</v>
      </c>
      <c r="C72" s="79" t="s">
        <v>707</v>
      </c>
      <c r="D72" s="79" t="s">
        <v>767</v>
      </c>
      <c r="E72" s="79" t="s">
        <v>768</v>
      </c>
      <c r="F72" s="79" t="s">
        <v>816</v>
      </c>
      <c r="G72" s="79" t="s">
        <v>857</v>
      </c>
      <c r="H72" s="79" t="s">
        <v>850</v>
      </c>
      <c r="I72" s="79" t="s">
        <v>728</v>
      </c>
      <c r="J72" s="79" t="s">
        <v>865</v>
      </c>
    </row>
    <row r="73" ht="42" customHeight="1" outlineLevel="1" spans="1:10">
      <c r="A73" s="79" t="s">
        <v>526</v>
      </c>
      <c r="B73" s="79" t="s">
        <v>855</v>
      </c>
      <c r="C73" s="79" t="s">
        <v>736</v>
      </c>
      <c r="D73" s="79" t="s">
        <v>737</v>
      </c>
      <c r="E73" s="79" t="s">
        <v>866</v>
      </c>
      <c r="F73" s="79" t="s">
        <v>732</v>
      </c>
      <c r="G73" s="79" t="s">
        <v>867</v>
      </c>
      <c r="H73" s="79" t="s">
        <v>809</v>
      </c>
      <c r="I73" s="79" t="s">
        <v>713</v>
      </c>
      <c r="J73" s="79" t="s">
        <v>866</v>
      </c>
    </row>
    <row r="74" ht="42" customHeight="1" outlineLevel="1" spans="1:10">
      <c r="A74" s="79" t="s">
        <v>526</v>
      </c>
      <c r="B74" s="79" t="s">
        <v>855</v>
      </c>
      <c r="C74" s="79" t="s">
        <v>736</v>
      </c>
      <c r="D74" s="79" t="s">
        <v>745</v>
      </c>
      <c r="E74" s="79" t="s">
        <v>802</v>
      </c>
      <c r="F74" s="79" t="s">
        <v>822</v>
      </c>
      <c r="G74" s="79" t="s">
        <v>868</v>
      </c>
      <c r="H74" s="79" t="s">
        <v>809</v>
      </c>
      <c r="I74" s="79" t="s">
        <v>728</v>
      </c>
      <c r="J74" s="79" t="s">
        <v>868</v>
      </c>
    </row>
    <row r="75" ht="42" customHeight="1" outlineLevel="1" spans="1:10">
      <c r="A75" s="79" t="s">
        <v>526</v>
      </c>
      <c r="B75" s="79" t="s">
        <v>855</v>
      </c>
      <c r="C75" s="79" t="s">
        <v>748</v>
      </c>
      <c r="D75" s="79" t="s">
        <v>749</v>
      </c>
      <c r="E75" s="79" t="s">
        <v>830</v>
      </c>
      <c r="F75" s="79" t="s">
        <v>822</v>
      </c>
      <c r="G75" s="79" t="s">
        <v>825</v>
      </c>
      <c r="H75" s="79" t="s">
        <v>727</v>
      </c>
      <c r="I75" s="79" t="s">
        <v>728</v>
      </c>
      <c r="J75" s="79" t="s">
        <v>869</v>
      </c>
    </row>
    <row r="76" ht="42" customHeight="1" outlineLevel="1" spans="1:10">
      <c r="A76" s="79" t="s">
        <v>508</v>
      </c>
      <c r="B76" s="79" t="s">
        <v>789</v>
      </c>
      <c r="C76" s="79" t="s">
        <v>707</v>
      </c>
      <c r="D76" s="79" t="s">
        <v>708</v>
      </c>
      <c r="E76" s="79" t="s">
        <v>790</v>
      </c>
      <c r="F76" s="79" t="s">
        <v>710</v>
      </c>
      <c r="G76" s="79" t="s">
        <v>853</v>
      </c>
      <c r="H76" s="79" t="s">
        <v>800</v>
      </c>
      <c r="I76" s="79" t="s">
        <v>713</v>
      </c>
      <c r="J76" s="79" t="s">
        <v>790</v>
      </c>
    </row>
    <row r="77" ht="42" customHeight="1" outlineLevel="1" spans="1:10">
      <c r="A77" s="79" t="s">
        <v>508</v>
      </c>
      <c r="B77" s="79" t="s">
        <v>789</v>
      </c>
      <c r="C77" s="79" t="s">
        <v>707</v>
      </c>
      <c r="D77" s="79" t="s">
        <v>708</v>
      </c>
      <c r="E77" s="79" t="s">
        <v>793</v>
      </c>
      <c r="F77" s="79" t="s">
        <v>710</v>
      </c>
      <c r="G77" s="79" t="s">
        <v>794</v>
      </c>
      <c r="H77" s="79" t="s">
        <v>795</v>
      </c>
      <c r="I77" s="79" t="s">
        <v>713</v>
      </c>
      <c r="J77" s="79" t="s">
        <v>793</v>
      </c>
    </row>
    <row r="78" ht="42" customHeight="1" outlineLevel="1" spans="1:10">
      <c r="A78" s="79" t="s">
        <v>508</v>
      </c>
      <c r="B78" s="79" t="s">
        <v>789</v>
      </c>
      <c r="C78" s="79" t="s">
        <v>736</v>
      </c>
      <c r="D78" s="79" t="s">
        <v>737</v>
      </c>
      <c r="E78" s="79" t="s">
        <v>796</v>
      </c>
      <c r="F78" s="79" t="s">
        <v>710</v>
      </c>
      <c r="G78" s="79" t="s">
        <v>94</v>
      </c>
      <c r="H78" s="79" t="s">
        <v>755</v>
      </c>
      <c r="I78" s="79" t="s">
        <v>713</v>
      </c>
      <c r="J78" s="79" t="s">
        <v>796</v>
      </c>
    </row>
    <row r="79" ht="42" customHeight="1" outlineLevel="1" spans="1:10">
      <c r="A79" s="79" t="s">
        <v>508</v>
      </c>
      <c r="B79" s="79" t="s">
        <v>789</v>
      </c>
      <c r="C79" s="79" t="s">
        <v>748</v>
      </c>
      <c r="D79" s="79" t="s">
        <v>749</v>
      </c>
      <c r="E79" s="79" t="s">
        <v>797</v>
      </c>
      <c r="F79" s="79" t="s">
        <v>710</v>
      </c>
      <c r="G79" s="79" t="s">
        <v>751</v>
      </c>
      <c r="H79" s="79" t="s">
        <v>727</v>
      </c>
      <c r="I79" s="79" t="s">
        <v>713</v>
      </c>
      <c r="J79" s="79" t="s">
        <v>797</v>
      </c>
    </row>
    <row r="80" ht="42" customHeight="1" outlineLevel="1" spans="1:10">
      <c r="A80" s="79" t="s">
        <v>548</v>
      </c>
      <c r="B80" s="79" t="s">
        <v>870</v>
      </c>
      <c r="C80" s="79" t="s">
        <v>707</v>
      </c>
      <c r="D80" s="79" t="s">
        <v>708</v>
      </c>
      <c r="E80" s="79" t="s">
        <v>709</v>
      </c>
      <c r="F80" s="79" t="s">
        <v>710</v>
      </c>
      <c r="G80" s="79" t="s">
        <v>871</v>
      </c>
      <c r="H80" s="79" t="s">
        <v>800</v>
      </c>
      <c r="I80" s="79" t="s">
        <v>713</v>
      </c>
      <c r="J80" s="79" t="s">
        <v>872</v>
      </c>
    </row>
    <row r="81" ht="42" customHeight="1" outlineLevel="1" spans="1:10">
      <c r="A81" s="79" t="s">
        <v>548</v>
      </c>
      <c r="B81" s="79" t="s">
        <v>870</v>
      </c>
      <c r="C81" s="79" t="s">
        <v>707</v>
      </c>
      <c r="D81" s="79" t="s">
        <v>708</v>
      </c>
      <c r="E81" s="79" t="s">
        <v>873</v>
      </c>
      <c r="F81" s="79" t="s">
        <v>710</v>
      </c>
      <c r="G81" s="79" t="s">
        <v>874</v>
      </c>
      <c r="H81" s="79" t="s">
        <v>800</v>
      </c>
      <c r="I81" s="79" t="s">
        <v>713</v>
      </c>
      <c r="J81" s="79" t="s">
        <v>875</v>
      </c>
    </row>
    <row r="82" ht="42" customHeight="1" outlineLevel="1" spans="1:10">
      <c r="A82" s="79" t="s">
        <v>548</v>
      </c>
      <c r="B82" s="79" t="s">
        <v>870</v>
      </c>
      <c r="C82" s="79" t="s">
        <v>707</v>
      </c>
      <c r="D82" s="79" t="s">
        <v>724</v>
      </c>
      <c r="E82" s="79" t="s">
        <v>876</v>
      </c>
      <c r="F82" s="79" t="s">
        <v>710</v>
      </c>
      <c r="G82" s="79" t="s">
        <v>726</v>
      </c>
      <c r="H82" s="79" t="s">
        <v>727</v>
      </c>
      <c r="I82" s="79" t="s">
        <v>713</v>
      </c>
      <c r="J82" s="79" t="s">
        <v>877</v>
      </c>
    </row>
    <row r="83" ht="42" customHeight="1" outlineLevel="1" spans="1:10">
      <c r="A83" s="79" t="s">
        <v>548</v>
      </c>
      <c r="B83" s="79" t="s">
        <v>870</v>
      </c>
      <c r="C83" s="79" t="s">
        <v>707</v>
      </c>
      <c r="D83" s="79" t="s">
        <v>730</v>
      </c>
      <c r="E83" s="79" t="s">
        <v>731</v>
      </c>
      <c r="F83" s="79" t="s">
        <v>732</v>
      </c>
      <c r="G83" s="79" t="s">
        <v>733</v>
      </c>
      <c r="H83" s="79" t="s">
        <v>734</v>
      </c>
      <c r="I83" s="79" t="s">
        <v>713</v>
      </c>
      <c r="J83" s="79" t="s">
        <v>878</v>
      </c>
    </row>
    <row r="84" ht="42" customHeight="1" outlineLevel="1" spans="1:10">
      <c r="A84" s="79" t="s">
        <v>548</v>
      </c>
      <c r="B84" s="79" t="s">
        <v>870</v>
      </c>
      <c r="C84" s="79" t="s">
        <v>736</v>
      </c>
      <c r="D84" s="79" t="s">
        <v>737</v>
      </c>
      <c r="E84" s="79" t="s">
        <v>738</v>
      </c>
      <c r="F84" s="79" t="s">
        <v>710</v>
      </c>
      <c r="G84" s="79" t="s">
        <v>739</v>
      </c>
      <c r="H84" s="79" t="s">
        <v>727</v>
      </c>
      <c r="I84" s="79" t="s">
        <v>728</v>
      </c>
      <c r="J84" s="79" t="s">
        <v>740</v>
      </c>
    </row>
    <row r="85" ht="42" customHeight="1" outlineLevel="1" spans="1:10">
      <c r="A85" s="79" t="s">
        <v>548</v>
      </c>
      <c r="B85" s="79" t="s">
        <v>870</v>
      </c>
      <c r="C85" s="79" t="s">
        <v>736</v>
      </c>
      <c r="D85" s="79" t="s">
        <v>741</v>
      </c>
      <c r="E85" s="79" t="s">
        <v>742</v>
      </c>
      <c r="F85" s="79" t="s">
        <v>710</v>
      </c>
      <c r="G85" s="79" t="s">
        <v>743</v>
      </c>
      <c r="H85" s="79" t="s">
        <v>727</v>
      </c>
      <c r="I85" s="79" t="s">
        <v>728</v>
      </c>
      <c r="J85" s="79" t="s">
        <v>743</v>
      </c>
    </row>
    <row r="86" ht="42" customHeight="1" outlineLevel="1" spans="1:10">
      <c r="A86" s="79" t="s">
        <v>548</v>
      </c>
      <c r="B86" s="79" t="s">
        <v>870</v>
      </c>
      <c r="C86" s="79" t="s">
        <v>736</v>
      </c>
      <c r="D86" s="79" t="s">
        <v>745</v>
      </c>
      <c r="E86" s="79" t="s">
        <v>746</v>
      </c>
      <c r="F86" s="79" t="s">
        <v>710</v>
      </c>
      <c r="G86" s="79" t="s">
        <v>743</v>
      </c>
      <c r="H86" s="79" t="s">
        <v>727</v>
      </c>
      <c r="I86" s="79" t="s">
        <v>728</v>
      </c>
      <c r="J86" s="79" t="s">
        <v>747</v>
      </c>
    </row>
    <row r="87" ht="42" customHeight="1" outlineLevel="1" spans="1:10">
      <c r="A87" s="79" t="s">
        <v>548</v>
      </c>
      <c r="B87" s="79" t="s">
        <v>870</v>
      </c>
      <c r="C87" s="79" t="s">
        <v>748</v>
      </c>
      <c r="D87" s="79" t="s">
        <v>749</v>
      </c>
      <c r="E87" s="79" t="s">
        <v>750</v>
      </c>
      <c r="F87" s="79" t="s">
        <v>710</v>
      </c>
      <c r="G87" s="79" t="s">
        <v>751</v>
      </c>
      <c r="H87" s="79" t="s">
        <v>727</v>
      </c>
      <c r="I87" s="79" t="s">
        <v>728</v>
      </c>
      <c r="J87" s="79" t="s">
        <v>879</v>
      </c>
    </row>
    <row r="88" ht="61" customHeight="1" outlineLevel="1" spans="1:10">
      <c r="A88" s="79" t="s">
        <v>496</v>
      </c>
      <c r="B88" s="79" t="s">
        <v>880</v>
      </c>
      <c r="C88" s="79" t="s">
        <v>707</v>
      </c>
      <c r="D88" s="79" t="s">
        <v>708</v>
      </c>
      <c r="E88" s="79" t="s">
        <v>881</v>
      </c>
      <c r="F88" s="79" t="s">
        <v>710</v>
      </c>
      <c r="G88" s="79" t="s">
        <v>98</v>
      </c>
      <c r="H88" s="79" t="s">
        <v>809</v>
      </c>
      <c r="I88" s="79" t="s">
        <v>713</v>
      </c>
      <c r="J88" s="79" t="s">
        <v>882</v>
      </c>
    </row>
    <row r="89" ht="53" customHeight="1" outlineLevel="1" spans="1:10">
      <c r="A89" s="79" t="s">
        <v>496</v>
      </c>
      <c r="B89" s="79" t="s">
        <v>880</v>
      </c>
      <c r="C89" s="79" t="s">
        <v>736</v>
      </c>
      <c r="D89" s="79" t="s">
        <v>737</v>
      </c>
      <c r="E89" s="79" t="s">
        <v>883</v>
      </c>
      <c r="F89" s="79" t="s">
        <v>732</v>
      </c>
      <c r="G89" s="79" t="s">
        <v>884</v>
      </c>
      <c r="H89" s="79" t="s">
        <v>727</v>
      </c>
      <c r="I89" s="79" t="s">
        <v>728</v>
      </c>
      <c r="J89" s="79" t="s">
        <v>885</v>
      </c>
    </row>
    <row r="90" ht="75" customHeight="1" outlineLevel="1" spans="1:10">
      <c r="A90" s="79" t="s">
        <v>496</v>
      </c>
      <c r="B90" s="79" t="s">
        <v>880</v>
      </c>
      <c r="C90" s="79" t="s">
        <v>748</v>
      </c>
      <c r="D90" s="79" t="s">
        <v>749</v>
      </c>
      <c r="E90" s="79" t="s">
        <v>886</v>
      </c>
      <c r="F90" s="79" t="s">
        <v>710</v>
      </c>
      <c r="G90" s="79" t="s">
        <v>751</v>
      </c>
      <c r="H90" s="79" t="s">
        <v>727</v>
      </c>
      <c r="I90" s="79" t="s">
        <v>713</v>
      </c>
      <c r="J90" s="79" t="s">
        <v>886</v>
      </c>
    </row>
    <row r="91" ht="42" customHeight="1" outlineLevel="1" spans="1:10">
      <c r="A91" s="79" t="s">
        <v>518</v>
      </c>
      <c r="B91" s="79" t="s">
        <v>789</v>
      </c>
      <c r="C91" s="79" t="s">
        <v>707</v>
      </c>
      <c r="D91" s="79" t="s">
        <v>708</v>
      </c>
      <c r="E91" s="79" t="s">
        <v>790</v>
      </c>
      <c r="F91" s="79" t="s">
        <v>710</v>
      </c>
      <c r="G91" s="79" t="s">
        <v>854</v>
      </c>
      <c r="H91" s="79" t="s">
        <v>800</v>
      </c>
      <c r="I91" s="79" t="s">
        <v>713</v>
      </c>
      <c r="J91" s="79" t="s">
        <v>790</v>
      </c>
    </row>
    <row r="92" ht="42" customHeight="1" outlineLevel="1" spans="1:10">
      <c r="A92" s="79" t="s">
        <v>518</v>
      </c>
      <c r="B92" s="79" t="s">
        <v>789</v>
      </c>
      <c r="C92" s="79" t="s">
        <v>707</v>
      </c>
      <c r="D92" s="79" t="s">
        <v>708</v>
      </c>
      <c r="E92" s="79" t="s">
        <v>793</v>
      </c>
      <c r="F92" s="79" t="s">
        <v>710</v>
      </c>
      <c r="G92" s="79" t="s">
        <v>801</v>
      </c>
      <c r="H92" s="79" t="s">
        <v>795</v>
      </c>
      <c r="I92" s="79" t="s">
        <v>713</v>
      </c>
      <c r="J92" s="79" t="s">
        <v>793</v>
      </c>
    </row>
    <row r="93" ht="42" customHeight="1" outlineLevel="1" spans="1:10">
      <c r="A93" s="79" t="s">
        <v>518</v>
      </c>
      <c r="B93" s="79" t="s">
        <v>789</v>
      </c>
      <c r="C93" s="79" t="s">
        <v>736</v>
      </c>
      <c r="D93" s="79" t="s">
        <v>737</v>
      </c>
      <c r="E93" s="79" t="s">
        <v>806</v>
      </c>
      <c r="F93" s="79" t="s">
        <v>710</v>
      </c>
      <c r="G93" s="79" t="s">
        <v>765</v>
      </c>
      <c r="H93" s="79" t="s">
        <v>727</v>
      </c>
      <c r="I93" s="79" t="s">
        <v>713</v>
      </c>
      <c r="J93" s="79" t="s">
        <v>806</v>
      </c>
    </row>
    <row r="94" ht="42" customHeight="1" outlineLevel="1" spans="1:10">
      <c r="A94" s="79" t="s">
        <v>518</v>
      </c>
      <c r="B94" s="79" t="s">
        <v>789</v>
      </c>
      <c r="C94" s="79" t="s">
        <v>748</v>
      </c>
      <c r="D94" s="79" t="s">
        <v>749</v>
      </c>
      <c r="E94" s="79" t="s">
        <v>797</v>
      </c>
      <c r="F94" s="79" t="s">
        <v>710</v>
      </c>
      <c r="G94" s="79" t="s">
        <v>751</v>
      </c>
      <c r="H94" s="79" t="s">
        <v>727</v>
      </c>
      <c r="I94" s="79" t="s">
        <v>713</v>
      </c>
      <c r="J94" s="79" t="s">
        <v>797</v>
      </c>
    </row>
    <row r="95" ht="42" customHeight="1" outlineLevel="1" spans="1:10">
      <c r="A95" s="79" t="s">
        <v>488</v>
      </c>
      <c r="B95" s="79" t="s">
        <v>887</v>
      </c>
      <c r="C95" s="79" t="s">
        <v>707</v>
      </c>
      <c r="D95" s="79" t="s">
        <v>708</v>
      </c>
      <c r="E95" s="79" t="s">
        <v>856</v>
      </c>
      <c r="F95" s="79" t="s">
        <v>710</v>
      </c>
      <c r="G95" s="79" t="s">
        <v>888</v>
      </c>
      <c r="H95" s="79" t="s">
        <v>812</v>
      </c>
      <c r="I95" s="79" t="s">
        <v>713</v>
      </c>
      <c r="J95" s="79" t="s">
        <v>856</v>
      </c>
    </row>
    <row r="96" ht="42" customHeight="1" outlineLevel="1" spans="1:10">
      <c r="A96" s="79" t="s">
        <v>488</v>
      </c>
      <c r="B96" s="79" t="s">
        <v>887</v>
      </c>
      <c r="C96" s="79" t="s">
        <v>707</v>
      </c>
      <c r="D96" s="79" t="s">
        <v>708</v>
      </c>
      <c r="E96" s="79" t="s">
        <v>889</v>
      </c>
      <c r="F96" s="79" t="s">
        <v>710</v>
      </c>
      <c r="G96" s="79" t="s">
        <v>95</v>
      </c>
      <c r="H96" s="79" t="s">
        <v>809</v>
      </c>
      <c r="I96" s="79" t="s">
        <v>713</v>
      </c>
      <c r="J96" s="79" t="s">
        <v>890</v>
      </c>
    </row>
    <row r="97" ht="42" customHeight="1" outlineLevel="1" spans="1:10">
      <c r="A97" s="79" t="s">
        <v>488</v>
      </c>
      <c r="B97" s="79" t="s">
        <v>887</v>
      </c>
      <c r="C97" s="79" t="s">
        <v>736</v>
      </c>
      <c r="D97" s="79" t="s">
        <v>802</v>
      </c>
      <c r="E97" s="79" t="s">
        <v>891</v>
      </c>
      <c r="F97" s="79" t="s">
        <v>710</v>
      </c>
      <c r="G97" s="79" t="s">
        <v>100</v>
      </c>
      <c r="H97" s="79" t="s">
        <v>727</v>
      </c>
      <c r="I97" s="79" t="s">
        <v>713</v>
      </c>
      <c r="J97" s="79" t="s">
        <v>891</v>
      </c>
    </row>
    <row r="98" ht="42" customHeight="1" outlineLevel="1" spans="1:10">
      <c r="A98" s="79" t="s">
        <v>488</v>
      </c>
      <c r="B98" s="79" t="s">
        <v>887</v>
      </c>
      <c r="C98" s="79" t="s">
        <v>748</v>
      </c>
      <c r="D98" s="79" t="s">
        <v>749</v>
      </c>
      <c r="E98" s="79" t="s">
        <v>892</v>
      </c>
      <c r="F98" s="79" t="s">
        <v>710</v>
      </c>
      <c r="G98" s="79" t="s">
        <v>751</v>
      </c>
      <c r="H98" s="79" t="s">
        <v>727</v>
      </c>
      <c r="I98" s="79" t="s">
        <v>713</v>
      </c>
      <c r="J98" s="79" t="s">
        <v>892</v>
      </c>
    </row>
    <row r="99" ht="45" customHeight="1" outlineLevel="1" spans="1:10">
      <c r="A99" s="79" t="s">
        <v>498</v>
      </c>
      <c r="B99" s="79" t="s">
        <v>893</v>
      </c>
      <c r="C99" s="79" t="s">
        <v>707</v>
      </c>
      <c r="D99" s="79" t="s">
        <v>708</v>
      </c>
      <c r="E99" s="79" t="s">
        <v>894</v>
      </c>
      <c r="F99" s="79" t="s">
        <v>732</v>
      </c>
      <c r="G99" s="79" t="s">
        <v>242</v>
      </c>
      <c r="H99" s="79" t="s">
        <v>809</v>
      </c>
      <c r="I99" s="79" t="s">
        <v>713</v>
      </c>
      <c r="J99" s="79" t="s">
        <v>895</v>
      </c>
    </row>
    <row r="100" ht="42" customHeight="1" outlineLevel="1" spans="1:10">
      <c r="A100" s="79" t="s">
        <v>498</v>
      </c>
      <c r="B100" s="79" t="s">
        <v>893</v>
      </c>
      <c r="C100" s="79" t="s">
        <v>736</v>
      </c>
      <c r="D100" s="79" t="s">
        <v>802</v>
      </c>
      <c r="E100" s="79" t="s">
        <v>896</v>
      </c>
      <c r="F100" s="79" t="s">
        <v>710</v>
      </c>
      <c r="G100" s="79" t="s">
        <v>98</v>
      </c>
      <c r="H100" s="79" t="s">
        <v>727</v>
      </c>
      <c r="I100" s="79" t="s">
        <v>713</v>
      </c>
      <c r="J100" s="79" t="s">
        <v>897</v>
      </c>
    </row>
    <row r="101" ht="42" customHeight="1" outlineLevel="1" spans="1:10">
      <c r="A101" s="79" t="s">
        <v>498</v>
      </c>
      <c r="B101" s="79" t="s">
        <v>893</v>
      </c>
      <c r="C101" s="79" t="s">
        <v>748</v>
      </c>
      <c r="D101" s="79" t="s">
        <v>749</v>
      </c>
      <c r="E101" s="79" t="s">
        <v>749</v>
      </c>
      <c r="F101" s="79" t="s">
        <v>710</v>
      </c>
      <c r="G101" s="79" t="s">
        <v>751</v>
      </c>
      <c r="H101" s="79" t="s">
        <v>727</v>
      </c>
      <c r="I101" s="79" t="s">
        <v>713</v>
      </c>
      <c r="J101" s="79" t="s">
        <v>749</v>
      </c>
    </row>
    <row r="102" ht="42" customHeight="1" outlineLevel="1" spans="1:10">
      <c r="A102" s="79" t="s">
        <v>536</v>
      </c>
      <c r="B102" s="79" t="s">
        <v>898</v>
      </c>
      <c r="C102" s="79" t="s">
        <v>707</v>
      </c>
      <c r="D102" s="79" t="s">
        <v>708</v>
      </c>
      <c r="E102" s="79" t="s">
        <v>899</v>
      </c>
      <c r="F102" s="79" t="s">
        <v>732</v>
      </c>
      <c r="G102" s="79" t="s">
        <v>900</v>
      </c>
      <c r="H102" s="79" t="s">
        <v>901</v>
      </c>
      <c r="I102" s="79" t="s">
        <v>713</v>
      </c>
      <c r="J102" s="79" t="s">
        <v>899</v>
      </c>
    </row>
    <row r="103" ht="42" customHeight="1" outlineLevel="1" spans="1:10">
      <c r="A103" s="79" t="s">
        <v>536</v>
      </c>
      <c r="B103" s="79" t="s">
        <v>898</v>
      </c>
      <c r="C103" s="79" t="s">
        <v>736</v>
      </c>
      <c r="D103" s="79" t="s">
        <v>737</v>
      </c>
      <c r="E103" s="79" t="s">
        <v>902</v>
      </c>
      <c r="F103" s="79" t="s">
        <v>710</v>
      </c>
      <c r="G103" s="79" t="s">
        <v>903</v>
      </c>
      <c r="H103" s="79" t="s">
        <v>850</v>
      </c>
      <c r="I103" s="79" t="s">
        <v>713</v>
      </c>
      <c r="J103" s="79" t="s">
        <v>902</v>
      </c>
    </row>
    <row r="104" ht="42" customHeight="1" outlineLevel="1" spans="1:10">
      <c r="A104" s="79" t="s">
        <v>536</v>
      </c>
      <c r="B104" s="79" t="s">
        <v>898</v>
      </c>
      <c r="C104" s="79" t="s">
        <v>748</v>
      </c>
      <c r="D104" s="79" t="s">
        <v>749</v>
      </c>
      <c r="E104" s="79" t="s">
        <v>749</v>
      </c>
      <c r="F104" s="79" t="s">
        <v>710</v>
      </c>
      <c r="G104" s="79" t="s">
        <v>751</v>
      </c>
      <c r="H104" s="79" t="s">
        <v>727</v>
      </c>
      <c r="I104" s="79" t="s">
        <v>713</v>
      </c>
      <c r="J104" s="79" t="s">
        <v>749</v>
      </c>
    </row>
    <row r="105" ht="42" customHeight="1" outlineLevel="1" spans="1:10">
      <c r="A105" s="79" t="s">
        <v>544</v>
      </c>
      <c r="B105" s="79" t="s">
        <v>904</v>
      </c>
      <c r="C105" s="79" t="s">
        <v>707</v>
      </c>
      <c r="D105" s="79" t="s">
        <v>708</v>
      </c>
      <c r="E105" s="79" t="s">
        <v>757</v>
      </c>
      <c r="F105" s="79" t="s">
        <v>732</v>
      </c>
      <c r="G105" s="79" t="s">
        <v>758</v>
      </c>
      <c r="H105" s="79" t="s">
        <v>759</v>
      </c>
      <c r="I105" s="79" t="s">
        <v>713</v>
      </c>
      <c r="J105" s="79" t="s">
        <v>905</v>
      </c>
    </row>
    <row r="106" ht="42" customHeight="1" outlineLevel="1" spans="1:10">
      <c r="A106" s="79" t="s">
        <v>544</v>
      </c>
      <c r="B106" s="79" t="s">
        <v>904</v>
      </c>
      <c r="C106" s="79" t="s">
        <v>707</v>
      </c>
      <c r="D106" s="79" t="s">
        <v>724</v>
      </c>
      <c r="E106" s="79" t="s">
        <v>906</v>
      </c>
      <c r="F106" s="79" t="s">
        <v>710</v>
      </c>
      <c r="G106" s="79" t="s">
        <v>907</v>
      </c>
      <c r="H106" s="79" t="s">
        <v>727</v>
      </c>
      <c r="I106" s="79" t="s">
        <v>713</v>
      </c>
      <c r="J106" s="79" t="s">
        <v>908</v>
      </c>
    </row>
    <row r="107" ht="42" customHeight="1" outlineLevel="1" spans="1:10">
      <c r="A107" s="79" t="s">
        <v>544</v>
      </c>
      <c r="B107" s="79" t="s">
        <v>904</v>
      </c>
      <c r="C107" s="79" t="s">
        <v>707</v>
      </c>
      <c r="D107" s="79" t="s">
        <v>767</v>
      </c>
      <c r="E107" s="79" t="s">
        <v>768</v>
      </c>
      <c r="F107" s="79" t="s">
        <v>804</v>
      </c>
      <c r="G107" s="79" t="s">
        <v>909</v>
      </c>
      <c r="H107" s="79" t="s">
        <v>770</v>
      </c>
      <c r="I107" s="79" t="s">
        <v>713</v>
      </c>
      <c r="J107" s="79" t="s">
        <v>910</v>
      </c>
    </row>
    <row r="108" ht="42" customHeight="1" outlineLevel="1" spans="1:10">
      <c r="A108" s="79" t="s">
        <v>544</v>
      </c>
      <c r="B108" s="79" t="s">
        <v>904</v>
      </c>
      <c r="C108" s="79" t="s">
        <v>736</v>
      </c>
      <c r="D108" s="79" t="s">
        <v>745</v>
      </c>
      <c r="E108" s="79" t="s">
        <v>911</v>
      </c>
      <c r="F108" s="79" t="s">
        <v>710</v>
      </c>
      <c r="G108" s="79" t="s">
        <v>762</v>
      </c>
      <c r="H108" s="79" t="s">
        <v>727</v>
      </c>
      <c r="I108" s="79" t="s">
        <v>713</v>
      </c>
      <c r="J108" s="79" t="s">
        <v>912</v>
      </c>
    </row>
    <row r="109" ht="42" customHeight="1" outlineLevel="1" spans="1:10">
      <c r="A109" s="79" t="s">
        <v>544</v>
      </c>
      <c r="B109" s="79" t="s">
        <v>904</v>
      </c>
      <c r="C109" s="79" t="s">
        <v>748</v>
      </c>
      <c r="D109" s="79" t="s">
        <v>749</v>
      </c>
      <c r="E109" s="79" t="s">
        <v>913</v>
      </c>
      <c r="F109" s="79" t="s">
        <v>710</v>
      </c>
      <c r="G109" s="79" t="s">
        <v>751</v>
      </c>
      <c r="H109" s="79" t="s">
        <v>727</v>
      </c>
      <c r="I109" s="79" t="s">
        <v>728</v>
      </c>
      <c r="J109" s="79" t="s">
        <v>914</v>
      </c>
    </row>
    <row r="110" ht="42" customHeight="1" outlineLevel="1" spans="1:10">
      <c r="A110" s="79" t="s">
        <v>532</v>
      </c>
      <c r="B110" s="79" t="s">
        <v>915</v>
      </c>
      <c r="C110" s="79" t="s">
        <v>707</v>
      </c>
      <c r="D110" s="79" t="s">
        <v>708</v>
      </c>
      <c r="E110" s="79" t="s">
        <v>916</v>
      </c>
      <c r="F110" s="79" t="s">
        <v>710</v>
      </c>
      <c r="G110" s="79" t="s">
        <v>917</v>
      </c>
      <c r="H110" s="79" t="s">
        <v>800</v>
      </c>
      <c r="I110" s="79" t="s">
        <v>713</v>
      </c>
      <c r="J110" s="79" t="s">
        <v>916</v>
      </c>
    </row>
    <row r="111" ht="42" customHeight="1" outlineLevel="1" spans="1:10">
      <c r="A111" s="79" t="s">
        <v>532</v>
      </c>
      <c r="B111" s="79" t="s">
        <v>915</v>
      </c>
      <c r="C111" s="79" t="s">
        <v>736</v>
      </c>
      <c r="D111" s="79" t="s">
        <v>737</v>
      </c>
      <c r="E111" s="79" t="s">
        <v>918</v>
      </c>
      <c r="F111" s="79" t="s">
        <v>710</v>
      </c>
      <c r="G111" s="79" t="s">
        <v>919</v>
      </c>
      <c r="H111" s="79" t="s">
        <v>850</v>
      </c>
      <c r="I111" s="79" t="s">
        <v>713</v>
      </c>
      <c r="J111" s="79" t="s">
        <v>918</v>
      </c>
    </row>
    <row r="112" ht="42" customHeight="1" outlineLevel="1" spans="1:10">
      <c r="A112" s="79" t="s">
        <v>532</v>
      </c>
      <c r="B112" s="79" t="s">
        <v>915</v>
      </c>
      <c r="C112" s="79" t="s">
        <v>748</v>
      </c>
      <c r="D112" s="79" t="s">
        <v>749</v>
      </c>
      <c r="E112" s="79" t="s">
        <v>749</v>
      </c>
      <c r="F112" s="79" t="s">
        <v>710</v>
      </c>
      <c r="G112" s="79" t="s">
        <v>751</v>
      </c>
      <c r="H112" s="79" t="s">
        <v>727</v>
      </c>
      <c r="I112" s="79" t="s">
        <v>713</v>
      </c>
      <c r="J112" s="79" t="s">
        <v>749</v>
      </c>
    </row>
    <row r="113" ht="42" customHeight="1" outlineLevel="1" spans="1:10">
      <c r="A113" s="79" t="s">
        <v>492</v>
      </c>
      <c r="B113" s="79" t="s">
        <v>920</v>
      </c>
      <c r="C113" s="79" t="s">
        <v>707</v>
      </c>
      <c r="D113" s="79" t="s">
        <v>708</v>
      </c>
      <c r="E113" s="79" t="s">
        <v>921</v>
      </c>
      <c r="F113" s="79" t="s">
        <v>710</v>
      </c>
      <c r="G113" s="79" t="s">
        <v>922</v>
      </c>
      <c r="H113" s="79" t="s">
        <v>812</v>
      </c>
      <c r="I113" s="79" t="s">
        <v>713</v>
      </c>
      <c r="J113" s="79" t="s">
        <v>923</v>
      </c>
    </row>
    <row r="114" ht="42" customHeight="1" outlineLevel="1" spans="1:10">
      <c r="A114" s="79" t="s">
        <v>492</v>
      </c>
      <c r="B114" s="79" t="s">
        <v>920</v>
      </c>
      <c r="C114" s="79" t="s">
        <v>736</v>
      </c>
      <c r="D114" s="79" t="s">
        <v>737</v>
      </c>
      <c r="E114" s="79" t="s">
        <v>924</v>
      </c>
      <c r="F114" s="79" t="s">
        <v>732</v>
      </c>
      <c r="G114" s="79" t="s">
        <v>925</v>
      </c>
      <c r="H114" s="79"/>
      <c r="I114" s="79" t="s">
        <v>728</v>
      </c>
      <c r="J114" s="79" t="s">
        <v>926</v>
      </c>
    </row>
    <row r="115" ht="42" customHeight="1" outlineLevel="1" spans="1:10">
      <c r="A115" s="79" t="s">
        <v>492</v>
      </c>
      <c r="B115" s="79" t="s">
        <v>920</v>
      </c>
      <c r="C115" s="79" t="s">
        <v>748</v>
      </c>
      <c r="D115" s="79" t="s">
        <v>749</v>
      </c>
      <c r="E115" s="79" t="s">
        <v>892</v>
      </c>
      <c r="F115" s="79" t="s">
        <v>710</v>
      </c>
      <c r="G115" s="79" t="s">
        <v>927</v>
      </c>
      <c r="H115" s="79" t="s">
        <v>727</v>
      </c>
      <c r="I115" s="79" t="s">
        <v>713</v>
      </c>
      <c r="J115" s="79" t="s">
        <v>928</v>
      </c>
    </row>
    <row r="116" ht="42" customHeight="1" outlineLevel="1" spans="1:10">
      <c r="A116" s="79" t="s">
        <v>556</v>
      </c>
      <c r="B116" s="79" t="s">
        <v>929</v>
      </c>
      <c r="C116" s="79" t="s">
        <v>707</v>
      </c>
      <c r="D116" s="79" t="s">
        <v>708</v>
      </c>
      <c r="E116" s="79" t="s">
        <v>709</v>
      </c>
      <c r="F116" s="79" t="s">
        <v>710</v>
      </c>
      <c r="G116" s="79" t="s">
        <v>711</v>
      </c>
      <c r="H116" s="79" t="s">
        <v>712</v>
      </c>
      <c r="I116" s="79" t="s">
        <v>713</v>
      </c>
      <c r="J116" s="79" t="s">
        <v>709</v>
      </c>
    </row>
    <row r="117" ht="42" customHeight="1" outlineLevel="1" spans="1:10">
      <c r="A117" s="79" t="s">
        <v>556</v>
      </c>
      <c r="B117" s="79" t="s">
        <v>929</v>
      </c>
      <c r="C117" s="79" t="s">
        <v>707</v>
      </c>
      <c r="D117" s="79" t="s">
        <v>708</v>
      </c>
      <c r="E117" s="79" t="s">
        <v>715</v>
      </c>
      <c r="F117" s="79" t="s">
        <v>710</v>
      </c>
      <c r="G117" s="79" t="s">
        <v>716</v>
      </c>
      <c r="H117" s="79" t="s">
        <v>712</v>
      </c>
      <c r="I117" s="79" t="s">
        <v>713</v>
      </c>
      <c r="J117" s="79" t="s">
        <v>715</v>
      </c>
    </row>
    <row r="118" ht="42" customHeight="1" outlineLevel="1" spans="1:10">
      <c r="A118" s="79" t="s">
        <v>556</v>
      </c>
      <c r="B118" s="79" t="s">
        <v>929</v>
      </c>
      <c r="C118" s="79" t="s">
        <v>707</v>
      </c>
      <c r="D118" s="79" t="s">
        <v>708</v>
      </c>
      <c r="E118" s="79" t="s">
        <v>718</v>
      </c>
      <c r="F118" s="79" t="s">
        <v>710</v>
      </c>
      <c r="G118" s="79" t="s">
        <v>930</v>
      </c>
      <c r="H118" s="79" t="s">
        <v>712</v>
      </c>
      <c r="I118" s="79" t="s">
        <v>713</v>
      </c>
      <c r="J118" s="79" t="s">
        <v>718</v>
      </c>
    </row>
    <row r="119" ht="42" customHeight="1" outlineLevel="1" spans="1:10">
      <c r="A119" s="79" t="s">
        <v>556</v>
      </c>
      <c r="B119" s="79" t="s">
        <v>929</v>
      </c>
      <c r="C119" s="79" t="s">
        <v>707</v>
      </c>
      <c r="D119" s="79" t="s">
        <v>724</v>
      </c>
      <c r="E119" s="79" t="s">
        <v>725</v>
      </c>
      <c r="F119" s="79" t="s">
        <v>710</v>
      </c>
      <c r="G119" s="79" t="s">
        <v>726</v>
      </c>
      <c r="H119" s="79" t="s">
        <v>727</v>
      </c>
      <c r="I119" s="79" t="s">
        <v>713</v>
      </c>
      <c r="J119" s="79" t="s">
        <v>725</v>
      </c>
    </row>
    <row r="120" ht="42" customHeight="1" outlineLevel="1" spans="1:10">
      <c r="A120" s="79" t="s">
        <v>556</v>
      </c>
      <c r="B120" s="79" t="s">
        <v>929</v>
      </c>
      <c r="C120" s="79" t="s">
        <v>736</v>
      </c>
      <c r="D120" s="79" t="s">
        <v>737</v>
      </c>
      <c r="E120" s="79" t="s">
        <v>738</v>
      </c>
      <c r="F120" s="79" t="s">
        <v>732</v>
      </c>
      <c r="G120" s="79" t="s">
        <v>739</v>
      </c>
      <c r="H120" s="79"/>
      <c r="I120" s="79" t="s">
        <v>728</v>
      </c>
      <c r="J120" s="79" t="s">
        <v>738</v>
      </c>
    </row>
    <row r="121" ht="42" customHeight="1" outlineLevel="1" spans="1:10">
      <c r="A121" s="79" t="s">
        <v>556</v>
      </c>
      <c r="B121" s="79" t="s">
        <v>929</v>
      </c>
      <c r="C121" s="79" t="s">
        <v>748</v>
      </c>
      <c r="D121" s="79" t="s">
        <v>749</v>
      </c>
      <c r="E121" s="79" t="s">
        <v>750</v>
      </c>
      <c r="F121" s="79" t="s">
        <v>710</v>
      </c>
      <c r="G121" s="79" t="s">
        <v>751</v>
      </c>
      <c r="H121" s="79" t="s">
        <v>727</v>
      </c>
      <c r="I121" s="79" t="s">
        <v>713</v>
      </c>
      <c r="J121" s="79" t="s">
        <v>750</v>
      </c>
    </row>
    <row r="122" ht="42" customHeight="1" outlineLevel="1" spans="1:10">
      <c r="A122" s="79" t="s">
        <v>506</v>
      </c>
      <c r="B122" s="79" t="s">
        <v>789</v>
      </c>
      <c r="C122" s="79" t="s">
        <v>707</v>
      </c>
      <c r="D122" s="79" t="s">
        <v>708</v>
      </c>
      <c r="E122" s="79" t="s">
        <v>790</v>
      </c>
      <c r="F122" s="79" t="s">
        <v>710</v>
      </c>
      <c r="G122" s="79" t="s">
        <v>853</v>
      </c>
      <c r="H122" s="79" t="s">
        <v>800</v>
      </c>
      <c r="I122" s="79" t="s">
        <v>713</v>
      </c>
      <c r="J122" s="79" t="s">
        <v>790</v>
      </c>
    </row>
    <row r="123" ht="42" customHeight="1" outlineLevel="1" spans="1:10">
      <c r="A123" s="79" t="s">
        <v>506</v>
      </c>
      <c r="B123" s="79" t="s">
        <v>789</v>
      </c>
      <c r="C123" s="79" t="s">
        <v>707</v>
      </c>
      <c r="D123" s="79" t="s">
        <v>708</v>
      </c>
      <c r="E123" s="79" t="s">
        <v>793</v>
      </c>
      <c r="F123" s="79" t="s">
        <v>710</v>
      </c>
      <c r="G123" s="79" t="s">
        <v>794</v>
      </c>
      <c r="H123" s="79" t="s">
        <v>795</v>
      </c>
      <c r="I123" s="79" t="s">
        <v>713</v>
      </c>
      <c r="J123" s="79" t="s">
        <v>793</v>
      </c>
    </row>
    <row r="124" ht="42" customHeight="1" outlineLevel="1" spans="1:10">
      <c r="A124" s="79" t="s">
        <v>506</v>
      </c>
      <c r="B124" s="79" t="s">
        <v>789</v>
      </c>
      <c r="C124" s="79" t="s">
        <v>736</v>
      </c>
      <c r="D124" s="79" t="s">
        <v>737</v>
      </c>
      <c r="E124" s="79" t="s">
        <v>796</v>
      </c>
      <c r="F124" s="79" t="s">
        <v>710</v>
      </c>
      <c r="G124" s="79" t="s">
        <v>94</v>
      </c>
      <c r="H124" s="79" t="s">
        <v>755</v>
      </c>
      <c r="I124" s="79" t="s">
        <v>713</v>
      </c>
      <c r="J124" s="79" t="s">
        <v>796</v>
      </c>
    </row>
    <row r="125" ht="42" customHeight="1" outlineLevel="1" spans="1:10">
      <c r="A125" s="79" t="s">
        <v>506</v>
      </c>
      <c r="B125" s="79" t="s">
        <v>789</v>
      </c>
      <c r="C125" s="79" t="s">
        <v>748</v>
      </c>
      <c r="D125" s="79" t="s">
        <v>749</v>
      </c>
      <c r="E125" s="79" t="s">
        <v>749</v>
      </c>
      <c r="F125" s="79" t="s">
        <v>710</v>
      </c>
      <c r="G125" s="79" t="s">
        <v>751</v>
      </c>
      <c r="H125" s="79" t="s">
        <v>727</v>
      </c>
      <c r="I125" s="79" t="s">
        <v>713</v>
      </c>
      <c r="J125" s="79" t="s">
        <v>749</v>
      </c>
    </row>
    <row r="126" ht="42" customHeight="1" outlineLevel="1" spans="1:10">
      <c r="A126" s="79" t="s">
        <v>540</v>
      </c>
      <c r="B126" s="79" t="s">
        <v>931</v>
      </c>
      <c r="C126" s="79" t="s">
        <v>707</v>
      </c>
      <c r="D126" s="79" t="s">
        <v>708</v>
      </c>
      <c r="E126" s="79" t="s">
        <v>932</v>
      </c>
      <c r="F126" s="79" t="s">
        <v>732</v>
      </c>
      <c r="G126" s="79" t="s">
        <v>99</v>
      </c>
      <c r="H126" s="79" t="s">
        <v>933</v>
      </c>
      <c r="I126" s="79" t="s">
        <v>713</v>
      </c>
      <c r="J126" s="79" t="s">
        <v>934</v>
      </c>
    </row>
    <row r="127" ht="42" customHeight="1" outlineLevel="1" spans="1:10">
      <c r="A127" s="79" t="s">
        <v>540</v>
      </c>
      <c r="B127" s="79" t="s">
        <v>931</v>
      </c>
      <c r="C127" s="79" t="s">
        <v>707</v>
      </c>
      <c r="D127" s="79" t="s">
        <v>708</v>
      </c>
      <c r="E127" s="79" t="s">
        <v>754</v>
      </c>
      <c r="F127" s="79" t="s">
        <v>710</v>
      </c>
      <c r="G127" s="79" t="s">
        <v>935</v>
      </c>
      <c r="H127" s="79" t="s">
        <v>755</v>
      </c>
      <c r="I127" s="79" t="s">
        <v>713</v>
      </c>
      <c r="J127" s="79" t="s">
        <v>756</v>
      </c>
    </row>
    <row r="128" ht="42" customHeight="1" outlineLevel="1" spans="1:10">
      <c r="A128" s="79" t="s">
        <v>540</v>
      </c>
      <c r="B128" s="79" t="s">
        <v>931</v>
      </c>
      <c r="C128" s="79" t="s">
        <v>707</v>
      </c>
      <c r="D128" s="79" t="s">
        <v>724</v>
      </c>
      <c r="E128" s="79" t="s">
        <v>936</v>
      </c>
      <c r="F128" s="79" t="s">
        <v>710</v>
      </c>
      <c r="G128" s="79" t="s">
        <v>762</v>
      </c>
      <c r="H128" s="79" t="s">
        <v>727</v>
      </c>
      <c r="I128" s="79" t="s">
        <v>713</v>
      </c>
      <c r="J128" s="79" t="s">
        <v>937</v>
      </c>
    </row>
    <row r="129" ht="61" customHeight="1" outlineLevel="1" spans="1:10">
      <c r="A129" s="79" t="s">
        <v>540</v>
      </c>
      <c r="B129" s="79" t="s">
        <v>931</v>
      </c>
      <c r="C129" s="79" t="s">
        <v>707</v>
      </c>
      <c r="D129" s="79" t="s">
        <v>724</v>
      </c>
      <c r="E129" s="79" t="s">
        <v>938</v>
      </c>
      <c r="F129" s="79" t="s">
        <v>710</v>
      </c>
      <c r="G129" s="79" t="s">
        <v>765</v>
      </c>
      <c r="H129" s="79" t="s">
        <v>727</v>
      </c>
      <c r="I129" s="79" t="s">
        <v>713</v>
      </c>
      <c r="J129" s="79" t="s">
        <v>939</v>
      </c>
    </row>
    <row r="130" ht="42" customHeight="1" outlineLevel="1" spans="1:10">
      <c r="A130" s="79" t="s">
        <v>540</v>
      </c>
      <c r="B130" s="79" t="s">
        <v>931</v>
      </c>
      <c r="C130" s="79" t="s">
        <v>707</v>
      </c>
      <c r="D130" s="79" t="s">
        <v>767</v>
      </c>
      <c r="E130" s="79" t="s">
        <v>768</v>
      </c>
      <c r="F130" s="79" t="s">
        <v>804</v>
      </c>
      <c r="G130" s="79" t="s">
        <v>940</v>
      </c>
      <c r="H130" s="79" t="s">
        <v>770</v>
      </c>
      <c r="I130" s="79" t="s">
        <v>713</v>
      </c>
      <c r="J130" s="79" t="s">
        <v>941</v>
      </c>
    </row>
    <row r="131" ht="42" customHeight="1" outlineLevel="1" spans="1:10">
      <c r="A131" s="79" t="s">
        <v>540</v>
      </c>
      <c r="B131" s="79" t="s">
        <v>931</v>
      </c>
      <c r="C131" s="79" t="s">
        <v>736</v>
      </c>
      <c r="D131" s="79" t="s">
        <v>802</v>
      </c>
      <c r="E131" s="79" t="s">
        <v>942</v>
      </c>
      <c r="F131" s="79" t="s">
        <v>732</v>
      </c>
      <c r="G131" s="79" t="s">
        <v>98</v>
      </c>
      <c r="H131" s="79" t="s">
        <v>727</v>
      </c>
      <c r="I131" s="79" t="s">
        <v>713</v>
      </c>
      <c r="J131" s="79" t="s">
        <v>943</v>
      </c>
    </row>
    <row r="132" ht="75" customHeight="1" outlineLevel="1" spans="1:10">
      <c r="A132" s="79" t="s">
        <v>540</v>
      </c>
      <c r="B132" s="79" t="s">
        <v>931</v>
      </c>
      <c r="C132" s="79" t="s">
        <v>748</v>
      </c>
      <c r="D132" s="79" t="s">
        <v>749</v>
      </c>
      <c r="E132" s="79" t="s">
        <v>774</v>
      </c>
      <c r="F132" s="79" t="s">
        <v>710</v>
      </c>
      <c r="G132" s="79" t="s">
        <v>726</v>
      </c>
      <c r="H132" s="79" t="s">
        <v>727</v>
      </c>
      <c r="I132" s="79" t="s">
        <v>728</v>
      </c>
      <c r="J132" s="79" t="s">
        <v>775</v>
      </c>
    </row>
    <row r="133" ht="42" customHeight="1" outlineLevel="1" spans="1:10">
      <c r="A133" s="79" t="s">
        <v>550</v>
      </c>
      <c r="B133" s="79" t="s">
        <v>944</v>
      </c>
      <c r="C133" s="79" t="s">
        <v>707</v>
      </c>
      <c r="D133" s="79" t="s">
        <v>708</v>
      </c>
      <c r="E133" s="79" t="s">
        <v>945</v>
      </c>
      <c r="F133" s="79" t="s">
        <v>710</v>
      </c>
      <c r="G133" s="79" t="s">
        <v>946</v>
      </c>
      <c r="H133" s="79" t="s">
        <v>712</v>
      </c>
      <c r="I133" s="79" t="s">
        <v>713</v>
      </c>
      <c r="J133" s="79" t="s">
        <v>947</v>
      </c>
    </row>
    <row r="134" ht="42" customHeight="1" outlineLevel="1" spans="1:10">
      <c r="A134" s="79" t="s">
        <v>550</v>
      </c>
      <c r="B134" s="79" t="s">
        <v>944</v>
      </c>
      <c r="C134" s="79" t="s">
        <v>707</v>
      </c>
      <c r="D134" s="79" t="s">
        <v>708</v>
      </c>
      <c r="E134" s="79" t="s">
        <v>873</v>
      </c>
      <c r="F134" s="79" t="s">
        <v>710</v>
      </c>
      <c r="G134" s="79" t="s">
        <v>948</v>
      </c>
      <c r="H134" s="79" t="s">
        <v>712</v>
      </c>
      <c r="I134" s="79" t="s">
        <v>713</v>
      </c>
      <c r="J134" s="79" t="s">
        <v>949</v>
      </c>
    </row>
    <row r="135" ht="42" customHeight="1" outlineLevel="1" spans="1:10">
      <c r="A135" s="79" t="s">
        <v>550</v>
      </c>
      <c r="B135" s="79" t="s">
        <v>944</v>
      </c>
      <c r="C135" s="79" t="s">
        <v>707</v>
      </c>
      <c r="D135" s="79" t="s">
        <v>724</v>
      </c>
      <c r="E135" s="79" t="s">
        <v>876</v>
      </c>
      <c r="F135" s="79" t="s">
        <v>710</v>
      </c>
      <c r="G135" s="79" t="s">
        <v>726</v>
      </c>
      <c r="H135" s="79" t="s">
        <v>727</v>
      </c>
      <c r="I135" s="79" t="s">
        <v>728</v>
      </c>
      <c r="J135" s="79" t="s">
        <v>950</v>
      </c>
    </row>
    <row r="136" ht="42" customHeight="1" outlineLevel="1" spans="1:10">
      <c r="A136" s="79" t="s">
        <v>550</v>
      </c>
      <c r="B136" s="79" t="s">
        <v>944</v>
      </c>
      <c r="C136" s="79" t="s">
        <v>736</v>
      </c>
      <c r="D136" s="79" t="s">
        <v>737</v>
      </c>
      <c r="E136" s="79" t="s">
        <v>738</v>
      </c>
      <c r="F136" s="79" t="s">
        <v>710</v>
      </c>
      <c r="G136" s="79" t="s">
        <v>739</v>
      </c>
      <c r="H136" s="79" t="s">
        <v>727</v>
      </c>
      <c r="I136" s="79" t="s">
        <v>728</v>
      </c>
      <c r="J136" s="79" t="s">
        <v>951</v>
      </c>
    </row>
    <row r="137" ht="42" customHeight="1" outlineLevel="1" spans="1:10">
      <c r="A137" s="79" t="s">
        <v>550</v>
      </c>
      <c r="B137" s="79" t="s">
        <v>944</v>
      </c>
      <c r="C137" s="79" t="s">
        <v>736</v>
      </c>
      <c r="D137" s="79" t="s">
        <v>741</v>
      </c>
      <c r="E137" s="79" t="s">
        <v>742</v>
      </c>
      <c r="F137" s="79" t="s">
        <v>710</v>
      </c>
      <c r="G137" s="79" t="s">
        <v>743</v>
      </c>
      <c r="H137" s="79" t="s">
        <v>727</v>
      </c>
      <c r="I137" s="79" t="s">
        <v>728</v>
      </c>
      <c r="J137" s="79" t="s">
        <v>744</v>
      </c>
    </row>
    <row r="138" ht="42" customHeight="1" outlineLevel="1" spans="1:10">
      <c r="A138" s="79" t="s">
        <v>550</v>
      </c>
      <c r="B138" s="79" t="s">
        <v>944</v>
      </c>
      <c r="C138" s="79" t="s">
        <v>736</v>
      </c>
      <c r="D138" s="79" t="s">
        <v>745</v>
      </c>
      <c r="E138" s="79" t="s">
        <v>746</v>
      </c>
      <c r="F138" s="79" t="s">
        <v>710</v>
      </c>
      <c r="G138" s="79" t="s">
        <v>743</v>
      </c>
      <c r="H138" s="79" t="s">
        <v>727</v>
      </c>
      <c r="I138" s="79" t="s">
        <v>728</v>
      </c>
      <c r="J138" s="79" t="s">
        <v>747</v>
      </c>
    </row>
    <row r="139" ht="42" customHeight="1" outlineLevel="1" spans="1:10">
      <c r="A139" s="79" t="s">
        <v>550</v>
      </c>
      <c r="B139" s="79" t="s">
        <v>944</v>
      </c>
      <c r="C139" s="79" t="s">
        <v>748</v>
      </c>
      <c r="D139" s="79" t="s">
        <v>749</v>
      </c>
      <c r="E139" s="79" t="s">
        <v>952</v>
      </c>
      <c r="F139" s="79" t="s">
        <v>710</v>
      </c>
      <c r="G139" s="79" t="s">
        <v>751</v>
      </c>
      <c r="H139" s="79" t="s">
        <v>727</v>
      </c>
      <c r="I139" s="79" t="s">
        <v>728</v>
      </c>
      <c r="J139" s="79" t="s">
        <v>953</v>
      </c>
    </row>
    <row r="140" ht="42" customHeight="1" outlineLevel="1" spans="1:10">
      <c r="A140" s="79" t="s">
        <v>528</v>
      </c>
      <c r="B140" s="79" t="s">
        <v>954</v>
      </c>
      <c r="C140" s="79" t="s">
        <v>707</v>
      </c>
      <c r="D140" s="79" t="s">
        <v>708</v>
      </c>
      <c r="E140" s="79" t="s">
        <v>856</v>
      </c>
      <c r="F140" s="79" t="s">
        <v>710</v>
      </c>
      <c r="G140" s="79" t="s">
        <v>955</v>
      </c>
      <c r="H140" s="79" t="s">
        <v>812</v>
      </c>
      <c r="I140" s="79" t="s">
        <v>713</v>
      </c>
      <c r="J140" s="79" t="s">
        <v>956</v>
      </c>
    </row>
    <row r="141" ht="42" customHeight="1" outlineLevel="1" spans="1:10">
      <c r="A141" s="79" t="s">
        <v>528</v>
      </c>
      <c r="B141" s="79" t="s">
        <v>954</v>
      </c>
      <c r="C141" s="79" t="s">
        <v>707</v>
      </c>
      <c r="D141" s="79" t="s">
        <v>708</v>
      </c>
      <c r="E141" s="79" t="s">
        <v>889</v>
      </c>
      <c r="F141" s="79" t="s">
        <v>710</v>
      </c>
      <c r="G141" s="79" t="s">
        <v>94</v>
      </c>
      <c r="H141" s="79" t="s">
        <v>809</v>
      </c>
      <c r="I141" s="79" t="s">
        <v>713</v>
      </c>
      <c r="J141" s="79" t="s">
        <v>957</v>
      </c>
    </row>
    <row r="142" ht="42" customHeight="1" outlineLevel="1" spans="1:10">
      <c r="A142" s="79" t="s">
        <v>528</v>
      </c>
      <c r="B142" s="79" t="s">
        <v>954</v>
      </c>
      <c r="C142" s="79" t="s">
        <v>707</v>
      </c>
      <c r="D142" s="79" t="s">
        <v>708</v>
      </c>
      <c r="E142" s="79" t="s">
        <v>861</v>
      </c>
      <c r="F142" s="79" t="s">
        <v>710</v>
      </c>
      <c r="G142" s="79" t="s">
        <v>94</v>
      </c>
      <c r="H142" s="79" t="s">
        <v>809</v>
      </c>
      <c r="I142" s="79" t="s">
        <v>713</v>
      </c>
      <c r="J142" s="79" t="s">
        <v>958</v>
      </c>
    </row>
    <row r="143" ht="42" customHeight="1" outlineLevel="1" spans="1:10">
      <c r="A143" s="79" t="s">
        <v>528</v>
      </c>
      <c r="B143" s="79" t="s">
        <v>954</v>
      </c>
      <c r="C143" s="79" t="s">
        <v>707</v>
      </c>
      <c r="D143" s="79" t="s">
        <v>708</v>
      </c>
      <c r="E143" s="79" t="s">
        <v>959</v>
      </c>
      <c r="F143" s="79" t="s">
        <v>710</v>
      </c>
      <c r="G143" s="79" t="s">
        <v>95</v>
      </c>
      <c r="H143" s="79" t="s">
        <v>812</v>
      </c>
      <c r="I143" s="79" t="s">
        <v>713</v>
      </c>
      <c r="J143" s="79" t="s">
        <v>960</v>
      </c>
    </row>
    <row r="144" ht="42" customHeight="1" outlineLevel="1" spans="1:10">
      <c r="A144" s="79" t="s">
        <v>528</v>
      </c>
      <c r="B144" s="79" t="s">
        <v>954</v>
      </c>
      <c r="C144" s="79" t="s">
        <v>707</v>
      </c>
      <c r="D144" s="79" t="s">
        <v>767</v>
      </c>
      <c r="E144" s="79" t="s">
        <v>768</v>
      </c>
      <c r="F144" s="79" t="s">
        <v>816</v>
      </c>
      <c r="G144" s="79" t="s">
        <v>95</v>
      </c>
      <c r="H144" s="79" t="s">
        <v>850</v>
      </c>
      <c r="I144" s="79" t="s">
        <v>713</v>
      </c>
      <c r="J144" s="79" t="s">
        <v>961</v>
      </c>
    </row>
    <row r="145" ht="42" customHeight="1" outlineLevel="1" spans="1:10">
      <c r="A145" s="79" t="s">
        <v>528</v>
      </c>
      <c r="B145" s="79" t="s">
        <v>954</v>
      </c>
      <c r="C145" s="79" t="s">
        <v>736</v>
      </c>
      <c r="D145" s="79" t="s">
        <v>802</v>
      </c>
      <c r="E145" s="79" t="s">
        <v>962</v>
      </c>
      <c r="F145" s="79" t="s">
        <v>822</v>
      </c>
      <c r="G145" s="79" t="s">
        <v>963</v>
      </c>
      <c r="H145" s="79" t="s">
        <v>727</v>
      </c>
      <c r="I145" s="79" t="s">
        <v>713</v>
      </c>
      <c r="J145" s="79" t="s">
        <v>964</v>
      </c>
    </row>
    <row r="146" ht="42" customHeight="1" outlineLevel="1" spans="1:10">
      <c r="A146" s="79" t="s">
        <v>528</v>
      </c>
      <c r="B146" s="79" t="s">
        <v>954</v>
      </c>
      <c r="C146" s="79" t="s">
        <v>736</v>
      </c>
      <c r="D146" s="79" t="s">
        <v>737</v>
      </c>
      <c r="E146" s="79" t="s">
        <v>965</v>
      </c>
      <c r="F146" s="79" t="s">
        <v>822</v>
      </c>
      <c r="G146" s="79" t="s">
        <v>966</v>
      </c>
      <c r="H146" s="79" t="s">
        <v>809</v>
      </c>
      <c r="I146" s="79" t="s">
        <v>713</v>
      </c>
      <c r="J146" s="79" t="s">
        <v>965</v>
      </c>
    </row>
    <row r="147" ht="42" customHeight="1" outlineLevel="1" spans="1:10">
      <c r="A147" s="79" t="s">
        <v>528</v>
      </c>
      <c r="B147" s="79" t="s">
        <v>954</v>
      </c>
      <c r="C147" s="79" t="s">
        <v>736</v>
      </c>
      <c r="D147" s="79" t="s">
        <v>745</v>
      </c>
      <c r="E147" s="79" t="s">
        <v>967</v>
      </c>
      <c r="F147" s="79" t="s">
        <v>822</v>
      </c>
      <c r="G147" s="79" t="s">
        <v>968</v>
      </c>
      <c r="H147" s="79" t="s">
        <v>809</v>
      </c>
      <c r="I147" s="79" t="s">
        <v>713</v>
      </c>
      <c r="J147" s="79" t="s">
        <v>967</v>
      </c>
    </row>
    <row r="148" ht="42" customHeight="1" outlineLevel="1" spans="1:10">
      <c r="A148" s="79" t="s">
        <v>528</v>
      </c>
      <c r="B148" s="79" t="s">
        <v>954</v>
      </c>
      <c r="C148" s="79" t="s">
        <v>748</v>
      </c>
      <c r="D148" s="79" t="s">
        <v>749</v>
      </c>
      <c r="E148" s="79" t="s">
        <v>830</v>
      </c>
      <c r="F148" s="79" t="s">
        <v>822</v>
      </c>
      <c r="G148" s="79" t="s">
        <v>825</v>
      </c>
      <c r="H148" s="79" t="s">
        <v>727</v>
      </c>
      <c r="I148" s="79" t="s">
        <v>728</v>
      </c>
      <c r="J148" s="79" t="s">
        <v>830</v>
      </c>
    </row>
    <row r="149" ht="42" customHeight="1" outlineLevel="1" spans="1:10">
      <c r="A149" s="79" t="s">
        <v>542</v>
      </c>
      <c r="B149" s="79" t="s">
        <v>904</v>
      </c>
      <c r="C149" s="79" t="s">
        <v>707</v>
      </c>
      <c r="D149" s="79" t="s">
        <v>708</v>
      </c>
      <c r="E149" s="79" t="s">
        <v>932</v>
      </c>
      <c r="F149" s="79" t="s">
        <v>732</v>
      </c>
      <c r="G149" s="79" t="s">
        <v>100</v>
      </c>
      <c r="H149" s="79" t="s">
        <v>969</v>
      </c>
      <c r="I149" s="79" t="s">
        <v>713</v>
      </c>
      <c r="J149" s="79" t="s">
        <v>970</v>
      </c>
    </row>
    <row r="150" ht="42" customHeight="1" outlineLevel="1" spans="1:10">
      <c r="A150" s="79" t="s">
        <v>542</v>
      </c>
      <c r="B150" s="79" t="s">
        <v>904</v>
      </c>
      <c r="C150" s="79" t="s">
        <v>707</v>
      </c>
      <c r="D150" s="79" t="s">
        <v>708</v>
      </c>
      <c r="E150" s="79" t="s">
        <v>971</v>
      </c>
      <c r="F150" s="79" t="s">
        <v>710</v>
      </c>
      <c r="G150" s="79" t="s">
        <v>935</v>
      </c>
      <c r="H150" s="79" t="s">
        <v>972</v>
      </c>
      <c r="I150" s="79" t="s">
        <v>713</v>
      </c>
      <c r="J150" s="79" t="s">
        <v>973</v>
      </c>
    </row>
    <row r="151" ht="42" customHeight="1" outlineLevel="1" spans="1:10">
      <c r="A151" s="79" t="s">
        <v>542</v>
      </c>
      <c r="B151" s="79" t="s">
        <v>904</v>
      </c>
      <c r="C151" s="79" t="s">
        <v>707</v>
      </c>
      <c r="D151" s="79" t="s">
        <v>724</v>
      </c>
      <c r="E151" s="79" t="s">
        <v>974</v>
      </c>
      <c r="F151" s="79" t="s">
        <v>732</v>
      </c>
      <c r="G151" s="79" t="s">
        <v>762</v>
      </c>
      <c r="H151" s="79" t="s">
        <v>727</v>
      </c>
      <c r="I151" s="79" t="s">
        <v>713</v>
      </c>
      <c r="J151" s="79" t="s">
        <v>975</v>
      </c>
    </row>
    <row r="152" ht="42" customHeight="1" outlineLevel="1" spans="1:10">
      <c r="A152" s="79" t="s">
        <v>542</v>
      </c>
      <c r="B152" s="79" t="s">
        <v>904</v>
      </c>
      <c r="C152" s="79" t="s">
        <v>707</v>
      </c>
      <c r="D152" s="79" t="s">
        <v>730</v>
      </c>
      <c r="E152" s="79" t="s">
        <v>976</v>
      </c>
      <c r="F152" s="79" t="s">
        <v>732</v>
      </c>
      <c r="G152" s="79" t="s">
        <v>765</v>
      </c>
      <c r="H152" s="79" t="s">
        <v>727</v>
      </c>
      <c r="I152" s="79" t="s">
        <v>713</v>
      </c>
      <c r="J152" s="79" t="s">
        <v>977</v>
      </c>
    </row>
    <row r="153" ht="42" customHeight="1" outlineLevel="1" spans="1:10">
      <c r="A153" s="79" t="s">
        <v>542</v>
      </c>
      <c r="B153" s="79" t="s">
        <v>904</v>
      </c>
      <c r="C153" s="79" t="s">
        <v>707</v>
      </c>
      <c r="D153" s="79" t="s">
        <v>767</v>
      </c>
      <c r="E153" s="79" t="s">
        <v>768</v>
      </c>
      <c r="F153" s="79" t="s">
        <v>804</v>
      </c>
      <c r="G153" s="79" t="s">
        <v>909</v>
      </c>
      <c r="H153" s="79" t="s">
        <v>770</v>
      </c>
      <c r="I153" s="79" t="s">
        <v>713</v>
      </c>
      <c r="J153" s="79" t="s">
        <v>978</v>
      </c>
    </row>
    <row r="154" ht="42" customHeight="1" outlineLevel="1" spans="1:10">
      <c r="A154" s="79" t="s">
        <v>542</v>
      </c>
      <c r="B154" s="79" t="s">
        <v>904</v>
      </c>
      <c r="C154" s="79" t="s">
        <v>736</v>
      </c>
      <c r="D154" s="79" t="s">
        <v>802</v>
      </c>
      <c r="E154" s="79" t="s">
        <v>942</v>
      </c>
      <c r="F154" s="79" t="s">
        <v>710</v>
      </c>
      <c r="G154" s="79" t="s">
        <v>98</v>
      </c>
      <c r="H154" s="79" t="s">
        <v>727</v>
      </c>
      <c r="I154" s="79" t="s">
        <v>713</v>
      </c>
      <c r="J154" s="79" t="s">
        <v>979</v>
      </c>
    </row>
    <row r="155" ht="42" customHeight="1" outlineLevel="1" spans="1:10">
      <c r="A155" s="79" t="s">
        <v>542</v>
      </c>
      <c r="B155" s="79" t="s">
        <v>904</v>
      </c>
      <c r="C155" s="79" t="s">
        <v>748</v>
      </c>
      <c r="D155" s="79" t="s">
        <v>749</v>
      </c>
      <c r="E155" s="79" t="s">
        <v>913</v>
      </c>
      <c r="F155" s="79" t="s">
        <v>710</v>
      </c>
      <c r="G155" s="79" t="s">
        <v>751</v>
      </c>
      <c r="H155" s="79" t="s">
        <v>727</v>
      </c>
      <c r="I155" s="79" t="s">
        <v>728</v>
      </c>
      <c r="J155" s="79" t="s">
        <v>980</v>
      </c>
    </row>
    <row r="156" ht="42" customHeight="1" outlineLevel="1" spans="1:10">
      <c r="A156" s="79" t="s">
        <v>546</v>
      </c>
      <c r="B156" s="79" t="s">
        <v>944</v>
      </c>
      <c r="C156" s="79" t="s">
        <v>707</v>
      </c>
      <c r="D156" s="79" t="s">
        <v>708</v>
      </c>
      <c r="E156" s="79" t="s">
        <v>777</v>
      </c>
      <c r="F156" s="79" t="s">
        <v>710</v>
      </c>
      <c r="G156" s="79" t="s">
        <v>946</v>
      </c>
      <c r="H156" s="79" t="s">
        <v>712</v>
      </c>
      <c r="I156" s="79" t="s">
        <v>713</v>
      </c>
      <c r="J156" s="79" t="s">
        <v>947</v>
      </c>
    </row>
    <row r="157" ht="42" customHeight="1" outlineLevel="1" spans="1:10">
      <c r="A157" s="79" t="s">
        <v>546</v>
      </c>
      <c r="B157" s="79" t="s">
        <v>944</v>
      </c>
      <c r="C157" s="79" t="s">
        <v>707</v>
      </c>
      <c r="D157" s="79" t="s">
        <v>708</v>
      </c>
      <c r="E157" s="79" t="s">
        <v>981</v>
      </c>
      <c r="F157" s="79" t="s">
        <v>710</v>
      </c>
      <c r="G157" s="79" t="s">
        <v>982</v>
      </c>
      <c r="H157" s="79" t="s">
        <v>712</v>
      </c>
      <c r="I157" s="79" t="s">
        <v>713</v>
      </c>
      <c r="J157" s="79" t="s">
        <v>949</v>
      </c>
    </row>
    <row r="158" ht="42" customHeight="1" outlineLevel="1" spans="1:10">
      <c r="A158" s="79" t="s">
        <v>546</v>
      </c>
      <c r="B158" s="79" t="s">
        <v>944</v>
      </c>
      <c r="C158" s="79" t="s">
        <v>707</v>
      </c>
      <c r="D158" s="79" t="s">
        <v>724</v>
      </c>
      <c r="E158" s="79" t="s">
        <v>876</v>
      </c>
      <c r="F158" s="79" t="s">
        <v>710</v>
      </c>
      <c r="G158" s="79" t="s">
        <v>726</v>
      </c>
      <c r="H158" s="79" t="s">
        <v>727</v>
      </c>
      <c r="I158" s="79" t="s">
        <v>728</v>
      </c>
      <c r="J158" s="79" t="s">
        <v>983</v>
      </c>
    </row>
    <row r="159" ht="42" customHeight="1" outlineLevel="1" spans="1:10">
      <c r="A159" s="79" t="s">
        <v>546</v>
      </c>
      <c r="B159" s="79" t="s">
        <v>944</v>
      </c>
      <c r="C159" s="79" t="s">
        <v>707</v>
      </c>
      <c r="D159" s="79" t="s">
        <v>730</v>
      </c>
      <c r="E159" s="79" t="s">
        <v>731</v>
      </c>
      <c r="F159" s="79" t="s">
        <v>732</v>
      </c>
      <c r="G159" s="79" t="s">
        <v>733</v>
      </c>
      <c r="H159" s="79" t="s">
        <v>734</v>
      </c>
      <c r="I159" s="79" t="s">
        <v>728</v>
      </c>
      <c r="J159" s="79" t="s">
        <v>983</v>
      </c>
    </row>
    <row r="160" ht="42" customHeight="1" outlineLevel="1" spans="1:10">
      <c r="A160" s="79" t="s">
        <v>546</v>
      </c>
      <c r="B160" s="79" t="s">
        <v>944</v>
      </c>
      <c r="C160" s="79" t="s">
        <v>736</v>
      </c>
      <c r="D160" s="79" t="s">
        <v>737</v>
      </c>
      <c r="E160" s="79" t="s">
        <v>738</v>
      </c>
      <c r="F160" s="79" t="s">
        <v>710</v>
      </c>
      <c r="G160" s="79" t="s">
        <v>739</v>
      </c>
      <c r="H160" s="79" t="s">
        <v>727</v>
      </c>
      <c r="I160" s="79" t="s">
        <v>728</v>
      </c>
      <c r="J160" s="79" t="s">
        <v>740</v>
      </c>
    </row>
    <row r="161" ht="42" customHeight="1" outlineLevel="1" spans="1:10">
      <c r="A161" s="79" t="s">
        <v>546</v>
      </c>
      <c r="B161" s="79" t="s">
        <v>944</v>
      </c>
      <c r="C161" s="79" t="s">
        <v>736</v>
      </c>
      <c r="D161" s="79" t="s">
        <v>737</v>
      </c>
      <c r="E161" s="79" t="s">
        <v>984</v>
      </c>
      <c r="F161" s="79" t="s">
        <v>710</v>
      </c>
      <c r="G161" s="79" t="s">
        <v>751</v>
      </c>
      <c r="H161" s="79" t="s">
        <v>727</v>
      </c>
      <c r="I161" s="79" t="s">
        <v>728</v>
      </c>
      <c r="J161" s="79" t="s">
        <v>985</v>
      </c>
    </row>
    <row r="162" ht="42" customHeight="1" outlineLevel="1" spans="1:10">
      <c r="A162" s="79" t="s">
        <v>546</v>
      </c>
      <c r="B162" s="79" t="s">
        <v>944</v>
      </c>
      <c r="C162" s="79" t="s">
        <v>736</v>
      </c>
      <c r="D162" s="79" t="s">
        <v>741</v>
      </c>
      <c r="E162" s="79" t="s">
        <v>742</v>
      </c>
      <c r="F162" s="79" t="s">
        <v>710</v>
      </c>
      <c r="G162" s="79" t="s">
        <v>743</v>
      </c>
      <c r="H162" s="79" t="s">
        <v>727</v>
      </c>
      <c r="I162" s="79" t="s">
        <v>728</v>
      </c>
      <c r="J162" s="79" t="s">
        <v>744</v>
      </c>
    </row>
    <row r="163" ht="42" customHeight="1" outlineLevel="1" spans="1:10">
      <c r="A163" s="79" t="s">
        <v>546</v>
      </c>
      <c r="B163" s="79" t="s">
        <v>944</v>
      </c>
      <c r="C163" s="79" t="s">
        <v>736</v>
      </c>
      <c r="D163" s="79" t="s">
        <v>745</v>
      </c>
      <c r="E163" s="79" t="s">
        <v>746</v>
      </c>
      <c r="F163" s="79" t="s">
        <v>710</v>
      </c>
      <c r="G163" s="79" t="s">
        <v>743</v>
      </c>
      <c r="H163" s="79" t="s">
        <v>727</v>
      </c>
      <c r="I163" s="79" t="s">
        <v>728</v>
      </c>
      <c r="J163" s="79" t="s">
        <v>747</v>
      </c>
    </row>
    <row r="164" ht="42" customHeight="1" outlineLevel="1" spans="1:10">
      <c r="A164" s="79" t="s">
        <v>546</v>
      </c>
      <c r="B164" s="79" t="s">
        <v>944</v>
      </c>
      <c r="C164" s="79" t="s">
        <v>748</v>
      </c>
      <c r="D164" s="79" t="s">
        <v>749</v>
      </c>
      <c r="E164" s="79" t="s">
        <v>952</v>
      </c>
      <c r="F164" s="79" t="s">
        <v>710</v>
      </c>
      <c r="G164" s="79" t="s">
        <v>751</v>
      </c>
      <c r="H164" s="79" t="s">
        <v>727</v>
      </c>
      <c r="I164" s="79" t="s">
        <v>728</v>
      </c>
      <c r="J164" s="79" t="s">
        <v>953</v>
      </c>
    </row>
    <row r="165" ht="42" customHeight="1" outlineLevel="1" spans="1:10">
      <c r="A165" s="79" t="s">
        <v>490</v>
      </c>
      <c r="B165" s="79" t="s">
        <v>986</v>
      </c>
      <c r="C165" s="79" t="s">
        <v>707</v>
      </c>
      <c r="D165" s="79" t="s">
        <v>708</v>
      </c>
      <c r="E165" s="79" t="s">
        <v>987</v>
      </c>
      <c r="F165" s="79" t="s">
        <v>732</v>
      </c>
      <c r="G165" s="79" t="s">
        <v>988</v>
      </c>
      <c r="H165" s="79" t="s">
        <v>989</v>
      </c>
      <c r="I165" s="79" t="s">
        <v>713</v>
      </c>
      <c r="J165" s="79" t="s">
        <v>990</v>
      </c>
    </row>
    <row r="166" ht="42" customHeight="1" outlineLevel="1" spans="1:10">
      <c r="A166" s="79" t="s">
        <v>490</v>
      </c>
      <c r="B166" s="79" t="s">
        <v>986</v>
      </c>
      <c r="C166" s="79" t="s">
        <v>736</v>
      </c>
      <c r="D166" s="79" t="s">
        <v>802</v>
      </c>
      <c r="E166" s="79" t="s">
        <v>991</v>
      </c>
      <c r="F166" s="79" t="s">
        <v>732</v>
      </c>
      <c r="G166" s="79" t="s">
        <v>988</v>
      </c>
      <c r="H166" s="79" t="s">
        <v>989</v>
      </c>
      <c r="I166" s="79" t="s">
        <v>713</v>
      </c>
      <c r="J166" s="79" t="s">
        <v>991</v>
      </c>
    </row>
    <row r="167" ht="42" customHeight="1" outlineLevel="1" spans="1:10">
      <c r="A167" s="79" t="s">
        <v>490</v>
      </c>
      <c r="B167" s="79" t="s">
        <v>986</v>
      </c>
      <c r="C167" s="79" t="s">
        <v>748</v>
      </c>
      <c r="D167" s="79" t="s">
        <v>749</v>
      </c>
      <c r="E167" s="79" t="s">
        <v>749</v>
      </c>
      <c r="F167" s="79" t="s">
        <v>710</v>
      </c>
      <c r="G167" s="79" t="s">
        <v>751</v>
      </c>
      <c r="H167" s="79" t="s">
        <v>727</v>
      </c>
      <c r="I167" s="79" t="s">
        <v>713</v>
      </c>
      <c r="J167" s="79" t="s">
        <v>992</v>
      </c>
    </row>
    <row r="168" ht="42" customHeight="1" outlineLevel="1" spans="1:10">
      <c r="A168" s="79" t="s">
        <v>510</v>
      </c>
      <c r="B168" s="79" t="s">
        <v>993</v>
      </c>
      <c r="C168" s="79" t="s">
        <v>707</v>
      </c>
      <c r="D168" s="79" t="s">
        <v>708</v>
      </c>
      <c r="E168" s="79" t="s">
        <v>994</v>
      </c>
      <c r="F168" s="79" t="s">
        <v>732</v>
      </c>
      <c r="G168" s="79" t="s">
        <v>995</v>
      </c>
      <c r="H168" s="79" t="s">
        <v>850</v>
      </c>
      <c r="I168" s="79" t="s">
        <v>713</v>
      </c>
      <c r="J168" s="79" t="s">
        <v>996</v>
      </c>
    </row>
    <row r="169" ht="42" customHeight="1" outlineLevel="1" spans="1:10">
      <c r="A169" s="79" t="s">
        <v>510</v>
      </c>
      <c r="B169" s="79" t="s">
        <v>993</v>
      </c>
      <c r="C169" s="79" t="s">
        <v>736</v>
      </c>
      <c r="D169" s="79" t="s">
        <v>741</v>
      </c>
      <c r="E169" s="79" t="s">
        <v>997</v>
      </c>
      <c r="F169" s="79" t="s">
        <v>732</v>
      </c>
      <c r="G169" s="79" t="s">
        <v>998</v>
      </c>
      <c r="H169" s="79"/>
      <c r="I169" s="79" t="s">
        <v>728</v>
      </c>
      <c r="J169" s="79" t="s">
        <v>999</v>
      </c>
    </row>
    <row r="170" ht="42" customHeight="1" outlineLevel="1" spans="1:10">
      <c r="A170" s="79" t="s">
        <v>510</v>
      </c>
      <c r="B170" s="79" t="s">
        <v>993</v>
      </c>
      <c r="C170" s="79" t="s">
        <v>748</v>
      </c>
      <c r="D170" s="79" t="s">
        <v>749</v>
      </c>
      <c r="E170" s="79" t="s">
        <v>749</v>
      </c>
      <c r="F170" s="79" t="s">
        <v>710</v>
      </c>
      <c r="G170" s="79" t="s">
        <v>751</v>
      </c>
      <c r="H170" s="79" t="s">
        <v>727</v>
      </c>
      <c r="I170" s="79" t="s">
        <v>713</v>
      </c>
      <c r="J170" s="79" t="s">
        <v>749</v>
      </c>
    </row>
    <row r="171" ht="42" customHeight="1" outlineLevel="1" spans="1:10">
      <c r="A171" s="79" t="s">
        <v>530</v>
      </c>
      <c r="B171" s="79" t="s">
        <v>1000</v>
      </c>
      <c r="C171" s="79" t="s">
        <v>707</v>
      </c>
      <c r="D171" s="79" t="s">
        <v>708</v>
      </c>
      <c r="E171" s="79" t="s">
        <v>1001</v>
      </c>
      <c r="F171" s="79" t="s">
        <v>710</v>
      </c>
      <c r="G171" s="79" t="s">
        <v>1002</v>
      </c>
      <c r="H171" s="79" t="s">
        <v>901</v>
      </c>
      <c r="I171" s="79" t="s">
        <v>713</v>
      </c>
      <c r="J171" s="79" t="s">
        <v>1001</v>
      </c>
    </row>
    <row r="172" ht="42" customHeight="1" outlineLevel="1" spans="1:10">
      <c r="A172" s="79" t="s">
        <v>530</v>
      </c>
      <c r="B172" s="79" t="s">
        <v>1000</v>
      </c>
      <c r="C172" s="79" t="s">
        <v>736</v>
      </c>
      <c r="D172" s="79" t="s">
        <v>737</v>
      </c>
      <c r="E172" s="79" t="s">
        <v>1003</v>
      </c>
      <c r="F172" s="79" t="s">
        <v>710</v>
      </c>
      <c r="G172" s="79" t="s">
        <v>1004</v>
      </c>
      <c r="H172" s="79" t="s">
        <v>850</v>
      </c>
      <c r="I172" s="79" t="s">
        <v>713</v>
      </c>
      <c r="J172" s="79" t="s">
        <v>1003</v>
      </c>
    </row>
    <row r="173" ht="42" customHeight="1" outlineLevel="1" spans="1:10">
      <c r="A173" s="79" t="s">
        <v>530</v>
      </c>
      <c r="B173" s="79" t="s">
        <v>1000</v>
      </c>
      <c r="C173" s="79" t="s">
        <v>748</v>
      </c>
      <c r="D173" s="79" t="s">
        <v>749</v>
      </c>
      <c r="E173" s="79" t="s">
        <v>1005</v>
      </c>
      <c r="F173" s="79" t="s">
        <v>710</v>
      </c>
      <c r="G173" s="79" t="s">
        <v>751</v>
      </c>
      <c r="H173" s="79" t="s">
        <v>727</v>
      </c>
      <c r="I173" s="79" t="s">
        <v>713</v>
      </c>
      <c r="J173" s="79" t="s">
        <v>1005</v>
      </c>
    </row>
    <row r="174" ht="42" customHeight="1" outlineLevel="1" spans="1:10">
      <c r="A174" s="79" t="s">
        <v>494</v>
      </c>
      <c r="B174" s="79" t="s">
        <v>1006</v>
      </c>
      <c r="C174" s="79" t="s">
        <v>707</v>
      </c>
      <c r="D174" s="79" t="s">
        <v>730</v>
      </c>
      <c r="E174" s="79" t="s">
        <v>1007</v>
      </c>
      <c r="F174" s="79" t="s">
        <v>804</v>
      </c>
      <c r="G174" s="79" t="s">
        <v>1008</v>
      </c>
      <c r="H174" s="79" t="s">
        <v>1009</v>
      </c>
      <c r="I174" s="79" t="s">
        <v>728</v>
      </c>
      <c r="J174" s="79" t="s">
        <v>1010</v>
      </c>
    </row>
    <row r="175" ht="42" customHeight="1" outlineLevel="1" spans="1:10">
      <c r="A175" s="79" t="s">
        <v>494</v>
      </c>
      <c r="B175" s="79" t="s">
        <v>1006</v>
      </c>
      <c r="C175" s="79" t="s">
        <v>736</v>
      </c>
      <c r="D175" s="79" t="s">
        <v>802</v>
      </c>
      <c r="E175" s="79" t="s">
        <v>1011</v>
      </c>
      <c r="F175" s="79" t="s">
        <v>804</v>
      </c>
      <c r="G175" s="79" t="s">
        <v>843</v>
      </c>
      <c r="H175" s="79" t="s">
        <v>770</v>
      </c>
      <c r="I175" s="79" t="s">
        <v>713</v>
      </c>
      <c r="J175" s="79" t="s">
        <v>1012</v>
      </c>
    </row>
    <row r="176" ht="42" customHeight="1" outlineLevel="1" spans="1:10">
      <c r="A176" s="79" t="s">
        <v>494</v>
      </c>
      <c r="B176" s="79" t="s">
        <v>1006</v>
      </c>
      <c r="C176" s="79" t="s">
        <v>748</v>
      </c>
      <c r="D176" s="79" t="s">
        <v>749</v>
      </c>
      <c r="E176" s="79" t="s">
        <v>749</v>
      </c>
      <c r="F176" s="79" t="s">
        <v>710</v>
      </c>
      <c r="G176" s="79" t="s">
        <v>751</v>
      </c>
      <c r="H176" s="79" t="s">
        <v>727</v>
      </c>
      <c r="I176" s="79" t="s">
        <v>728</v>
      </c>
      <c r="J176" s="79" t="s">
        <v>1013</v>
      </c>
    </row>
    <row r="177" ht="42" customHeight="1" outlineLevel="1" spans="1:10">
      <c r="A177" s="79" t="s">
        <v>534</v>
      </c>
      <c r="B177" s="79" t="s">
        <v>1014</v>
      </c>
      <c r="C177" s="79" t="s">
        <v>707</v>
      </c>
      <c r="D177" s="79" t="s">
        <v>708</v>
      </c>
      <c r="E177" s="79" t="s">
        <v>1015</v>
      </c>
      <c r="F177" s="79" t="s">
        <v>732</v>
      </c>
      <c r="G177" s="79" t="s">
        <v>1016</v>
      </c>
      <c r="H177" s="79" t="s">
        <v>800</v>
      </c>
      <c r="I177" s="79" t="s">
        <v>713</v>
      </c>
      <c r="J177" s="79" t="s">
        <v>1015</v>
      </c>
    </row>
    <row r="178" ht="42" customHeight="1" outlineLevel="1" spans="1:10">
      <c r="A178" s="79" t="s">
        <v>534</v>
      </c>
      <c r="B178" s="79" t="s">
        <v>1014</v>
      </c>
      <c r="C178" s="79" t="s">
        <v>707</v>
      </c>
      <c r="D178" s="79" t="s">
        <v>708</v>
      </c>
      <c r="E178" s="79" t="s">
        <v>1017</v>
      </c>
      <c r="F178" s="79" t="s">
        <v>732</v>
      </c>
      <c r="G178" s="79" t="s">
        <v>1016</v>
      </c>
      <c r="H178" s="79" t="s">
        <v>800</v>
      </c>
      <c r="I178" s="79" t="s">
        <v>713</v>
      </c>
      <c r="J178" s="79" t="s">
        <v>1017</v>
      </c>
    </row>
    <row r="179" ht="42" customHeight="1" outlineLevel="1" spans="1:10">
      <c r="A179" s="79" t="s">
        <v>534</v>
      </c>
      <c r="B179" s="79" t="s">
        <v>1014</v>
      </c>
      <c r="C179" s="79" t="s">
        <v>707</v>
      </c>
      <c r="D179" s="79" t="s">
        <v>708</v>
      </c>
      <c r="E179" s="79" t="s">
        <v>1018</v>
      </c>
      <c r="F179" s="79" t="s">
        <v>732</v>
      </c>
      <c r="G179" s="79" t="s">
        <v>1016</v>
      </c>
      <c r="H179" s="79" t="s">
        <v>800</v>
      </c>
      <c r="I179" s="79" t="s">
        <v>713</v>
      </c>
      <c r="J179" s="79" t="s">
        <v>1018</v>
      </c>
    </row>
    <row r="180" ht="42" customHeight="1" outlineLevel="1" spans="1:10">
      <c r="A180" s="79" t="s">
        <v>534</v>
      </c>
      <c r="B180" s="79" t="s">
        <v>1014</v>
      </c>
      <c r="C180" s="79" t="s">
        <v>736</v>
      </c>
      <c r="D180" s="79" t="s">
        <v>737</v>
      </c>
      <c r="E180" s="79" t="s">
        <v>1019</v>
      </c>
      <c r="F180" s="79" t="s">
        <v>710</v>
      </c>
      <c r="G180" s="79" t="s">
        <v>1020</v>
      </c>
      <c r="H180" s="79" t="s">
        <v>1021</v>
      </c>
      <c r="I180" s="79" t="s">
        <v>713</v>
      </c>
      <c r="J180" s="79" t="s">
        <v>1019</v>
      </c>
    </row>
    <row r="181" ht="42" customHeight="1" outlineLevel="1" spans="1:10">
      <c r="A181" s="79" t="s">
        <v>534</v>
      </c>
      <c r="B181" s="79" t="s">
        <v>1014</v>
      </c>
      <c r="C181" s="79" t="s">
        <v>748</v>
      </c>
      <c r="D181" s="79" t="s">
        <v>749</v>
      </c>
      <c r="E181" s="79" t="s">
        <v>749</v>
      </c>
      <c r="F181" s="79" t="s">
        <v>710</v>
      </c>
      <c r="G181" s="79" t="s">
        <v>751</v>
      </c>
      <c r="H181" s="79" t="s">
        <v>727</v>
      </c>
      <c r="I181" s="79" t="s">
        <v>713</v>
      </c>
      <c r="J181" s="79" t="s">
        <v>749</v>
      </c>
    </row>
    <row r="182" ht="42" customHeight="1" outlineLevel="1" spans="1:10">
      <c r="A182" s="79" t="s">
        <v>522</v>
      </c>
      <c r="B182" s="79" t="s">
        <v>954</v>
      </c>
      <c r="C182" s="79" t="s">
        <v>707</v>
      </c>
      <c r="D182" s="79" t="s">
        <v>708</v>
      </c>
      <c r="E182" s="79" t="s">
        <v>856</v>
      </c>
      <c r="F182" s="79" t="s">
        <v>732</v>
      </c>
      <c r="G182" s="79" t="s">
        <v>955</v>
      </c>
      <c r="H182" s="79" t="s">
        <v>812</v>
      </c>
      <c r="I182" s="79" t="s">
        <v>713</v>
      </c>
      <c r="J182" s="79" t="s">
        <v>956</v>
      </c>
    </row>
    <row r="183" ht="42" customHeight="1" outlineLevel="1" spans="1:10">
      <c r="A183" s="79" t="s">
        <v>522</v>
      </c>
      <c r="B183" s="79" t="s">
        <v>954</v>
      </c>
      <c r="C183" s="79" t="s">
        <v>707</v>
      </c>
      <c r="D183" s="79" t="s">
        <v>708</v>
      </c>
      <c r="E183" s="79" t="s">
        <v>889</v>
      </c>
      <c r="F183" s="79" t="s">
        <v>710</v>
      </c>
      <c r="G183" s="79" t="s">
        <v>94</v>
      </c>
      <c r="H183" s="79" t="s">
        <v>809</v>
      </c>
      <c r="I183" s="79" t="s">
        <v>713</v>
      </c>
      <c r="J183" s="79" t="s">
        <v>957</v>
      </c>
    </row>
    <row r="184" ht="42" customHeight="1" outlineLevel="1" spans="1:10">
      <c r="A184" s="79" t="s">
        <v>522</v>
      </c>
      <c r="B184" s="79" t="s">
        <v>954</v>
      </c>
      <c r="C184" s="79" t="s">
        <v>707</v>
      </c>
      <c r="D184" s="79" t="s">
        <v>708</v>
      </c>
      <c r="E184" s="79" t="s">
        <v>861</v>
      </c>
      <c r="F184" s="79" t="s">
        <v>710</v>
      </c>
      <c r="G184" s="79" t="s">
        <v>94</v>
      </c>
      <c r="H184" s="79" t="s">
        <v>809</v>
      </c>
      <c r="I184" s="79" t="s">
        <v>713</v>
      </c>
      <c r="J184" s="79" t="s">
        <v>958</v>
      </c>
    </row>
    <row r="185" ht="42" customHeight="1" outlineLevel="1" spans="1:10">
      <c r="A185" s="79" t="s">
        <v>522</v>
      </c>
      <c r="B185" s="79" t="s">
        <v>954</v>
      </c>
      <c r="C185" s="79" t="s">
        <v>707</v>
      </c>
      <c r="D185" s="79" t="s">
        <v>708</v>
      </c>
      <c r="E185" s="79" t="s">
        <v>959</v>
      </c>
      <c r="F185" s="79" t="s">
        <v>710</v>
      </c>
      <c r="G185" s="79" t="s">
        <v>95</v>
      </c>
      <c r="H185" s="79" t="s">
        <v>812</v>
      </c>
      <c r="I185" s="79" t="s">
        <v>713</v>
      </c>
      <c r="J185" s="79" t="s">
        <v>960</v>
      </c>
    </row>
    <row r="186" ht="42" customHeight="1" outlineLevel="1" spans="1:10">
      <c r="A186" s="79" t="s">
        <v>522</v>
      </c>
      <c r="B186" s="79" t="s">
        <v>954</v>
      </c>
      <c r="C186" s="79" t="s">
        <v>707</v>
      </c>
      <c r="D186" s="79" t="s">
        <v>767</v>
      </c>
      <c r="E186" s="79" t="s">
        <v>768</v>
      </c>
      <c r="F186" s="79" t="s">
        <v>822</v>
      </c>
      <c r="G186" s="79" t="s">
        <v>1022</v>
      </c>
      <c r="H186" s="79" t="s">
        <v>850</v>
      </c>
      <c r="I186" s="79" t="s">
        <v>713</v>
      </c>
      <c r="J186" s="79" t="s">
        <v>1023</v>
      </c>
    </row>
    <row r="187" ht="42" customHeight="1" outlineLevel="1" spans="1:10">
      <c r="A187" s="79" t="s">
        <v>522</v>
      </c>
      <c r="B187" s="79" t="s">
        <v>954</v>
      </c>
      <c r="C187" s="79" t="s">
        <v>736</v>
      </c>
      <c r="D187" s="79" t="s">
        <v>802</v>
      </c>
      <c r="E187" s="79" t="s">
        <v>963</v>
      </c>
      <c r="F187" s="79" t="s">
        <v>732</v>
      </c>
      <c r="G187" s="79" t="s">
        <v>95</v>
      </c>
      <c r="H187" s="79" t="s">
        <v>809</v>
      </c>
      <c r="I187" s="79" t="s">
        <v>713</v>
      </c>
      <c r="J187" s="79" t="s">
        <v>964</v>
      </c>
    </row>
    <row r="188" ht="42" customHeight="1" outlineLevel="1" spans="1:10">
      <c r="A188" s="79" t="s">
        <v>522</v>
      </c>
      <c r="B188" s="79" t="s">
        <v>954</v>
      </c>
      <c r="C188" s="79" t="s">
        <v>736</v>
      </c>
      <c r="D188" s="79" t="s">
        <v>737</v>
      </c>
      <c r="E188" s="79" t="s">
        <v>1024</v>
      </c>
      <c r="F188" s="79" t="s">
        <v>732</v>
      </c>
      <c r="G188" s="79" t="s">
        <v>1025</v>
      </c>
      <c r="H188" s="79" t="s">
        <v>809</v>
      </c>
      <c r="I188" s="79" t="s">
        <v>728</v>
      </c>
      <c r="J188" s="79" t="s">
        <v>1024</v>
      </c>
    </row>
    <row r="189" ht="42" customHeight="1" outlineLevel="1" spans="1:10">
      <c r="A189" s="79" t="s">
        <v>522</v>
      </c>
      <c r="B189" s="79" t="s">
        <v>954</v>
      </c>
      <c r="C189" s="79" t="s">
        <v>748</v>
      </c>
      <c r="D189" s="79" t="s">
        <v>749</v>
      </c>
      <c r="E189" s="79" t="s">
        <v>830</v>
      </c>
      <c r="F189" s="79" t="s">
        <v>822</v>
      </c>
      <c r="G189" s="79" t="s">
        <v>825</v>
      </c>
      <c r="H189" s="79" t="s">
        <v>727</v>
      </c>
      <c r="I189" s="79" t="s">
        <v>728</v>
      </c>
      <c r="J189" s="79" t="s">
        <v>830</v>
      </c>
    </row>
    <row r="190" ht="42" customHeight="1" outlineLevel="1" spans="1:10">
      <c r="A190" s="79" t="s">
        <v>514</v>
      </c>
      <c r="B190" s="79" t="s">
        <v>789</v>
      </c>
      <c r="C190" s="79" t="s">
        <v>707</v>
      </c>
      <c r="D190" s="79" t="s">
        <v>708</v>
      </c>
      <c r="E190" s="79" t="s">
        <v>790</v>
      </c>
      <c r="F190" s="79" t="s">
        <v>710</v>
      </c>
      <c r="G190" s="79" t="s">
        <v>854</v>
      </c>
      <c r="H190" s="79" t="s">
        <v>800</v>
      </c>
      <c r="I190" s="79" t="s">
        <v>713</v>
      </c>
      <c r="J190" s="79" t="s">
        <v>790</v>
      </c>
    </row>
    <row r="191" ht="42" customHeight="1" outlineLevel="1" spans="1:10">
      <c r="A191" s="79" t="s">
        <v>514</v>
      </c>
      <c r="B191" s="79" t="s">
        <v>789</v>
      </c>
      <c r="C191" s="79" t="s">
        <v>707</v>
      </c>
      <c r="D191" s="79" t="s">
        <v>708</v>
      </c>
      <c r="E191" s="79" t="s">
        <v>793</v>
      </c>
      <c r="F191" s="79" t="s">
        <v>710</v>
      </c>
      <c r="G191" s="79" t="s">
        <v>801</v>
      </c>
      <c r="H191" s="79" t="s">
        <v>795</v>
      </c>
      <c r="I191" s="79" t="s">
        <v>713</v>
      </c>
      <c r="J191" s="79" t="s">
        <v>793</v>
      </c>
    </row>
    <row r="192" ht="42" customHeight="1" outlineLevel="1" spans="1:10">
      <c r="A192" s="79" t="s">
        <v>514</v>
      </c>
      <c r="B192" s="79" t="s">
        <v>789</v>
      </c>
      <c r="C192" s="79" t="s">
        <v>736</v>
      </c>
      <c r="D192" s="79" t="s">
        <v>737</v>
      </c>
      <c r="E192" s="79" t="s">
        <v>806</v>
      </c>
      <c r="F192" s="79" t="s">
        <v>732</v>
      </c>
      <c r="G192" s="79" t="s">
        <v>765</v>
      </c>
      <c r="H192" s="79" t="s">
        <v>727</v>
      </c>
      <c r="I192" s="79" t="s">
        <v>713</v>
      </c>
      <c r="J192" s="79" t="s">
        <v>806</v>
      </c>
    </row>
    <row r="193" ht="42" customHeight="1" outlineLevel="1" spans="1:10">
      <c r="A193" s="79" t="s">
        <v>514</v>
      </c>
      <c r="B193" s="79" t="s">
        <v>789</v>
      </c>
      <c r="C193" s="79" t="s">
        <v>748</v>
      </c>
      <c r="D193" s="79" t="s">
        <v>749</v>
      </c>
      <c r="E193" s="79" t="s">
        <v>797</v>
      </c>
      <c r="F193" s="79" t="s">
        <v>710</v>
      </c>
      <c r="G193" s="79" t="s">
        <v>751</v>
      </c>
      <c r="H193" s="79" t="s">
        <v>727</v>
      </c>
      <c r="I193" s="79" t="s">
        <v>713</v>
      </c>
      <c r="J193" s="79" t="s">
        <v>797</v>
      </c>
    </row>
    <row r="194" ht="42" customHeight="1" outlineLevel="1" spans="1:10">
      <c r="A194" s="80" t="s">
        <v>72</v>
      </c>
      <c r="B194" s="8"/>
      <c r="C194" s="8"/>
      <c r="D194" s="8"/>
      <c r="E194" s="8"/>
      <c r="F194" s="8"/>
      <c r="G194" s="8"/>
      <c r="H194" s="8"/>
      <c r="I194" s="8"/>
      <c r="J194" s="8"/>
    </row>
    <row r="195" ht="42" customHeight="1" outlineLevel="1" spans="1:10">
      <c r="A195" s="79" t="s">
        <v>562</v>
      </c>
      <c r="B195" s="79" t="s">
        <v>1026</v>
      </c>
      <c r="C195" s="79" t="s">
        <v>707</v>
      </c>
      <c r="D195" s="79" t="s">
        <v>708</v>
      </c>
      <c r="E195" s="79" t="s">
        <v>1027</v>
      </c>
      <c r="F195" s="79" t="s">
        <v>710</v>
      </c>
      <c r="G195" s="79" t="s">
        <v>751</v>
      </c>
      <c r="H195" s="79" t="s">
        <v>727</v>
      </c>
      <c r="I195" s="79" t="s">
        <v>713</v>
      </c>
      <c r="J195" s="79" t="s">
        <v>1028</v>
      </c>
    </row>
    <row r="196" ht="42" customHeight="1" outlineLevel="1" spans="1:10">
      <c r="A196" s="79" t="s">
        <v>562</v>
      </c>
      <c r="B196" s="79" t="s">
        <v>1026</v>
      </c>
      <c r="C196" s="79" t="s">
        <v>707</v>
      </c>
      <c r="D196" s="79" t="s">
        <v>708</v>
      </c>
      <c r="E196" s="79" t="s">
        <v>1029</v>
      </c>
      <c r="F196" s="79" t="s">
        <v>710</v>
      </c>
      <c r="G196" s="79" t="s">
        <v>97</v>
      </c>
      <c r="H196" s="79" t="s">
        <v>795</v>
      </c>
      <c r="I196" s="79" t="s">
        <v>713</v>
      </c>
      <c r="J196" s="79" t="s">
        <v>1030</v>
      </c>
    </row>
    <row r="197" ht="42" customHeight="1" outlineLevel="1" spans="1:10">
      <c r="A197" s="79" t="s">
        <v>562</v>
      </c>
      <c r="B197" s="79" t="s">
        <v>1026</v>
      </c>
      <c r="C197" s="79" t="s">
        <v>707</v>
      </c>
      <c r="D197" s="79" t="s">
        <v>708</v>
      </c>
      <c r="E197" s="79" t="s">
        <v>1031</v>
      </c>
      <c r="F197" s="79" t="s">
        <v>710</v>
      </c>
      <c r="G197" s="79" t="s">
        <v>1032</v>
      </c>
      <c r="H197" s="79" t="s">
        <v>795</v>
      </c>
      <c r="I197" s="79" t="s">
        <v>713</v>
      </c>
      <c r="J197" s="79" t="s">
        <v>1033</v>
      </c>
    </row>
    <row r="198" ht="42" customHeight="1" outlineLevel="1" spans="1:10">
      <c r="A198" s="79" t="s">
        <v>562</v>
      </c>
      <c r="B198" s="79" t="s">
        <v>1026</v>
      </c>
      <c r="C198" s="79" t="s">
        <v>707</v>
      </c>
      <c r="D198" s="79" t="s">
        <v>724</v>
      </c>
      <c r="E198" s="79" t="s">
        <v>1034</v>
      </c>
      <c r="F198" s="79" t="s">
        <v>732</v>
      </c>
      <c r="G198" s="79" t="s">
        <v>765</v>
      </c>
      <c r="H198" s="79" t="s">
        <v>727</v>
      </c>
      <c r="I198" s="79" t="s">
        <v>713</v>
      </c>
      <c r="J198" s="79" t="s">
        <v>1035</v>
      </c>
    </row>
    <row r="199" ht="42" customHeight="1" outlineLevel="1" spans="1:10">
      <c r="A199" s="79" t="s">
        <v>562</v>
      </c>
      <c r="B199" s="79" t="s">
        <v>1026</v>
      </c>
      <c r="C199" s="79" t="s">
        <v>707</v>
      </c>
      <c r="D199" s="79" t="s">
        <v>724</v>
      </c>
      <c r="E199" s="79" t="s">
        <v>1036</v>
      </c>
      <c r="F199" s="79" t="s">
        <v>710</v>
      </c>
      <c r="G199" s="79" t="s">
        <v>1037</v>
      </c>
      <c r="H199" s="79" t="s">
        <v>727</v>
      </c>
      <c r="I199" s="79" t="s">
        <v>713</v>
      </c>
      <c r="J199" s="79" t="s">
        <v>1038</v>
      </c>
    </row>
    <row r="200" ht="42" customHeight="1" outlineLevel="1" spans="1:10">
      <c r="A200" s="79" t="s">
        <v>562</v>
      </c>
      <c r="B200" s="79" t="s">
        <v>1026</v>
      </c>
      <c r="C200" s="79" t="s">
        <v>707</v>
      </c>
      <c r="D200" s="79" t="s">
        <v>730</v>
      </c>
      <c r="E200" s="79" t="s">
        <v>1039</v>
      </c>
      <c r="F200" s="79" t="s">
        <v>732</v>
      </c>
      <c r="G200" s="79" t="s">
        <v>765</v>
      </c>
      <c r="H200" s="79" t="s">
        <v>727</v>
      </c>
      <c r="I200" s="79" t="s">
        <v>713</v>
      </c>
      <c r="J200" s="79" t="s">
        <v>1040</v>
      </c>
    </row>
    <row r="201" ht="42" customHeight="1" outlineLevel="1" spans="1:10">
      <c r="A201" s="79" t="s">
        <v>562</v>
      </c>
      <c r="B201" s="79" t="s">
        <v>1026</v>
      </c>
      <c r="C201" s="79" t="s">
        <v>736</v>
      </c>
      <c r="D201" s="79" t="s">
        <v>737</v>
      </c>
      <c r="E201" s="79" t="s">
        <v>1041</v>
      </c>
      <c r="F201" s="79" t="s">
        <v>732</v>
      </c>
      <c r="G201" s="79" t="s">
        <v>1042</v>
      </c>
      <c r="H201" s="79" t="s">
        <v>1043</v>
      </c>
      <c r="I201" s="79" t="s">
        <v>728</v>
      </c>
      <c r="J201" s="79" t="s">
        <v>1044</v>
      </c>
    </row>
    <row r="202" ht="42" customHeight="1" outlineLevel="1" spans="1:10">
      <c r="A202" s="79" t="s">
        <v>562</v>
      </c>
      <c r="B202" s="79" t="s">
        <v>1026</v>
      </c>
      <c r="C202" s="79" t="s">
        <v>736</v>
      </c>
      <c r="D202" s="79" t="s">
        <v>737</v>
      </c>
      <c r="E202" s="79" t="s">
        <v>1045</v>
      </c>
      <c r="F202" s="79" t="s">
        <v>732</v>
      </c>
      <c r="G202" s="79" t="s">
        <v>843</v>
      </c>
      <c r="H202" s="79" t="s">
        <v>809</v>
      </c>
      <c r="I202" s="79" t="s">
        <v>713</v>
      </c>
      <c r="J202" s="79" t="s">
        <v>1046</v>
      </c>
    </row>
    <row r="203" ht="42" customHeight="1" outlineLevel="1" spans="1:10">
      <c r="A203" s="79" t="s">
        <v>562</v>
      </c>
      <c r="B203" s="79" t="s">
        <v>1026</v>
      </c>
      <c r="C203" s="79" t="s">
        <v>736</v>
      </c>
      <c r="D203" s="79" t="s">
        <v>741</v>
      </c>
      <c r="E203" s="79" t="s">
        <v>1047</v>
      </c>
      <c r="F203" s="79" t="s">
        <v>732</v>
      </c>
      <c r="G203" s="79" t="s">
        <v>843</v>
      </c>
      <c r="H203" s="79" t="s">
        <v>727</v>
      </c>
      <c r="I203" s="79" t="s">
        <v>713</v>
      </c>
      <c r="J203" s="79" t="s">
        <v>1048</v>
      </c>
    </row>
    <row r="204" ht="42" customHeight="1" outlineLevel="1" spans="1:10">
      <c r="A204" s="79" t="s">
        <v>562</v>
      </c>
      <c r="B204" s="79" t="s">
        <v>1026</v>
      </c>
      <c r="C204" s="79" t="s">
        <v>748</v>
      </c>
      <c r="D204" s="79" t="s">
        <v>749</v>
      </c>
      <c r="E204" s="79" t="s">
        <v>1049</v>
      </c>
      <c r="F204" s="79" t="s">
        <v>710</v>
      </c>
      <c r="G204" s="79" t="s">
        <v>751</v>
      </c>
      <c r="H204" s="79" t="s">
        <v>727</v>
      </c>
      <c r="I204" s="79" t="s">
        <v>713</v>
      </c>
      <c r="J204" s="79" t="s">
        <v>1050</v>
      </c>
    </row>
    <row r="205" ht="42" customHeight="1" outlineLevel="1" spans="1:10">
      <c r="A205" s="79" t="s">
        <v>576</v>
      </c>
      <c r="B205" s="79" t="s">
        <v>1051</v>
      </c>
      <c r="C205" s="79" t="s">
        <v>707</v>
      </c>
      <c r="D205" s="79" t="s">
        <v>708</v>
      </c>
      <c r="E205" s="79" t="s">
        <v>1052</v>
      </c>
      <c r="F205" s="79" t="s">
        <v>710</v>
      </c>
      <c r="G205" s="79" t="s">
        <v>1053</v>
      </c>
      <c r="H205" s="79" t="s">
        <v>1054</v>
      </c>
      <c r="I205" s="79" t="s">
        <v>713</v>
      </c>
      <c r="J205" s="79" t="s">
        <v>1055</v>
      </c>
    </row>
    <row r="206" ht="42" customHeight="1" outlineLevel="1" spans="1:10">
      <c r="A206" s="79" t="s">
        <v>576</v>
      </c>
      <c r="B206" s="79" t="s">
        <v>1051</v>
      </c>
      <c r="C206" s="79" t="s">
        <v>707</v>
      </c>
      <c r="D206" s="79" t="s">
        <v>708</v>
      </c>
      <c r="E206" s="79" t="s">
        <v>1056</v>
      </c>
      <c r="F206" s="79" t="s">
        <v>710</v>
      </c>
      <c r="G206" s="79" t="s">
        <v>1057</v>
      </c>
      <c r="H206" s="79" t="s">
        <v>1058</v>
      </c>
      <c r="I206" s="79" t="s">
        <v>713</v>
      </c>
      <c r="J206" s="79" t="s">
        <v>1059</v>
      </c>
    </row>
    <row r="207" ht="42" customHeight="1" outlineLevel="1" spans="1:10">
      <c r="A207" s="79" t="s">
        <v>576</v>
      </c>
      <c r="B207" s="79" t="s">
        <v>1051</v>
      </c>
      <c r="C207" s="79" t="s">
        <v>707</v>
      </c>
      <c r="D207" s="79" t="s">
        <v>708</v>
      </c>
      <c r="E207" s="79" t="s">
        <v>1060</v>
      </c>
      <c r="F207" s="79" t="s">
        <v>732</v>
      </c>
      <c r="G207" s="79" t="s">
        <v>765</v>
      </c>
      <c r="H207" s="79" t="s">
        <v>727</v>
      </c>
      <c r="I207" s="79" t="s">
        <v>713</v>
      </c>
      <c r="J207" s="79" t="s">
        <v>1061</v>
      </c>
    </row>
    <row r="208" ht="42" customHeight="1" outlineLevel="1" spans="1:10">
      <c r="A208" s="79" t="s">
        <v>576</v>
      </c>
      <c r="B208" s="79" t="s">
        <v>1051</v>
      </c>
      <c r="C208" s="79" t="s">
        <v>707</v>
      </c>
      <c r="D208" s="79" t="s">
        <v>708</v>
      </c>
      <c r="E208" s="79" t="s">
        <v>1062</v>
      </c>
      <c r="F208" s="79" t="s">
        <v>732</v>
      </c>
      <c r="G208" s="79" t="s">
        <v>988</v>
      </c>
      <c r="H208" s="79" t="s">
        <v>809</v>
      </c>
      <c r="I208" s="79" t="s">
        <v>713</v>
      </c>
      <c r="J208" s="79" t="s">
        <v>1063</v>
      </c>
    </row>
    <row r="209" ht="42" customHeight="1" outlineLevel="1" spans="1:10">
      <c r="A209" s="79" t="s">
        <v>576</v>
      </c>
      <c r="B209" s="79" t="s">
        <v>1051</v>
      </c>
      <c r="C209" s="79" t="s">
        <v>736</v>
      </c>
      <c r="D209" s="79" t="s">
        <v>737</v>
      </c>
      <c r="E209" s="79" t="s">
        <v>1064</v>
      </c>
      <c r="F209" s="79" t="s">
        <v>732</v>
      </c>
      <c r="G209" s="79" t="s">
        <v>1065</v>
      </c>
      <c r="H209" s="79" t="s">
        <v>1043</v>
      </c>
      <c r="I209" s="79" t="s">
        <v>728</v>
      </c>
      <c r="J209" s="79" t="s">
        <v>1066</v>
      </c>
    </row>
    <row r="210" ht="42" customHeight="1" outlineLevel="1" spans="1:10">
      <c r="A210" s="79" t="s">
        <v>576</v>
      </c>
      <c r="B210" s="79" t="s">
        <v>1051</v>
      </c>
      <c r="C210" s="79" t="s">
        <v>748</v>
      </c>
      <c r="D210" s="79" t="s">
        <v>749</v>
      </c>
      <c r="E210" s="79" t="s">
        <v>749</v>
      </c>
      <c r="F210" s="79" t="s">
        <v>710</v>
      </c>
      <c r="G210" s="79" t="s">
        <v>927</v>
      </c>
      <c r="H210" s="79" t="s">
        <v>727</v>
      </c>
      <c r="I210" s="79" t="s">
        <v>713</v>
      </c>
      <c r="J210" s="79" t="s">
        <v>1067</v>
      </c>
    </row>
    <row r="211" ht="42" customHeight="1" outlineLevel="1" spans="1:10">
      <c r="A211" s="79" t="s">
        <v>593</v>
      </c>
      <c r="B211" s="79" t="s">
        <v>1068</v>
      </c>
      <c r="C211" s="79" t="s">
        <v>707</v>
      </c>
      <c r="D211" s="79" t="s">
        <v>708</v>
      </c>
      <c r="E211" s="79" t="s">
        <v>1069</v>
      </c>
      <c r="F211" s="79" t="s">
        <v>732</v>
      </c>
      <c r="G211" s="79" t="s">
        <v>765</v>
      </c>
      <c r="H211" s="79" t="s">
        <v>727</v>
      </c>
      <c r="I211" s="79" t="s">
        <v>713</v>
      </c>
      <c r="J211" s="79" t="s">
        <v>1070</v>
      </c>
    </row>
    <row r="212" ht="42" customHeight="1" outlineLevel="1" spans="1:10">
      <c r="A212" s="79" t="s">
        <v>593</v>
      </c>
      <c r="B212" s="79" t="s">
        <v>1068</v>
      </c>
      <c r="C212" s="79" t="s">
        <v>707</v>
      </c>
      <c r="D212" s="79" t="s">
        <v>724</v>
      </c>
      <c r="E212" s="79" t="s">
        <v>1034</v>
      </c>
      <c r="F212" s="79" t="s">
        <v>732</v>
      </c>
      <c r="G212" s="79" t="s">
        <v>765</v>
      </c>
      <c r="H212" s="79" t="s">
        <v>727</v>
      </c>
      <c r="I212" s="79" t="s">
        <v>713</v>
      </c>
      <c r="J212" s="79" t="s">
        <v>1071</v>
      </c>
    </row>
    <row r="213" ht="42" customHeight="1" outlineLevel="1" spans="1:10">
      <c r="A213" s="79" t="s">
        <v>593</v>
      </c>
      <c r="B213" s="79" t="s">
        <v>1068</v>
      </c>
      <c r="C213" s="79" t="s">
        <v>736</v>
      </c>
      <c r="D213" s="79" t="s">
        <v>737</v>
      </c>
      <c r="E213" s="79" t="s">
        <v>1072</v>
      </c>
      <c r="F213" s="79" t="s">
        <v>710</v>
      </c>
      <c r="G213" s="79" t="s">
        <v>1037</v>
      </c>
      <c r="H213" s="79" t="s">
        <v>727</v>
      </c>
      <c r="I213" s="79" t="s">
        <v>713</v>
      </c>
      <c r="J213" s="79" t="s">
        <v>1073</v>
      </c>
    </row>
    <row r="214" ht="42" customHeight="1" outlineLevel="1" spans="1:10">
      <c r="A214" s="79" t="s">
        <v>593</v>
      </c>
      <c r="B214" s="79" t="s">
        <v>1068</v>
      </c>
      <c r="C214" s="79" t="s">
        <v>748</v>
      </c>
      <c r="D214" s="79" t="s">
        <v>749</v>
      </c>
      <c r="E214" s="79" t="s">
        <v>952</v>
      </c>
      <c r="F214" s="79" t="s">
        <v>710</v>
      </c>
      <c r="G214" s="79" t="s">
        <v>751</v>
      </c>
      <c r="H214" s="79" t="s">
        <v>727</v>
      </c>
      <c r="I214" s="79" t="s">
        <v>713</v>
      </c>
      <c r="J214" s="79" t="s">
        <v>1074</v>
      </c>
    </row>
    <row r="215" ht="42" customHeight="1" outlineLevel="1" spans="1:10">
      <c r="A215" s="79" t="s">
        <v>572</v>
      </c>
      <c r="B215" s="79" t="s">
        <v>1075</v>
      </c>
      <c r="C215" s="79" t="s">
        <v>707</v>
      </c>
      <c r="D215" s="79" t="s">
        <v>708</v>
      </c>
      <c r="E215" s="79" t="s">
        <v>1076</v>
      </c>
      <c r="F215" s="79" t="s">
        <v>732</v>
      </c>
      <c r="G215" s="79" t="s">
        <v>988</v>
      </c>
      <c r="H215" s="79" t="s">
        <v>809</v>
      </c>
      <c r="I215" s="79" t="s">
        <v>713</v>
      </c>
      <c r="J215" s="79" t="s">
        <v>1077</v>
      </c>
    </row>
    <row r="216" ht="42" customHeight="1" outlineLevel="1" spans="1:10">
      <c r="A216" s="79" t="s">
        <v>572</v>
      </c>
      <c r="B216" s="79" t="s">
        <v>1075</v>
      </c>
      <c r="C216" s="79" t="s">
        <v>736</v>
      </c>
      <c r="D216" s="79" t="s">
        <v>737</v>
      </c>
      <c r="E216" s="79" t="s">
        <v>1078</v>
      </c>
      <c r="F216" s="79" t="s">
        <v>732</v>
      </c>
      <c r="G216" s="79" t="s">
        <v>1065</v>
      </c>
      <c r="H216" s="79" t="s">
        <v>1043</v>
      </c>
      <c r="I216" s="79" t="s">
        <v>728</v>
      </c>
      <c r="J216" s="79" t="s">
        <v>1079</v>
      </c>
    </row>
    <row r="217" ht="42" customHeight="1" outlineLevel="1" spans="1:10">
      <c r="A217" s="79" t="s">
        <v>572</v>
      </c>
      <c r="B217" s="79" t="s">
        <v>1075</v>
      </c>
      <c r="C217" s="79" t="s">
        <v>748</v>
      </c>
      <c r="D217" s="79" t="s">
        <v>749</v>
      </c>
      <c r="E217" s="79" t="s">
        <v>1080</v>
      </c>
      <c r="F217" s="79" t="s">
        <v>710</v>
      </c>
      <c r="G217" s="79" t="s">
        <v>751</v>
      </c>
      <c r="H217" s="79" t="s">
        <v>727</v>
      </c>
      <c r="I217" s="79" t="s">
        <v>713</v>
      </c>
      <c r="J217" s="79" t="s">
        <v>1081</v>
      </c>
    </row>
    <row r="218" ht="42" customHeight="1" outlineLevel="1" spans="1:10">
      <c r="A218" s="79" t="s">
        <v>582</v>
      </c>
      <c r="B218" s="79" t="s">
        <v>1082</v>
      </c>
      <c r="C218" s="79" t="s">
        <v>707</v>
      </c>
      <c r="D218" s="79" t="s">
        <v>724</v>
      </c>
      <c r="E218" s="79" t="s">
        <v>1083</v>
      </c>
      <c r="F218" s="79" t="s">
        <v>732</v>
      </c>
      <c r="G218" s="79" t="s">
        <v>765</v>
      </c>
      <c r="H218" s="79" t="s">
        <v>727</v>
      </c>
      <c r="I218" s="79" t="s">
        <v>713</v>
      </c>
      <c r="J218" s="79" t="s">
        <v>1084</v>
      </c>
    </row>
    <row r="219" ht="42" customHeight="1" outlineLevel="1" spans="1:10">
      <c r="A219" s="79" t="s">
        <v>582</v>
      </c>
      <c r="B219" s="79" t="s">
        <v>1082</v>
      </c>
      <c r="C219" s="79" t="s">
        <v>736</v>
      </c>
      <c r="D219" s="79" t="s">
        <v>745</v>
      </c>
      <c r="E219" s="79" t="s">
        <v>1085</v>
      </c>
      <c r="F219" s="79" t="s">
        <v>732</v>
      </c>
      <c r="G219" s="79" t="s">
        <v>1086</v>
      </c>
      <c r="H219" s="79" t="s">
        <v>734</v>
      </c>
      <c r="I219" s="79" t="s">
        <v>728</v>
      </c>
      <c r="J219" s="79" t="s">
        <v>1087</v>
      </c>
    </row>
    <row r="220" ht="42" customHeight="1" outlineLevel="1" spans="1:10">
      <c r="A220" s="79" t="s">
        <v>582</v>
      </c>
      <c r="B220" s="79" t="s">
        <v>1082</v>
      </c>
      <c r="C220" s="79" t="s">
        <v>748</v>
      </c>
      <c r="D220" s="79" t="s">
        <v>749</v>
      </c>
      <c r="E220" s="79" t="s">
        <v>1088</v>
      </c>
      <c r="F220" s="79" t="s">
        <v>710</v>
      </c>
      <c r="G220" s="79" t="s">
        <v>751</v>
      </c>
      <c r="H220" s="79" t="s">
        <v>727</v>
      </c>
      <c r="I220" s="79" t="s">
        <v>713</v>
      </c>
      <c r="J220" s="79" t="s">
        <v>1089</v>
      </c>
    </row>
    <row r="221" ht="42" customHeight="1" outlineLevel="1" spans="1:10">
      <c r="A221" s="79" t="s">
        <v>574</v>
      </c>
      <c r="B221" s="79" t="s">
        <v>1090</v>
      </c>
      <c r="C221" s="79" t="s">
        <v>707</v>
      </c>
      <c r="D221" s="79" t="s">
        <v>708</v>
      </c>
      <c r="E221" s="79" t="s">
        <v>1091</v>
      </c>
      <c r="F221" s="79" t="s">
        <v>732</v>
      </c>
      <c r="G221" s="79" t="s">
        <v>765</v>
      </c>
      <c r="H221" s="79" t="s">
        <v>727</v>
      </c>
      <c r="I221" s="79" t="s">
        <v>713</v>
      </c>
      <c r="J221" s="79" t="s">
        <v>1091</v>
      </c>
    </row>
    <row r="222" ht="42" customHeight="1" outlineLevel="1" spans="1:10">
      <c r="A222" s="79" t="s">
        <v>574</v>
      </c>
      <c r="B222" s="79" t="s">
        <v>1090</v>
      </c>
      <c r="C222" s="79" t="s">
        <v>707</v>
      </c>
      <c r="D222" s="79" t="s">
        <v>724</v>
      </c>
      <c r="E222" s="79" t="s">
        <v>1092</v>
      </c>
      <c r="F222" s="79" t="s">
        <v>710</v>
      </c>
      <c r="G222" s="79" t="s">
        <v>1037</v>
      </c>
      <c r="H222" s="79" t="s">
        <v>727</v>
      </c>
      <c r="I222" s="79" t="s">
        <v>713</v>
      </c>
      <c r="J222" s="79" t="s">
        <v>1093</v>
      </c>
    </row>
    <row r="223" ht="42" customHeight="1" outlineLevel="1" spans="1:10">
      <c r="A223" s="79" t="s">
        <v>574</v>
      </c>
      <c r="B223" s="79" t="s">
        <v>1090</v>
      </c>
      <c r="C223" s="79" t="s">
        <v>736</v>
      </c>
      <c r="D223" s="79" t="s">
        <v>802</v>
      </c>
      <c r="E223" s="79" t="s">
        <v>1094</v>
      </c>
      <c r="F223" s="79" t="s">
        <v>710</v>
      </c>
      <c r="G223" s="79" t="s">
        <v>95</v>
      </c>
      <c r="H223" s="79" t="s">
        <v>727</v>
      </c>
      <c r="I223" s="79" t="s">
        <v>713</v>
      </c>
      <c r="J223" s="79" t="s">
        <v>1095</v>
      </c>
    </row>
    <row r="224" ht="42" customHeight="1" outlineLevel="1" spans="1:10">
      <c r="A224" s="79" t="s">
        <v>574</v>
      </c>
      <c r="B224" s="79" t="s">
        <v>1090</v>
      </c>
      <c r="C224" s="79" t="s">
        <v>736</v>
      </c>
      <c r="D224" s="79" t="s">
        <v>737</v>
      </c>
      <c r="E224" s="79" t="s">
        <v>1096</v>
      </c>
      <c r="F224" s="79" t="s">
        <v>732</v>
      </c>
      <c r="G224" s="79" t="s">
        <v>843</v>
      </c>
      <c r="H224" s="79" t="s">
        <v>755</v>
      </c>
      <c r="I224" s="79" t="s">
        <v>713</v>
      </c>
      <c r="J224" s="79" t="s">
        <v>1097</v>
      </c>
    </row>
    <row r="225" ht="42" customHeight="1" outlineLevel="1" spans="1:10">
      <c r="A225" s="79" t="s">
        <v>574</v>
      </c>
      <c r="B225" s="79" t="s">
        <v>1090</v>
      </c>
      <c r="C225" s="79" t="s">
        <v>748</v>
      </c>
      <c r="D225" s="79" t="s">
        <v>749</v>
      </c>
      <c r="E225" s="79" t="s">
        <v>749</v>
      </c>
      <c r="F225" s="79" t="s">
        <v>710</v>
      </c>
      <c r="G225" s="79" t="s">
        <v>751</v>
      </c>
      <c r="H225" s="79" t="s">
        <v>727</v>
      </c>
      <c r="I225" s="79" t="s">
        <v>713</v>
      </c>
      <c r="J225" s="79" t="s">
        <v>1067</v>
      </c>
    </row>
    <row r="226" ht="42" customHeight="1" outlineLevel="1" spans="1:10">
      <c r="A226" s="79" t="s">
        <v>566</v>
      </c>
      <c r="B226" s="79" t="s">
        <v>1075</v>
      </c>
      <c r="C226" s="79" t="s">
        <v>707</v>
      </c>
      <c r="D226" s="79" t="s">
        <v>708</v>
      </c>
      <c r="E226" s="79" t="s">
        <v>1076</v>
      </c>
      <c r="F226" s="79" t="s">
        <v>732</v>
      </c>
      <c r="G226" s="79" t="s">
        <v>988</v>
      </c>
      <c r="H226" s="79" t="s">
        <v>809</v>
      </c>
      <c r="I226" s="79" t="s">
        <v>713</v>
      </c>
      <c r="J226" s="79" t="s">
        <v>1098</v>
      </c>
    </row>
    <row r="227" ht="42" customHeight="1" outlineLevel="1" spans="1:10">
      <c r="A227" s="79" t="s">
        <v>566</v>
      </c>
      <c r="B227" s="79" t="s">
        <v>1075</v>
      </c>
      <c r="C227" s="79" t="s">
        <v>736</v>
      </c>
      <c r="D227" s="79" t="s">
        <v>737</v>
      </c>
      <c r="E227" s="79" t="s">
        <v>1078</v>
      </c>
      <c r="F227" s="79" t="s">
        <v>732</v>
      </c>
      <c r="G227" s="79" t="s">
        <v>1065</v>
      </c>
      <c r="H227" s="79" t="s">
        <v>1043</v>
      </c>
      <c r="I227" s="79" t="s">
        <v>728</v>
      </c>
      <c r="J227" s="79" t="s">
        <v>1079</v>
      </c>
    </row>
    <row r="228" ht="42" customHeight="1" outlineLevel="1" spans="1:10">
      <c r="A228" s="79" t="s">
        <v>566</v>
      </c>
      <c r="B228" s="79" t="s">
        <v>1075</v>
      </c>
      <c r="C228" s="79" t="s">
        <v>748</v>
      </c>
      <c r="D228" s="79" t="s">
        <v>749</v>
      </c>
      <c r="E228" s="79" t="s">
        <v>1080</v>
      </c>
      <c r="F228" s="79" t="s">
        <v>710</v>
      </c>
      <c r="G228" s="79" t="s">
        <v>927</v>
      </c>
      <c r="H228" s="79" t="s">
        <v>727</v>
      </c>
      <c r="I228" s="79" t="s">
        <v>713</v>
      </c>
      <c r="J228" s="79" t="s">
        <v>1081</v>
      </c>
    </row>
    <row r="229" ht="42" customHeight="1" outlineLevel="1" spans="1:10">
      <c r="A229" s="79" t="s">
        <v>590</v>
      </c>
      <c r="B229" s="79" t="s">
        <v>1099</v>
      </c>
      <c r="C229" s="79" t="s">
        <v>707</v>
      </c>
      <c r="D229" s="79" t="s">
        <v>708</v>
      </c>
      <c r="E229" s="79" t="s">
        <v>1100</v>
      </c>
      <c r="F229" s="79" t="s">
        <v>710</v>
      </c>
      <c r="G229" s="79" t="s">
        <v>988</v>
      </c>
      <c r="H229" s="79" t="s">
        <v>809</v>
      </c>
      <c r="I229" s="79" t="s">
        <v>713</v>
      </c>
      <c r="J229" s="79" t="s">
        <v>1101</v>
      </c>
    </row>
    <row r="230" ht="42" customHeight="1" outlineLevel="1" spans="1:10">
      <c r="A230" s="79" t="s">
        <v>590</v>
      </c>
      <c r="B230" s="79" t="s">
        <v>1099</v>
      </c>
      <c r="C230" s="79" t="s">
        <v>707</v>
      </c>
      <c r="D230" s="79" t="s">
        <v>724</v>
      </c>
      <c r="E230" s="79" t="s">
        <v>1102</v>
      </c>
      <c r="F230" s="79" t="s">
        <v>732</v>
      </c>
      <c r="G230" s="79" t="s">
        <v>751</v>
      </c>
      <c r="H230" s="79" t="s">
        <v>727</v>
      </c>
      <c r="I230" s="79" t="s">
        <v>713</v>
      </c>
      <c r="J230" s="79" t="s">
        <v>1103</v>
      </c>
    </row>
    <row r="231" ht="42" customHeight="1" outlineLevel="1" spans="1:10">
      <c r="A231" s="79" t="s">
        <v>590</v>
      </c>
      <c r="B231" s="79" t="s">
        <v>1099</v>
      </c>
      <c r="C231" s="79" t="s">
        <v>736</v>
      </c>
      <c r="D231" s="79" t="s">
        <v>802</v>
      </c>
      <c r="E231" s="79" t="s">
        <v>1104</v>
      </c>
      <c r="F231" s="79" t="s">
        <v>710</v>
      </c>
      <c r="G231" s="79" t="s">
        <v>95</v>
      </c>
      <c r="H231" s="79" t="s">
        <v>727</v>
      </c>
      <c r="I231" s="79" t="s">
        <v>713</v>
      </c>
      <c r="J231" s="79" t="s">
        <v>1105</v>
      </c>
    </row>
    <row r="232" ht="42" customHeight="1" outlineLevel="1" spans="1:10">
      <c r="A232" s="79" t="s">
        <v>590</v>
      </c>
      <c r="B232" s="79" t="s">
        <v>1099</v>
      </c>
      <c r="C232" s="79" t="s">
        <v>736</v>
      </c>
      <c r="D232" s="79" t="s">
        <v>745</v>
      </c>
      <c r="E232" s="79" t="s">
        <v>1106</v>
      </c>
      <c r="F232" s="79" t="s">
        <v>732</v>
      </c>
      <c r="G232" s="79" t="s">
        <v>1107</v>
      </c>
      <c r="H232" s="79" t="s">
        <v>734</v>
      </c>
      <c r="I232" s="79" t="s">
        <v>728</v>
      </c>
      <c r="J232" s="79" t="s">
        <v>1108</v>
      </c>
    </row>
    <row r="233" ht="42" customHeight="1" outlineLevel="1" spans="1:10">
      <c r="A233" s="79" t="s">
        <v>590</v>
      </c>
      <c r="B233" s="79" t="s">
        <v>1099</v>
      </c>
      <c r="C233" s="79" t="s">
        <v>748</v>
      </c>
      <c r="D233" s="79" t="s">
        <v>749</v>
      </c>
      <c r="E233" s="79" t="s">
        <v>1088</v>
      </c>
      <c r="F233" s="79" t="s">
        <v>710</v>
      </c>
      <c r="G233" s="79" t="s">
        <v>751</v>
      </c>
      <c r="H233" s="79" t="s">
        <v>727</v>
      </c>
      <c r="I233" s="79" t="s">
        <v>713</v>
      </c>
      <c r="J233" s="79" t="s">
        <v>1089</v>
      </c>
    </row>
    <row r="234" ht="42" customHeight="1" outlineLevel="1" spans="1:10">
      <c r="A234" s="79" t="s">
        <v>584</v>
      </c>
      <c r="B234" s="79" t="s">
        <v>1109</v>
      </c>
      <c r="C234" s="79" t="s">
        <v>707</v>
      </c>
      <c r="D234" s="79" t="s">
        <v>708</v>
      </c>
      <c r="E234" s="79" t="s">
        <v>1110</v>
      </c>
      <c r="F234" s="79" t="s">
        <v>732</v>
      </c>
      <c r="G234" s="79" t="s">
        <v>765</v>
      </c>
      <c r="H234" s="79" t="s">
        <v>727</v>
      </c>
      <c r="I234" s="79" t="s">
        <v>713</v>
      </c>
      <c r="J234" s="79" t="s">
        <v>1111</v>
      </c>
    </row>
    <row r="235" ht="42" customHeight="1" outlineLevel="1" spans="1:10">
      <c r="A235" s="79" t="s">
        <v>584</v>
      </c>
      <c r="B235" s="79" t="s">
        <v>1109</v>
      </c>
      <c r="C235" s="79" t="s">
        <v>736</v>
      </c>
      <c r="D235" s="79" t="s">
        <v>737</v>
      </c>
      <c r="E235" s="79" t="s">
        <v>1112</v>
      </c>
      <c r="F235" s="79" t="s">
        <v>732</v>
      </c>
      <c r="G235" s="79" t="s">
        <v>843</v>
      </c>
      <c r="H235" s="79" t="s">
        <v>755</v>
      </c>
      <c r="I235" s="79" t="s">
        <v>713</v>
      </c>
      <c r="J235" s="79" t="s">
        <v>1113</v>
      </c>
    </row>
    <row r="236" ht="42" customHeight="1" outlineLevel="1" spans="1:10">
      <c r="A236" s="79" t="s">
        <v>584</v>
      </c>
      <c r="B236" s="79" t="s">
        <v>1109</v>
      </c>
      <c r="C236" s="79" t="s">
        <v>748</v>
      </c>
      <c r="D236" s="79" t="s">
        <v>749</v>
      </c>
      <c r="E236" s="79" t="s">
        <v>1114</v>
      </c>
      <c r="F236" s="79" t="s">
        <v>710</v>
      </c>
      <c r="G236" s="79" t="s">
        <v>927</v>
      </c>
      <c r="H236" s="79" t="s">
        <v>727</v>
      </c>
      <c r="I236" s="79" t="s">
        <v>713</v>
      </c>
      <c r="J236" s="79" t="s">
        <v>1089</v>
      </c>
    </row>
    <row r="237" ht="42" customHeight="1" outlineLevel="1" spans="1:10">
      <c r="A237" s="79" t="s">
        <v>578</v>
      </c>
      <c r="B237" s="79" t="s">
        <v>1115</v>
      </c>
      <c r="C237" s="79" t="s">
        <v>707</v>
      </c>
      <c r="D237" s="79" t="s">
        <v>708</v>
      </c>
      <c r="E237" s="79" t="s">
        <v>1116</v>
      </c>
      <c r="F237" s="79" t="s">
        <v>822</v>
      </c>
      <c r="G237" s="79" t="s">
        <v>1117</v>
      </c>
      <c r="H237" s="79" t="s">
        <v>795</v>
      </c>
      <c r="I237" s="79" t="s">
        <v>713</v>
      </c>
      <c r="J237" s="79" t="s">
        <v>1118</v>
      </c>
    </row>
    <row r="238" ht="42" customHeight="1" outlineLevel="1" spans="1:10">
      <c r="A238" s="79" t="s">
        <v>578</v>
      </c>
      <c r="B238" s="79" t="s">
        <v>1115</v>
      </c>
      <c r="C238" s="79" t="s">
        <v>707</v>
      </c>
      <c r="D238" s="79" t="s">
        <v>724</v>
      </c>
      <c r="E238" s="79" t="s">
        <v>1119</v>
      </c>
      <c r="F238" s="79" t="s">
        <v>732</v>
      </c>
      <c r="G238" s="79" t="s">
        <v>1037</v>
      </c>
      <c r="H238" s="79" t="s">
        <v>727</v>
      </c>
      <c r="I238" s="79" t="s">
        <v>713</v>
      </c>
      <c r="J238" s="79" t="s">
        <v>1120</v>
      </c>
    </row>
    <row r="239" ht="42" customHeight="1" outlineLevel="1" spans="1:10">
      <c r="A239" s="79" t="s">
        <v>578</v>
      </c>
      <c r="B239" s="79" t="s">
        <v>1115</v>
      </c>
      <c r="C239" s="79" t="s">
        <v>736</v>
      </c>
      <c r="D239" s="79" t="s">
        <v>802</v>
      </c>
      <c r="E239" s="79" t="s">
        <v>1121</v>
      </c>
      <c r="F239" s="79" t="s">
        <v>732</v>
      </c>
      <c r="G239" s="79" t="s">
        <v>1122</v>
      </c>
      <c r="H239" s="79" t="s">
        <v>734</v>
      </c>
      <c r="I239" s="79" t="s">
        <v>728</v>
      </c>
      <c r="J239" s="79" t="s">
        <v>1123</v>
      </c>
    </row>
    <row r="240" ht="42" customHeight="1" outlineLevel="1" spans="1:10">
      <c r="A240" s="79" t="s">
        <v>578</v>
      </c>
      <c r="B240" s="79" t="s">
        <v>1115</v>
      </c>
      <c r="C240" s="79" t="s">
        <v>736</v>
      </c>
      <c r="D240" s="79" t="s">
        <v>737</v>
      </c>
      <c r="E240" s="79" t="s">
        <v>1124</v>
      </c>
      <c r="F240" s="79" t="s">
        <v>732</v>
      </c>
      <c r="G240" s="79" t="s">
        <v>1125</v>
      </c>
      <c r="H240" s="79" t="s">
        <v>734</v>
      </c>
      <c r="I240" s="79" t="s">
        <v>728</v>
      </c>
      <c r="J240" s="79" t="s">
        <v>1126</v>
      </c>
    </row>
    <row r="241" ht="42" customHeight="1" outlineLevel="1" spans="1:10">
      <c r="A241" s="79" t="s">
        <v>578</v>
      </c>
      <c r="B241" s="79" t="s">
        <v>1115</v>
      </c>
      <c r="C241" s="79" t="s">
        <v>736</v>
      </c>
      <c r="D241" s="79" t="s">
        <v>745</v>
      </c>
      <c r="E241" s="79" t="s">
        <v>1127</v>
      </c>
      <c r="F241" s="79" t="s">
        <v>816</v>
      </c>
      <c r="G241" s="79" t="s">
        <v>1128</v>
      </c>
      <c r="H241" s="79" t="s">
        <v>734</v>
      </c>
      <c r="I241" s="79" t="s">
        <v>713</v>
      </c>
      <c r="J241" s="79" t="s">
        <v>1129</v>
      </c>
    </row>
    <row r="242" ht="42" customHeight="1" outlineLevel="1" spans="1:10">
      <c r="A242" s="79" t="s">
        <v>578</v>
      </c>
      <c r="B242" s="79" t="s">
        <v>1115</v>
      </c>
      <c r="C242" s="79" t="s">
        <v>748</v>
      </c>
      <c r="D242" s="79" t="s">
        <v>749</v>
      </c>
      <c r="E242" s="79" t="s">
        <v>1088</v>
      </c>
      <c r="F242" s="79" t="s">
        <v>710</v>
      </c>
      <c r="G242" s="79" t="s">
        <v>751</v>
      </c>
      <c r="H242" s="79" t="s">
        <v>727</v>
      </c>
      <c r="I242" s="79" t="s">
        <v>713</v>
      </c>
      <c r="J242" s="79" t="s">
        <v>1089</v>
      </c>
    </row>
    <row r="243" ht="42" customHeight="1" outlineLevel="1" spans="1:10">
      <c r="A243" s="79" t="s">
        <v>568</v>
      </c>
      <c r="B243" s="79" t="s">
        <v>1130</v>
      </c>
      <c r="C243" s="79" t="s">
        <v>707</v>
      </c>
      <c r="D243" s="79" t="s">
        <v>708</v>
      </c>
      <c r="E243" s="79" t="s">
        <v>1131</v>
      </c>
      <c r="F243" s="79" t="s">
        <v>710</v>
      </c>
      <c r="G243" s="79" t="s">
        <v>988</v>
      </c>
      <c r="H243" s="79" t="s">
        <v>809</v>
      </c>
      <c r="I243" s="79" t="s">
        <v>713</v>
      </c>
      <c r="J243" s="79" t="s">
        <v>1132</v>
      </c>
    </row>
    <row r="244" ht="42" customHeight="1" outlineLevel="1" spans="1:10">
      <c r="A244" s="79" t="s">
        <v>568</v>
      </c>
      <c r="B244" s="79" t="s">
        <v>1130</v>
      </c>
      <c r="C244" s="79" t="s">
        <v>707</v>
      </c>
      <c r="D244" s="79" t="s">
        <v>708</v>
      </c>
      <c r="E244" s="79" t="s">
        <v>1133</v>
      </c>
      <c r="F244" s="79" t="s">
        <v>710</v>
      </c>
      <c r="G244" s="79" t="s">
        <v>765</v>
      </c>
      <c r="H244" s="79" t="s">
        <v>800</v>
      </c>
      <c r="I244" s="79" t="s">
        <v>713</v>
      </c>
      <c r="J244" s="79" t="s">
        <v>1134</v>
      </c>
    </row>
    <row r="245" ht="42" customHeight="1" outlineLevel="1" spans="1:10">
      <c r="A245" s="79" t="s">
        <v>568</v>
      </c>
      <c r="B245" s="79" t="s">
        <v>1130</v>
      </c>
      <c r="C245" s="79" t="s">
        <v>707</v>
      </c>
      <c r="D245" s="79" t="s">
        <v>708</v>
      </c>
      <c r="E245" s="79" t="s">
        <v>1135</v>
      </c>
      <c r="F245" s="79" t="s">
        <v>710</v>
      </c>
      <c r="G245" s="79" t="s">
        <v>988</v>
      </c>
      <c r="H245" s="79" t="s">
        <v>755</v>
      </c>
      <c r="I245" s="79" t="s">
        <v>713</v>
      </c>
      <c r="J245" s="79" t="s">
        <v>1136</v>
      </c>
    </row>
    <row r="246" ht="42" customHeight="1" outlineLevel="1" spans="1:10">
      <c r="A246" s="79" t="s">
        <v>568</v>
      </c>
      <c r="B246" s="79" t="s">
        <v>1130</v>
      </c>
      <c r="C246" s="79" t="s">
        <v>707</v>
      </c>
      <c r="D246" s="79" t="s">
        <v>724</v>
      </c>
      <c r="E246" s="79" t="s">
        <v>1137</v>
      </c>
      <c r="F246" s="79" t="s">
        <v>732</v>
      </c>
      <c r="G246" s="79" t="s">
        <v>1138</v>
      </c>
      <c r="H246" s="79" t="s">
        <v>1043</v>
      </c>
      <c r="I246" s="79" t="s">
        <v>728</v>
      </c>
      <c r="J246" s="79" t="s">
        <v>1139</v>
      </c>
    </row>
    <row r="247" ht="42" customHeight="1" outlineLevel="1" spans="1:10">
      <c r="A247" s="79" t="s">
        <v>568</v>
      </c>
      <c r="B247" s="79" t="s">
        <v>1130</v>
      </c>
      <c r="C247" s="79" t="s">
        <v>736</v>
      </c>
      <c r="D247" s="79" t="s">
        <v>737</v>
      </c>
      <c r="E247" s="79" t="s">
        <v>1064</v>
      </c>
      <c r="F247" s="79" t="s">
        <v>732</v>
      </c>
      <c r="G247" s="79" t="s">
        <v>1065</v>
      </c>
      <c r="H247" s="79" t="s">
        <v>1043</v>
      </c>
      <c r="I247" s="79" t="s">
        <v>728</v>
      </c>
      <c r="J247" s="79" t="s">
        <v>1140</v>
      </c>
    </row>
    <row r="248" ht="42" customHeight="1" outlineLevel="1" spans="1:10">
      <c r="A248" s="79" t="s">
        <v>568</v>
      </c>
      <c r="B248" s="79" t="s">
        <v>1130</v>
      </c>
      <c r="C248" s="79" t="s">
        <v>736</v>
      </c>
      <c r="D248" s="79" t="s">
        <v>741</v>
      </c>
      <c r="E248" s="79" t="s">
        <v>1141</v>
      </c>
      <c r="F248" s="79" t="s">
        <v>710</v>
      </c>
      <c r="G248" s="79" t="s">
        <v>1037</v>
      </c>
      <c r="H248" s="79" t="s">
        <v>727</v>
      </c>
      <c r="I248" s="79" t="s">
        <v>713</v>
      </c>
      <c r="J248" s="79" t="s">
        <v>1142</v>
      </c>
    </row>
    <row r="249" ht="42" customHeight="1" outlineLevel="1" spans="1:10">
      <c r="A249" s="79" t="s">
        <v>568</v>
      </c>
      <c r="B249" s="79" t="s">
        <v>1130</v>
      </c>
      <c r="C249" s="79" t="s">
        <v>748</v>
      </c>
      <c r="D249" s="79" t="s">
        <v>749</v>
      </c>
      <c r="E249" s="79" t="s">
        <v>1114</v>
      </c>
      <c r="F249" s="79" t="s">
        <v>710</v>
      </c>
      <c r="G249" s="79" t="s">
        <v>927</v>
      </c>
      <c r="H249" s="79" t="s">
        <v>727</v>
      </c>
      <c r="I249" s="79" t="s">
        <v>713</v>
      </c>
      <c r="J249" s="79" t="s">
        <v>1089</v>
      </c>
    </row>
    <row r="250" ht="57" customHeight="1" outlineLevel="1" spans="1:10">
      <c r="A250" s="79" t="s">
        <v>558</v>
      </c>
      <c r="B250" s="79" t="s">
        <v>1143</v>
      </c>
      <c r="C250" s="79" t="s">
        <v>707</v>
      </c>
      <c r="D250" s="79" t="s">
        <v>708</v>
      </c>
      <c r="E250" s="79" t="s">
        <v>1144</v>
      </c>
      <c r="F250" s="79" t="s">
        <v>710</v>
      </c>
      <c r="G250" s="79" t="s">
        <v>988</v>
      </c>
      <c r="H250" s="79" t="s">
        <v>809</v>
      </c>
      <c r="I250" s="79" t="s">
        <v>713</v>
      </c>
      <c r="J250" s="79" t="s">
        <v>1145</v>
      </c>
    </row>
    <row r="251" ht="61" customHeight="1" outlineLevel="1" spans="1:10">
      <c r="A251" s="79" t="s">
        <v>558</v>
      </c>
      <c r="B251" s="79" t="s">
        <v>1143</v>
      </c>
      <c r="C251" s="79" t="s">
        <v>707</v>
      </c>
      <c r="D251" s="79" t="s">
        <v>724</v>
      </c>
      <c r="E251" s="79" t="s">
        <v>1146</v>
      </c>
      <c r="F251" s="79" t="s">
        <v>732</v>
      </c>
      <c r="G251" s="79" t="s">
        <v>765</v>
      </c>
      <c r="H251" s="79" t="s">
        <v>727</v>
      </c>
      <c r="I251" s="79" t="s">
        <v>713</v>
      </c>
      <c r="J251" s="79" t="s">
        <v>1147</v>
      </c>
    </row>
    <row r="252" ht="42" customHeight="1" outlineLevel="1" spans="1:10">
      <c r="A252" s="79" t="s">
        <v>558</v>
      </c>
      <c r="B252" s="79" t="s">
        <v>1143</v>
      </c>
      <c r="C252" s="79" t="s">
        <v>707</v>
      </c>
      <c r="D252" s="79" t="s">
        <v>730</v>
      </c>
      <c r="E252" s="79" t="s">
        <v>1148</v>
      </c>
      <c r="F252" s="79" t="s">
        <v>732</v>
      </c>
      <c r="G252" s="79" t="s">
        <v>1149</v>
      </c>
      <c r="H252" s="79" t="s">
        <v>847</v>
      </c>
      <c r="I252" s="79" t="s">
        <v>713</v>
      </c>
      <c r="J252" s="79" t="s">
        <v>1150</v>
      </c>
    </row>
    <row r="253" ht="42" customHeight="1" outlineLevel="1" spans="1:10">
      <c r="A253" s="79" t="s">
        <v>558</v>
      </c>
      <c r="B253" s="79" t="s">
        <v>1143</v>
      </c>
      <c r="C253" s="79" t="s">
        <v>707</v>
      </c>
      <c r="D253" s="79" t="s">
        <v>767</v>
      </c>
      <c r="E253" s="79" t="s">
        <v>768</v>
      </c>
      <c r="F253" s="79" t="s">
        <v>804</v>
      </c>
      <c r="G253" s="79" t="s">
        <v>1151</v>
      </c>
      <c r="H253" s="79" t="s">
        <v>850</v>
      </c>
      <c r="I253" s="79" t="s">
        <v>713</v>
      </c>
      <c r="J253" s="79" t="s">
        <v>1152</v>
      </c>
    </row>
    <row r="254" ht="42" customHeight="1" outlineLevel="1" spans="1:10">
      <c r="A254" s="79" t="s">
        <v>558</v>
      </c>
      <c r="B254" s="79" t="s">
        <v>1143</v>
      </c>
      <c r="C254" s="79" t="s">
        <v>736</v>
      </c>
      <c r="D254" s="79" t="s">
        <v>745</v>
      </c>
      <c r="E254" s="79" t="s">
        <v>1153</v>
      </c>
      <c r="F254" s="79" t="s">
        <v>732</v>
      </c>
      <c r="G254" s="79" t="s">
        <v>1154</v>
      </c>
      <c r="H254" s="79"/>
      <c r="I254" s="79" t="s">
        <v>728</v>
      </c>
      <c r="J254" s="79" t="s">
        <v>1155</v>
      </c>
    </row>
    <row r="255" ht="42" customHeight="1" outlineLevel="1" spans="1:10">
      <c r="A255" s="79" t="s">
        <v>558</v>
      </c>
      <c r="B255" s="79" t="s">
        <v>1143</v>
      </c>
      <c r="C255" s="79" t="s">
        <v>748</v>
      </c>
      <c r="D255" s="79" t="s">
        <v>749</v>
      </c>
      <c r="E255" s="79" t="s">
        <v>1088</v>
      </c>
      <c r="F255" s="79" t="s">
        <v>710</v>
      </c>
      <c r="G255" s="79" t="s">
        <v>751</v>
      </c>
      <c r="H255" s="79" t="s">
        <v>727</v>
      </c>
      <c r="I255" s="79" t="s">
        <v>728</v>
      </c>
      <c r="J255" s="79" t="s">
        <v>1156</v>
      </c>
    </row>
    <row r="256" ht="42" customHeight="1" outlineLevel="1" spans="1:10">
      <c r="A256" s="79" t="s">
        <v>564</v>
      </c>
      <c r="B256" s="79" t="s">
        <v>1157</v>
      </c>
      <c r="C256" s="79" t="s">
        <v>707</v>
      </c>
      <c r="D256" s="79" t="s">
        <v>708</v>
      </c>
      <c r="E256" s="79" t="s">
        <v>1116</v>
      </c>
      <c r="F256" s="79" t="s">
        <v>710</v>
      </c>
      <c r="G256" s="79" t="s">
        <v>1158</v>
      </c>
      <c r="H256" s="79" t="s">
        <v>795</v>
      </c>
      <c r="I256" s="79" t="s">
        <v>713</v>
      </c>
      <c r="J256" s="79" t="s">
        <v>1159</v>
      </c>
    </row>
    <row r="257" ht="42" customHeight="1" outlineLevel="1" spans="1:10">
      <c r="A257" s="79" t="s">
        <v>564</v>
      </c>
      <c r="B257" s="79" t="s">
        <v>1157</v>
      </c>
      <c r="C257" s="79" t="s">
        <v>707</v>
      </c>
      <c r="D257" s="79" t="s">
        <v>724</v>
      </c>
      <c r="E257" s="79" t="s">
        <v>1119</v>
      </c>
      <c r="F257" s="79" t="s">
        <v>710</v>
      </c>
      <c r="G257" s="79" t="s">
        <v>1037</v>
      </c>
      <c r="H257" s="79" t="s">
        <v>727</v>
      </c>
      <c r="I257" s="79" t="s">
        <v>713</v>
      </c>
      <c r="J257" s="79" t="s">
        <v>1160</v>
      </c>
    </row>
    <row r="258" ht="42" customHeight="1" outlineLevel="1" spans="1:10">
      <c r="A258" s="79" t="s">
        <v>564</v>
      </c>
      <c r="B258" s="79" t="s">
        <v>1157</v>
      </c>
      <c r="C258" s="79" t="s">
        <v>707</v>
      </c>
      <c r="D258" s="79" t="s">
        <v>724</v>
      </c>
      <c r="E258" s="79" t="s">
        <v>1161</v>
      </c>
      <c r="F258" s="79" t="s">
        <v>732</v>
      </c>
      <c r="G258" s="79" t="s">
        <v>765</v>
      </c>
      <c r="H258" s="79" t="s">
        <v>727</v>
      </c>
      <c r="I258" s="79" t="s">
        <v>713</v>
      </c>
      <c r="J258" s="79" t="s">
        <v>1162</v>
      </c>
    </row>
    <row r="259" ht="42" customHeight="1" outlineLevel="1" spans="1:10">
      <c r="A259" s="79" t="s">
        <v>564</v>
      </c>
      <c r="B259" s="79" t="s">
        <v>1157</v>
      </c>
      <c r="C259" s="79" t="s">
        <v>707</v>
      </c>
      <c r="D259" s="79" t="s">
        <v>730</v>
      </c>
      <c r="E259" s="79" t="s">
        <v>1148</v>
      </c>
      <c r="F259" s="79" t="s">
        <v>816</v>
      </c>
      <c r="G259" s="79" t="s">
        <v>1163</v>
      </c>
      <c r="H259" s="79" t="s">
        <v>847</v>
      </c>
      <c r="I259" s="79" t="s">
        <v>713</v>
      </c>
      <c r="J259" s="79" t="s">
        <v>1164</v>
      </c>
    </row>
    <row r="260" ht="42" customHeight="1" outlineLevel="1" spans="1:10">
      <c r="A260" s="79" t="s">
        <v>564</v>
      </c>
      <c r="B260" s="79" t="s">
        <v>1157</v>
      </c>
      <c r="C260" s="79" t="s">
        <v>736</v>
      </c>
      <c r="D260" s="79" t="s">
        <v>802</v>
      </c>
      <c r="E260" s="79" t="s">
        <v>1121</v>
      </c>
      <c r="F260" s="79" t="s">
        <v>732</v>
      </c>
      <c r="G260" s="79" t="s">
        <v>1122</v>
      </c>
      <c r="H260" s="79" t="s">
        <v>1043</v>
      </c>
      <c r="I260" s="79" t="s">
        <v>728</v>
      </c>
      <c r="J260" s="79" t="s">
        <v>1165</v>
      </c>
    </row>
    <row r="261" ht="42" customHeight="1" outlineLevel="1" spans="1:10">
      <c r="A261" s="79" t="s">
        <v>564</v>
      </c>
      <c r="B261" s="79" t="s">
        <v>1157</v>
      </c>
      <c r="C261" s="79" t="s">
        <v>736</v>
      </c>
      <c r="D261" s="79" t="s">
        <v>737</v>
      </c>
      <c r="E261" s="79" t="s">
        <v>1166</v>
      </c>
      <c r="F261" s="79" t="s">
        <v>732</v>
      </c>
      <c r="G261" s="79" t="s">
        <v>1167</v>
      </c>
      <c r="H261" s="79" t="s">
        <v>1043</v>
      </c>
      <c r="I261" s="79" t="s">
        <v>728</v>
      </c>
      <c r="J261" s="79" t="s">
        <v>1168</v>
      </c>
    </row>
    <row r="262" ht="42" customHeight="1" outlineLevel="1" spans="1:10">
      <c r="A262" s="79" t="s">
        <v>564</v>
      </c>
      <c r="B262" s="79" t="s">
        <v>1157</v>
      </c>
      <c r="C262" s="79" t="s">
        <v>736</v>
      </c>
      <c r="D262" s="79" t="s">
        <v>745</v>
      </c>
      <c r="E262" s="79" t="s">
        <v>1127</v>
      </c>
      <c r="F262" s="79" t="s">
        <v>816</v>
      </c>
      <c r="G262" s="79" t="s">
        <v>1169</v>
      </c>
      <c r="H262" s="79" t="s">
        <v>727</v>
      </c>
      <c r="I262" s="79" t="s">
        <v>713</v>
      </c>
      <c r="J262" s="79" t="s">
        <v>1170</v>
      </c>
    </row>
    <row r="263" ht="42" customHeight="1" outlineLevel="1" spans="1:10">
      <c r="A263" s="79" t="s">
        <v>564</v>
      </c>
      <c r="B263" s="79" t="s">
        <v>1157</v>
      </c>
      <c r="C263" s="79" t="s">
        <v>748</v>
      </c>
      <c r="D263" s="79" t="s">
        <v>749</v>
      </c>
      <c r="E263" s="79" t="s">
        <v>1114</v>
      </c>
      <c r="F263" s="79" t="s">
        <v>710</v>
      </c>
      <c r="G263" s="79" t="s">
        <v>751</v>
      </c>
      <c r="H263" s="79" t="s">
        <v>727</v>
      </c>
      <c r="I263" s="79" t="s">
        <v>713</v>
      </c>
      <c r="J263" s="79" t="s">
        <v>1089</v>
      </c>
    </row>
    <row r="264" ht="42" customHeight="1" outlineLevel="1" spans="1:10">
      <c r="A264" s="79" t="s">
        <v>586</v>
      </c>
      <c r="B264" s="79" t="s">
        <v>1171</v>
      </c>
      <c r="C264" s="79" t="s">
        <v>707</v>
      </c>
      <c r="D264" s="79" t="s">
        <v>708</v>
      </c>
      <c r="E264" s="79" t="s">
        <v>1027</v>
      </c>
      <c r="F264" s="79" t="s">
        <v>732</v>
      </c>
      <c r="G264" s="79" t="s">
        <v>751</v>
      </c>
      <c r="H264" s="79" t="s">
        <v>727</v>
      </c>
      <c r="I264" s="79" t="s">
        <v>713</v>
      </c>
      <c r="J264" s="79" t="s">
        <v>1028</v>
      </c>
    </row>
    <row r="265" ht="42" customHeight="1" outlineLevel="1" spans="1:10">
      <c r="A265" s="79" t="s">
        <v>586</v>
      </c>
      <c r="B265" s="79" t="s">
        <v>1171</v>
      </c>
      <c r="C265" s="79" t="s">
        <v>707</v>
      </c>
      <c r="D265" s="79" t="s">
        <v>708</v>
      </c>
      <c r="E265" s="79" t="s">
        <v>1029</v>
      </c>
      <c r="F265" s="79" t="s">
        <v>710</v>
      </c>
      <c r="G265" s="79" t="s">
        <v>94</v>
      </c>
      <c r="H265" s="79" t="s">
        <v>795</v>
      </c>
      <c r="I265" s="79" t="s">
        <v>713</v>
      </c>
      <c r="J265" s="79" t="s">
        <v>1030</v>
      </c>
    </row>
    <row r="266" ht="42" customHeight="1" outlineLevel="1" spans="1:10">
      <c r="A266" s="79" t="s">
        <v>586</v>
      </c>
      <c r="B266" s="79" t="s">
        <v>1171</v>
      </c>
      <c r="C266" s="79" t="s">
        <v>707</v>
      </c>
      <c r="D266" s="79" t="s">
        <v>708</v>
      </c>
      <c r="E266" s="79" t="s">
        <v>1172</v>
      </c>
      <c r="F266" s="79" t="s">
        <v>732</v>
      </c>
      <c r="G266" s="79" t="s">
        <v>726</v>
      </c>
      <c r="H266" s="79" t="s">
        <v>727</v>
      </c>
      <c r="I266" s="79" t="s">
        <v>713</v>
      </c>
      <c r="J266" s="79" t="s">
        <v>1173</v>
      </c>
    </row>
    <row r="267" ht="42" customHeight="1" outlineLevel="1" spans="1:10">
      <c r="A267" s="79" t="s">
        <v>586</v>
      </c>
      <c r="B267" s="79" t="s">
        <v>1171</v>
      </c>
      <c r="C267" s="79" t="s">
        <v>707</v>
      </c>
      <c r="D267" s="79" t="s">
        <v>724</v>
      </c>
      <c r="E267" s="79" t="s">
        <v>1174</v>
      </c>
      <c r="F267" s="79" t="s">
        <v>732</v>
      </c>
      <c r="G267" s="79" t="s">
        <v>765</v>
      </c>
      <c r="H267" s="79" t="s">
        <v>727</v>
      </c>
      <c r="I267" s="79" t="s">
        <v>713</v>
      </c>
      <c r="J267" s="79" t="s">
        <v>1175</v>
      </c>
    </row>
    <row r="268" ht="42" customHeight="1" outlineLevel="1" spans="1:10">
      <c r="A268" s="79" t="s">
        <v>586</v>
      </c>
      <c r="B268" s="79" t="s">
        <v>1171</v>
      </c>
      <c r="C268" s="79" t="s">
        <v>707</v>
      </c>
      <c r="D268" s="79" t="s">
        <v>724</v>
      </c>
      <c r="E268" s="79" t="s">
        <v>1034</v>
      </c>
      <c r="F268" s="79" t="s">
        <v>732</v>
      </c>
      <c r="G268" s="79" t="s">
        <v>765</v>
      </c>
      <c r="H268" s="79" t="s">
        <v>727</v>
      </c>
      <c r="I268" s="79" t="s">
        <v>713</v>
      </c>
      <c r="J268" s="79" t="s">
        <v>1035</v>
      </c>
    </row>
    <row r="269" ht="42" customHeight="1" outlineLevel="1" spans="1:10">
      <c r="A269" s="79" t="s">
        <v>586</v>
      </c>
      <c r="B269" s="79" t="s">
        <v>1171</v>
      </c>
      <c r="C269" s="79" t="s">
        <v>707</v>
      </c>
      <c r="D269" s="79" t="s">
        <v>724</v>
      </c>
      <c r="E269" s="79" t="s">
        <v>1036</v>
      </c>
      <c r="F269" s="79" t="s">
        <v>732</v>
      </c>
      <c r="G269" s="79" t="s">
        <v>1037</v>
      </c>
      <c r="H269" s="79" t="s">
        <v>727</v>
      </c>
      <c r="I269" s="79" t="s">
        <v>713</v>
      </c>
      <c r="J269" s="79" t="s">
        <v>1038</v>
      </c>
    </row>
    <row r="270" ht="42" customHeight="1" outlineLevel="1" spans="1:10">
      <c r="A270" s="79" t="s">
        <v>586</v>
      </c>
      <c r="B270" s="79" t="s">
        <v>1171</v>
      </c>
      <c r="C270" s="79" t="s">
        <v>736</v>
      </c>
      <c r="D270" s="79" t="s">
        <v>737</v>
      </c>
      <c r="E270" s="79" t="s">
        <v>1176</v>
      </c>
      <c r="F270" s="79" t="s">
        <v>732</v>
      </c>
      <c r="G270" s="79" t="s">
        <v>1042</v>
      </c>
      <c r="H270" s="79" t="s">
        <v>1043</v>
      </c>
      <c r="I270" s="79" t="s">
        <v>728</v>
      </c>
      <c r="J270" s="79" t="s">
        <v>1177</v>
      </c>
    </row>
    <row r="271" ht="42" customHeight="1" outlineLevel="1" spans="1:10">
      <c r="A271" s="79" t="s">
        <v>586</v>
      </c>
      <c r="B271" s="79" t="s">
        <v>1171</v>
      </c>
      <c r="C271" s="79" t="s">
        <v>736</v>
      </c>
      <c r="D271" s="79" t="s">
        <v>737</v>
      </c>
      <c r="E271" s="79" t="s">
        <v>1045</v>
      </c>
      <c r="F271" s="79" t="s">
        <v>732</v>
      </c>
      <c r="G271" s="79" t="s">
        <v>1178</v>
      </c>
      <c r="H271" s="79" t="s">
        <v>1043</v>
      </c>
      <c r="I271" s="79" t="s">
        <v>728</v>
      </c>
      <c r="J271" s="79" t="s">
        <v>1046</v>
      </c>
    </row>
    <row r="272" ht="42" customHeight="1" outlineLevel="1" spans="1:10">
      <c r="A272" s="79" t="s">
        <v>586</v>
      </c>
      <c r="B272" s="79" t="s">
        <v>1171</v>
      </c>
      <c r="C272" s="79" t="s">
        <v>736</v>
      </c>
      <c r="D272" s="79" t="s">
        <v>741</v>
      </c>
      <c r="E272" s="79" t="s">
        <v>1179</v>
      </c>
      <c r="F272" s="79" t="s">
        <v>732</v>
      </c>
      <c r="G272" s="79" t="s">
        <v>1178</v>
      </c>
      <c r="H272" s="79" t="s">
        <v>1043</v>
      </c>
      <c r="I272" s="79" t="s">
        <v>728</v>
      </c>
      <c r="J272" s="79" t="s">
        <v>1180</v>
      </c>
    </row>
    <row r="273" ht="42" customHeight="1" outlineLevel="1" spans="1:10">
      <c r="A273" s="79" t="s">
        <v>586</v>
      </c>
      <c r="B273" s="79" t="s">
        <v>1171</v>
      </c>
      <c r="C273" s="79" t="s">
        <v>748</v>
      </c>
      <c r="D273" s="79" t="s">
        <v>749</v>
      </c>
      <c r="E273" s="79" t="s">
        <v>1181</v>
      </c>
      <c r="F273" s="79" t="s">
        <v>710</v>
      </c>
      <c r="G273" s="79" t="s">
        <v>751</v>
      </c>
      <c r="H273" s="79" t="s">
        <v>727</v>
      </c>
      <c r="I273" s="79" t="s">
        <v>713</v>
      </c>
      <c r="J273" s="79" t="s">
        <v>1182</v>
      </c>
    </row>
    <row r="274" ht="42" customHeight="1" outlineLevel="1" spans="1:10">
      <c r="A274" s="79" t="s">
        <v>588</v>
      </c>
      <c r="B274" s="79" t="s">
        <v>1183</v>
      </c>
      <c r="C274" s="79" t="s">
        <v>707</v>
      </c>
      <c r="D274" s="79" t="s">
        <v>708</v>
      </c>
      <c r="E274" s="79" t="s">
        <v>1184</v>
      </c>
      <c r="F274" s="79" t="s">
        <v>710</v>
      </c>
      <c r="G274" s="79" t="s">
        <v>1185</v>
      </c>
      <c r="H274" s="79" t="s">
        <v>1021</v>
      </c>
      <c r="I274" s="79" t="s">
        <v>713</v>
      </c>
      <c r="J274" s="79" t="s">
        <v>1186</v>
      </c>
    </row>
    <row r="275" ht="42" customHeight="1" outlineLevel="1" spans="1:10">
      <c r="A275" s="79" t="s">
        <v>588</v>
      </c>
      <c r="B275" s="79" t="s">
        <v>1183</v>
      </c>
      <c r="C275" s="79" t="s">
        <v>707</v>
      </c>
      <c r="D275" s="79" t="s">
        <v>708</v>
      </c>
      <c r="E275" s="79" t="s">
        <v>1187</v>
      </c>
      <c r="F275" s="79" t="s">
        <v>732</v>
      </c>
      <c r="G275" s="79" t="s">
        <v>765</v>
      </c>
      <c r="H275" s="79" t="s">
        <v>800</v>
      </c>
      <c r="I275" s="79" t="s">
        <v>713</v>
      </c>
      <c r="J275" s="79" t="s">
        <v>1188</v>
      </c>
    </row>
    <row r="276" ht="42" customHeight="1" outlineLevel="1" spans="1:10">
      <c r="A276" s="79" t="s">
        <v>588</v>
      </c>
      <c r="B276" s="79" t="s">
        <v>1183</v>
      </c>
      <c r="C276" s="79" t="s">
        <v>707</v>
      </c>
      <c r="D276" s="79" t="s">
        <v>708</v>
      </c>
      <c r="E276" s="79" t="s">
        <v>1189</v>
      </c>
      <c r="F276" s="79" t="s">
        <v>732</v>
      </c>
      <c r="G276" s="79" t="s">
        <v>988</v>
      </c>
      <c r="H276" s="79" t="s">
        <v>809</v>
      </c>
      <c r="I276" s="79" t="s">
        <v>713</v>
      </c>
      <c r="J276" s="79" t="s">
        <v>1190</v>
      </c>
    </row>
    <row r="277" ht="42" customHeight="1" outlineLevel="1" spans="1:10">
      <c r="A277" s="79" t="s">
        <v>588</v>
      </c>
      <c r="B277" s="79" t="s">
        <v>1183</v>
      </c>
      <c r="C277" s="79" t="s">
        <v>707</v>
      </c>
      <c r="D277" s="79" t="s">
        <v>724</v>
      </c>
      <c r="E277" s="79" t="s">
        <v>1060</v>
      </c>
      <c r="F277" s="79" t="s">
        <v>732</v>
      </c>
      <c r="G277" s="79" t="s">
        <v>765</v>
      </c>
      <c r="H277" s="79" t="s">
        <v>727</v>
      </c>
      <c r="I277" s="79" t="s">
        <v>713</v>
      </c>
      <c r="J277" s="79" t="s">
        <v>1061</v>
      </c>
    </row>
    <row r="278" ht="42" customHeight="1" outlineLevel="1" spans="1:10">
      <c r="A278" s="79" t="s">
        <v>588</v>
      </c>
      <c r="B278" s="79" t="s">
        <v>1183</v>
      </c>
      <c r="C278" s="79" t="s">
        <v>707</v>
      </c>
      <c r="D278" s="79" t="s">
        <v>724</v>
      </c>
      <c r="E278" s="79" t="s">
        <v>1191</v>
      </c>
      <c r="F278" s="79" t="s">
        <v>732</v>
      </c>
      <c r="G278" s="79" t="s">
        <v>765</v>
      </c>
      <c r="H278" s="79" t="s">
        <v>727</v>
      </c>
      <c r="I278" s="79" t="s">
        <v>713</v>
      </c>
      <c r="J278" s="79" t="s">
        <v>1192</v>
      </c>
    </row>
    <row r="279" ht="42" customHeight="1" outlineLevel="1" spans="1:10">
      <c r="A279" s="79" t="s">
        <v>588</v>
      </c>
      <c r="B279" s="79" t="s">
        <v>1183</v>
      </c>
      <c r="C279" s="79" t="s">
        <v>736</v>
      </c>
      <c r="D279" s="79" t="s">
        <v>741</v>
      </c>
      <c r="E279" s="79" t="s">
        <v>1193</v>
      </c>
      <c r="F279" s="79" t="s">
        <v>710</v>
      </c>
      <c r="G279" s="79" t="s">
        <v>1194</v>
      </c>
      <c r="H279" s="79" t="s">
        <v>727</v>
      </c>
      <c r="I279" s="79" t="s">
        <v>713</v>
      </c>
      <c r="J279" s="79" t="s">
        <v>1195</v>
      </c>
    </row>
    <row r="280" ht="42" customHeight="1" outlineLevel="1" spans="1:10">
      <c r="A280" s="79" t="s">
        <v>588</v>
      </c>
      <c r="B280" s="79" t="s">
        <v>1183</v>
      </c>
      <c r="C280" s="79" t="s">
        <v>748</v>
      </c>
      <c r="D280" s="79" t="s">
        <v>749</v>
      </c>
      <c r="E280" s="79" t="s">
        <v>1196</v>
      </c>
      <c r="F280" s="79" t="s">
        <v>710</v>
      </c>
      <c r="G280" s="79" t="s">
        <v>1197</v>
      </c>
      <c r="H280" s="79" t="s">
        <v>727</v>
      </c>
      <c r="I280" s="79" t="s">
        <v>713</v>
      </c>
      <c r="J280" s="79" t="s">
        <v>1198</v>
      </c>
    </row>
    <row r="281" ht="42" customHeight="1" outlineLevel="1" spans="1:10">
      <c r="A281" s="79" t="s">
        <v>570</v>
      </c>
      <c r="B281" s="79" t="s">
        <v>1199</v>
      </c>
      <c r="C281" s="79" t="s">
        <v>707</v>
      </c>
      <c r="D281" s="79" t="s">
        <v>708</v>
      </c>
      <c r="E281" s="79" t="s">
        <v>1110</v>
      </c>
      <c r="F281" s="79" t="s">
        <v>732</v>
      </c>
      <c r="G281" s="79" t="s">
        <v>765</v>
      </c>
      <c r="H281" s="79" t="s">
        <v>727</v>
      </c>
      <c r="I281" s="79" t="s">
        <v>713</v>
      </c>
      <c r="J281" s="79" t="s">
        <v>1200</v>
      </c>
    </row>
    <row r="282" ht="53" customHeight="1" outlineLevel="1" spans="1:10">
      <c r="A282" s="79" t="s">
        <v>570</v>
      </c>
      <c r="B282" s="79" t="s">
        <v>1199</v>
      </c>
      <c r="C282" s="79" t="s">
        <v>707</v>
      </c>
      <c r="D282" s="79" t="s">
        <v>708</v>
      </c>
      <c r="E282" s="79" t="s">
        <v>1201</v>
      </c>
      <c r="F282" s="79" t="s">
        <v>732</v>
      </c>
      <c r="G282" s="79" t="s">
        <v>765</v>
      </c>
      <c r="H282" s="79" t="s">
        <v>727</v>
      </c>
      <c r="I282" s="79" t="s">
        <v>713</v>
      </c>
      <c r="J282" s="79" t="s">
        <v>1202</v>
      </c>
    </row>
    <row r="283" ht="42" customHeight="1" outlineLevel="1" spans="1:10">
      <c r="A283" s="79" t="s">
        <v>570</v>
      </c>
      <c r="B283" s="79" t="s">
        <v>1199</v>
      </c>
      <c r="C283" s="79" t="s">
        <v>707</v>
      </c>
      <c r="D283" s="79" t="s">
        <v>708</v>
      </c>
      <c r="E283" s="79" t="s">
        <v>1203</v>
      </c>
      <c r="F283" s="79" t="s">
        <v>710</v>
      </c>
      <c r="G283" s="79" t="s">
        <v>1204</v>
      </c>
      <c r="H283" s="79" t="s">
        <v>727</v>
      </c>
      <c r="I283" s="79" t="s">
        <v>713</v>
      </c>
      <c r="J283" s="79" t="s">
        <v>1205</v>
      </c>
    </row>
    <row r="284" ht="42" customHeight="1" outlineLevel="1" spans="1:10">
      <c r="A284" s="79" t="s">
        <v>570</v>
      </c>
      <c r="B284" s="79" t="s">
        <v>1199</v>
      </c>
      <c r="C284" s="79" t="s">
        <v>736</v>
      </c>
      <c r="D284" s="79" t="s">
        <v>737</v>
      </c>
      <c r="E284" s="79" t="s">
        <v>1206</v>
      </c>
      <c r="F284" s="79" t="s">
        <v>732</v>
      </c>
      <c r="G284" s="79" t="s">
        <v>843</v>
      </c>
      <c r="H284" s="79" t="s">
        <v>1207</v>
      </c>
      <c r="I284" s="79" t="s">
        <v>713</v>
      </c>
      <c r="J284" s="79" t="s">
        <v>1208</v>
      </c>
    </row>
    <row r="285" ht="42" customHeight="1" outlineLevel="1" spans="1:10">
      <c r="A285" s="79" t="s">
        <v>570</v>
      </c>
      <c r="B285" s="79" t="s">
        <v>1199</v>
      </c>
      <c r="C285" s="79" t="s">
        <v>736</v>
      </c>
      <c r="D285" s="79" t="s">
        <v>737</v>
      </c>
      <c r="E285" s="79" t="s">
        <v>1209</v>
      </c>
      <c r="F285" s="79" t="s">
        <v>732</v>
      </c>
      <c r="G285" s="79" t="s">
        <v>843</v>
      </c>
      <c r="H285" s="79" t="s">
        <v>755</v>
      </c>
      <c r="I285" s="79" t="s">
        <v>713</v>
      </c>
      <c r="J285" s="79" t="s">
        <v>1210</v>
      </c>
    </row>
    <row r="286" ht="42" customHeight="1" outlineLevel="1" spans="1:10">
      <c r="A286" s="79" t="s">
        <v>570</v>
      </c>
      <c r="B286" s="79" t="s">
        <v>1199</v>
      </c>
      <c r="C286" s="79" t="s">
        <v>748</v>
      </c>
      <c r="D286" s="79" t="s">
        <v>749</v>
      </c>
      <c r="E286" s="79" t="s">
        <v>1211</v>
      </c>
      <c r="F286" s="79" t="s">
        <v>710</v>
      </c>
      <c r="G286" s="79" t="s">
        <v>927</v>
      </c>
      <c r="H286" s="79" t="s">
        <v>727</v>
      </c>
      <c r="I286" s="79" t="s">
        <v>713</v>
      </c>
      <c r="J286" s="79" t="s">
        <v>1212</v>
      </c>
    </row>
    <row r="287" ht="42" customHeight="1" outlineLevel="1" spans="1:10">
      <c r="A287" s="79" t="s">
        <v>560</v>
      </c>
      <c r="B287" s="79" t="s">
        <v>1213</v>
      </c>
      <c r="C287" s="79" t="s">
        <v>707</v>
      </c>
      <c r="D287" s="79" t="s">
        <v>708</v>
      </c>
      <c r="E287" s="79" t="s">
        <v>1184</v>
      </c>
      <c r="F287" s="79" t="s">
        <v>710</v>
      </c>
      <c r="G287" s="79" t="s">
        <v>1214</v>
      </c>
      <c r="H287" s="79" t="s">
        <v>1021</v>
      </c>
      <c r="I287" s="79" t="s">
        <v>713</v>
      </c>
      <c r="J287" s="79" t="s">
        <v>1186</v>
      </c>
    </row>
    <row r="288" ht="42" customHeight="1" outlineLevel="1" spans="1:10">
      <c r="A288" s="79" t="s">
        <v>560</v>
      </c>
      <c r="B288" s="79" t="s">
        <v>1213</v>
      </c>
      <c r="C288" s="79" t="s">
        <v>707</v>
      </c>
      <c r="D288" s="79" t="s">
        <v>708</v>
      </c>
      <c r="E288" s="79" t="s">
        <v>1215</v>
      </c>
      <c r="F288" s="79" t="s">
        <v>732</v>
      </c>
      <c r="G288" s="79" t="s">
        <v>988</v>
      </c>
      <c r="H288" s="79" t="s">
        <v>809</v>
      </c>
      <c r="I288" s="79" t="s">
        <v>713</v>
      </c>
      <c r="J288" s="79" t="s">
        <v>1216</v>
      </c>
    </row>
    <row r="289" ht="42" customHeight="1" outlineLevel="1" spans="1:10">
      <c r="A289" s="79" t="s">
        <v>560</v>
      </c>
      <c r="B289" s="79" t="s">
        <v>1213</v>
      </c>
      <c r="C289" s="79" t="s">
        <v>707</v>
      </c>
      <c r="D289" s="79" t="s">
        <v>708</v>
      </c>
      <c r="E289" s="79" t="s">
        <v>1060</v>
      </c>
      <c r="F289" s="79" t="s">
        <v>732</v>
      </c>
      <c r="G289" s="79" t="s">
        <v>765</v>
      </c>
      <c r="H289" s="79" t="s">
        <v>727</v>
      </c>
      <c r="I289" s="79" t="s">
        <v>713</v>
      </c>
      <c r="J289" s="79" t="s">
        <v>1061</v>
      </c>
    </row>
    <row r="290" ht="42" customHeight="1" outlineLevel="1" spans="1:10">
      <c r="A290" s="79" t="s">
        <v>560</v>
      </c>
      <c r="B290" s="79" t="s">
        <v>1213</v>
      </c>
      <c r="C290" s="79" t="s">
        <v>707</v>
      </c>
      <c r="D290" s="79" t="s">
        <v>708</v>
      </c>
      <c r="E290" s="79" t="s">
        <v>1191</v>
      </c>
      <c r="F290" s="79" t="s">
        <v>732</v>
      </c>
      <c r="G290" s="79" t="s">
        <v>765</v>
      </c>
      <c r="H290" s="79" t="s">
        <v>727</v>
      </c>
      <c r="I290" s="79" t="s">
        <v>713</v>
      </c>
      <c r="J290" s="79" t="s">
        <v>1192</v>
      </c>
    </row>
    <row r="291" ht="42" customHeight="1" outlineLevel="1" spans="1:10">
      <c r="A291" s="79" t="s">
        <v>560</v>
      </c>
      <c r="B291" s="79" t="s">
        <v>1213</v>
      </c>
      <c r="C291" s="79" t="s">
        <v>707</v>
      </c>
      <c r="D291" s="79" t="s">
        <v>708</v>
      </c>
      <c r="E291" s="79" t="s">
        <v>1217</v>
      </c>
      <c r="F291" s="79" t="s">
        <v>732</v>
      </c>
      <c r="G291" s="79" t="s">
        <v>765</v>
      </c>
      <c r="H291" s="79" t="s">
        <v>800</v>
      </c>
      <c r="I291" s="79" t="s">
        <v>713</v>
      </c>
      <c r="J291" s="79" t="s">
        <v>1218</v>
      </c>
    </row>
    <row r="292" ht="42" customHeight="1" outlineLevel="1" spans="1:10">
      <c r="A292" s="79" t="s">
        <v>560</v>
      </c>
      <c r="B292" s="79" t="s">
        <v>1213</v>
      </c>
      <c r="C292" s="79" t="s">
        <v>736</v>
      </c>
      <c r="D292" s="79" t="s">
        <v>737</v>
      </c>
      <c r="E292" s="79" t="s">
        <v>1078</v>
      </c>
      <c r="F292" s="79" t="s">
        <v>732</v>
      </c>
      <c r="G292" s="79" t="s">
        <v>1065</v>
      </c>
      <c r="H292" s="79"/>
      <c r="I292" s="79" t="s">
        <v>728</v>
      </c>
      <c r="J292" s="79" t="s">
        <v>1079</v>
      </c>
    </row>
    <row r="293" ht="42" customHeight="1" outlineLevel="1" spans="1:10">
      <c r="A293" s="79" t="s">
        <v>560</v>
      </c>
      <c r="B293" s="79" t="s">
        <v>1213</v>
      </c>
      <c r="C293" s="79" t="s">
        <v>736</v>
      </c>
      <c r="D293" s="79" t="s">
        <v>741</v>
      </c>
      <c r="E293" s="79" t="s">
        <v>1193</v>
      </c>
      <c r="F293" s="79" t="s">
        <v>710</v>
      </c>
      <c r="G293" s="79" t="s">
        <v>1194</v>
      </c>
      <c r="H293" s="79" t="s">
        <v>727</v>
      </c>
      <c r="I293" s="79" t="s">
        <v>713</v>
      </c>
      <c r="J293" s="79" t="s">
        <v>1195</v>
      </c>
    </row>
    <row r="294" ht="42" customHeight="1" outlineLevel="1" spans="1:10">
      <c r="A294" s="79" t="s">
        <v>560</v>
      </c>
      <c r="B294" s="79" t="s">
        <v>1213</v>
      </c>
      <c r="C294" s="79" t="s">
        <v>748</v>
      </c>
      <c r="D294" s="79" t="s">
        <v>749</v>
      </c>
      <c r="E294" s="79" t="s">
        <v>1196</v>
      </c>
      <c r="F294" s="79" t="s">
        <v>710</v>
      </c>
      <c r="G294" s="79" t="s">
        <v>1197</v>
      </c>
      <c r="H294" s="79" t="s">
        <v>727</v>
      </c>
      <c r="I294" s="79" t="s">
        <v>713</v>
      </c>
      <c r="J294" s="79" t="s">
        <v>1198</v>
      </c>
    </row>
    <row r="295" ht="42" customHeight="1" outlineLevel="1" spans="1:10">
      <c r="A295" s="79" t="s">
        <v>560</v>
      </c>
      <c r="B295" s="79" t="s">
        <v>1213</v>
      </c>
      <c r="C295" s="79" t="s">
        <v>748</v>
      </c>
      <c r="D295" s="79" t="s">
        <v>749</v>
      </c>
      <c r="E295" s="79" t="s">
        <v>1211</v>
      </c>
      <c r="F295" s="79" t="s">
        <v>710</v>
      </c>
      <c r="G295" s="79" t="s">
        <v>927</v>
      </c>
      <c r="H295" s="79" t="s">
        <v>727</v>
      </c>
      <c r="I295" s="79" t="s">
        <v>713</v>
      </c>
      <c r="J295" s="79" t="s">
        <v>1212</v>
      </c>
    </row>
    <row r="296" ht="42" customHeight="1" outlineLevel="1" spans="1:10">
      <c r="A296" s="79" t="s">
        <v>580</v>
      </c>
      <c r="B296" s="79" t="s">
        <v>1219</v>
      </c>
      <c r="C296" s="79" t="s">
        <v>707</v>
      </c>
      <c r="D296" s="79" t="s">
        <v>708</v>
      </c>
      <c r="E296" s="79" t="s">
        <v>1220</v>
      </c>
      <c r="F296" s="79" t="s">
        <v>710</v>
      </c>
      <c r="G296" s="79" t="s">
        <v>1221</v>
      </c>
      <c r="H296" s="79" t="s">
        <v>795</v>
      </c>
      <c r="I296" s="79" t="s">
        <v>713</v>
      </c>
      <c r="J296" s="79" t="s">
        <v>1222</v>
      </c>
    </row>
    <row r="297" ht="42" customHeight="1" outlineLevel="1" spans="1:10">
      <c r="A297" s="79" t="s">
        <v>580</v>
      </c>
      <c r="B297" s="79" t="s">
        <v>1219</v>
      </c>
      <c r="C297" s="79" t="s">
        <v>707</v>
      </c>
      <c r="D297" s="79" t="s">
        <v>708</v>
      </c>
      <c r="E297" s="79" t="s">
        <v>1223</v>
      </c>
      <c r="F297" s="79" t="s">
        <v>732</v>
      </c>
      <c r="G297" s="79" t="s">
        <v>765</v>
      </c>
      <c r="H297" s="79" t="s">
        <v>727</v>
      </c>
      <c r="I297" s="79" t="s">
        <v>713</v>
      </c>
      <c r="J297" s="79" t="s">
        <v>1224</v>
      </c>
    </row>
    <row r="298" ht="42" customHeight="1" outlineLevel="1" spans="1:10">
      <c r="A298" s="79" t="s">
        <v>580</v>
      </c>
      <c r="B298" s="79" t="s">
        <v>1219</v>
      </c>
      <c r="C298" s="79" t="s">
        <v>707</v>
      </c>
      <c r="D298" s="79" t="s">
        <v>724</v>
      </c>
      <c r="E298" s="79" t="s">
        <v>1225</v>
      </c>
      <c r="F298" s="79" t="s">
        <v>710</v>
      </c>
      <c r="G298" s="79" t="s">
        <v>751</v>
      </c>
      <c r="H298" s="79" t="s">
        <v>727</v>
      </c>
      <c r="I298" s="79" t="s">
        <v>713</v>
      </c>
      <c r="J298" s="79" t="s">
        <v>1226</v>
      </c>
    </row>
    <row r="299" ht="42" customHeight="1" outlineLevel="1" spans="1:10">
      <c r="A299" s="79" t="s">
        <v>580</v>
      </c>
      <c r="B299" s="79" t="s">
        <v>1219</v>
      </c>
      <c r="C299" s="79" t="s">
        <v>707</v>
      </c>
      <c r="D299" s="79" t="s">
        <v>724</v>
      </c>
      <c r="E299" s="79" t="s">
        <v>1034</v>
      </c>
      <c r="F299" s="79" t="s">
        <v>732</v>
      </c>
      <c r="G299" s="79" t="s">
        <v>765</v>
      </c>
      <c r="H299" s="79" t="s">
        <v>727</v>
      </c>
      <c r="I299" s="79" t="s">
        <v>713</v>
      </c>
      <c r="J299" s="79" t="s">
        <v>1035</v>
      </c>
    </row>
    <row r="300" ht="42" customHeight="1" outlineLevel="1" spans="1:10">
      <c r="A300" s="79" t="s">
        <v>580</v>
      </c>
      <c r="B300" s="79" t="s">
        <v>1219</v>
      </c>
      <c r="C300" s="79" t="s">
        <v>707</v>
      </c>
      <c r="D300" s="79" t="s">
        <v>724</v>
      </c>
      <c r="E300" s="79" t="s">
        <v>1227</v>
      </c>
      <c r="F300" s="79" t="s">
        <v>710</v>
      </c>
      <c r="G300" s="79" t="s">
        <v>1037</v>
      </c>
      <c r="H300" s="79" t="s">
        <v>727</v>
      </c>
      <c r="I300" s="79" t="s">
        <v>713</v>
      </c>
      <c r="J300" s="79" t="s">
        <v>1228</v>
      </c>
    </row>
    <row r="301" ht="42" customHeight="1" outlineLevel="1" spans="1:10">
      <c r="A301" s="79" t="s">
        <v>580</v>
      </c>
      <c r="B301" s="79" t="s">
        <v>1219</v>
      </c>
      <c r="C301" s="79" t="s">
        <v>707</v>
      </c>
      <c r="D301" s="79" t="s">
        <v>730</v>
      </c>
      <c r="E301" s="79" t="s">
        <v>1039</v>
      </c>
      <c r="F301" s="79" t="s">
        <v>732</v>
      </c>
      <c r="G301" s="79" t="s">
        <v>765</v>
      </c>
      <c r="H301" s="79" t="s">
        <v>727</v>
      </c>
      <c r="I301" s="79" t="s">
        <v>713</v>
      </c>
      <c r="J301" s="79" t="s">
        <v>1040</v>
      </c>
    </row>
    <row r="302" ht="42" customHeight="1" outlineLevel="1" spans="1:10">
      <c r="A302" s="79" t="s">
        <v>580</v>
      </c>
      <c r="B302" s="79" t="s">
        <v>1219</v>
      </c>
      <c r="C302" s="79" t="s">
        <v>736</v>
      </c>
      <c r="D302" s="79" t="s">
        <v>737</v>
      </c>
      <c r="E302" s="79" t="s">
        <v>1229</v>
      </c>
      <c r="F302" s="79" t="s">
        <v>732</v>
      </c>
      <c r="G302" s="79" t="s">
        <v>1230</v>
      </c>
      <c r="H302" s="79" t="s">
        <v>1231</v>
      </c>
      <c r="I302" s="79" t="s">
        <v>728</v>
      </c>
      <c r="J302" s="79" t="s">
        <v>1232</v>
      </c>
    </row>
    <row r="303" ht="42" customHeight="1" outlineLevel="1" spans="1:10">
      <c r="A303" s="79" t="s">
        <v>580</v>
      </c>
      <c r="B303" s="79" t="s">
        <v>1219</v>
      </c>
      <c r="C303" s="79" t="s">
        <v>736</v>
      </c>
      <c r="D303" s="79" t="s">
        <v>737</v>
      </c>
      <c r="E303" s="79" t="s">
        <v>1233</v>
      </c>
      <c r="F303" s="79" t="s">
        <v>732</v>
      </c>
      <c r="G303" s="79" t="s">
        <v>1178</v>
      </c>
      <c r="H303" s="79" t="s">
        <v>1231</v>
      </c>
      <c r="I303" s="79" t="s">
        <v>728</v>
      </c>
      <c r="J303" s="79" t="s">
        <v>1234</v>
      </c>
    </row>
    <row r="304" ht="42" customHeight="1" outlineLevel="1" spans="1:10">
      <c r="A304" s="79" t="s">
        <v>580</v>
      </c>
      <c r="B304" s="79" t="s">
        <v>1219</v>
      </c>
      <c r="C304" s="79" t="s">
        <v>736</v>
      </c>
      <c r="D304" s="79" t="s">
        <v>737</v>
      </c>
      <c r="E304" s="79" t="s">
        <v>1179</v>
      </c>
      <c r="F304" s="79" t="s">
        <v>732</v>
      </c>
      <c r="G304" s="79" t="s">
        <v>1230</v>
      </c>
      <c r="H304" s="79" t="s">
        <v>1231</v>
      </c>
      <c r="I304" s="79" t="s">
        <v>728</v>
      </c>
      <c r="J304" s="79" t="s">
        <v>1180</v>
      </c>
    </row>
    <row r="305" ht="42" customHeight="1" outlineLevel="1" spans="1:10">
      <c r="A305" s="79" t="s">
        <v>580</v>
      </c>
      <c r="B305" s="79" t="s">
        <v>1219</v>
      </c>
      <c r="C305" s="79" t="s">
        <v>748</v>
      </c>
      <c r="D305" s="79" t="s">
        <v>749</v>
      </c>
      <c r="E305" s="79" t="s">
        <v>1235</v>
      </c>
      <c r="F305" s="79" t="s">
        <v>710</v>
      </c>
      <c r="G305" s="79" t="s">
        <v>751</v>
      </c>
      <c r="H305" s="79" t="s">
        <v>727</v>
      </c>
      <c r="I305" s="79" t="s">
        <v>713</v>
      </c>
      <c r="J305" s="79" t="s">
        <v>1236</v>
      </c>
    </row>
    <row r="306" ht="42" customHeight="1" outlineLevel="1" spans="1:10">
      <c r="A306" s="80" t="s">
        <v>74</v>
      </c>
      <c r="B306" s="8"/>
      <c r="C306" s="8"/>
      <c r="D306" s="8"/>
      <c r="E306" s="8"/>
      <c r="F306" s="8"/>
      <c r="G306" s="8"/>
      <c r="H306" s="8"/>
      <c r="I306" s="8"/>
      <c r="J306" s="8"/>
    </row>
    <row r="307" ht="42" customHeight="1" outlineLevel="1" spans="1:10">
      <c r="A307" s="79" t="s">
        <v>599</v>
      </c>
      <c r="B307" s="79" t="s">
        <v>1237</v>
      </c>
      <c r="C307" s="79" t="s">
        <v>707</v>
      </c>
      <c r="D307" s="79" t="s">
        <v>708</v>
      </c>
      <c r="E307" s="79" t="s">
        <v>1238</v>
      </c>
      <c r="F307" s="79" t="s">
        <v>732</v>
      </c>
      <c r="G307" s="79" t="s">
        <v>988</v>
      </c>
      <c r="H307" s="79" t="s">
        <v>989</v>
      </c>
      <c r="I307" s="79" t="s">
        <v>713</v>
      </c>
      <c r="J307" s="79" t="s">
        <v>1239</v>
      </c>
    </row>
    <row r="308" ht="42" customHeight="1" outlineLevel="1" spans="1:10">
      <c r="A308" s="79" t="s">
        <v>599</v>
      </c>
      <c r="B308" s="79" t="s">
        <v>1237</v>
      </c>
      <c r="C308" s="79" t="s">
        <v>736</v>
      </c>
      <c r="D308" s="79" t="s">
        <v>737</v>
      </c>
      <c r="E308" s="79" t="s">
        <v>1240</v>
      </c>
      <c r="F308" s="79" t="s">
        <v>732</v>
      </c>
      <c r="G308" s="79" t="s">
        <v>1241</v>
      </c>
      <c r="H308" s="79" t="s">
        <v>770</v>
      </c>
      <c r="I308" s="79" t="s">
        <v>713</v>
      </c>
      <c r="J308" s="79" t="s">
        <v>1240</v>
      </c>
    </row>
    <row r="309" ht="42" customHeight="1" outlineLevel="1" spans="1:10">
      <c r="A309" s="79" t="s">
        <v>599</v>
      </c>
      <c r="B309" s="79" t="s">
        <v>1237</v>
      </c>
      <c r="C309" s="79" t="s">
        <v>748</v>
      </c>
      <c r="D309" s="79" t="s">
        <v>749</v>
      </c>
      <c r="E309" s="79" t="s">
        <v>749</v>
      </c>
      <c r="F309" s="79" t="s">
        <v>732</v>
      </c>
      <c r="G309" s="79" t="s">
        <v>751</v>
      </c>
      <c r="H309" s="79" t="s">
        <v>727</v>
      </c>
      <c r="I309" s="79" t="s">
        <v>728</v>
      </c>
      <c r="J309" s="79" t="s">
        <v>749</v>
      </c>
    </row>
    <row r="310" ht="42" customHeight="1" outlineLevel="1" spans="1:10">
      <c r="A310" s="79" t="s">
        <v>597</v>
      </c>
      <c r="B310" s="79" t="s">
        <v>1242</v>
      </c>
      <c r="C310" s="79" t="s">
        <v>707</v>
      </c>
      <c r="D310" s="79" t="s">
        <v>708</v>
      </c>
      <c r="E310" s="79" t="s">
        <v>1243</v>
      </c>
      <c r="F310" s="79" t="s">
        <v>822</v>
      </c>
      <c r="G310" s="79" t="s">
        <v>1244</v>
      </c>
      <c r="H310" s="79" t="s">
        <v>770</v>
      </c>
      <c r="I310" s="79" t="s">
        <v>713</v>
      </c>
      <c r="J310" s="79" t="s">
        <v>1245</v>
      </c>
    </row>
    <row r="311" ht="42" customHeight="1" outlineLevel="1" spans="1:10">
      <c r="A311" s="79" t="s">
        <v>597</v>
      </c>
      <c r="B311" s="79" t="s">
        <v>1242</v>
      </c>
      <c r="C311" s="79" t="s">
        <v>707</v>
      </c>
      <c r="D311" s="79" t="s">
        <v>708</v>
      </c>
      <c r="E311" s="79" t="s">
        <v>1246</v>
      </c>
      <c r="F311" s="79" t="s">
        <v>732</v>
      </c>
      <c r="G311" s="79" t="s">
        <v>1247</v>
      </c>
      <c r="H311" s="79" t="s">
        <v>809</v>
      </c>
      <c r="I311" s="79" t="s">
        <v>713</v>
      </c>
      <c r="J311" s="79" t="s">
        <v>1248</v>
      </c>
    </row>
    <row r="312" ht="42" customHeight="1" outlineLevel="1" spans="1:10">
      <c r="A312" s="79" t="s">
        <v>597</v>
      </c>
      <c r="B312" s="79" t="s">
        <v>1242</v>
      </c>
      <c r="C312" s="79" t="s">
        <v>707</v>
      </c>
      <c r="D312" s="79" t="s">
        <v>724</v>
      </c>
      <c r="E312" s="79" t="s">
        <v>1249</v>
      </c>
      <c r="F312" s="79" t="s">
        <v>710</v>
      </c>
      <c r="G312" s="79" t="s">
        <v>726</v>
      </c>
      <c r="H312" s="79" t="s">
        <v>727</v>
      </c>
      <c r="I312" s="79" t="s">
        <v>713</v>
      </c>
      <c r="J312" s="79" t="s">
        <v>1250</v>
      </c>
    </row>
    <row r="313" ht="42" customHeight="1" outlineLevel="1" spans="1:10">
      <c r="A313" s="79" t="s">
        <v>597</v>
      </c>
      <c r="B313" s="79" t="s">
        <v>1242</v>
      </c>
      <c r="C313" s="79" t="s">
        <v>707</v>
      </c>
      <c r="D313" s="79" t="s">
        <v>730</v>
      </c>
      <c r="E313" s="79" t="s">
        <v>1251</v>
      </c>
      <c r="F313" s="79" t="s">
        <v>804</v>
      </c>
      <c r="G313" s="79" t="s">
        <v>1252</v>
      </c>
      <c r="H313" s="79" t="s">
        <v>1253</v>
      </c>
      <c r="I313" s="79" t="s">
        <v>713</v>
      </c>
      <c r="J313" s="79" t="s">
        <v>1254</v>
      </c>
    </row>
    <row r="314" ht="42" customHeight="1" outlineLevel="1" spans="1:10">
      <c r="A314" s="79" t="s">
        <v>597</v>
      </c>
      <c r="B314" s="79" t="s">
        <v>1242</v>
      </c>
      <c r="C314" s="79" t="s">
        <v>707</v>
      </c>
      <c r="D314" s="79" t="s">
        <v>767</v>
      </c>
      <c r="E314" s="79" t="s">
        <v>768</v>
      </c>
      <c r="F314" s="79" t="s">
        <v>732</v>
      </c>
      <c r="G314" s="79" t="s">
        <v>1255</v>
      </c>
      <c r="H314" s="79" t="s">
        <v>770</v>
      </c>
      <c r="I314" s="79" t="s">
        <v>713</v>
      </c>
      <c r="J314" s="79" t="s">
        <v>1256</v>
      </c>
    </row>
    <row r="315" ht="59" customHeight="1" outlineLevel="1" spans="1:10">
      <c r="A315" s="79" t="s">
        <v>597</v>
      </c>
      <c r="B315" s="79" t="s">
        <v>1242</v>
      </c>
      <c r="C315" s="79" t="s">
        <v>736</v>
      </c>
      <c r="D315" s="79" t="s">
        <v>737</v>
      </c>
      <c r="E315" s="79" t="s">
        <v>1257</v>
      </c>
      <c r="F315" s="79" t="s">
        <v>732</v>
      </c>
      <c r="G315" s="79" t="s">
        <v>1258</v>
      </c>
      <c r="H315" s="79" t="s">
        <v>1259</v>
      </c>
      <c r="I315" s="79" t="s">
        <v>728</v>
      </c>
      <c r="J315" s="79" t="s">
        <v>1260</v>
      </c>
    </row>
    <row r="316" ht="42" customHeight="1" outlineLevel="1" spans="1:10">
      <c r="A316" s="79" t="s">
        <v>597</v>
      </c>
      <c r="B316" s="79" t="s">
        <v>1242</v>
      </c>
      <c r="C316" s="79" t="s">
        <v>748</v>
      </c>
      <c r="D316" s="79" t="s">
        <v>749</v>
      </c>
      <c r="E316" s="79" t="s">
        <v>1114</v>
      </c>
      <c r="F316" s="79" t="s">
        <v>710</v>
      </c>
      <c r="G316" s="79" t="s">
        <v>751</v>
      </c>
      <c r="H316" s="79" t="s">
        <v>727</v>
      </c>
      <c r="I316" s="79" t="s">
        <v>728</v>
      </c>
      <c r="J316" s="79" t="s">
        <v>1260</v>
      </c>
    </row>
    <row r="317" ht="42" customHeight="1" outlineLevel="1" spans="1:10">
      <c r="A317" s="79" t="s">
        <v>595</v>
      </c>
      <c r="B317" s="79" t="s">
        <v>1261</v>
      </c>
      <c r="C317" s="79" t="s">
        <v>707</v>
      </c>
      <c r="D317" s="79" t="s">
        <v>708</v>
      </c>
      <c r="E317" s="79" t="s">
        <v>1262</v>
      </c>
      <c r="F317" s="79" t="s">
        <v>732</v>
      </c>
      <c r="G317" s="79" t="s">
        <v>988</v>
      </c>
      <c r="H317" s="79" t="s">
        <v>809</v>
      </c>
      <c r="I317" s="79" t="s">
        <v>713</v>
      </c>
      <c r="J317" s="79" t="s">
        <v>1263</v>
      </c>
    </row>
    <row r="318" ht="42" customHeight="1" outlineLevel="1" spans="1:10">
      <c r="A318" s="79" t="s">
        <v>595</v>
      </c>
      <c r="B318" s="79" t="s">
        <v>1261</v>
      </c>
      <c r="C318" s="79" t="s">
        <v>707</v>
      </c>
      <c r="D318" s="79" t="s">
        <v>708</v>
      </c>
      <c r="E318" s="79" t="s">
        <v>1264</v>
      </c>
      <c r="F318" s="79" t="s">
        <v>732</v>
      </c>
      <c r="G318" s="79" t="s">
        <v>988</v>
      </c>
      <c r="H318" s="79" t="s">
        <v>809</v>
      </c>
      <c r="I318" s="79" t="s">
        <v>713</v>
      </c>
      <c r="J318" s="79" t="s">
        <v>1265</v>
      </c>
    </row>
    <row r="319" ht="42" customHeight="1" outlineLevel="1" spans="1:10">
      <c r="A319" s="79" t="s">
        <v>595</v>
      </c>
      <c r="B319" s="79" t="s">
        <v>1261</v>
      </c>
      <c r="C319" s="79" t="s">
        <v>707</v>
      </c>
      <c r="D319" s="79" t="s">
        <v>724</v>
      </c>
      <c r="E319" s="79" t="s">
        <v>1266</v>
      </c>
      <c r="F319" s="79" t="s">
        <v>732</v>
      </c>
      <c r="G319" s="79" t="s">
        <v>1267</v>
      </c>
      <c r="H319" s="79" t="s">
        <v>1268</v>
      </c>
      <c r="I319" s="79" t="s">
        <v>713</v>
      </c>
      <c r="J319" s="79" t="s">
        <v>1269</v>
      </c>
    </row>
    <row r="320" ht="42" customHeight="1" outlineLevel="1" spans="1:10">
      <c r="A320" s="79" t="s">
        <v>595</v>
      </c>
      <c r="B320" s="79" t="s">
        <v>1261</v>
      </c>
      <c r="C320" s="79" t="s">
        <v>736</v>
      </c>
      <c r="D320" s="79" t="s">
        <v>737</v>
      </c>
      <c r="E320" s="79" t="s">
        <v>1045</v>
      </c>
      <c r="F320" s="79" t="s">
        <v>732</v>
      </c>
      <c r="G320" s="79" t="s">
        <v>1178</v>
      </c>
      <c r="H320" s="79" t="s">
        <v>809</v>
      </c>
      <c r="I320" s="79" t="s">
        <v>713</v>
      </c>
      <c r="J320" s="79" t="s">
        <v>1270</v>
      </c>
    </row>
    <row r="321" ht="42" customHeight="1" outlineLevel="1" spans="1:10">
      <c r="A321" s="79" t="s">
        <v>595</v>
      </c>
      <c r="B321" s="79" t="s">
        <v>1261</v>
      </c>
      <c r="C321" s="79" t="s">
        <v>748</v>
      </c>
      <c r="D321" s="79" t="s">
        <v>749</v>
      </c>
      <c r="E321" s="79" t="s">
        <v>1271</v>
      </c>
      <c r="F321" s="79" t="s">
        <v>732</v>
      </c>
      <c r="G321" s="79" t="s">
        <v>927</v>
      </c>
      <c r="H321" s="79" t="s">
        <v>727</v>
      </c>
      <c r="I321" s="79" t="s">
        <v>728</v>
      </c>
      <c r="J321" s="79" t="s">
        <v>1271</v>
      </c>
    </row>
    <row r="322" ht="42" customHeight="1" outlineLevel="1" spans="1:10">
      <c r="A322" s="79" t="s">
        <v>601</v>
      </c>
      <c r="B322" s="79" t="s">
        <v>1272</v>
      </c>
      <c r="C322" s="79" t="s">
        <v>707</v>
      </c>
      <c r="D322" s="79" t="s">
        <v>708</v>
      </c>
      <c r="E322" s="79" t="s">
        <v>1273</v>
      </c>
      <c r="F322" s="79" t="s">
        <v>732</v>
      </c>
      <c r="G322" s="79" t="s">
        <v>104</v>
      </c>
      <c r="H322" s="79" t="s">
        <v>989</v>
      </c>
      <c r="I322" s="79" t="s">
        <v>713</v>
      </c>
      <c r="J322" s="79" t="s">
        <v>1274</v>
      </c>
    </row>
    <row r="323" ht="42" customHeight="1" outlineLevel="1" spans="1:10">
      <c r="A323" s="79" t="s">
        <v>601</v>
      </c>
      <c r="B323" s="79" t="s">
        <v>1272</v>
      </c>
      <c r="C323" s="79" t="s">
        <v>736</v>
      </c>
      <c r="D323" s="79" t="s">
        <v>737</v>
      </c>
      <c r="E323" s="79" t="s">
        <v>1275</v>
      </c>
      <c r="F323" s="79" t="s">
        <v>710</v>
      </c>
      <c r="G323" s="79" t="s">
        <v>726</v>
      </c>
      <c r="H323" s="79" t="s">
        <v>727</v>
      </c>
      <c r="I323" s="79" t="s">
        <v>728</v>
      </c>
      <c r="J323" s="79" t="s">
        <v>1276</v>
      </c>
    </row>
    <row r="324" ht="42" customHeight="1" outlineLevel="1" spans="1:10">
      <c r="A324" s="79" t="s">
        <v>601</v>
      </c>
      <c r="B324" s="79" t="s">
        <v>1272</v>
      </c>
      <c r="C324" s="79" t="s">
        <v>748</v>
      </c>
      <c r="D324" s="79" t="s">
        <v>749</v>
      </c>
      <c r="E324" s="79" t="s">
        <v>1277</v>
      </c>
      <c r="F324" s="79" t="s">
        <v>732</v>
      </c>
      <c r="G324" s="79" t="s">
        <v>726</v>
      </c>
      <c r="H324" s="79" t="s">
        <v>727</v>
      </c>
      <c r="I324" s="79" t="s">
        <v>728</v>
      </c>
      <c r="J324" s="79" t="s">
        <v>1277</v>
      </c>
    </row>
    <row r="325" ht="42" customHeight="1" outlineLevel="1" spans="1:10">
      <c r="A325" s="80" t="s">
        <v>76</v>
      </c>
      <c r="B325" s="8"/>
      <c r="C325" s="8"/>
      <c r="D325" s="8"/>
      <c r="E325" s="8"/>
      <c r="F325" s="8"/>
      <c r="G325" s="8"/>
      <c r="H325" s="8"/>
      <c r="I325" s="8"/>
      <c r="J325" s="8"/>
    </row>
    <row r="326" ht="42" customHeight="1" outlineLevel="1" spans="1:10">
      <c r="A326" s="79" t="s">
        <v>637</v>
      </c>
      <c r="B326" s="79" t="s">
        <v>1278</v>
      </c>
      <c r="C326" s="79" t="s">
        <v>707</v>
      </c>
      <c r="D326" s="79" t="s">
        <v>708</v>
      </c>
      <c r="E326" s="79" t="s">
        <v>1279</v>
      </c>
      <c r="F326" s="79" t="s">
        <v>732</v>
      </c>
      <c r="G326" s="79" t="s">
        <v>1280</v>
      </c>
      <c r="H326" s="79" t="s">
        <v>800</v>
      </c>
      <c r="I326" s="79" t="s">
        <v>713</v>
      </c>
      <c r="J326" s="79" t="s">
        <v>1281</v>
      </c>
    </row>
    <row r="327" ht="42" customHeight="1" outlineLevel="1" spans="1:10">
      <c r="A327" s="79" t="s">
        <v>637</v>
      </c>
      <c r="B327" s="79" t="s">
        <v>1278</v>
      </c>
      <c r="C327" s="79" t="s">
        <v>736</v>
      </c>
      <c r="D327" s="79" t="s">
        <v>802</v>
      </c>
      <c r="E327" s="79" t="s">
        <v>1282</v>
      </c>
      <c r="F327" s="79" t="s">
        <v>710</v>
      </c>
      <c r="G327" s="79" t="s">
        <v>1283</v>
      </c>
      <c r="H327" s="79" t="s">
        <v>770</v>
      </c>
      <c r="I327" s="79" t="s">
        <v>713</v>
      </c>
      <c r="J327" s="79" t="s">
        <v>1284</v>
      </c>
    </row>
    <row r="328" ht="42" customHeight="1" outlineLevel="1" spans="1:10">
      <c r="A328" s="79" t="s">
        <v>637</v>
      </c>
      <c r="B328" s="79" t="s">
        <v>1278</v>
      </c>
      <c r="C328" s="79" t="s">
        <v>736</v>
      </c>
      <c r="D328" s="79" t="s">
        <v>741</v>
      </c>
      <c r="E328" s="79" t="s">
        <v>1285</v>
      </c>
      <c r="F328" s="79" t="s">
        <v>710</v>
      </c>
      <c r="G328" s="79" t="s">
        <v>100</v>
      </c>
      <c r="H328" s="79" t="s">
        <v>727</v>
      </c>
      <c r="I328" s="79" t="s">
        <v>713</v>
      </c>
      <c r="J328" s="79" t="s">
        <v>1286</v>
      </c>
    </row>
    <row r="329" ht="42" customHeight="1" outlineLevel="1" spans="1:10">
      <c r="A329" s="79" t="s">
        <v>637</v>
      </c>
      <c r="B329" s="79" t="s">
        <v>1278</v>
      </c>
      <c r="C329" s="79" t="s">
        <v>736</v>
      </c>
      <c r="D329" s="79" t="s">
        <v>741</v>
      </c>
      <c r="E329" s="79" t="s">
        <v>1287</v>
      </c>
      <c r="F329" s="79" t="s">
        <v>710</v>
      </c>
      <c r="G329" s="79" t="s">
        <v>805</v>
      </c>
      <c r="H329" s="79" t="s">
        <v>727</v>
      </c>
      <c r="I329" s="79" t="s">
        <v>713</v>
      </c>
      <c r="J329" s="79" t="s">
        <v>1288</v>
      </c>
    </row>
    <row r="330" ht="42" customHeight="1" outlineLevel="1" spans="1:10">
      <c r="A330" s="79" t="s">
        <v>637</v>
      </c>
      <c r="B330" s="79" t="s">
        <v>1278</v>
      </c>
      <c r="C330" s="79" t="s">
        <v>736</v>
      </c>
      <c r="D330" s="79" t="s">
        <v>741</v>
      </c>
      <c r="E330" s="79" t="s">
        <v>1289</v>
      </c>
      <c r="F330" s="79" t="s">
        <v>710</v>
      </c>
      <c r="G330" s="79" t="s">
        <v>1197</v>
      </c>
      <c r="H330" s="79" t="s">
        <v>727</v>
      </c>
      <c r="I330" s="79" t="s">
        <v>713</v>
      </c>
      <c r="J330" s="79" t="s">
        <v>1290</v>
      </c>
    </row>
    <row r="331" ht="42" customHeight="1" outlineLevel="1" spans="1:10">
      <c r="A331" s="79" t="s">
        <v>637</v>
      </c>
      <c r="B331" s="79" t="s">
        <v>1278</v>
      </c>
      <c r="C331" s="79" t="s">
        <v>748</v>
      </c>
      <c r="D331" s="79" t="s">
        <v>749</v>
      </c>
      <c r="E331" s="79" t="s">
        <v>1291</v>
      </c>
      <c r="F331" s="79" t="s">
        <v>710</v>
      </c>
      <c r="G331" s="79" t="s">
        <v>726</v>
      </c>
      <c r="H331" s="79" t="s">
        <v>727</v>
      </c>
      <c r="I331" s="79" t="s">
        <v>713</v>
      </c>
      <c r="J331" s="79" t="s">
        <v>1292</v>
      </c>
    </row>
    <row r="332" ht="42" customHeight="1" outlineLevel="1" spans="1:10">
      <c r="A332" s="79" t="s">
        <v>619</v>
      </c>
      <c r="B332" s="79" t="s">
        <v>1293</v>
      </c>
      <c r="C332" s="79" t="s">
        <v>707</v>
      </c>
      <c r="D332" s="79" t="s">
        <v>708</v>
      </c>
      <c r="E332" s="79" t="s">
        <v>1294</v>
      </c>
      <c r="F332" s="79" t="s">
        <v>710</v>
      </c>
      <c r="G332" s="79" t="s">
        <v>1295</v>
      </c>
      <c r="H332" s="79" t="s">
        <v>800</v>
      </c>
      <c r="I332" s="79" t="s">
        <v>713</v>
      </c>
      <c r="J332" s="79" t="s">
        <v>1296</v>
      </c>
    </row>
    <row r="333" ht="42" customHeight="1" outlineLevel="1" spans="1:10">
      <c r="A333" s="79" t="s">
        <v>619</v>
      </c>
      <c r="B333" s="79" t="s">
        <v>1293</v>
      </c>
      <c r="C333" s="79" t="s">
        <v>736</v>
      </c>
      <c r="D333" s="79" t="s">
        <v>802</v>
      </c>
      <c r="E333" s="79" t="s">
        <v>1297</v>
      </c>
      <c r="F333" s="79" t="s">
        <v>732</v>
      </c>
      <c r="G333" s="79" t="s">
        <v>1298</v>
      </c>
      <c r="H333" s="79" t="s">
        <v>1043</v>
      </c>
      <c r="I333" s="79" t="s">
        <v>728</v>
      </c>
      <c r="J333" s="79" t="s">
        <v>1299</v>
      </c>
    </row>
    <row r="334" ht="42" customHeight="1" outlineLevel="1" spans="1:10">
      <c r="A334" s="79" t="s">
        <v>619</v>
      </c>
      <c r="B334" s="79" t="s">
        <v>1293</v>
      </c>
      <c r="C334" s="79" t="s">
        <v>748</v>
      </c>
      <c r="D334" s="79" t="s">
        <v>749</v>
      </c>
      <c r="E334" s="79" t="s">
        <v>813</v>
      </c>
      <c r="F334" s="79" t="s">
        <v>710</v>
      </c>
      <c r="G334" s="79" t="s">
        <v>751</v>
      </c>
      <c r="H334" s="79" t="s">
        <v>727</v>
      </c>
      <c r="I334" s="79" t="s">
        <v>713</v>
      </c>
      <c r="J334" s="79" t="s">
        <v>1300</v>
      </c>
    </row>
    <row r="335" ht="42" customHeight="1" outlineLevel="1" spans="1:10">
      <c r="A335" s="79" t="s">
        <v>611</v>
      </c>
      <c r="B335" s="79" t="s">
        <v>1301</v>
      </c>
      <c r="C335" s="79" t="s">
        <v>707</v>
      </c>
      <c r="D335" s="79" t="s">
        <v>708</v>
      </c>
      <c r="E335" s="79" t="s">
        <v>1302</v>
      </c>
      <c r="F335" s="79" t="s">
        <v>710</v>
      </c>
      <c r="G335" s="79" t="s">
        <v>1303</v>
      </c>
      <c r="H335" s="79" t="s">
        <v>812</v>
      </c>
      <c r="I335" s="79" t="s">
        <v>713</v>
      </c>
      <c r="J335" s="79" t="s">
        <v>1304</v>
      </c>
    </row>
    <row r="336" ht="42" customHeight="1" outlineLevel="1" spans="1:10">
      <c r="A336" s="79" t="s">
        <v>611</v>
      </c>
      <c r="B336" s="79" t="s">
        <v>1301</v>
      </c>
      <c r="C336" s="79" t="s">
        <v>736</v>
      </c>
      <c r="D336" s="79" t="s">
        <v>737</v>
      </c>
      <c r="E336" s="79" t="s">
        <v>1305</v>
      </c>
      <c r="F336" s="79" t="s">
        <v>732</v>
      </c>
      <c r="G336" s="79" t="s">
        <v>1306</v>
      </c>
      <c r="H336" s="79" t="s">
        <v>1307</v>
      </c>
      <c r="I336" s="79" t="s">
        <v>728</v>
      </c>
      <c r="J336" s="79" t="s">
        <v>1305</v>
      </c>
    </row>
    <row r="337" ht="42" customHeight="1" outlineLevel="1" spans="1:10">
      <c r="A337" s="79" t="s">
        <v>611</v>
      </c>
      <c r="B337" s="79" t="s">
        <v>1301</v>
      </c>
      <c r="C337" s="79" t="s">
        <v>748</v>
      </c>
      <c r="D337" s="79" t="s">
        <v>749</v>
      </c>
      <c r="E337" s="79" t="s">
        <v>1308</v>
      </c>
      <c r="F337" s="79" t="s">
        <v>710</v>
      </c>
      <c r="G337" s="79" t="s">
        <v>751</v>
      </c>
      <c r="H337" s="79" t="s">
        <v>727</v>
      </c>
      <c r="I337" s="79" t="s">
        <v>713</v>
      </c>
      <c r="J337" s="79" t="s">
        <v>1309</v>
      </c>
    </row>
    <row r="338" ht="42" customHeight="1" outlineLevel="1" spans="1:10">
      <c r="A338" s="79" t="s">
        <v>627</v>
      </c>
      <c r="B338" s="79" t="s">
        <v>1310</v>
      </c>
      <c r="C338" s="79" t="s">
        <v>707</v>
      </c>
      <c r="D338" s="79" t="s">
        <v>708</v>
      </c>
      <c r="E338" s="79" t="s">
        <v>1311</v>
      </c>
      <c r="F338" s="79" t="s">
        <v>710</v>
      </c>
      <c r="G338" s="79" t="s">
        <v>1312</v>
      </c>
      <c r="H338" s="79" t="s">
        <v>800</v>
      </c>
      <c r="I338" s="79" t="s">
        <v>713</v>
      </c>
      <c r="J338" s="79" t="s">
        <v>1313</v>
      </c>
    </row>
    <row r="339" ht="42" customHeight="1" outlineLevel="1" spans="1:10">
      <c r="A339" s="79" t="s">
        <v>627</v>
      </c>
      <c r="B339" s="79" t="s">
        <v>1310</v>
      </c>
      <c r="C339" s="79" t="s">
        <v>736</v>
      </c>
      <c r="D339" s="79" t="s">
        <v>741</v>
      </c>
      <c r="E339" s="79" t="s">
        <v>1314</v>
      </c>
      <c r="F339" s="79" t="s">
        <v>816</v>
      </c>
      <c r="G339" s="79" t="s">
        <v>95</v>
      </c>
      <c r="H339" s="79" t="s">
        <v>727</v>
      </c>
      <c r="I339" s="79" t="s">
        <v>713</v>
      </c>
      <c r="J339" s="79" t="s">
        <v>1313</v>
      </c>
    </row>
    <row r="340" ht="42" customHeight="1" outlineLevel="1" spans="1:10">
      <c r="A340" s="79" t="s">
        <v>627</v>
      </c>
      <c r="B340" s="79" t="s">
        <v>1310</v>
      </c>
      <c r="C340" s="79" t="s">
        <v>748</v>
      </c>
      <c r="D340" s="79" t="s">
        <v>749</v>
      </c>
      <c r="E340" s="79" t="s">
        <v>749</v>
      </c>
      <c r="F340" s="79" t="s">
        <v>710</v>
      </c>
      <c r="G340" s="79" t="s">
        <v>751</v>
      </c>
      <c r="H340" s="79" t="s">
        <v>727</v>
      </c>
      <c r="I340" s="79" t="s">
        <v>713</v>
      </c>
      <c r="J340" s="79" t="s">
        <v>1313</v>
      </c>
    </row>
    <row r="341" ht="42" customHeight="1" outlineLevel="1" spans="1:10">
      <c r="A341" s="79" t="s">
        <v>603</v>
      </c>
      <c r="B341" s="79" t="s">
        <v>1315</v>
      </c>
      <c r="C341" s="79" t="s">
        <v>707</v>
      </c>
      <c r="D341" s="79" t="s">
        <v>708</v>
      </c>
      <c r="E341" s="79" t="s">
        <v>1316</v>
      </c>
      <c r="F341" s="79" t="s">
        <v>710</v>
      </c>
      <c r="G341" s="79" t="s">
        <v>1317</v>
      </c>
      <c r="H341" s="79" t="s">
        <v>809</v>
      </c>
      <c r="I341" s="79" t="s">
        <v>713</v>
      </c>
      <c r="J341" s="79" t="s">
        <v>1318</v>
      </c>
    </row>
    <row r="342" ht="42" customHeight="1" outlineLevel="1" spans="1:10">
      <c r="A342" s="79" t="s">
        <v>603</v>
      </c>
      <c r="B342" s="79" t="s">
        <v>1315</v>
      </c>
      <c r="C342" s="79" t="s">
        <v>707</v>
      </c>
      <c r="D342" s="79" t="s">
        <v>708</v>
      </c>
      <c r="E342" s="79" t="s">
        <v>1319</v>
      </c>
      <c r="F342" s="79" t="s">
        <v>710</v>
      </c>
      <c r="G342" s="79" t="s">
        <v>242</v>
      </c>
      <c r="H342" s="79" t="s">
        <v>809</v>
      </c>
      <c r="I342" s="79" t="s">
        <v>713</v>
      </c>
      <c r="J342" s="79" t="s">
        <v>1320</v>
      </c>
    </row>
    <row r="343" ht="42" customHeight="1" outlineLevel="1" spans="1:10">
      <c r="A343" s="79" t="s">
        <v>603</v>
      </c>
      <c r="B343" s="79" t="s">
        <v>1315</v>
      </c>
      <c r="C343" s="79" t="s">
        <v>707</v>
      </c>
      <c r="D343" s="79" t="s">
        <v>708</v>
      </c>
      <c r="E343" s="79" t="s">
        <v>1321</v>
      </c>
      <c r="F343" s="79" t="s">
        <v>732</v>
      </c>
      <c r="G343" s="79" t="s">
        <v>1037</v>
      </c>
      <c r="H343" s="79" t="s">
        <v>809</v>
      </c>
      <c r="I343" s="79" t="s">
        <v>713</v>
      </c>
      <c r="J343" s="79" t="s">
        <v>1320</v>
      </c>
    </row>
    <row r="344" ht="42" customHeight="1" outlineLevel="1" spans="1:10">
      <c r="A344" s="79" t="s">
        <v>603</v>
      </c>
      <c r="B344" s="79" t="s">
        <v>1315</v>
      </c>
      <c r="C344" s="79" t="s">
        <v>707</v>
      </c>
      <c r="D344" s="79" t="s">
        <v>708</v>
      </c>
      <c r="E344" s="79" t="s">
        <v>1322</v>
      </c>
      <c r="F344" s="79" t="s">
        <v>710</v>
      </c>
      <c r="G344" s="79" t="s">
        <v>1323</v>
      </c>
      <c r="H344" s="79" t="s">
        <v>809</v>
      </c>
      <c r="I344" s="79" t="s">
        <v>713</v>
      </c>
      <c r="J344" s="79" t="s">
        <v>1320</v>
      </c>
    </row>
    <row r="345" ht="42" customHeight="1" outlineLevel="1" spans="1:10">
      <c r="A345" s="79" t="s">
        <v>603</v>
      </c>
      <c r="B345" s="79" t="s">
        <v>1315</v>
      </c>
      <c r="C345" s="79" t="s">
        <v>707</v>
      </c>
      <c r="D345" s="79" t="s">
        <v>708</v>
      </c>
      <c r="E345" s="79" t="s">
        <v>1324</v>
      </c>
      <c r="F345" s="79" t="s">
        <v>732</v>
      </c>
      <c r="G345" s="79" t="s">
        <v>1325</v>
      </c>
      <c r="H345" s="79" t="s">
        <v>809</v>
      </c>
      <c r="I345" s="79" t="s">
        <v>713</v>
      </c>
      <c r="J345" s="79" t="s">
        <v>1320</v>
      </c>
    </row>
    <row r="346" ht="42" customHeight="1" outlineLevel="1" spans="1:10">
      <c r="A346" s="79" t="s">
        <v>603</v>
      </c>
      <c r="B346" s="79" t="s">
        <v>1315</v>
      </c>
      <c r="C346" s="79" t="s">
        <v>736</v>
      </c>
      <c r="D346" s="79" t="s">
        <v>737</v>
      </c>
      <c r="E346" s="79" t="s">
        <v>1326</v>
      </c>
      <c r="F346" s="79" t="s">
        <v>822</v>
      </c>
      <c r="G346" s="79" t="s">
        <v>1327</v>
      </c>
      <c r="H346" s="79" t="s">
        <v>1328</v>
      </c>
      <c r="I346" s="79" t="s">
        <v>728</v>
      </c>
      <c r="J346" s="79" t="s">
        <v>1320</v>
      </c>
    </row>
    <row r="347" ht="42" customHeight="1" outlineLevel="1" spans="1:10">
      <c r="A347" s="79" t="s">
        <v>603</v>
      </c>
      <c r="B347" s="79" t="s">
        <v>1315</v>
      </c>
      <c r="C347" s="79" t="s">
        <v>736</v>
      </c>
      <c r="D347" s="79" t="s">
        <v>737</v>
      </c>
      <c r="E347" s="79" t="s">
        <v>1329</v>
      </c>
      <c r="F347" s="79" t="s">
        <v>710</v>
      </c>
      <c r="G347" s="79" t="s">
        <v>1330</v>
      </c>
      <c r="H347" s="79" t="s">
        <v>809</v>
      </c>
      <c r="I347" s="79" t="s">
        <v>728</v>
      </c>
      <c r="J347" s="79" t="s">
        <v>1320</v>
      </c>
    </row>
    <row r="348" ht="42" customHeight="1" outlineLevel="1" spans="1:10">
      <c r="A348" s="79" t="s">
        <v>603</v>
      </c>
      <c r="B348" s="79" t="s">
        <v>1315</v>
      </c>
      <c r="C348" s="79" t="s">
        <v>736</v>
      </c>
      <c r="D348" s="79" t="s">
        <v>737</v>
      </c>
      <c r="E348" s="79" t="s">
        <v>1331</v>
      </c>
      <c r="F348" s="79" t="s">
        <v>710</v>
      </c>
      <c r="G348" s="79" t="s">
        <v>1332</v>
      </c>
      <c r="H348" s="79"/>
      <c r="I348" s="79" t="s">
        <v>728</v>
      </c>
      <c r="J348" s="79" t="s">
        <v>1333</v>
      </c>
    </row>
    <row r="349" ht="42" customHeight="1" outlineLevel="1" spans="1:10">
      <c r="A349" s="79" t="s">
        <v>603</v>
      </c>
      <c r="B349" s="79" t="s">
        <v>1315</v>
      </c>
      <c r="C349" s="79" t="s">
        <v>736</v>
      </c>
      <c r="D349" s="79" t="s">
        <v>737</v>
      </c>
      <c r="E349" s="79" t="s">
        <v>1334</v>
      </c>
      <c r="F349" s="79" t="s">
        <v>710</v>
      </c>
      <c r="G349" s="79" t="s">
        <v>1332</v>
      </c>
      <c r="H349" s="79"/>
      <c r="I349" s="79" t="s">
        <v>728</v>
      </c>
      <c r="J349" s="79" t="s">
        <v>1320</v>
      </c>
    </row>
    <row r="350" ht="42" customHeight="1" outlineLevel="1" spans="1:10">
      <c r="A350" s="79" t="s">
        <v>603</v>
      </c>
      <c r="B350" s="79" t="s">
        <v>1315</v>
      </c>
      <c r="C350" s="79" t="s">
        <v>748</v>
      </c>
      <c r="D350" s="79" t="s">
        <v>749</v>
      </c>
      <c r="E350" s="79" t="s">
        <v>1335</v>
      </c>
      <c r="F350" s="79" t="s">
        <v>710</v>
      </c>
      <c r="G350" s="79" t="s">
        <v>751</v>
      </c>
      <c r="H350" s="79" t="s">
        <v>727</v>
      </c>
      <c r="I350" s="79" t="s">
        <v>728</v>
      </c>
      <c r="J350" s="79" t="s">
        <v>1320</v>
      </c>
    </row>
    <row r="351" ht="42" customHeight="1" outlineLevel="1" spans="1:10">
      <c r="A351" s="79" t="s">
        <v>645</v>
      </c>
      <c r="B351" s="79" t="s">
        <v>1336</v>
      </c>
      <c r="C351" s="79" t="s">
        <v>707</v>
      </c>
      <c r="D351" s="79" t="s">
        <v>708</v>
      </c>
      <c r="E351" s="79" t="s">
        <v>1302</v>
      </c>
      <c r="F351" s="79" t="s">
        <v>710</v>
      </c>
      <c r="G351" s="79" t="s">
        <v>1337</v>
      </c>
      <c r="H351" s="79" t="s">
        <v>812</v>
      </c>
      <c r="I351" s="79" t="s">
        <v>713</v>
      </c>
      <c r="J351" s="79" t="s">
        <v>1338</v>
      </c>
    </row>
    <row r="352" ht="42" customHeight="1" outlineLevel="1" spans="1:10">
      <c r="A352" s="79" t="s">
        <v>645</v>
      </c>
      <c r="B352" s="79" t="s">
        <v>1336</v>
      </c>
      <c r="C352" s="79" t="s">
        <v>736</v>
      </c>
      <c r="D352" s="79" t="s">
        <v>737</v>
      </c>
      <c r="E352" s="79" t="s">
        <v>924</v>
      </c>
      <c r="F352" s="79" t="s">
        <v>732</v>
      </c>
      <c r="G352" s="79" t="s">
        <v>925</v>
      </c>
      <c r="H352" s="79" t="s">
        <v>1043</v>
      </c>
      <c r="I352" s="79" t="s">
        <v>728</v>
      </c>
      <c r="J352" s="79" t="s">
        <v>926</v>
      </c>
    </row>
    <row r="353" ht="42" customHeight="1" outlineLevel="1" spans="1:10">
      <c r="A353" s="79" t="s">
        <v>645</v>
      </c>
      <c r="B353" s="79" t="s">
        <v>1336</v>
      </c>
      <c r="C353" s="79" t="s">
        <v>748</v>
      </c>
      <c r="D353" s="79" t="s">
        <v>749</v>
      </c>
      <c r="E353" s="79" t="s">
        <v>892</v>
      </c>
      <c r="F353" s="79" t="s">
        <v>710</v>
      </c>
      <c r="G353" s="79" t="s">
        <v>927</v>
      </c>
      <c r="H353" s="79" t="s">
        <v>727</v>
      </c>
      <c r="I353" s="79" t="s">
        <v>713</v>
      </c>
      <c r="J353" s="79" t="s">
        <v>928</v>
      </c>
    </row>
    <row r="354" ht="42" customHeight="1" outlineLevel="1" spans="1:10">
      <c r="A354" s="79" t="s">
        <v>661</v>
      </c>
      <c r="B354" s="79" t="s">
        <v>1339</v>
      </c>
      <c r="C354" s="79" t="s">
        <v>707</v>
      </c>
      <c r="D354" s="79" t="s">
        <v>708</v>
      </c>
      <c r="E354" s="79" t="s">
        <v>1279</v>
      </c>
      <c r="F354" s="79" t="s">
        <v>710</v>
      </c>
      <c r="G354" s="79" t="s">
        <v>1340</v>
      </c>
      <c r="H354" s="79" t="s">
        <v>800</v>
      </c>
      <c r="I354" s="79" t="s">
        <v>713</v>
      </c>
      <c r="J354" s="79" t="s">
        <v>1341</v>
      </c>
    </row>
    <row r="355" ht="42" customHeight="1" outlineLevel="1" spans="1:10">
      <c r="A355" s="79" t="s">
        <v>661</v>
      </c>
      <c r="B355" s="79" t="s">
        <v>1339</v>
      </c>
      <c r="C355" s="79" t="s">
        <v>736</v>
      </c>
      <c r="D355" s="79" t="s">
        <v>802</v>
      </c>
      <c r="E355" s="79" t="s">
        <v>1342</v>
      </c>
      <c r="F355" s="79" t="s">
        <v>732</v>
      </c>
      <c r="G355" s="79" t="s">
        <v>1343</v>
      </c>
      <c r="H355" s="79" t="s">
        <v>770</v>
      </c>
      <c r="I355" s="79" t="s">
        <v>713</v>
      </c>
      <c r="J355" s="79" t="s">
        <v>1344</v>
      </c>
    </row>
    <row r="356" ht="42" customHeight="1" outlineLevel="1" spans="1:10">
      <c r="A356" s="79" t="s">
        <v>661</v>
      </c>
      <c r="B356" s="79" t="s">
        <v>1339</v>
      </c>
      <c r="C356" s="79" t="s">
        <v>748</v>
      </c>
      <c r="D356" s="79" t="s">
        <v>749</v>
      </c>
      <c r="E356" s="79" t="s">
        <v>1335</v>
      </c>
      <c r="F356" s="79" t="s">
        <v>710</v>
      </c>
      <c r="G356" s="79" t="s">
        <v>927</v>
      </c>
      <c r="H356" s="79" t="s">
        <v>727</v>
      </c>
      <c r="I356" s="79" t="s">
        <v>713</v>
      </c>
      <c r="J356" s="79" t="s">
        <v>1345</v>
      </c>
    </row>
    <row r="357" ht="42" customHeight="1" outlineLevel="1" spans="1:10">
      <c r="A357" s="79" t="s">
        <v>631</v>
      </c>
      <c r="B357" s="79" t="s">
        <v>1346</v>
      </c>
      <c r="C357" s="79" t="s">
        <v>707</v>
      </c>
      <c r="D357" s="79" t="s">
        <v>708</v>
      </c>
      <c r="E357" s="79" t="s">
        <v>1347</v>
      </c>
      <c r="F357" s="79" t="s">
        <v>710</v>
      </c>
      <c r="G357" s="79" t="s">
        <v>1348</v>
      </c>
      <c r="H357" s="79" t="s">
        <v>800</v>
      </c>
      <c r="I357" s="79" t="s">
        <v>713</v>
      </c>
      <c r="J357" s="79" t="s">
        <v>1346</v>
      </c>
    </row>
    <row r="358" ht="42" customHeight="1" outlineLevel="1" spans="1:10">
      <c r="A358" s="79" t="s">
        <v>631</v>
      </c>
      <c r="B358" s="79" t="s">
        <v>1346</v>
      </c>
      <c r="C358" s="79" t="s">
        <v>707</v>
      </c>
      <c r="D358" s="79" t="s">
        <v>730</v>
      </c>
      <c r="E358" s="79" t="s">
        <v>845</v>
      </c>
      <c r="F358" s="79" t="s">
        <v>732</v>
      </c>
      <c r="G358" s="79" t="s">
        <v>1349</v>
      </c>
      <c r="H358" s="79" t="s">
        <v>734</v>
      </c>
      <c r="I358" s="79" t="s">
        <v>713</v>
      </c>
      <c r="J358" s="79" t="s">
        <v>1349</v>
      </c>
    </row>
    <row r="359" ht="42" customHeight="1" outlineLevel="1" spans="1:10">
      <c r="A359" s="79" t="s">
        <v>631</v>
      </c>
      <c r="B359" s="79" t="s">
        <v>1346</v>
      </c>
      <c r="C359" s="79" t="s">
        <v>736</v>
      </c>
      <c r="D359" s="79" t="s">
        <v>802</v>
      </c>
      <c r="E359" s="79" t="s">
        <v>1350</v>
      </c>
      <c r="F359" s="79" t="s">
        <v>710</v>
      </c>
      <c r="G359" s="79" t="s">
        <v>998</v>
      </c>
      <c r="H359" s="79" t="s">
        <v>1351</v>
      </c>
      <c r="I359" s="79" t="s">
        <v>728</v>
      </c>
      <c r="J359" s="79" t="s">
        <v>1350</v>
      </c>
    </row>
    <row r="360" ht="42" customHeight="1" outlineLevel="1" spans="1:10">
      <c r="A360" s="79" t="s">
        <v>631</v>
      </c>
      <c r="B360" s="79" t="s">
        <v>1346</v>
      </c>
      <c r="C360" s="79" t="s">
        <v>736</v>
      </c>
      <c r="D360" s="79" t="s">
        <v>741</v>
      </c>
      <c r="E360" s="79" t="s">
        <v>1352</v>
      </c>
      <c r="F360" s="79" t="s">
        <v>710</v>
      </c>
      <c r="G360" s="79" t="s">
        <v>998</v>
      </c>
      <c r="H360" s="79" t="s">
        <v>727</v>
      </c>
      <c r="I360" s="79" t="s">
        <v>728</v>
      </c>
      <c r="J360" s="79" t="s">
        <v>1352</v>
      </c>
    </row>
    <row r="361" ht="42" customHeight="1" outlineLevel="1" spans="1:10">
      <c r="A361" s="79" t="s">
        <v>631</v>
      </c>
      <c r="B361" s="79" t="s">
        <v>1346</v>
      </c>
      <c r="C361" s="79" t="s">
        <v>748</v>
      </c>
      <c r="D361" s="79" t="s">
        <v>749</v>
      </c>
      <c r="E361" s="79" t="s">
        <v>1353</v>
      </c>
      <c r="F361" s="79" t="s">
        <v>710</v>
      </c>
      <c r="G361" s="79" t="s">
        <v>927</v>
      </c>
      <c r="H361" s="79" t="s">
        <v>727</v>
      </c>
      <c r="I361" s="79" t="s">
        <v>713</v>
      </c>
      <c r="J361" s="79" t="s">
        <v>1353</v>
      </c>
    </row>
    <row r="362" ht="42" customHeight="1" outlineLevel="1" spans="1:10">
      <c r="A362" s="79" t="s">
        <v>649</v>
      </c>
      <c r="B362" s="79" t="s">
        <v>1354</v>
      </c>
      <c r="C362" s="79" t="s">
        <v>707</v>
      </c>
      <c r="D362" s="79" t="s">
        <v>708</v>
      </c>
      <c r="E362" s="79" t="s">
        <v>1355</v>
      </c>
      <c r="F362" s="79" t="s">
        <v>732</v>
      </c>
      <c r="G362" s="79" t="s">
        <v>1356</v>
      </c>
      <c r="H362" s="79" t="s">
        <v>800</v>
      </c>
      <c r="I362" s="79" t="s">
        <v>713</v>
      </c>
      <c r="J362" s="79" t="s">
        <v>1357</v>
      </c>
    </row>
    <row r="363" ht="42" customHeight="1" outlineLevel="1" spans="1:10">
      <c r="A363" s="79" t="s">
        <v>649</v>
      </c>
      <c r="B363" s="79" t="s">
        <v>1354</v>
      </c>
      <c r="C363" s="79" t="s">
        <v>736</v>
      </c>
      <c r="D363" s="79" t="s">
        <v>741</v>
      </c>
      <c r="E363" s="79" t="s">
        <v>1358</v>
      </c>
      <c r="F363" s="79" t="s">
        <v>816</v>
      </c>
      <c r="G363" s="79" t="s">
        <v>843</v>
      </c>
      <c r="H363" s="79" t="s">
        <v>1021</v>
      </c>
      <c r="I363" s="79" t="s">
        <v>713</v>
      </c>
      <c r="J363" s="79" t="s">
        <v>1358</v>
      </c>
    </row>
    <row r="364" ht="42" customHeight="1" outlineLevel="1" spans="1:10">
      <c r="A364" s="79" t="s">
        <v>649</v>
      </c>
      <c r="B364" s="79" t="s">
        <v>1354</v>
      </c>
      <c r="C364" s="79" t="s">
        <v>748</v>
      </c>
      <c r="D364" s="79" t="s">
        <v>749</v>
      </c>
      <c r="E364" s="79" t="s">
        <v>1359</v>
      </c>
      <c r="F364" s="79" t="s">
        <v>710</v>
      </c>
      <c r="G364" s="79" t="s">
        <v>1197</v>
      </c>
      <c r="H364" s="79" t="s">
        <v>727</v>
      </c>
      <c r="I364" s="79" t="s">
        <v>713</v>
      </c>
      <c r="J364" s="79" t="s">
        <v>1359</v>
      </c>
    </row>
    <row r="365" ht="42" customHeight="1" outlineLevel="1" spans="1:10">
      <c r="A365" s="79" t="s">
        <v>621</v>
      </c>
      <c r="B365" s="79" t="s">
        <v>1360</v>
      </c>
      <c r="C365" s="79" t="s">
        <v>707</v>
      </c>
      <c r="D365" s="79" t="s">
        <v>708</v>
      </c>
      <c r="E365" s="79" t="s">
        <v>1361</v>
      </c>
      <c r="F365" s="79" t="s">
        <v>710</v>
      </c>
      <c r="G365" s="79" t="s">
        <v>1362</v>
      </c>
      <c r="H365" s="79" t="s">
        <v>755</v>
      </c>
      <c r="I365" s="79" t="s">
        <v>713</v>
      </c>
      <c r="J365" s="79" t="s">
        <v>1363</v>
      </c>
    </row>
    <row r="366" ht="42" customHeight="1" outlineLevel="1" spans="1:10">
      <c r="A366" s="79" t="s">
        <v>621</v>
      </c>
      <c r="B366" s="79" t="s">
        <v>1360</v>
      </c>
      <c r="C366" s="79" t="s">
        <v>707</v>
      </c>
      <c r="D366" s="79" t="s">
        <v>730</v>
      </c>
      <c r="E366" s="79" t="s">
        <v>1148</v>
      </c>
      <c r="F366" s="79" t="s">
        <v>804</v>
      </c>
      <c r="G366" s="79" t="s">
        <v>1364</v>
      </c>
      <c r="H366" s="79" t="s">
        <v>734</v>
      </c>
      <c r="I366" s="79" t="s">
        <v>713</v>
      </c>
      <c r="J366" s="79" t="s">
        <v>1365</v>
      </c>
    </row>
    <row r="367" ht="42" customHeight="1" outlineLevel="1" spans="1:10">
      <c r="A367" s="79" t="s">
        <v>621</v>
      </c>
      <c r="B367" s="79" t="s">
        <v>1360</v>
      </c>
      <c r="C367" s="79" t="s">
        <v>736</v>
      </c>
      <c r="D367" s="79" t="s">
        <v>737</v>
      </c>
      <c r="E367" s="79" t="s">
        <v>1366</v>
      </c>
      <c r="F367" s="79" t="s">
        <v>710</v>
      </c>
      <c r="G367" s="79" t="s">
        <v>751</v>
      </c>
      <c r="H367" s="79" t="s">
        <v>727</v>
      </c>
      <c r="I367" s="79" t="s">
        <v>728</v>
      </c>
      <c r="J367" s="79" t="s">
        <v>1367</v>
      </c>
    </row>
    <row r="368" ht="42" customHeight="1" outlineLevel="1" spans="1:10">
      <c r="A368" s="79" t="s">
        <v>621</v>
      </c>
      <c r="B368" s="79" t="s">
        <v>1360</v>
      </c>
      <c r="C368" s="79" t="s">
        <v>736</v>
      </c>
      <c r="D368" s="79" t="s">
        <v>741</v>
      </c>
      <c r="E368" s="79" t="s">
        <v>1368</v>
      </c>
      <c r="F368" s="79" t="s">
        <v>710</v>
      </c>
      <c r="G368" s="79" t="s">
        <v>751</v>
      </c>
      <c r="H368" s="79" t="s">
        <v>727</v>
      </c>
      <c r="I368" s="79" t="s">
        <v>713</v>
      </c>
      <c r="J368" s="79" t="s">
        <v>1369</v>
      </c>
    </row>
    <row r="369" ht="42" customHeight="1" outlineLevel="1" spans="1:10">
      <c r="A369" s="79" t="s">
        <v>621</v>
      </c>
      <c r="B369" s="79" t="s">
        <v>1360</v>
      </c>
      <c r="C369" s="79" t="s">
        <v>748</v>
      </c>
      <c r="D369" s="79" t="s">
        <v>749</v>
      </c>
      <c r="E369" s="79" t="s">
        <v>830</v>
      </c>
      <c r="F369" s="79" t="s">
        <v>710</v>
      </c>
      <c r="G369" s="79" t="s">
        <v>751</v>
      </c>
      <c r="H369" s="79" t="s">
        <v>727</v>
      </c>
      <c r="I369" s="79" t="s">
        <v>728</v>
      </c>
      <c r="J369" s="79" t="s">
        <v>1370</v>
      </c>
    </row>
    <row r="370" ht="42" customHeight="1" outlineLevel="1" spans="1:10">
      <c r="A370" s="79" t="s">
        <v>605</v>
      </c>
      <c r="B370" s="79" t="s">
        <v>1371</v>
      </c>
      <c r="C370" s="79" t="s">
        <v>707</v>
      </c>
      <c r="D370" s="79" t="s">
        <v>708</v>
      </c>
      <c r="E370" s="79" t="s">
        <v>1372</v>
      </c>
      <c r="F370" s="79" t="s">
        <v>732</v>
      </c>
      <c r="G370" s="79" t="s">
        <v>765</v>
      </c>
      <c r="H370" s="79" t="s">
        <v>800</v>
      </c>
      <c r="I370" s="79" t="s">
        <v>713</v>
      </c>
      <c r="J370" s="79" t="s">
        <v>1373</v>
      </c>
    </row>
    <row r="371" ht="42" customHeight="1" outlineLevel="1" spans="1:10">
      <c r="A371" s="79" t="s">
        <v>605</v>
      </c>
      <c r="B371" s="79" t="s">
        <v>1371</v>
      </c>
      <c r="C371" s="79" t="s">
        <v>707</v>
      </c>
      <c r="D371" s="79" t="s">
        <v>767</v>
      </c>
      <c r="E371" s="79" t="s">
        <v>768</v>
      </c>
      <c r="F371" s="79" t="s">
        <v>710</v>
      </c>
      <c r="G371" s="79" t="s">
        <v>1374</v>
      </c>
      <c r="H371" s="79" t="s">
        <v>1043</v>
      </c>
      <c r="I371" s="79" t="s">
        <v>728</v>
      </c>
      <c r="J371" s="79" t="s">
        <v>1373</v>
      </c>
    </row>
    <row r="372" ht="42" customHeight="1" outlineLevel="1" spans="1:10">
      <c r="A372" s="79" t="s">
        <v>605</v>
      </c>
      <c r="B372" s="79" t="s">
        <v>1371</v>
      </c>
      <c r="C372" s="79" t="s">
        <v>736</v>
      </c>
      <c r="D372" s="79" t="s">
        <v>802</v>
      </c>
      <c r="E372" s="79" t="s">
        <v>802</v>
      </c>
      <c r="F372" s="79" t="s">
        <v>822</v>
      </c>
      <c r="G372" s="79" t="s">
        <v>998</v>
      </c>
      <c r="H372" s="79" t="s">
        <v>770</v>
      </c>
      <c r="I372" s="79" t="s">
        <v>713</v>
      </c>
      <c r="J372" s="79" t="s">
        <v>1375</v>
      </c>
    </row>
    <row r="373" ht="42" customHeight="1" outlineLevel="1" spans="1:10">
      <c r="A373" s="79" t="s">
        <v>605</v>
      </c>
      <c r="B373" s="79" t="s">
        <v>1371</v>
      </c>
      <c r="C373" s="79" t="s">
        <v>748</v>
      </c>
      <c r="D373" s="79" t="s">
        <v>749</v>
      </c>
      <c r="E373" s="79" t="s">
        <v>749</v>
      </c>
      <c r="F373" s="79" t="s">
        <v>822</v>
      </c>
      <c r="G373" s="79" t="s">
        <v>751</v>
      </c>
      <c r="H373" s="79" t="s">
        <v>727</v>
      </c>
      <c r="I373" s="79" t="s">
        <v>713</v>
      </c>
      <c r="J373" s="79" t="s">
        <v>749</v>
      </c>
    </row>
    <row r="374" ht="42" customHeight="1" outlineLevel="1" spans="1:10">
      <c r="A374" s="79" t="s">
        <v>635</v>
      </c>
      <c r="B374" s="79" t="s">
        <v>1376</v>
      </c>
      <c r="C374" s="79" t="s">
        <v>707</v>
      </c>
      <c r="D374" s="79" t="s">
        <v>708</v>
      </c>
      <c r="E374" s="79" t="s">
        <v>1377</v>
      </c>
      <c r="F374" s="79" t="s">
        <v>710</v>
      </c>
      <c r="G374" s="79" t="s">
        <v>1323</v>
      </c>
      <c r="H374" s="79" t="s">
        <v>812</v>
      </c>
      <c r="I374" s="79" t="s">
        <v>713</v>
      </c>
      <c r="J374" s="79" t="s">
        <v>1378</v>
      </c>
    </row>
    <row r="375" ht="42" customHeight="1" outlineLevel="1" spans="1:10">
      <c r="A375" s="79" t="s">
        <v>635</v>
      </c>
      <c r="B375" s="79" t="s">
        <v>1376</v>
      </c>
      <c r="C375" s="79" t="s">
        <v>707</v>
      </c>
      <c r="D375" s="79" t="s">
        <v>708</v>
      </c>
      <c r="E375" s="79" t="s">
        <v>1379</v>
      </c>
      <c r="F375" s="79" t="s">
        <v>710</v>
      </c>
      <c r="G375" s="79" t="s">
        <v>93</v>
      </c>
      <c r="H375" s="79" t="s">
        <v>809</v>
      </c>
      <c r="I375" s="79" t="s">
        <v>713</v>
      </c>
      <c r="J375" s="79" t="s">
        <v>1380</v>
      </c>
    </row>
    <row r="376" ht="42" customHeight="1" outlineLevel="1" spans="1:10">
      <c r="A376" s="79" t="s">
        <v>635</v>
      </c>
      <c r="B376" s="79" t="s">
        <v>1376</v>
      </c>
      <c r="C376" s="79" t="s">
        <v>707</v>
      </c>
      <c r="D376" s="79" t="s">
        <v>708</v>
      </c>
      <c r="E376" s="79" t="s">
        <v>1381</v>
      </c>
      <c r="F376" s="79" t="s">
        <v>710</v>
      </c>
      <c r="G376" s="79" t="s">
        <v>765</v>
      </c>
      <c r="H376" s="79" t="s">
        <v>755</v>
      </c>
      <c r="I376" s="79" t="s">
        <v>713</v>
      </c>
      <c r="J376" s="79" t="s">
        <v>1382</v>
      </c>
    </row>
    <row r="377" ht="76" customHeight="1" outlineLevel="1" spans="1:10">
      <c r="A377" s="79" t="s">
        <v>635</v>
      </c>
      <c r="B377" s="79" t="s">
        <v>1376</v>
      </c>
      <c r="C377" s="79" t="s">
        <v>707</v>
      </c>
      <c r="D377" s="79" t="s">
        <v>724</v>
      </c>
      <c r="E377" s="79" t="s">
        <v>1383</v>
      </c>
      <c r="F377" s="79" t="s">
        <v>710</v>
      </c>
      <c r="G377" s="79" t="s">
        <v>726</v>
      </c>
      <c r="H377" s="79" t="s">
        <v>727</v>
      </c>
      <c r="I377" s="79" t="s">
        <v>713</v>
      </c>
      <c r="J377" s="79" t="s">
        <v>1384</v>
      </c>
    </row>
    <row r="378" ht="86" customHeight="1" outlineLevel="1" spans="1:10">
      <c r="A378" s="79" t="s">
        <v>635</v>
      </c>
      <c r="B378" s="79" t="s">
        <v>1376</v>
      </c>
      <c r="C378" s="79" t="s">
        <v>707</v>
      </c>
      <c r="D378" s="79" t="s">
        <v>724</v>
      </c>
      <c r="E378" s="79" t="s">
        <v>1385</v>
      </c>
      <c r="F378" s="79" t="s">
        <v>710</v>
      </c>
      <c r="G378" s="79" t="s">
        <v>762</v>
      </c>
      <c r="H378" s="79" t="s">
        <v>727</v>
      </c>
      <c r="I378" s="79" t="s">
        <v>713</v>
      </c>
      <c r="J378" s="79" t="s">
        <v>1386</v>
      </c>
    </row>
    <row r="379" ht="89" customHeight="1" outlineLevel="1" spans="1:10">
      <c r="A379" s="79" t="s">
        <v>635</v>
      </c>
      <c r="B379" s="79" t="s">
        <v>1376</v>
      </c>
      <c r="C379" s="79" t="s">
        <v>707</v>
      </c>
      <c r="D379" s="79" t="s">
        <v>730</v>
      </c>
      <c r="E379" s="79" t="s">
        <v>1387</v>
      </c>
      <c r="F379" s="79" t="s">
        <v>710</v>
      </c>
      <c r="G379" s="79" t="s">
        <v>726</v>
      </c>
      <c r="H379" s="79" t="s">
        <v>727</v>
      </c>
      <c r="I379" s="79" t="s">
        <v>713</v>
      </c>
      <c r="J379" s="79" t="s">
        <v>1388</v>
      </c>
    </row>
    <row r="380" ht="76" customHeight="1" outlineLevel="1" spans="1:10">
      <c r="A380" s="79" t="s">
        <v>635</v>
      </c>
      <c r="B380" s="79" t="s">
        <v>1376</v>
      </c>
      <c r="C380" s="79" t="s">
        <v>736</v>
      </c>
      <c r="D380" s="79" t="s">
        <v>745</v>
      </c>
      <c r="E380" s="79" t="s">
        <v>1389</v>
      </c>
      <c r="F380" s="79" t="s">
        <v>710</v>
      </c>
      <c r="G380" s="79" t="s">
        <v>765</v>
      </c>
      <c r="H380" s="79" t="s">
        <v>727</v>
      </c>
      <c r="I380" s="79" t="s">
        <v>713</v>
      </c>
      <c r="J380" s="79" t="s">
        <v>1390</v>
      </c>
    </row>
    <row r="381" ht="50" customHeight="1" outlineLevel="1" spans="1:10">
      <c r="A381" s="79" t="s">
        <v>635</v>
      </c>
      <c r="B381" s="79" t="s">
        <v>1376</v>
      </c>
      <c r="C381" s="79" t="s">
        <v>748</v>
      </c>
      <c r="D381" s="79" t="s">
        <v>749</v>
      </c>
      <c r="E381" s="79" t="s">
        <v>1391</v>
      </c>
      <c r="F381" s="79" t="s">
        <v>804</v>
      </c>
      <c r="G381" s="79" t="s">
        <v>95</v>
      </c>
      <c r="H381" s="79" t="s">
        <v>755</v>
      </c>
      <c r="I381" s="79" t="s">
        <v>713</v>
      </c>
      <c r="J381" s="79" t="s">
        <v>1392</v>
      </c>
    </row>
    <row r="382" ht="42" customHeight="1" outlineLevel="1" spans="1:10">
      <c r="A382" s="79" t="s">
        <v>633</v>
      </c>
      <c r="B382" s="79" t="s">
        <v>1393</v>
      </c>
      <c r="C382" s="79" t="s">
        <v>707</v>
      </c>
      <c r="D382" s="79" t="s">
        <v>708</v>
      </c>
      <c r="E382" s="79" t="s">
        <v>1394</v>
      </c>
      <c r="F382" s="79" t="s">
        <v>710</v>
      </c>
      <c r="G382" s="79" t="s">
        <v>1395</v>
      </c>
      <c r="H382" s="79" t="s">
        <v>809</v>
      </c>
      <c r="I382" s="79" t="s">
        <v>713</v>
      </c>
      <c r="J382" s="79" t="s">
        <v>1396</v>
      </c>
    </row>
    <row r="383" ht="42" customHeight="1" outlineLevel="1" spans="1:10">
      <c r="A383" s="79" t="s">
        <v>633</v>
      </c>
      <c r="B383" s="79" t="s">
        <v>1393</v>
      </c>
      <c r="C383" s="79" t="s">
        <v>707</v>
      </c>
      <c r="D383" s="79" t="s">
        <v>708</v>
      </c>
      <c r="E383" s="79" t="s">
        <v>1397</v>
      </c>
      <c r="F383" s="79" t="s">
        <v>710</v>
      </c>
      <c r="G383" s="79" t="s">
        <v>100</v>
      </c>
      <c r="H383" s="79" t="s">
        <v>809</v>
      </c>
      <c r="I383" s="79" t="s">
        <v>713</v>
      </c>
      <c r="J383" s="79" t="s">
        <v>1398</v>
      </c>
    </row>
    <row r="384" ht="42" customHeight="1" outlineLevel="1" spans="1:10">
      <c r="A384" s="79" t="s">
        <v>633</v>
      </c>
      <c r="B384" s="79" t="s">
        <v>1393</v>
      </c>
      <c r="C384" s="79" t="s">
        <v>736</v>
      </c>
      <c r="D384" s="79" t="s">
        <v>737</v>
      </c>
      <c r="E384" s="79" t="s">
        <v>1399</v>
      </c>
      <c r="F384" s="79" t="s">
        <v>732</v>
      </c>
      <c r="G384" s="79" t="s">
        <v>1230</v>
      </c>
      <c r="H384" s="79" t="s">
        <v>1207</v>
      </c>
      <c r="I384" s="79" t="s">
        <v>713</v>
      </c>
      <c r="J384" s="79" t="s">
        <v>1400</v>
      </c>
    </row>
    <row r="385" ht="42" customHeight="1" outlineLevel="1" spans="1:10">
      <c r="A385" s="79" t="s">
        <v>633</v>
      </c>
      <c r="B385" s="79" t="s">
        <v>1393</v>
      </c>
      <c r="C385" s="79" t="s">
        <v>748</v>
      </c>
      <c r="D385" s="79" t="s">
        <v>749</v>
      </c>
      <c r="E385" s="79" t="s">
        <v>749</v>
      </c>
      <c r="F385" s="79" t="s">
        <v>710</v>
      </c>
      <c r="G385" s="79" t="s">
        <v>927</v>
      </c>
      <c r="H385" s="79" t="s">
        <v>727</v>
      </c>
      <c r="I385" s="79" t="s">
        <v>713</v>
      </c>
      <c r="J385" s="79" t="s">
        <v>1401</v>
      </c>
    </row>
    <row r="386" ht="42" customHeight="1" outlineLevel="1" spans="1:10">
      <c r="A386" s="79" t="s">
        <v>643</v>
      </c>
      <c r="B386" s="79" t="s">
        <v>1402</v>
      </c>
      <c r="C386" s="79" t="s">
        <v>707</v>
      </c>
      <c r="D386" s="79" t="s">
        <v>708</v>
      </c>
      <c r="E386" s="79" t="s">
        <v>1403</v>
      </c>
      <c r="F386" s="79" t="s">
        <v>732</v>
      </c>
      <c r="G386" s="79" t="s">
        <v>1404</v>
      </c>
      <c r="H386" s="79" t="s">
        <v>800</v>
      </c>
      <c r="I386" s="79" t="s">
        <v>713</v>
      </c>
      <c r="J386" s="79" t="s">
        <v>1405</v>
      </c>
    </row>
    <row r="387" ht="42" customHeight="1" outlineLevel="1" spans="1:10">
      <c r="A387" s="79" t="s">
        <v>643</v>
      </c>
      <c r="B387" s="79" t="s">
        <v>1402</v>
      </c>
      <c r="C387" s="79" t="s">
        <v>707</v>
      </c>
      <c r="D387" s="79" t="s">
        <v>724</v>
      </c>
      <c r="E387" s="79" t="s">
        <v>1406</v>
      </c>
      <c r="F387" s="79" t="s">
        <v>804</v>
      </c>
      <c r="G387" s="79" t="s">
        <v>1407</v>
      </c>
      <c r="H387" s="79" t="s">
        <v>1408</v>
      </c>
      <c r="I387" s="79" t="s">
        <v>713</v>
      </c>
      <c r="J387" s="79" t="s">
        <v>1409</v>
      </c>
    </row>
    <row r="388" ht="42" customHeight="1" outlineLevel="1" spans="1:10">
      <c r="A388" s="79" t="s">
        <v>643</v>
      </c>
      <c r="B388" s="79" t="s">
        <v>1402</v>
      </c>
      <c r="C388" s="79" t="s">
        <v>707</v>
      </c>
      <c r="D388" s="79" t="s">
        <v>730</v>
      </c>
      <c r="E388" s="79" t="s">
        <v>1410</v>
      </c>
      <c r="F388" s="79" t="s">
        <v>732</v>
      </c>
      <c r="G388" s="79" t="s">
        <v>1411</v>
      </c>
      <c r="H388" s="79" t="s">
        <v>1253</v>
      </c>
      <c r="I388" s="79" t="s">
        <v>713</v>
      </c>
      <c r="J388" s="79" t="s">
        <v>1411</v>
      </c>
    </row>
    <row r="389" ht="42" customHeight="1" outlineLevel="1" spans="1:10">
      <c r="A389" s="79" t="s">
        <v>643</v>
      </c>
      <c r="B389" s="79" t="s">
        <v>1402</v>
      </c>
      <c r="C389" s="79" t="s">
        <v>736</v>
      </c>
      <c r="D389" s="79" t="s">
        <v>802</v>
      </c>
      <c r="E389" s="79" t="s">
        <v>1412</v>
      </c>
      <c r="F389" s="79" t="s">
        <v>710</v>
      </c>
      <c r="G389" s="79" t="s">
        <v>1413</v>
      </c>
      <c r="H389" s="79" t="s">
        <v>770</v>
      </c>
      <c r="I389" s="79" t="s">
        <v>713</v>
      </c>
      <c r="J389" s="79" t="s">
        <v>1414</v>
      </c>
    </row>
    <row r="390" ht="42" customHeight="1" outlineLevel="1" spans="1:10">
      <c r="A390" s="79" t="s">
        <v>643</v>
      </c>
      <c r="B390" s="79" t="s">
        <v>1402</v>
      </c>
      <c r="C390" s="79" t="s">
        <v>748</v>
      </c>
      <c r="D390" s="79" t="s">
        <v>749</v>
      </c>
      <c r="E390" s="79" t="s">
        <v>830</v>
      </c>
      <c r="F390" s="79" t="s">
        <v>710</v>
      </c>
      <c r="G390" s="79" t="s">
        <v>751</v>
      </c>
      <c r="H390" s="79" t="s">
        <v>727</v>
      </c>
      <c r="I390" s="79" t="s">
        <v>713</v>
      </c>
      <c r="J390" s="79" t="s">
        <v>1415</v>
      </c>
    </row>
    <row r="391" ht="42" customHeight="1" outlineLevel="1" spans="1:10">
      <c r="A391" s="79" t="s">
        <v>625</v>
      </c>
      <c r="B391" s="79" t="s">
        <v>1293</v>
      </c>
      <c r="C391" s="79" t="s">
        <v>707</v>
      </c>
      <c r="D391" s="79" t="s">
        <v>708</v>
      </c>
      <c r="E391" s="79" t="s">
        <v>1294</v>
      </c>
      <c r="F391" s="79" t="s">
        <v>710</v>
      </c>
      <c r="G391" s="79" t="s">
        <v>1295</v>
      </c>
      <c r="H391" s="79" t="s">
        <v>800</v>
      </c>
      <c r="I391" s="79" t="s">
        <v>713</v>
      </c>
      <c r="J391" s="79" t="s">
        <v>1296</v>
      </c>
    </row>
    <row r="392" ht="42" customHeight="1" outlineLevel="1" spans="1:10">
      <c r="A392" s="79" t="s">
        <v>625</v>
      </c>
      <c r="B392" s="79" t="s">
        <v>1293</v>
      </c>
      <c r="C392" s="79" t="s">
        <v>736</v>
      </c>
      <c r="D392" s="79" t="s">
        <v>802</v>
      </c>
      <c r="E392" s="79" t="s">
        <v>1297</v>
      </c>
      <c r="F392" s="79" t="s">
        <v>732</v>
      </c>
      <c r="G392" s="79" t="s">
        <v>1298</v>
      </c>
      <c r="H392" s="79" t="s">
        <v>1043</v>
      </c>
      <c r="I392" s="79" t="s">
        <v>728</v>
      </c>
      <c r="J392" s="79" t="s">
        <v>1299</v>
      </c>
    </row>
    <row r="393" ht="42" customHeight="1" outlineLevel="1" spans="1:10">
      <c r="A393" s="79" t="s">
        <v>625</v>
      </c>
      <c r="B393" s="79" t="s">
        <v>1293</v>
      </c>
      <c r="C393" s="79" t="s">
        <v>748</v>
      </c>
      <c r="D393" s="79" t="s">
        <v>749</v>
      </c>
      <c r="E393" s="79" t="s">
        <v>813</v>
      </c>
      <c r="F393" s="79" t="s">
        <v>710</v>
      </c>
      <c r="G393" s="79" t="s">
        <v>751</v>
      </c>
      <c r="H393" s="79" t="s">
        <v>727</v>
      </c>
      <c r="I393" s="79" t="s">
        <v>728</v>
      </c>
      <c r="J393" s="79" t="s">
        <v>1300</v>
      </c>
    </row>
    <row r="394" ht="42" customHeight="1" outlineLevel="1" spans="1:10">
      <c r="A394" s="79" t="s">
        <v>617</v>
      </c>
      <c r="B394" s="79" t="s">
        <v>1416</v>
      </c>
      <c r="C394" s="79" t="s">
        <v>707</v>
      </c>
      <c r="D394" s="79" t="s">
        <v>708</v>
      </c>
      <c r="E394" s="79" t="s">
        <v>1417</v>
      </c>
      <c r="F394" s="79" t="s">
        <v>710</v>
      </c>
      <c r="G394" s="79" t="s">
        <v>1418</v>
      </c>
      <c r="H394" s="79" t="s">
        <v>809</v>
      </c>
      <c r="I394" s="79" t="s">
        <v>713</v>
      </c>
      <c r="J394" s="79" t="s">
        <v>1419</v>
      </c>
    </row>
    <row r="395" ht="42" customHeight="1" outlineLevel="1" spans="1:10">
      <c r="A395" s="79" t="s">
        <v>617</v>
      </c>
      <c r="B395" s="79" t="s">
        <v>1416</v>
      </c>
      <c r="C395" s="79" t="s">
        <v>736</v>
      </c>
      <c r="D395" s="79" t="s">
        <v>737</v>
      </c>
      <c r="E395" s="79" t="s">
        <v>1400</v>
      </c>
      <c r="F395" s="79" t="s">
        <v>732</v>
      </c>
      <c r="G395" s="79" t="s">
        <v>843</v>
      </c>
      <c r="H395" s="79" t="s">
        <v>1207</v>
      </c>
      <c r="I395" s="79" t="s">
        <v>713</v>
      </c>
      <c r="J395" s="79" t="s">
        <v>1399</v>
      </c>
    </row>
    <row r="396" ht="42" customHeight="1" outlineLevel="1" spans="1:10">
      <c r="A396" s="79" t="s">
        <v>617</v>
      </c>
      <c r="B396" s="79" t="s">
        <v>1416</v>
      </c>
      <c r="C396" s="79" t="s">
        <v>748</v>
      </c>
      <c r="D396" s="79" t="s">
        <v>749</v>
      </c>
      <c r="E396" s="79" t="s">
        <v>1420</v>
      </c>
      <c r="F396" s="79" t="s">
        <v>710</v>
      </c>
      <c r="G396" s="79" t="s">
        <v>927</v>
      </c>
      <c r="H396" s="79" t="s">
        <v>727</v>
      </c>
      <c r="I396" s="79" t="s">
        <v>713</v>
      </c>
      <c r="J396" s="79" t="s">
        <v>1420</v>
      </c>
    </row>
    <row r="397" ht="42" customHeight="1" outlineLevel="1" spans="1:10">
      <c r="A397" s="79" t="s">
        <v>653</v>
      </c>
      <c r="B397" s="79" t="s">
        <v>1421</v>
      </c>
      <c r="C397" s="79" t="s">
        <v>707</v>
      </c>
      <c r="D397" s="79" t="s">
        <v>708</v>
      </c>
      <c r="E397" s="79" t="s">
        <v>1422</v>
      </c>
      <c r="F397" s="79" t="s">
        <v>710</v>
      </c>
      <c r="G397" s="79" t="s">
        <v>1423</v>
      </c>
      <c r="H397" s="79" t="s">
        <v>800</v>
      </c>
      <c r="I397" s="79" t="s">
        <v>713</v>
      </c>
      <c r="J397" s="79" t="s">
        <v>1424</v>
      </c>
    </row>
    <row r="398" ht="42" customHeight="1" outlineLevel="1" spans="1:10">
      <c r="A398" s="79" t="s">
        <v>653</v>
      </c>
      <c r="B398" s="79" t="s">
        <v>1421</v>
      </c>
      <c r="C398" s="79" t="s">
        <v>707</v>
      </c>
      <c r="D398" s="79" t="s">
        <v>708</v>
      </c>
      <c r="E398" s="79" t="s">
        <v>1425</v>
      </c>
      <c r="F398" s="79" t="s">
        <v>710</v>
      </c>
      <c r="G398" s="79" t="s">
        <v>1426</v>
      </c>
      <c r="H398" s="79" t="s">
        <v>1268</v>
      </c>
      <c r="I398" s="79" t="s">
        <v>713</v>
      </c>
      <c r="J398" s="79" t="s">
        <v>1424</v>
      </c>
    </row>
    <row r="399" ht="42" customHeight="1" outlineLevel="1" spans="1:10">
      <c r="A399" s="79" t="s">
        <v>653</v>
      </c>
      <c r="B399" s="79" t="s">
        <v>1421</v>
      </c>
      <c r="C399" s="79" t="s">
        <v>707</v>
      </c>
      <c r="D399" s="79" t="s">
        <v>708</v>
      </c>
      <c r="E399" s="79" t="s">
        <v>1427</v>
      </c>
      <c r="F399" s="79" t="s">
        <v>710</v>
      </c>
      <c r="G399" s="79" t="s">
        <v>1428</v>
      </c>
      <c r="H399" s="79" t="s">
        <v>809</v>
      </c>
      <c r="I399" s="79" t="s">
        <v>713</v>
      </c>
      <c r="J399" s="79" t="s">
        <v>1429</v>
      </c>
    </row>
    <row r="400" ht="41" customHeight="1" outlineLevel="1" spans="1:10">
      <c r="A400" s="79" t="s">
        <v>653</v>
      </c>
      <c r="B400" s="79" t="s">
        <v>1421</v>
      </c>
      <c r="C400" s="79" t="s">
        <v>707</v>
      </c>
      <c r="D400" s="79" t="s">
        <v>708</v>
      </c>
      <c r="E400" s="79" t="s">
        <v>1430</v>
      </c>
      <c r="F400" s="79" t="s">
        <v>710</v>
      </c>
      <c r="G400" s="79" t="s">
        <v>988</v>
      </c>
      <c r="H400" s="79" t="s">
        <v>1431</v>
      </c>
      <c r="I400" s="79" t="s">
        <v>713</v>
      </c>
      <c r="J400" s="79" t="s">
        <v>1432</v>
      </c>
    </row>
    <row r="401" ht="82" customHeight="1" outlineLevel="1" spans="1:10">
      <c r="A401" s="79" t="s">
        <v>653</v>
      </c>
      <c r="B401" s="79" t="s">
        <v>1421</v>
      </c>
      <c r="C401" s="79" t="s">
        <v>707</v>
      </c>
      <c r="D401" s="79" t="s">
        <v>724</v>
      </c>
      <c r="E401" s="79" t="s">
        <v>876</v>
      </c>
      <c r="F401" s="79" t="s">
        <v>710</v>
      </c>
      <c r="G401" s="79" t="s">
        <v>726</v>
      </c>
      <c r="H401" s="79" t="s">
        <v>727</v>
      </c>
      <c r="I401" s="79" t="s">
        <v>713</v>
      </c>
      <c r="J401" s="79" t="s">
        <v>1433</v>
      </c>
    </row>
    <row r="402" ht="42" customHeight="1" outlineLevel="1" spans="1:10">
      <c r="A402" s="79" t="s">
        <v>653</v>
      </c>
      <c r="B402" s="79" t="s">
        <v>1421</v>
      </c>
      <c r="C402" s="79" t="s">
        <v>736</v>
      </c>
      <c r="D402" s="79" t="s">
        <v>737</v>
      </c>
      <c r="E402" s="79" t="s">
        <v>1434</v>
      </c>
      <c r="F402" s="79" t="s">
        <v>732</v>
      </c>
      <c r="G402" s="79" t="s">
        <v>778</v>
      </c>
      <c r="H402" s="79" t="s">
        <v>727</v>
      </c>
      <c r="I402" s="79" t="s">
        <v>713</v>
      </c>
      <c r="J402" s="79" t="s">
        <v>1435</v>
      </c>
    </row>
    <row r="403" ht="90" customHeight="1" outlineLevel="1" spans="1:10">
      <c r="A403" s="79" t="s">
        <v>653</v>
      </c>
      <c r="B403" s="79" t="s">
        <v>1421</v>
      </c>
      <c r="C403" s="79" t="s">
        <v>748</v>
      </c>
      <c r="D403" s="79" t="s">
        <v>749</v>
      </c>
      <c r="E403" s="79" t="s">
        <v>1436</v>
      </c>
      <c r="F403" s="79" t="s">
        <v>732</v>
      </c>
      <c r="G403" s="79" t="s">
        <v>751</v>
      </c>
      <c r="H403" s="79" t="s">
        <v>727</v>
      </c>
      <c r="I403" s="79" t="s">
        <v>713</v>
      </c>
      <c r="J403" s="79" t="s">
        <v>1437</v>
      </c>
    </row>
    <row r="404" ht="42" customHeight="1" outlineLevel="1" spans="1:10">
      <c r="A404" s="79" t="s">
        <v>641</v>
      </c>
      <c r="B404" s="79" t="s">
        <v>1438</v>
      </c>
      <c r="C404" s="79" t="s">
        <v>707</v>
      </c>
      <c r="D404" s="79" t="s">
        <v>708</v>
      </c>
      <c r="E404" s="79" t="s">
        <v>1403</v>
      </c>
      <c r="F404" s="79" t="s">
        <v>822</v>
      </c>
      <c r="G404" s="79" t="s">
        <v>1439</v>
      </c>
      <c r="H404" s="79" t="s">
        <v>800</v>
      </c>
      <c r="I404" s="79" t="s">
        <v>713</v>
      </c>
      <c r="J404" s="79" t="s">
        <v>1375</v>
      </c>
    </row>
    <row r="405" ht="42" customHeight="1" outlineLevel="1" spans="1:10">
      <c r="A405" s="79" t="s">
        <v>641</v>
      </c>
      <c r="B405" s="79" t="s">
        <v>1438</v>
      </c>
      <c r="C405" s="79" t="s">
        <v>736</v>
      </c>
      <c r="D405" s="79" t="s">
        <v>802</v>
      </c>
      <c r="E405" s="79" t="s">
        <v>1412</v>
      </c>
      <c r="F405" s="79" t="s">
        <v>710</v>
      </c>
      <c r="G405" s="79" t="s">
        <v>1440</v>
      </c>
      <c r="H405" s="79" t="s">
        <v>770</v>
      </c>
      <c r="I405" s="79" t="s">
        <v>713</v>
      </c>
      <c r="J405" s="79" t="s">
        <v>1441</v>
      </c>
    </row>
    <row r="406" ht="42" customHeight="1" outlineLevel="1" spans="1:10">
      <c r="A406" s="79" t="s">
        <v>641</v>
      </c>
      <c r="B406" s="79" t="s">
        <v>1438</v>
      </c>
      <c r="C406" s="79" t="s">
        <v>748</v>
      </c>
      <c r="D406" s="79" t="s">
        <v>749</v>
      </c>
      <c r="E406" s="79" t="s">
        <v>1442</v>
      </c>
      <c r="F406" s="79" t="s">
        <v>710</v>
      </c>
      <c r="G406" s="79" t="s">
        <v>1197</v>
      </c>
      <c r="H406" s="79" t="s">
        <v>727</v>
      </c>
      <c r="I406" s="79" t="s">
        <v>713</v>
      </c>
      <c r="J406" s="79" t="s">
        <v>831</v>
      </c>
    </row>
    <row r="407" ht="42" customHeight="1" outlineLevel="1" spans="1:10">
      <c r="A407" s="79" t="s">
        <v>629</v>
      </c>
      <c r="B407" s="79" t="s">
        <v>1346</v>
      </c>
      <c r="C407" s="79" t="s">
        <v>707</v>
      </c>
      <c r="D407" s="79" t="s">
        <v>708</v>
      </c>
      <c r="E407" s="79" t="s">
        <v>1347</v>
      </c>
      <c r="F407" s="79" t="s">
        <v>710</v>
      </c>
      <c r="G407" s="79" t="s">
        <v>1348</v>
      </c>
      <c r="H407" s="79" t="s">
        <v>800</v>
      </c>
      <c r="I407" s="79" t="s">
        <v>713</v>
      </c>
      <c r="J407" s="79" t="s">
        <v>1346</v>
      </c>
    </row>
    <row r="408" ht="42" customHeight="1" outlineLevel="1" spans="1:10">
      <c r="A408" s="79" t="s">
        <v>629</v>
      </c>
      <c r="B408" s="79" t="s">
        <v>1346</v>
      </c>
      <c r="C408" s="79" t="s">
        <v>707</v>
      </c>
      <c r="D408" s="79" t="s">
        <v>730</v>
      </c>
      <c r="E408" s="79" t="s">
        <v>845</v>
      </c>
      <c r="F408" s="79" t="s">
        <v>732</v>
      </c>
      <c r="G408" s="79" t="s">
        <v>1349</v>
      </c>
      <c r="H408" s="79" t="s">
        <v>734</v>
      </c>
      <c r="I408" s="79" t="s">
        <v>713</v>
      </c>
      <c r="J408" s="79" t="s">
        <v>1349</v>
      </c>
    </row>
    <row r="409" ht="42" customHeight="1" outlineLevel="1" spans="1:10">
      <c r="A409" s="79" t="s">
        <v>629</v>
      </c>
      <c r="B409" s="79" t="s">
        <v>1346</v>
      </c>
      <c r="C409" s="79" t="s">
        <v>736</v>
      </c>
      <c r="D409" s="79" t="s">
        <v>802</v>
      </c>
      <c r="E409" s="79" t="s">
        <v>1350</v>
      </c>
      <c r="F409" s="79" t="s">
        <v>710</v>
      </c>
      <c r="G409" s="79" t="s">
        <v>998</v>
      </c>
      <c r="H409" s="79" t="s">
        <v>1351</v>
      </c>
      <c r="I409" s="79" t="s">
        <v>728</v>
      </c>
      <c r="J409" s="79" t="s">
        <v>1350</v>
      </c>
    </row>
    <row r="410" ht="42" customHeight="1" outlineLevel="1" spans="1:10">
      <c r="A410" s="79" t="s">
        <v>629</v>
      </c>
      <c r="B410" s="79" t="s">
        <v>1346</v>
      </c>
      <c r="C410" s="79" t="s">
        <v>736</v>
      </c>
      <c r="D410" s="79" t="s">
        <v>741</v>
      </c>
      <c r="E410" s="79" t="s">
        <v>1352</v>
      </c>
      <c r="F410" s="79" t="s">
        <v>710</v>
      </c>
      <c r="G410" s="79" t="s">
        <v>998</v>
      </c>
      <c r="H410" s="79" t="s">
        <v>727</v>
      </c>
      <c r="I410" s="79" t="s">
        <v>728</v>
      </c>
      <c r="J410" s="79" t="s">
        <v>1352</v>
      </c>
    </row>
    <row r="411" ht="42" customHeight="1" outlineLevel="1" spans="1:10">
      <c r="A411" s="79" t="s">
        <v>629</v>
      </c>
      <c r="B411" s="79" t="s">
        <v>1346</v>
      </c>
      <c r="C411" s="79" t="s">
        <v>748</v>
      </c>
      <c r="D411" s="79" t="s">
        <v>749</v>
      </c>
      <c r="E411" s="79" t="s">
        <v>1353</v>
      </c>
      <c r="F411" s="79" t="s">
        <v>710</v>
      </c>
      <c r="G411" s="79" t="s">
        <v>927</v>
      </c>
      <c r="H411" s="79" t="s">
        <v>727</v>
      </c>
      <c r="I411" s="79" t="s">
        <v>713</v>
      </c>
      <c r="J411" s="79" t="s">
        <v>1353</v>
      </c>
    </row>
    <row r="412" ht="42" customHeight="1" outlineLevel="1" spans="1:10">
      <c r="A412" s="79" t="s">
        <v>615</v>
      </c>
      <c r="B412" s="79" t="s">
        <v>1443</v>
      </c>
      <c r="C412" s="79" t="s">
        <v>707</v>
      </c>
      <c r="D412" s="79" t="s">
        <v>708</v>
      </c>
      <c r="E412" s="79" t="s">
        <v>1444</v>
      </c>
      <c r="F412" s="79" t="s">
        <v>710</v>
      </c>
      <c r="G412" s="79" t="s">
        <v>857</v>
      </c>
      <c r="H412" s="79" t="s">
        <v>1445</v>
      </c>
      <c r="I412" s="79" t="s">
        <v>713</v>
      </c>
      <c r="J412" s="79" t="s">
        <v>1446</v>
      </c>
    </row>
    <row r="413" ht="42" customHeight="1" outlineLevel="1" spans="1:10">
      <c r="A413" s="79" t="s">
        <v>615</v>
      </c>
      <c r="B413" s="79" t="s">
        <v>1443</v>
      </c>
      <c r="C413" s="79" t="s">
        <v>707</v>
      </c>
      <c r="D413" s="79" t="s">
        <v>708</v>
      </c>
      <c r="E413" s="79" t="s">
        <v>1447</v>
      </c>
      <c r="F413" s="79" t="s">
        <v>710</v>
      </c>
      <c r="G413" s="79" t="s">
        <v>97</v>
      </c>
      <c r="H413" s="79" t="s">
        <v>809</v>
      </c>
      <c r="I413" s="79" t="s">
        <v>713</v>
      </c>
      <c r="J413" s="79" t="s">
        <v>1448</v>
      </c>
    </row>
    <row r="414" ht="42" customHeight="1" outlineLevel="1" spans="1:10">
      <c r="A414" s="79" t="s">
        <v>615</v>
      </c>
      <c r="B414" s="79" t="s">
        <v>1443</v>
      </c>
      <c r="C414" s="79" t="s">
        <v>736</v>
      </c>
      <c r="D414" s="79" t="s">
        <v>737</v>
      </c>
      <c r="E414" s="79" t="s">
        <v>1449</v>
      </c>
      <c r="F414" s="79" t="s">
        <v>710</v>
      </c>
      <c r="G414" s="79" t="s">
        <v>726</v>
      </c>
      <c r="H414" s="79" t="s">
        <v>727</v>
      </c>
      <c r="I414" s="79" t="s">
        <v>713</v>
      </c>
      <c r="J414" s="79" t="s">
        <v>1450</v>
      </c>
    </row>
    <row r="415" ht="42" customHeight="1" outlineLevel="1" spans="1:10">
      <c r="A415" s="79" t="s">
        <v>615</v>
      </c>
      <c r="B415" s="79" t="s">
        <v>1443</v>
      </c>
      <c r="C415" s="79" t="s">
        <v>748</v>
      </c>
      <c r="D415" s="79" t="s">
        <v>749</v>
      </c>
      <c r="E415" s="79" t="s">
        <v>830</v>
      </c>
      <c r="F415" s="79" t="s">
        <v>710</v>
      </c>
      <c r="G415" s="79" t="s">
        <v>726</v>
      </c>
      <c r="H415" s="79" t="s">
        <v>727</v>
      </c>
      <c r="I415" s="79" t="s">
        <v>713</v>
      </c>
      <c r="J415" s="79" t="s">
        <v>1451</v>
      </c>
    </row>
    <row r="416" ht="42" customHeight="1" outlineLevel="1" spans="1:10">
      <c r="A416" s="79" t="s">
        <v>607</v>
      </c>
      <c r="B416" s="79" t="s">
        <v>1452</v>
      </c>
      <c r="C416" s="79" t="s">
        <v>707</v>
      </c>
      <c r="D416" s="79" t="s">
        <v>708</v>
      </c>
      <c r="E416" s="79" t="s">
        <v>1453</v>
      </c>
      <c r="F416" s="79" t="s">
        <v>732</v>
      </c>
      <c r="G416" s="79" t="s">
        <v>765</v>
      </c>
      <c r="H416" s="79" t="s">
        <v>727</v>
      </c>
      <c r="I416" s="79" t="s">
        <v>728</v>
      </c>
      <c r="J416" s="79" t="s">
        <v>1454</v>
      </c>
    </row>
    <row r="417" ht="42" customHeight="1" outlineLevel="1" spans="1:10">
      <c r="A417" s="79" t="s">
        <v>607</v>
      </c>
      <c r="B417" s="79" t="s">
        <v>1452</v>
      </c>
      <c r="C417" s="79" t="s">
        <v>736</v>
      </c>
      <c r="D417" s="79" t="s">
        <v>737</v>
      </c>
      <c r="E417" s="79" t="s">
        <v>1455</v>
      </c>
      <c r="F417" s="79" t="s">
        <v>732</v>
      </c>
      <c r="G417" s="79" t="s">
        <v>927</v>
      </c>
      <c r="H417" s="79" t="s">
        <v>727</v>
      </c>
      <c r="I417" s="79" t="s">
        <v>728</v>
      </c>
      <c r="J417" s="79" t="s">
        <v>1454</v>
      </c>
    </row>
    <row r="418" ht="42" customHeight="1" outlineLevel="1" spans="1:10">
      <c r="A418" s="79" t="s">
        <v>607</v>
      </c>
      <c r="B418" s="79" t="s">
        <v>1452</v>
      </c>
      <c r="C418" s="79" t="s">
        <v>748</v>
      </c>
      <c r="D418" s="79" t="s">
        <v>749</v>
      </c>
      <c r="E418" s="79" t="s">
        <v>1456</v>
      </c>
      <c r="F418" s="79" t="s">
        <v>732</v>
      </c>
      <c r="G418" s="79" t="s">
        <v>927</v>
      </c>
      <c r="H418" s="79" t="s">
        <v>727</v>
      </c>
      <c r="I418" s="79" t="s">
        <v>728</v>
      </c>
      <c r="J418" s="79" t="s">
        <v>1457</v>
      </c>
    </row>
    <row r="419" ht="42" customHeight="1" outlineLevel="1" spans="1:10">
      <c r="A419" s="79" t="s">
        <v>657</v>
      </c>
      <c r="B419" s="79" t="s">
        <v>1458</v>
      </c>
      <c r="C419" s="79" t="s">
        <v>707</v>
      </c>
      <c r="D419" s="79" t="s">
        <v>708</v>
      </c>
      <c r="E419" s="79" t="s">
        <v>1459</v>
      </c>
      <c r="F419" s="79" t="s">
        <v>710</v>
      </c>
      <c r="G419" s="79" t="s">
        <v>1460</v>
      </c>
      <c r="H419" s="79" t="s">
        <v>800</v>
      </c>
      <c r="I419" s="79" t="s">
        <v>713</v>
      </c>
      <c r="J419" s="79" t="s">
        <v>1344</v>
      </c>
    </row>
    <row r="420" ht="42" customHeight="1" outlineLevel="1" spans="1:10">
      <c r="A420" s="79" t="s">
        <v>657</v>
      </c>
      <c r="B420" s="79" t="s">
        <v>1458</v>
      </c>
      <c r="C420" s="79" t="s">
        <v>736</v>
      </c>
      <c r="D420" s="79" t="s">
        <v>802</v>
      </c>
      <c r="E420" s="79" t="s">
        <v>1461</v>
      </c>
      <c r="F420" s="79" t="s">
        <v>710</v>
      </c>
      <c r="G420" s="79" t="s">
        <v>1426</v>
      </c>
      <c r="H420" s="79" t="s">
        <v>1462</v>
      </c>
      <c r="I420" s="79" t="s">
        <v>713</v>
      </c>
      <c r="J420" s="79" t="s">
        <v>1344</v>
      </c>
    </row>
    <row r="421" ht="42" customHeight="1" outlineLevel="1" spans="1:10">
      <c r="A421" s="79" t="s">
        <v>657</v>
      </c>
      <c r="B421" s="79" t="s">
        <v>1458</v>
      </c>
      <c r="C421" s="79" t="s">
        <v>748</v>
      </c>
      <c r="D421" s="79" t="s">
        <v>749</v>
      </c>
      <c r="E421" s="79" t="s">
        <v>1463</v>
      </c>
      <c r="F421" s="79" t="s">
        <v>710</v>
      </c>
      <c r="G421" s="79" t="s">
        <v>927</v>
      </c>
      <c r="H421" s="79" t="s">
        <v>727</v>
      </c>
      <c r="I421" s="79" t="s">
        <v>713</v>
      </c>
      <c r="J421" s="79" t="s">
        <v>1344</v>
      </c>
    </row>
    <row r="422" ht="42" customHeight="1" outlineLevel="1" spans="1:10">
      <c r="A422" s="79" t="s">
        <v>647</v>
      </c>
      <c r="B422" s="79" t="s">
        <v>1464</v>
      </c>
      <c r="C422" s="79" t="s">
        <v>707</v>
      </c>
      <c r="D422" s="79" t="s">
        <v>708</v>
      </c>
      <c r="E422" s="79" t="s">
        <v>1465</v>
      </c>
      <c r="F422" s="79" t="s">
        <v>710</v>
      </c>
      <c r="G422" s="79" t="s">
        <v>1466</v>
      </c>
      <c r="H422" s="79" t="s">
        <v>812</v>
      </c>
      <c r="I422" s="79" t="s">
        <v>713</v>
      </c>
      <c r="J422" s="79" t="s">
        <v>1467</v>
      </c>
    </row>
    <row r="423" ht="42" customHeight="1" outlineLevel="1" spans="1:10">
      <c r="A423" s="79" t="s">
        <v>647</v>
      </c>
      <c r="B423" s="79" t="s">
        <v>1464</v>
      </c>
      <c r="C423" s="79" t="s">
        <v>736</v>
      </c>
      <c r="D423" s="79" t="s">
        <v>737</v>
      </c>
      <c r="E423" s="79" t="s">
        <v>1468</v>
      </c>
      <c r="F423" s="79" t="s">
        <v>732</v>
      </c>
      <c r="G423" s="79" t="s">
        <v>925</v>
      </c>
      <c r="H423" s="79" t="s">
        <v>1307</v>
      </c>
      <c r="I423" s="79" t="s">
        <v>713</v>
      </c>
      <c r="J423" s="79" t="s">
        <v>1468</v>
      </c>
    </row>
    <row r="424" ht="42" customHeight="1" outlineLevel="1" spans="1:10">
      <c r="A424" s="79" t="s">
        <v>647</v>
      </c>
      <c r="B424" s="79" t="s">
        <v>1464</v>
      </c>
      <c r="C424" s="79" t="s">
        <v>748</v>
      </c>
      <c r="D424" s="79" t="s">
        <v>749</v>
      </c>
      <c r="E424" s="79" t="s">
        <v>892</v>
      </c>
      <c r="F424" s="79" t="s">
        <v>732</v>
      </c>
      <c r="G424" s="79" t="s">
        <v>927</v>
      </c>
      <c r="H424" s="79" t="s">
        <v>727</v>
      </c>
      <c r="I424" s="79" t="s">
        <v>713</v>
      </c>
      <c r="J424" s="79" t="s">
        <v>928</v>
      </c>
    </row>
    <row r="425" ht="42" customHeight="1" outlineLevel="1" spans="1:10">
      <c r="A425" s="79" t="s">
        <v>651</v>
      </c>
      <c r="B425" s="79" t="s">
        <v>1469</v>
      </c>
      <c r="C425" s="79" t="s">
        <v>707</v>
      </c>
      <c r="D425" s="79" t="s">
        <v>708</v>
      </c>
      <c r="E425" s="79" t="s">
        <v>1470</v>
      </c>
      <c r="F425" s="79" t="s">
        <v>732</v>
      </c>
      <c r="G425" s="79" t="s">
        <v>97</v>
      </c>
      <c r="H425" s="79" t="s">
        <v>809</v>
      </c>
      <c r="I425" s="79" t="s">
        <v>713</v>
      </c>
      <c r="J425" s="79" t="s">
        <v>1470</v>
      </c>
    </row>
    <row r="426" ht="49" customHeight="1" outlineLevel="1" spans="1:10">
      <c r="A426" s="79" t="s">
        <v>651</v>
      </c>
      <c r="B426" s="79" t="s">
        <v>1469</v>
      </c>
      <c r="C426" s="79" t="s">
        <v>736</v>
      </c>
      <c r="D426" s="79" t="s">
        <v>741</v>
      </c>
      <c r="E426" s="79" t="s">
        <v>1471</v>
      </c>
      <c r="F426" s="79" t="s">
        <v>710</v>
      </c>
      <c r="G426" s="79" t="s">
        <v>1197</v>
      </c>
      <c r="H426" s="79" t="s">
        <v>727</v>
      </c>
      <c r="I426" s="79" t="s">
        <v>713</v>
      </c>
      <c r="J426" s="79" t="s">
        <v>1472</v>
      </c>
    </row>
    <row r="427" ht="42" customHeight="1" outlineLevel="1" spans="1:10">
      <c r="A427" s="79" t="s">
        <v>651</v>
      </c>
      <c r="B427" s="79" t="s">
        <v>1469</v>
      </c>
      <c r="C427" s="79" t="s">
        <v>748</v>
      </c>
      <c r="D427" s="79" t="s">
        <v>749</v>
      </c>
      <c r="E427" s="79" t="s">
        <v>1473</v>
      </c>
      <c r="F427" s="79" t="s">
        <v>710</v>
      </c>
      <c r="G427" s="79" t="s">
        <v>927</v>
      </c>
      <c r="H427" s="79" t="s">
        <v>727</v>
      </c>
      <c r="I427" s="79" t="s">
        <v>713</v>
      </c>
      <c r="J427" s="79" t="s">
        <v>1473</v>
      </c>
    </row>
    <row r="428" ht="42" customHeight="1" outlineLevel="1" spans="1:10">
      <c r="A428" s="79" t="s">
        <v>655</v>
      </c>
      <c r="B428" s="79" t="s">
        <v>1474</v>
      </c>
      <c r="C428" s="79" t="s">
        <v>707</v>
      </c>
      <c r="D428" s="79" t="s">
        <v>708</v>
      </c>
      <c r="E428" s="79" t="s">
        <v>1475</v>
      </c>
      <c r="F428" s="79" t="s">
        <v>710</v>
      </c>
      <c r="G428" s="79" t="s">
        <v>94</v>
      </c>
      <c r="H428" s="79" t="s">
        <v>1476</v>
      </c>
      <c r="I428" s="79" t="s">
        <v>713</v>
      </c>
      <c r="J428" s="79" t="s">
        <v>1477</v>
      </c>
    </row>
    <row r="429" ht="42" customHeight="1" outlineLevel="1" spans="1:10">
      <c r="A429" s="79" t="s">
        <v>655</v>
      </c>
      <c r="B429" s="79" t="s">
        <v>1474</v>
      </c>
      <c r="C429" s="79" t="s">
        <v>707</v>
      </c>
      <c r="D429" s="79" t="s">
        <v>708</v>
      </c>
      <c r="E429" s="79" t="s">
        <v>1478</v>
      </c>
      <c r="F429" s="79" t="s">
        <v>710</v>
      </c>
      <c r="G429" s="79" t="s">
        <v>93</v>
      </c>
      <c r="H429" s="79" t="s">
        <v>809</v>
      </c>
      <c r="I429" s="79" t="s">
        <v>713</v>
      </c>
      <c r="J429" s="79" t="s">
        <v>1479</v>
      </c>
    </row>
    <row r="430" ht="42" customHeight="1" outlineLevel="1" spans="1:10">
      <c r="A430" s="79" t="s">
        <v>655</v>
      </c>
      <c r="B430" s="79" t="s">
        <v>1474</v>
      </c>
      <c r="C430" s="79" t="s">
        <v>707</v>
      </c>
      <c r="D430" s="79" t="s">
        <v>724</v>
      </c>
      <c r="E430" s="79" t="s">
        <v>1480</v>
      </c>
      <c r="F430" s="79" t="s">
        <v>710</v>
      </c>
      <c r="G430" s="79" t="s">
        <v>751</v>
      </c>
      <c r="H430" s="79" t="s">
        <v>727</v>
      </c>
      <c r="I430" s="79" t="s">
        <v>713</v>
      </c>
      <c r="J430" s="79" t="s">
        <v>1481</v>
      </c>
    </row>
    <row r="431" ht="42" customHeight="1" outlineLevel="1" spans="1:10">
      <c r="A431" s="79" t="s">
        <v>655</v>
      </c>
      <c r="B431" s="79" t="s">
        <v>1474</v>
      </c>
      <c r="C431" s="79" t="s">
        <v>707</v>
      </c>
      <c r="D431" s="79" t="s">
        <v>730</v>
      </c>
      <c r="E431" s="79" t="s">
        <v>1482</v>
      </c>
      <c r="F431" s="79" t="s">
        <v>732</v>
      </c>
      <c r="G431" s="79" t="s">
        <v>1483</v>
      </c>
      <c r="H431" s="79" t="s">
        <v>847</v>
      </c>
      <c r="I431" s="79" t="s">
        <v>728</v>
      </c>
      <c r="J431" s="79" t="s">
        <v>1484</v>
      </c>
    </row>
    <row r="432" ht="42" customHeight="1" outlineLevel="1" spans="1:10">
      <c r="A432" s="79" t="s">
        <v>655</v>
      </c>
      <c r="B432" s="79" t="s">
        <v>1474</v>
      </c>
      <c r="C432" s="79" t="s">
        <v>736</v>
      </c>
      <c r="D432" s="79" t="s">
        <v>745</v>
      </c>
      <c r="E432" s="79" t="s">
        <v>1485</v>
      </c>
      <c r="F432" s="79" t="s">
        <v>822</v>
      </c>
      <c r="G432" s="79" t="s">
        <v>857</v>
      </c>
      <c r="H432" s="79" t="s">
        <v>727</v>
      </c>
      <c r="I432" s="79" t="s">
        <v>713</v>
      </c>
      <c r="J432" s="79" t="s">
        <v>1486</v>
      </c>
    </row>
    <row r="433" ht="42" customHeight="1" outlineLevel="1" spans="1:10">
      <c r="A433" s="79" t="s">
        <v>655</v>
      </c>
      <c r="B433" s="79" t="s">
        <v>1474</v>
      </c>
      <c r="C433" s="79" t="s">
        <v>748</v>
      </c>
      <c r="D433" s="79" t="s">
        <v>749</v>
      </c>
      <c r="E433" s="79" t="s">
        <v>1473</v>
      </c>
      <c r="F433" s="79" t="s">
        <v>710</v>
      </c>
      <c r="G433" s="79" t="s">
        <v>927</v>
      </c>
      <c r="H433" s="79" t="s">
        <v>727</v>
      </c>
      <c r="I433" s="79" t="s">
        <v>713</v>
      </c>
      <c r="J433" s="79" t="s">
        <v>1487</v>
      </c>
    </row>
    <row r="434" ht="42" customHeight="1" outlineLevel="1" spans="1:10">
      <c r="A434" s="79" t="s">
        <v>659</v>
      </c>
      <c r="B434" s="79" t="s">
        <v>1488</v>
      </c>
      <c r="C434" s="79" t="s">
        <v>707</v>
      </c>
      <c r="D434" s="79" t="s">
        <v>708</v>
      </c>
      <c r="E434" s="79" t="s">
        <v>1489</v>
      </c>
      <c r="F434" s="79" t="s">
        <v>710</v>
      </c>
      <c r="G434" s="79" t="s">
        <v>1490</v>
      </c>
      <c r="H434" s="79" t="s">
        <v>800</v>
      </c>
      <c r="I434" s="79" t="s">
        <v>713</v>
      </c>
      <c r="J434" s="79" t="s">
        <v>1344</v>
      </c>
    </row>
    <row r="435" ht="42" customHeight="1" outlineLevel="1" spans="1:10">
      <c r="A435" s="79" t="s">
        <v>659</v>
      </c>
      <c r="B435" s="79" t="s">
        <v>1488</v>
      </c>
      <c r="C435" s="79" t="s">
        <v>736</v>
      </c>
      <c r="D435" s="79" t="s">
        <v>737</v>
      </c>
      <c r="E435" s="79" t="s">
        <v>1491</v>
      </c>
      <c r="F435" s="79" t="s">
        <v>804</v>
      </c>
      <c r="G435" s="79" t="s">
        <v>98</v>
      </c>
      <c r="H435" s="79" t="s">
        <v>727</v>
      </c>
      <c r="I435" s="79" t="s">
        <v>713</v>
      </c>
      <c r="J435" s="79" t="s">
        <v>1344</v>
      </c>
    </row>
    <row r="436" ht="42" customHeight="1" outlineLevel="1" spans="1:10">
      <c r="A436" s="79" t="s">
        <v>659</v>
      </c>
      <c r="B436" s="79" t="s">
        <v>1488</v>
      </c>
      <c r="C436" s="79" t="s">
        <v>748</v>
      </c>
      <c r="D436" s="79" t="s">
        <v>749</v>
      </c>
      <c r="E436" s="79" t="s">
        <v>1335</v>
      </c>
      <c r="F436" s="79" t="s">
        <v>710</v>
      </c>
      <c r="G436" s="79" t="s">
        <v>927</v>
      </c>
      <c r="H436" s="79" t="s">
        <v>727</v>
      </c>
      <c r="I436" s="79" t="s">
        <v>713</v>
      </c>
      <c r="J436" s="79" t="s">
        <v>1344</v>
      </c>
    </row>
    <row r="437" ht="42" customHeight="1" outlineLevel="1" spans="1:10">
      <c r="A437" s="79" t="s">
        <v>639</v>
      </c>
      <c r="B437" s="79" t="s">
        <v>1492</v>
      </c>
      <c r="C437" s="79" t="s">
        <v>707</v>
      </c>
      <c r="D437" s="79" t="s">
        <v>708</v>
      </c>
      <c r="E437" s="79" t="s">
        <v>1493</v>
      </c>
      <c r="F437" s="79" t="s">
        <v>822</v>
      </c>
      <c r="G437" s="79" t="s">
        <v>1323</v>
      </c>
      <c r="H437" s="79" t="s">
        <v>755</v>
      </c>
      <c r="I437" s="79" t="s">
        <v>713</v>
      </c>
      <c r="J437" s="79" t="s">
        <v>1494</v>
      </c>
    </row>
    <row r="438" ht="42" customHeight="1" outlineLevel="1" spans="1:10">
      <c r="A438" s="79" t="s">
        <v>639</v>
      </c>
      <c r="B438" s="79" t="s">
        <v>1492</v>
      </c>
      <c r="C438" s="79" t="s">
        <v>707</v>
      </c>
      <c r="D438" s="79" t="s">
        <v>724</v>
      </c>
      <c r="E438" s="79" t="s">
        <v>1495</v>
      </c>
      <c r="F438" s="79" t="s">
        <v>710</v>
      </c>
      <c r="G438" s="79" t="s">
        <v>1057</v>
      </c>
      <c r="H438" s="79" t="s">
        <v>1496</v>
      </c>
      <c r="I438" s="79" t="s">
        <v>713</v>
      </c>
      <c r="J438" s="79" t="s">
        <v>1497</v>
      </c>
    </row>
    <row r="439" ht="42" customHeight="1" outlineLevel="1" spans="1:10">
      <c r="A439" s="79" t="s">
        <v>639</v>
      </c>
      <c r="B439" s="79" t="s">
        <v>1492</v>
      </c>
      <c r="C439" s="79" t="s">
        <v>707</v>
      </c>
      <c r="D439" s="79" t="s">
        <v>730</v>
      </c>
      <c r="E439" s="79" t="s">
        <v>1498</v>
      </c>
      <c r="F439" s="79" t="s">
        <v>732</v>
      </c>
      <c r="G439" s="79" t="s">
        <v>1499</v>
      </c>
      <c r="H439" s="79" t="s">
        <v>1253</v>
      </c>
      <c r="I439" s="79" t="s">
        <v>713</v>
      </c>
      <c r="J439" s="79" t="s">
        <v>1500</v>
      </c>
    </row>
    <row r="440" ht="42" customHeight="1" outlineLevel="1" spans="1:10">
      <c r="A440" s="79" t="s">
        <v>639</v>
      </c>
      <c r="B440" s="79" t="s">
        <v>1492</v>
      </c>
      <c r="C440" s="79" t="s">
        <v>736</v>
      </c>
      <c r="D440" s="79" t="s">
        <v>741</v>
      </c>
      <c r="E440" s="79" t="s">
        <v>1501</v>
      </c>
      <c r="F440" s="79" t="s">
        <v>732</v>
      </c>
      <c r="G440" s="79" t="s">
        <v>988</v>
      </c>
      <c r="H440" s="79" t="s">
        <v>755</v>
      </c>
      <c r="I440" s="79" t="s">
        <v>713</v>
      </c>
      <c r="J440" s="79" t="s">
        <v>1502</v>
      </c>
    </row>
    <row r="441" ht="42" customHeight="1" outlineLevel="1" spans="1:10">
      <c r="A441" s="79" t="s">
        <v>639</v>
      </c>
      <c r="B441" s="79" t="s">
        <v>1492</v>
      </c>
      <c r="C441" s="79" t="s">
        <v>748</v>
      </c>
      <c r="D441" s="79" t="s">
        <v>749</v>
      </c>
      <c r="E441" s="79" t="s">
        <v>830</v>
      </c>
      <c r="F441" s="79" t="s">
        <v>710</v>
      </c>
      <c r="G441" s="79" t="s">
        <v>751</v>
      </c>
      <c r="H441" s="79" t="s">
        <v>727</v>
      </c>
      <c r="I441" s="79" t="s">
        <v>713</v>
      </c>
      <c r="J441" s="79" t="s">
        <v>1415</v>
      </c>
    </row>
    <row r="442" ht="42" customHeight="1" outlineLevel="1" spans="1:10">
      <c r="A442" s="79" t="s">
        <v>609</v>
      </c>
      <c r="B442" s="79" t="s">
        <v>1503</v>
      </c>
      <c r="C442" s="79" t="s">
        <v>707</v>
      </c>
      <c r="D442" s="79" t="s">
        <v>708</v>
      </c>
      <c r="E442" s="79" t="s">
        <v>1373</v>
      </c>
      <c r="F442" s="79" t="s">
        <v>732</v>
      </c>
      <c r="G442" s="79" t="s">
        <v>1373</v>
      </c>
      <c r="H442" s="79" t="s">
        <v>727</v>
      </c>
      <c r="I442" s="79" t="s">
        <v>728</v>
      </c>
      <c r="J442" s="79" t="s">
        <v>1344</v>
      </c>
    </row>
    <row r="443" ht="42" customHeight="1" outlineLevel="1" spans="1:10">
      <c r="A443" s="79" t="s">
        <v>609</v>
      </c>
      <c r="B443" s="79" t="s">
        <v>1503</v>
      </c>
      <c r="C443" s="79" t="s">
        <v>736</v>
      </c>
      <c r="D443" s="79" t="s">
        <v>802</v>
      </c>
      <c r="E443" s="79" t="s">
        <v>1504</v>
      </c>
      <c r="F443" s="79" t="s">
        <v>710</v>
      </c>
      <c r="G443" s="79" t="s">
        <v>765</v>
      </c>
      <c r="H443" s="79" t="s">
        <v>770</v>
      </c>
      <c r="I443" s="79" t="s">
        <v>713</v>
      </c>
      <c r="J443" s="79" t="s">
        <v>1344</v>
      </c>
    </row>
    <row r="444" ht="42" customHeight="1" outlineLevel="1" spans="1:10">
      <c r="A444" s="79" t="s">
        <v>609</v>
      </c>
      <c r="B444" s="79" t="s">
        <v>1503</v>
      </c>
      <c r="C444" s="79" t="s">
        <v>748</v>
      </c>
      <c r="D444" s="79" t="s">
        <v>749</v>
      </c>
      <c r="E444" s="79" t="s">
        <v>749</v>
      </c>
      <c r="F444" s="79" t="s">
        <v>710</v>
      </c>
      <c r="G444" s="79" t="s">
        <v>751</v>
      </c>
      <c r="H444" s="79" t="s">
        <v>727</v>
      </c>
      <c r="I444" s="79" t="s">
        <v>713</v>
      </c>
      <c r="J444" s="79" t="s">
        <v>1344</v>
      </c>
    </row>
    <row r="445" ht="42" customHeight="1" outlineLevel="1" spans="1:10">
      <c r="A445" s="79" t="s">
        <v>613</v>
      </c>
      <c r="B445" s="79" t="s">
        <v>1505</v>
      </c>
      <c r="C445" s="79" t="s">
        <v>707</v>
      </c>
      <c r="D445" s="79" t="s">
        <v>708</v>
      </c>
      <c r="E445" s="79" t="s">
        <v>1506</v>
      </c>
      <c r="F445" s="79" t="s">
        <v>710</v>
      </c>
      <c r="G445" s="79" t="s">
        <v>1507</v>
      </c>
      <c r="H445" s="79" t="s">
        <v>1445</v>
      </c>
      <c r="I445" s="79" t="s">
        <v>713</v>
      </c>
      <c r="J445" s="79" t="s">
        <v>1508</v>
      </c>
    </row>
    <row r="446" ht="42" customHeight="1" outlineLevel="1" spans="1:10">
      <c r="A446" s="79" t="s">
        <v>613</v>
      </c>
      <c r="B446" s="79" t="s">
        <v>1505</v>
      </c>
      <c r="C446" s="79" t="s">
        <v>736</v>
      </c>
      <c r="D446" s="79" t="s">
        <v>737</v>
      </c>
      <c r="E446" s="79" t="s">
        <v>1449</v>
      </c>
      <c r="F446" s="79" t="s">
        <v>710</v>
      </c>
      <c r="G446" s="79" t="s">
        <v>1509</v>
      </c>
      <c r="H446" s="79" t="s">
        <v>727</v>
      </c>
      <c r="I446" s="79" t="s">
        <v>713</v>
      </c>
      <c r="J446" s="79" t="s">
        <v>1510</v>
      </c>
    </row>
    <row r="447" ht="42" customHeight="1" outlineLevel="1" spans="1:10">
      <c r="A447" s="79" t="s">
        <v>613</v>
      </c>
      <c r="B447" s="79" t="s">
        <v>1505</v>
      </c>
      <c r="C447" s="79" t="s">
        <v>748</v>
      </c>
      <c r="D447" s="79" t="s">
        <v>749</v>
      </c>
      <c r="E447" s="79" t="s">
        <v>830</v>
      </c>
      <c r="F447" s="79" t="s">
        <v>710</v>
      </c>
      <c r="G447" s="79" t="s">
        <v>751</v>
      </c>
      <c r="H447" s="79" t="s">
        <v>727</v>
      </c>
      <c r="I447" s="79" t="s">
        <v>713</v>
      </c>
      <c r="J447" s="79" t="s">
        <v>1511</v>
      </c>
    </row>
    <row r="448" ht="48" customHeight="1" outlineLevel="1" spans="1:10">
      <c r="A448" s="79" t="s">
        <v>623</v>
      </c>
      <c r="B448" s="79" t="s">
        <v>1512</v>
      </c>
      <c r="C448" s="79" t="s">
        <v>707</v>
      </c>
      <c r="D448" s="79" t="s">
        <v>708</v>
      </c>
      <c r="E448" s="79" t="s">
        <v>1513</v>
      </c>
      <c r="F448" s="79" t="s">
        <v>710</v>
      </c>
      <c r="G448" s="79" t="s">
        <v>1514</v>
      </c>
      <c r="H448" s="79" t="s">
        <v>809</v>
      </c>
      <c r="I448" s="79" t="s">
        <v>713</v>
      </c>
      <c r="J448" s="79" t="s">
        <v>1515</v>
      </c>
    </row>
    <row r="449" ht="51" customHeight="1" outlineLevel="1" spans="1:10">
      <c r="A449" s="79" t="s">
        <v>623</v>
      </c>
      <c r="B449" s="79" t="s">
        <v>1512</v>
      </c>
      <c r="C449" s="79" t="s">
        <v>707</v>
      </c>
      <c r="D449" s="79" t="s">
        <v>708</v>
      </c>
      <c r="E449" s="79" t="s">
        <v>1516</v>
      </c>
      <c r="F449" s="79" t="s">
        <v>710</v>
      </c>
      <c r="G449" s="79" t="s">
        <v>1517</v>
      </c>
      <c r="H449" s="79" t="s">
        <v>809</v>
      </c>
      <c r="I449" s="79" t="s">
        <v>713</v>
      </c>
      <c r="J449" s="79" t="s">
        <v>1518</v>
      </c>
    </row>
    <row r="450" ht="48" customHeight="1" outlineLevel="1" spans="1:10">
      <c r="A450" s="79" t="s">
        <v>623</v>
      </c>
      <c r="B450" s="79" t="s">
        <v>1512</v>
      </c>
      <c r="C450" s="79" t="s">
        <v>707</v>
      </c>
      <c r="D450" s="79" t="s">
        <v>730</v>
      </c>
      <c r="E450" s="79" t="s">
        <v>1519</v>
      </c>
      <c r="F450" s="79" t="s">
        <v>804</v>
      </c>
      <c r="G450" s="79" t="s">
        <v>1520</v>
      </c>
      <c r="H450" s="79" t="s">
        <v>734</v>
      </c>
      <c r="I450" s="79" t="s">
        <v>713</v>
      </c>
      <c r="J450" s="79" t="s">
        <v>1521</v>
      </c>
    </row>
    <row r="451" ht="50" customHeight="1" outlineLevel="1" spans="1:10">
      <c r="A451" s="79" t="s">
        <v>623</v>
      </c>
      <c r="B451" s="79" t="s">
        <v>1512</v>
      </c>
      <c r="C451" s="79" t="s">
        <v>736</v>
      </c>
      <c r="D451" s="79" t="s">
        <v>741</v>
      </c>
      <c r="E451" s="79" t="s">
        <v>1522</v>
      </c>
      <c r="F451" s="79" t="s">
        <v>710</v>
      </c>
      <c r="G451" s="79" t="s">
        <v>1317</v>
      </c>
      <c r="H451" s="79" t="s">
        <v>809</v>
      </c>
      <c r="I451" s="79" t="s">
        <v>713</v>
      </c>
      <c r="J451" s="79" t="s">
        <v>1523</v>
      </c>
    </row>
    <row r="452" ht="42" customHeight="1" outlineLevel="1" spans="1:10">
      <c r="A452" s="79" t="s">
        <v>623</v>
      </c>
      <c r="B452" s="79" t="s">
        <v>1512</v>
      </c>
      <c r="C452" s="79" t="s">
        <v>748</v>
      </c>
      <c r="D452" s="79" t="s">
        <v>749</v>
      </c>
      <c r="E452" s="79" t="s">
        <v>830</v>
      </c>
      <c r="F452" s="79" t="s">
        <v>710</v>
      </c>
      <c r="G452" s="79" t="s">
        <v>751</v>
      </c>
      <c r="H452" s="79" t="s">
        <v>727</v>
      </c>
      <c r="I452" s="79" t="s">
        <v>728</v>
      </c>
      <c r="J452" s="79" t="s">
        <v>1524</v>
      </c>
    </row>
    <row r="453" ht="42" customHeight="1" outlineLevel="1" spans="1:10">
      <c r="A453" s="79" t="s">
        <v>663</v>
      </c>
      <c r="B453" s="79" t="s">
        <v>1339</v>
      </c>
      <c r="C453" s="79" t="s">
        <v>707</v>
      </c>
      <c r="D453" s="79" t="s">
        <v>708</v>
      </c>
      <c r="E453" s="79" t="s">
        <v>1279</v>
      </c>
      <c r="F453" s="79" t="s">
        <v>710</v>
      </c>
      <c r="G453" s="79" t="s">
        <v>1340</v>
      </c>
      <c r="H453" s="79" t="s">
        <v>800</v>
      </c>
      <c r="I453" s="79" t="s">
        <v>713</v>
      </c>
      <c r="J453" s="79" t="s">
        <v>1344</v>
      </c>
    </row>
    <row r="454" ht="42" customHeight="1" outlineLevel="1" spans="1:10">
      <c r="A454" s="79" t="s">
        <v>663</v>
      </c>
      <c r="B454" s="79" t="s">
        <v>1339</v>
      </c>
      <c r="C454" s="79" t="s">
        <v>736</v>
      </c>
      <c r="D454" s="79" t="s">
        <v>802</v>
      </c>
      <c r="E454" s="79" t="s">
        <v>1342</v>
      </c>
      <c r="F454" s="79" t="s">
        <v>732</v>
      </c>
      <c r="G454" s="79" t="s">
        <v>1525</v>
      </c>
      <c r="H454" s="79" t="s">
        <v>770</v>
      </c>
      <c r="I454" s="79" t="s">
        <v>713</v>
      </c>
      <c r="J454" s="79" t="s">
        <v>1344</v>
      </c>
    </row>
    <row r="455" ht="42" customHeight="1" outlineLevel="1" spans="1:10">
      <c r="A455" s="79" t="s">
        <v>663</v>
      </c>
      <c r="B455" s="79" t="s">
        <v>1339</v>
      </c>
      <c r="C455" s="79" t="s">
        <v>748</v>
      </c>
      <c r="D455" s="79" t="s">
        <v>749</v>
      </c>
      <c r="E455" s="79" t="s">
        <v>1335</v>
      </c>
      <c r="F455" s="79" t="s">
        <v>710</v>
      </c>
      <c r="G455" s="79" t="s">
        <v>927</v>
      </c>
      <c r="H455" s="79" t="s">
        <v>727</v>
      </c>
      <c r="I455" s="79" t="s">
        <v>713</v>
      </c>
      <c r="J455" s="79" t="s">
        <v>1344</v>
      </c>
    </row>
    <row r="456" ht="42" customHeight="1" outlineLevel="1" spans="1:10">
      <c r="A456" s="80" t="s">
        <v>78</v>
      </c>
      <c r="B456" s="8"/>
      <c r="C456" s="8"/>
      <c r="D456" s="8"/>
      <c r="E456" s="8"/>
      <c r="F456" s="8"/>
      <c r="G456" s="8"/>
      <c r="H456" s="8"/>
      <c r="I456" s="8"/>
      <c r="J456" s="8"/>
    </row>
    <row r="457" ht="42" customHeight="1" outlineLevel="1" spans="1:10">
      <c r="A457" s="79" t="s">
        <v>668</v>
      </c>
      <c r="B457" s="79" t="s">
        <v>1526</v>
      </c>
      <c r="C457" s="79" t="s">
        <v>707</v>
      </c>
      <c r="D457" s="79" t="s">
        <v>708</v>
      </c>
      <c r="E457" s="79" t="s">
        <v>1527</v>
      </c>
      <c r="F457" s="79" t="s">
        <v>710</v>
      </c>
      <c r="G457" s="79" t="s">
        <v>1440</v>
      </c>
      <c r="H457" s="79" t="s">
        <v>1528</v>
      </c>
      <c r="I457" s="79" t="s">
        <v>713</v>
      </c>
      <c r="J457" s="79" t="s">
        <v>1529</v>
      </c>
    </row>
    <row r="458" ht="42" customHeight="1" outlineLevel="1" spans="1:10">
      <c r="A458" s="79" t="s">
        <v>668</v>
      </c>
      <c r="B458" s="79" t="s">
        <v>1526</v>
      </c>
      <c r="C458" s="79" t="s">
        <v>707</v>
      </c>
      <c r="D458" s="79" t="s">
        <v>724</v>
      </c>
      <c r="E458" s="79" t="s">
        <v>1530</v>
      </c>
      <c r="F458" s="79" t="s">
        <v>732</v>
      </c>
      <c r="G458" s="79" t="s">
        <v>765</v>
      </c>
      <c r="H458" s="79" t="s">
        <v>727</v>
      </c>
      <c r="I458" s="79" t="s">
        <v>728</v>
      </c>
      <c r="J458" s="79" t="s">
        <v>1531</v>
      </c>
    </row>
    <row r="459" ht="42" customHeight="1" outlineLevel="1" spans="1:10">
      <c r="A459" s="79" t="s">
        <v>668</v>
      </c>
      <c r="B459" s="79" t="s">
        <v>1526</v>
      </c>
      <c r="C459" s="79" t="s">
        <v>707</v>
      </c>
      <c r="D459" s="79" t="s">
        <v>730</v>
      </c>
      <c r="E459" s="79" t="s">
        <v>1532</v>
      </c>
      <c r="F459" s="79" t="s">
        <v>732</v>
      </c>
      <c r="G459" s="79" t="s">
        <v>1086</v>
      </c>
      <c r="H459" s="79" t="s">
        <v>734</v>
      </c>
      <c r="I459" s="79" t="s">
        <v>728</v>
      </c>
      <c r="J459" s="79" t="s">
        <v>1086</v>
      </c>
    </row>
    <row r="460" ht="42" customHeight="1" outlineLevel="1" spans="1:10">
      <c r="A460" s="79" t="s">
        <v>668</v>
      </c>
      <c r="B460" s="79" t="s">
        <v>1526</v>
      </c>
      <c r="C460" s="79" t="s">
        <v>736</v>
      </c>
      <c r="D460" s="79" t="s">
        <v>737</v>
      </c>
      <c r="E460" s="79" t="s">
        <v>1527</v>
      </c>
      <c r="F460" s="79" t="s">
        <v>710</v>
      </c>
      <c r="G460" s="79" t="s">
        <v>1440</v>
      </c>
      <c r="H460" s="79" t="s">
        <v>1528</v>
      </c>
      <c r="I460" s="79" t="s">
        <v>713</v>
      </c>
      <c r="J460" s="79" t="s">
        <v>1533</v>
      </c>
    </row>
    <row r="461" ht="42" customHeight="1" outlineLevel="1" spans="1:10">
      <c r="A461" s="79" t="s">
        <v>668</v>
      </c>
      <c r="B461" s="79" t="s">
        <v>1526</v>
      </c>
      <c r="C461" s="79" t="s">
        <v>748</v>
      </c>
      <c r="D461" s="79" t="s">
        <v>749</v>
      </c>
      <c r="E461" s="79" t="s">
        <v>749</v>
      </c>
      <c r="F461" s="79" t="s">
        <v>822</v>
      </c>
      <c r="G461" s="79" t="s">
        <v>751</v>
      </c>
      <c r="H461" s="79" t="s">
        <v>727</v>
      </c>
      <c r="I461" s="79" t="s">
        <v>713</v>
      </c>
      <c r="J461" s="79" t="s">
        <v>1534</v>
      </c>
    </row>
    <row r="462" ht="48" customHeight="1" outlineLevel="1" spans="1:10">
      <c r="A462" s="79" t="s">
        <v>679</v>
      </c>
      <c r="B462" s="79" t="s">
        <v>1535</v>
      </c>
      <c r="C462" s="79" t="s">
        <v>707</v>
      </c>
      <c r="D462" s="79" t="s">
        <v>708</v>
      </c>
      <c r="E462" s="79" t="s">
        <v>1527</v>
      </c>
      <c r="F462" s="79" t="s">
        <v>710</v>
      </c>
      <c r="G462" s="79" t="s">
        <v>1440</v>
      </c>
      <c r="H462" s="79" t="s">
        <v>1528</v>
      </c>
      <c r="I462" s="79" t="s">
        <v>713</v>
      </c>
      <c r="J462" s="79" t="s">
        <v>1536</v>
      </c>
    </row>
    <row r="463" ht="51" customHeight="1" outlineLevel="1" spans="1:10">
      <c r="A463" s="79" t="s">
        <v>679</v>
      </c>
      <c r="B463" s="79" t="s">
        <v>1535</v>
      </c>
      <c r="C463" s="79" t="s">
        <v>736</v>
      </c>
      <c r="D463" s="79" t="s">
        <v>737</v>
      </c>
      <c r="E463" s="79" t="s">
        <v>1537</v>
      </c>
      <c r="F463" s="79" t="s">
        <v>822</v>
      </c>
      <c r="G463" s="79" t="s">
        <v>1538</v>
      </c>
      <c r="H463" s="79" t="s">
        <v>727</v>
      </c>
      <c r="I463" s="79" t="s">
        <v>713</v>
      </c>
      <c r="J463" s="79" t="s">
        <v>1539</v>
      </c>
    </row>
    <row r="464" ht="42" customHeight="1" outlineLevel="1" spans="1:10">
      <c r="A464" s="79" t="s">
        <v>679</v>
      </c>
      <c r="B464" s="79" t="s">
        <v>1535</v>
      </c>
      <c r="C464" s="79" t="s">
        <v>748</v>
      </c>
      <c r="D464" s="79" t="s">
        <v>749</v>
      </c>
      <c r="E464" s="79" t="s">
        <v>749</v>
      </c>
      <c r="F464" s="79" t="s">
        <v>710</v>
      </c>
      <c r="G464" s="79" t="s">
        <v>751</v>
      </c>
      <c r="H464" s="79" t="s">
        <v>727</v>
      </c>
      <c r="I464" s="79" t="s">
        <v>713</v>
      </c>
      <c r="J464" s="79" t="s">
        <v>1540</v>
      </c>
    </row>
    <row r="465" ht="42" customHeight="1" outlineLevel="1" spans="1:10">
      <c r="A465" s="79" t="s">
        <v>675</v>
      </c>
      <c r="B465" s="79" t="s">
        <v>1541</v>
      </c>
      <c r="C465" s="79" t="s">
        <v>707</v>
      </c>
      <c r="D465" s="79" t="s">
        <v>708</v>
      </c>
      <c r="E465" s="79" t="s">
        <v>1542</v>
      </c>
      <c r="F465" s="79" t="s">
        <v>710</v>
      </c>
      <c r="G465" s="79" t="s">
        <v>1303</v>
      </c>
      <c r="H465" s="79" t="s">
        <v>812</v>
      </c>
      <c r="I465" s="79" t="s">
        <v>713</v>
      </c>
      <c r="J465" s="79" t="s">
        <v>1543</v>
      </c>
    </row>
    <row r="466" ht="42" customHeight="1" outlineLevel="1" spans="1:10">
      <c r="A466" s="79" t="s">
        <v>675</v>
      </c>
      <c r="B466" s="79" t="s">
        <v>1541</v>
      </c>
      <c r="C466" s="79" t="s">
        <v>736</v>
      </c>
      <c r="D466" s="79" t="s">
        <v>737</v>
      </c>
      <c r="E466" s="79" t="s">
        <v>1544</v>
      </c>
      <c r="F466" s="79" t="s">
        <v>710</v>
      </c>
      <c r="G466" s="79" t="s">
        <v>1303</v>
      </c>
      <c r="H466" s="79" t="s">
        <v>812</v>
      </c>
      <c r="I466" s="79" t="s">
        <v>713</v>
      </c>
      <c r="J466" s="79" t="s">
        <v>1545</v>
      </c>
    </row>
    <row r="467" ht="42" customHeight="1" outlineLevel="1" spans="1:10">
      <c r="A467" s="79" t="s">
        <v>675</v>
      </c>
      <c r="B467" s="79" t="s">
        <v>1541</v>
      </c>
      <c r="C467" s="79" t="s">
        <v>748</v>
      </c>
      <c r="D467" s="79" t="s">
        <v>749</v>
      </c>
      <c r="E467" s="79" t="s">
        <v>749</v>
      </c>
      <c r="F467" s="79" t="s">
        <v>710</v>
      </c>
      <c r="G467" s="79" t="s">
        <v>927</v>
      </c>
      <c r="H467" s="79" t="s">
        <v>727</v>
      </c>
      <c r="I467" s="79" t="s">
        <v>713</v>
      </c>
      <c r="J467" s="79" t="s">
        <v>1546</v>
      </c>
    </row>
    <row r="468" ht="42" customHeight="1" outlineLevel="1" spans="1:10">
      <c r="A468" s="79" t="s">
        <v>666</v>
      </c>
      <c r="B468" s="79" t="s">
        <v>1547</v>
      </c>
      <c r="C468" s="79" t="s">
        <v>707</v>
      </c>
      <c r="D468" s="79" t="s">
        <v>708</v>
      </c>
      <c r="E468" s="79" t="s">
        <v>1548</v>
      </c>
      <c r="F468" s="79" t="s">
        <v>710</v>
      </c>
      <c r="G468" s="79" t="s">
        <v>1426</v>
      </c>
      <c r="H468" s="79" t="s">
        <v>812</v>
      </c>
      <c r="I468" s="79" t="s">
        <v>713</v>
      </c>
      <c r="J468" s="79" t="s">
        <v>1549</v>
      </c>
    </row>
    <row r="469" ht="42" customHeight="1" outlineLevel="1" spans="1:10">
      <c r="A469" s="79" t="s">
        <v>666</v>
      </c>
      <c r="B469" s="79" t="s">
        <v>1547</v>
      </c>
      <c r="C469" s="79" t="s">
        <v>707</v>
      </c>
      <c r="D469" s="79" t="s">
        <v>724</v>
      </c>
      <c r="E469" s="79" t="s">
        <v>1550</v>
      </c>
      <c r="F469" s="79" t="s">
        <v>710</v>
      </c>
      <c r="G469" s="79" t="s">
        <v>1426</v>
      </c>
      <c r="H469" s="79" t="s">
        <v>727</v>
      </c>
      <c r="I469" s="79" t="s">
        <v>728</v>
      </c>
      <c r="J469" s="79" t="s">
        <v>1551</v>
      </c>
    </row>
    <row r="470" ht="42" customHeight="1" outlineLevel="1" spans="1:10">
      <c r="A470" s="79" t="s">
        <v>666</v>
      </c>
      <c r="B470" s="79" t="s">
        <v>1547</v>
      </c>
      <c r="C470" s="79" t="s">
        <v>707</v>
      </c>
      <c r="D470" s="79" t="s">
        <v>730</v>
      </c>
      <c r="E470" s="79" t="s">
        <v>1552</v>
      </c>
      <c r="F470" s="79" t="s">
        <v>710</v>
      </c>
      <c r="G470" s="79" t="s">
        <v>751</v>
      </c>
      <c r="H470" s="79" t="s">
        <v>727</v>
      </c>
      <c r="I470" s="79" t="s">
        <v>728</v>
      </c>
      <c r="J470" s="79" t="s">
        <v>1553</v>
      </c>
    </row>
    <row r="471" ht="42" customHeight="1" outlineLevel="1" spans="1:10">
      <c r="A471" s="79" t="s">
        <v>666</v>
      </c>
      <c r="B471" s="79" t="s">
        <v>1547</v>
      </c>
      <c r="C471" s="79" t="s">
        <v>736</v>
      </c>
      <c r="D471" s="79" t="s">
        <v>737</v>
      </c>
      <c r="E471" s="79" t="s">
        <v>1045</v>
      </c>
      <c r="F471" s="79" t="s">
        <v>732</v>
      </c>
      <c r="G471" s="79" t="s">
        <v>843</v>
      </c>
      <c r="H471" s="79" t="s">
        <v>755</v>
      </c>
      <c r="I471" s="79" t="s">
        <v>728</v>
      </c>
      <c r="J471" s="79" t="s">
        <v>1554</v>
      </c>
    </row>
    <row r="472" ht="42" customHeight="1" outlineLevel="1" spans="1:10">
      <c r="A472" s="79" t="s">
        <v>666</v>
      </c>
      <c r="B472" s="79" t="s">
        <v>1547</v>
      </c>
      <c r="C472" s="79" t="s">
        <v>748</v>
      </c>
      <c r="D472" s="79" t="s">
        <v>749</v>
      </c>
      <c r="E472" s="79" t="s">
        <v>1555</v>
      </c>
      <c r="F472" s="79" t="s">
        <v>710</v>
      </c>
      <c r="G472" s="79" t="s">
        <v>1197</v>
      </c>
      <c r="H472" s="79" t="s">
        <v>727</v>
      </c>
      <c r="I472" s="79" t="s">
        <v>728</v>
      </c>
      <c r="J472" s="79" t="s">
        <v>1556</v>
      </c>
    </row>
    <row r="473" ht="42" customHeight="1" outlineLevel="1" spans="1:10">
      <c r="A473" s="79" t="s">
        <v>492</v>
      </c>
      <c r="B473" s="79" t="s">
        <v>1557</v>
      </c>
      <c r="C473" s="79" t="s">
        <v>707</v>
      </c>
      <c r="D473" s="79" t="s">
        <v>708</v>
      </c>
      <c r="E473" s="79" t="s">
        <v>1558</v>
      </c>
      <c r="F473" s="79" t="s">
        <v>710</v>
      </c>
      <c r="G473" s="79" t="s">
        <v>1466</v>
      </c>
      <c r="H473" s="79" t="s">
        <v>812</v>
      </c>
      <c r="I473" s="79" t="s">
        <v>713</v>
      </c>
      <c r="J473" s="79" t="s">
        <v>1559</v>
      </c>
    </row>
    <row r="474" ht="42" customHeight="1" outlineLevel="1" spans="1:10">
      <c r="A474" s="79" t="s">
        <v>492</v>
      </c>
      <c r="B474" s="79" t="s">
        <v>1557</v>
      </c>
      <c r="C474" s="79" t="s">
        <v>736</v>
      </c>
      <c r="D474" s="79" t="s">
        <v>737</v>
      </c>
      <c r="E474" s="79" t="s">
        <v>924</v>
      </c>
      <c r="F474" s="79" t="s">
        <v>732</v>
      </c>
      <c r="G474" s="79" t="s">
        <v>925</v>
      </c>
      <c r="H474" s="79" t="s">
        <v>727</v>
      </c>
      <c r="I474" s="79" t="s">
        <v>728</v>
      </c>
      <c r="J474" s="79" t="s">
        <v>926</v>
      </c>
    </row>
    <row r="475" ht="42" customHeight="1" outlineLevel="1" spans="1:10">
      <c r="A475" s="79" t="s">
        <v>492</v>
      </c>
      <c r="B475" s="79" t="s">
        <v>1557</v>
      </c>
      <c r="C475" s="79" t="s">
        <v>748</v>
      </c>
      <c r="D475" s="79" t="s">
        <v>749</v>
      </c>
      <c r="E475" s="79" t="s">
        <v>892</v>
      </c>
      <c r="F475" s="79" t="s">
        <v>710</v>
      </c>
      <c r="G475" s="79" t="s">
        <v>927</v>
      </c>
      <c r="H475" s="79" t="s">
        <v>727</v>
      </c>
      <c r="I475" s="79" t="s">
        <v>728</v>
      </c>
      <c r="J475" s="79" t="s">
        <v>928</v>
      </c>
    </row>
    <row r="476" ht="42" customHeight="1" outlineLevel="1" spans="1:10">
      <c r="A476" s="79" t="s">
        <v>673</v>
      </c>
      <c r="B476" s="79" t="s">
        <v>1560</v>
      </c>
      <c r="C476" s="79" t="s">
        <v>707</v>
      </c>
      <c r="D476" s="79" t="s">
        <v>708</v>
      </c>
      <c r="E476" s="79" t="s">
        <v>1561</v>
      </c>
      <c r="F476" s="79" t="s">
        <v>710</v>
      </c>
      <c r="G476" s="79" t="s">
        <v>1440</v>
      </c>
      <c r="H476" s="79" t="s">
        <v>1562</v>
      </c>
      <c r="I476" s="79" t="s">
        <v>713</v>
      </c>
      <c r="J476" s="79" t="s">
        <v>1563</v>
      </c>
    </row>
    <row r="477" ht="42" customHeight="1" outlineLevel="1" spans="1:10">
      <c r="A477" s="79" t="s">
        <v>673</v>
      </c>
      <c r="B477" s="79" t="s">
        <v>1560</v>
      </c>
      <c r="C477" s="79" t="s">
        <v>707</v>
      </c>
      <c r="D477" s="79" t="s">
        <v>724</v>
      </c>
      <c r="E477" s="79" t="s">
        <v>1564</v>
      </c>
      <c r="F477" s="79" t="s">
        <v>732</v>
      </c>
      <c r="G477" s="79" t="s">
        <v>765</v>
      </c>
      <c r="H477" s="79" t="s">
        <v>727</v>
      </c>
      <c r="I477" s="79" t="s">
        <v>713</v>
      </c>
      <c r="J477" s="79" t="s">
        <v>1565</v>
      </c>
    </row>
    <row r="478" ht="42" customHeight="1" outlineLevel="1" spans="1:10">
      <c r="A478" s="79" t="s">
        <v>673</v>
      </c>
      <c r="B478" s="79" t="s">
        <v>1560</v>
      </c>
      <c r="C478" s="79" t="s">
        <v>707</v>
      </c>
      <c r="D478" s="79" t="s">
        <v>724</v>
      </c>
      <c r="E478" s="79" t="s">
        <v>1566</v>
      </c>
      <c r="F478" s="79" t="s">
        <v>732</v>
      </c>
      <c r="G478" s="79" t="s">
        <v>765</v>
      </c>
      <c r="H478" s="79" t="s">
        <v>727</v>
      </c>
      <c r="I478" s="79" t="s">
        <v>713</v>
      </c>
      <c r="J478" s="79" t="s">
        <v>1567</v>
      </c>
    </row>
    <row r="479" ht="42" customHeight="1" outlineLevel="1" spans="1:10">
      <c r="A479" s="79" t="s">
        <v>673</v>
      </c>
      <c r="B479" s="79" t="s">
        <v>1560</v>
      </c>
      <c r="C479" s="79" t="s">
        <v>707</v>
      </c>
      <c r="D479" s="79" t="s">
        <v>724</v>
      </c>
      <c r="E479" s="79" t="s">
        <v>1568</v>
      </c>
      <c r="F479" s="79" t="s">
        <v>710</v>
      </c>
      <c r="G479" s="79" t="s">
        <v>765</v>
      </c>
      <c r="H479" s="79" t="s">
        <v>727</v>
      </c>
      <c r="I479" s="79" t="s">
        <v>713</v>
      </c>
      <c r="J479" s="79" t="s">
        <v>1569</v>
      </c>
    </row>
    <row r="480" ht="42" customHeight="1" outlineLevel="1" spans="1:10">
      <c r="A480" s="79" t="s">
        <v>673</v>
      </c>
      <c r="B480" s="79" t="s">
        <v>1560</v>
      </c>
      <c r="C480" s="79" t="s">
        <v>707</v>
      </c>
      <c r="D480" s="79" t="s">
        <v>730</v>
      </c>
      <c r="E480" s="79" t="s">
        <v>1570</v>
      </c>
      <c r="F480" s="79" t="s">
        <v>732</v>
      </c>
      <c r="G480" s="79" t="s">
        <v>765</v>
      </c>
      <c r="H480" s="79" t="s">
        <v>727</v>
      </c>
      <c r="I480" s="79" t="s">
        <v>713</v>
      </c>
      <c r="J480" s="79" t="s">
        <v>1571</v>
      </c>
    </row>
    <row r="481" ht="42" customHeight="1" outlineLevel="1" spans="1:10">
      <c r="A481" s="79" t="s">
        <v>673</v>
      </c>
      <c r="B481" s="79" t="s">
        <v>1560</v>
      </c>
      <c r="C481" s="79" t="s">
        <v>736</v>
      </c>
      <c r="D481" s="79" t="s">
        <v>802</v>
      </c>
      <c r="E481" s="79" t="s">
        <v>1572</v>
      </c>
      <c r="F481" s="79" t="s">
        <v>710</v>
      </c>
      <c r="G481" s="79" t="s">
        <v>242</v>
      </c>
      <c r="H481" s="79" t="s">
        <v>770</v>
      </c>
      <c r="I481" s="79" t="s">
        <v>713</v>
      </c>
      <c r="J481" s="79" t="s">
        <v>1573</v>
      </c>
    </row>
    <row r="482" ht="42" customHeight="1" outlineLevel="1" spans="1:10">
      <c r="A482" s="79" t="s">
        <v>673</v>
      </c>
      <c r="B482" s="79" t="s">
        <v>1560</v>
      </c>
      <c r="C482" s="79" t="s">
        <v>736</v>
      </c>
      <c r="D482" s="79" t="s">
        <v>737</v>
      </c>
      <c r="E482" s="79" t="s">
        <v>1574</v>
      </c>
      <c r="F482" s="79" t="s">
        <v>732</v>
      </c>
      <c r="G482" s="79" t="s">
        <v>95</v>
      </c>
      <c r="H482" s="79" t="s">
        <v>800</v>
      </c>
      <c r="I482" s="79" t="s">
        <v>728</v>
      </c>
      <c r="J482" s="79" t="s">
        <v>1575</v>
      </c>
    </row>
    <row r="483" ht="42" customHeight="1" outlineLevel="1" spans="1:10">
      <c r="A483" s="79" t="s">
        <v>673</v>
      </c>
      <c r="B483" s="79" t="s">
        <v>1560</v>
      </c>
      <c r="C483" s="79" t="s">
        <v>748</v>
      </c>
      <c r="D483" s="79" t="s">
        <v>749</v>
      </c>
      <c r="E483" s="79" t="s">
        <v>1114</v>
      </c>
      <c r="F483" s="79" t="s">
        <v>732</v>
      </c>
      <c r="G483" s="79" t="s">
        <v>726</v>
      </c>
      <c r="H483" s="79" t="s">
        <v>727</v>
      </c>
      <c r="I483" s="79" t="s">
        <v>728</v>
      </c>
      <c r="J483" s="79" t="s">
        <v>1576</v>
      </c>
    </row>
    <row r="484" ht="42" customHeight="1" outlineLevel="1" spans="1:10">
      <c r="A484" s="79" t="s">
        <v>671</v>
      </c>
      <c r="B484" s="79" t="s">
        <v>1529</v>
      </c>
      <c r="C484" s="79" t="s">
        <v>707</v>
      </c>
      <c r="D484" s="79" t="s">
        <v>708</v>
      </c>
      <c r="E484" s="79" t="s">
        <v>1577</v>
      </c>
      <c r="F484" s="79" t="s">
        <v>710</v>
      </c>
      <c r="G484" s="79" t="s">
        <v>1440</v>
      </c>
      <c r="H484" s="79" t="s">
        <v>1528</v>
      </c>
      <c r="I484" s="79" t="s">
        <v>713</v>
      </c>
      <c r="J484" s="79" t="s">
        <v>1529</v>
      </c>
    </row>
    <row r="485" ht="42" customHeight="1" outlineLevel="1" spans="1:10">
      <c r="A485" s="79" t="s">
        <v>671</v>
      </c>
      <c r="B485" s="79" t="s">
        <v>1529</v>
      </c>
      <c r="C485" s="79" t="s">
        <v>707</v>
      </c>
      <c r="D485" s="79" t="s">
        <v>724</v>
      </c>
      <c r="E485" s="79" t="s">
        <v>1530</v>
      </c>
      <c r="F485" s="79" t="s">
        <v>732</v>
      </c>
      <c r="G485" s="79" t="s">
        <v>765</v>
      </c>
      <c r="H485" s="79" t="s">
        <v>727</v>
      </c>
      <c r="I485" s="79" t="s">
        <v>728</v>
      </c>
      <c r="J485" s="79" t="s">
        <v>1530</v>
      </c>
    </row>
    <row r="486" ht="42" customHeight="1" outlineLevel="1" spans="1:10">
      <c r="A486" s="79" t="s">
        <v>671</v>
      </c>
      <c r="B486" s="79" t="s">
        <v>1529</v>
      </c>
      <c r="C486" s="79" t="s">
        <v>707</v>
      </c>
      <c r="D486" s="79" t="s">
        <v>730</v>
      </c>
      <c r="E486" s="79" t="s">
        <v>1532</v>
      </c>
      <c r="F486" s="79" t="s">
        <v>732</v>
      </c>
      <c r="G486" s="79" t="s">
        <v>1086</v>
      </c>
      <c r="H486" s="79" t="s">
        <v>734</v>
      </c>
      <c r="I486" s="79" t="s">
        <v>728</v>
      </c>
      <c r="J486" s="79" t="s">
        <v>1086</v>
      </c>
    </row>
    <row r="487" ht="42" customHeight="1" outlineLevel="1" spans="1:10">
      <c r="A487" s="79" t="s">
        <v>671</v>
      </c>
      <c r="B487" s="79" t="s">
        <v>1529</v>
      </c>
      <c r="C487" s="79" t="s">
        <v>736</v>
      </c>
      <c r="D487" s="79" t="s">
        <v>737</v>
      </c>
      <c r="E487" s="79" t="s">
        <v>1527</v>
      </c>
      <c r="F487" s="79" t="s">
        <v>710</v>
      </c>
      <c r="G487" s="79" t="s">
        <v>1440</v>
      </c>
      <c r="H487" s="79" t="s">
        <v>1528</v>
      </c>
      <c r="I487" s="79" t="s">
        <v>713</v>
      </c>
      <c r="J487" s="79" t="s">
        <v>1533</v>
      </c>
    </row>
    <row r="488" ht="42" customHeight="1" outlineLevel="1" spans="1:10">
      <c r="A488" s="79" t="s">
        <v>671</v>
      </c>
      <c r="B488" s="79" t="s">
        <v>1529</v>
      </c>
      <c r="C488" s="79" t="s">
        <v>748</v>
      </c>
      <c r="D488" s="79" t="s">
        <v>749</v>
      </c>
      <c r="E488" s="79" t="s">
        <v>749</v>
      </c>
      <c r="F488" s="79" t="s">
        <v>822</v>
      </c>
      <c r="G488" s="79" t="s">
        <v>751</v>
      </c>
      <c r="H488" s="79" t="s">
        <v>727</v>
      </c>
      <c r="I488" s="79" t="s">
        <v>713</v>
      </c>
      <c r="J488" s="79" t="s">
        <v>1534</v>
      </c>
    </row>
    <row r="489" ht="42" customHeight="1" outlineLevel="1" spans="1:10">
      <c r="A489" s="79" t="s">
        <v>677</v>
      </c>
      <c r="B489" s="79" t="s">
        <v>1578</v>
      </c>
      <c r="C489" s="79" t="s">
        <v>707</v>
      </c>
      <c r="D489" s="79" t="s">
        <v>708</v>
      </c>
      <c r="E489" s="79" t="s">
        <v>1579</v>
      </c>
      <c r="F489" s="79" t="s">
        <v>710</v>
      </c>
      <c r="G489" s="79" t="s">
        <v>1580</v>
      </c>
      <c r="H489" s="79" t="s">
        <v>1581</v>
      </c>
      <c r="I489" s="79" t="s">
        <v>713</v>
      </c>
      <c r="J489" s="79" t="s">
        <v>1582</v>
      </c>
    </row>
    <row r="490" ht="42" customHeight="1" outlineLevel="1" spans="1:10">
      <c r="A490" s="79" t="s">
        <v>677</v>
      </c>
      <c r="B490" s="79" t="s">
        <v>1578</v>
      </c>
      <c r="C490" s="79" t="s">
        <v>736</v>
      </c>
      <c r="D490" s="79" t="s">
        <v>737</v>
      </c>
      <c r="E490" s="79" t="s">
        <v>1583</v>
      </c>
      <c r="F490" s="79" t="s">
        <v>732</v>
      </c>
      <c r="G490" s="79" t="s">
        <v>1584</v>
      </c>
      <c r="H490" s="79" t="s">
        <v>727</v>
      </c>
      <c r="I490" s="79" t="s">
        <v>728</v>
      </c>
      <c r="J490" s="79" t="s">
        <v>1585</v>
      </c>
    </row>
    <row r="491" ht="42" customHeight="1" outlineLevel="1" spans="1:10">
      <c r="A491" s="79" t="s">
        <v>677</v>
      </c>
      <c r="B491" s="79" t="s">
        <v>1578</v>
      </c>
      <c r="C491" s="79" t="s">
        <v>748</v>
      </c>
      <c r="D491" s="79" t="s">
        <v>749</v>
      </c>
      <c r="E491" s="79" t="s">
        <v>749</v>
      </c>
      <c r="F491" s="79" t="s">
        <v>710</v>
      </c>
      <c r="G491" s="79" t="s">
        <v>751</v>
      </c>
      <c r="H491" s="79" t="s">
        <v>727</v>
      </c>
      <c r="I491" s="79" t="s">
        <v>713</v>
      </c>
      <c r="J491" s="79" t="s">
        <v>749</v>
      </c>
    </row>
    <row r="492" ht="50" customHeight="1" outlineLevel="1" spans="1:10">
      <c r="A492" s="79" t="s">
        <v>645</v>
      </c>
      <c r="B492" s="79" t="s">
        <v>1586</v>
      </c>
      <c r="C492" s="79" t="s">
        <v>707</v>
      </c>
      <c r="D492" s="79" t="s">
        <v>708</v>
      </c>
      <c r="E492" s="79" t="s">
        <v>1587</v>
      </c>
      <c r="F492" s="79" t="s">
        <v>710</v>
      </c>
      <c r="G492" s="79" t="s">
        <v>1588</v>
      </c>
      <c r="H492" s="79" t="s">
        <v>812</v>
      </c>
      <c r="I492" s="79" t="s">
        <v>713</v>
      </c>
      <c r="J492" s="79" t="s">
        <v>1589</v>
      </c>
    </row>
    <row r="493" ht="42" customHeight="1" outlineLevel="1" spans="1:10">
      <c r="A493" s="79" t="s">
        <v>645</v>
      </c>
      <c r="B493" s="79" t="s">
        <v>1586</v>
      </c>
      <c r="C493" s="79" t="s">
        <v>736</v>
      </c>
      <c r="D493" s="79" t="s">
        <v>737</v>
      </c>
      <c r="E493" s="79" t="s">
        <v>924</v>
      </c>
      <c r="F493" s="79" t="s">
        <v>732</v>
      </c>
      <c r="G493" s="79" t="s">
        <v>925</v>
      </c>
      <c r="H493" s="79" t="s">
        <v>1043</v>
      </c>
      <c r="I493" s="79" t="s">
        <v>728</v>
      </c>
      <c r="J493" s="79" t="s">
        <v>926</v>
      </c>
    </row>
    <row r="494" ht="42" customHeight="1" outlineLevel="1" spans="1:10">
      <c r="A494" s="79" t="s">
        <v>645</v>
      </c>
      <c r="B494" s="79" t="s">
        <v>1586</v>
      </c>
      <c r="C494" s="79" t="s">
        <v>748</v>
      </c>
      <c r="D494" s="79" t="s">
        <v>749</v>
      </c>
      <c r="E494" s="79" t="s">
        <v>892</v>
      </c>
      <c r="F494" s="79" t="s">
        <v>710</v>
      </c>
      <c r="G494" s="79" t="s">
        <v>927</v>
      </c>
      <c r="H494" s="79" t="s">
        <v>727</v>
      </c>
      <c r="I494" s="79" t="s">
        <v>728</v>
      </c>
      <c r="J494" s="79" t="s">
        <v>928</v>
      </c>
    </row>
    <row r="495" ht="42" customHeight="1" outlineLevel="1" spans="1:10">
      <c r="A495" s="80" t="s">
        <v>80</v>
      </c>
      <c r="B495" s="8"/>
      <c r="C495" s="8"/>
      <c r="D495" s="8"/>
      <c r="E495" s="8"/>
      <c r="F495" s="8"/>
      <c r="G495" s="8"/>
      <c r="H495" s="8"/>
      <c r="I495" s="8"/>
      <c r="J495" s="8"/>
    </row>
    <row r="496" ht="42" customHeight="1" outlineLevel="1" spans="1:10">
      <c r="A496" s="79" t="s">
        <v>695</v>
      </c>
      <c r="B496" s="79" t="s">
        <v>1590</v>
      </c>
      <c r="C496" s="79" t="s">
        <v>707</v>
      </c>
      <c r="D496" s="79" t="s">
        <v>730</v>
      </c>
      <c r="E496" s="79" t="s">
        <v>1591</v>
      </c>
      <c r="F496" s="79" t="s">
        <v>804</v>
      </c>
      <c r="G496" s="79" t="s">
        <v>846</v>
      </c>
      <c r="H496" s="79" t="s">
        <v>734</v>
      </c>
      <c r="I496" s="79" t="s">
        <v>713</v>
      </c>
      <c r="J496" s="79" t="s">
        <v>1178</v>
      </c>
    </row>
    <row r="497" ht="42" customHeight="1" outlineLevel="1" spans="1:10">
      <c r="A497" s="79" t="s">
        <v>695</v>
      </c>
      <c r="B497" s="79" t="s">
        <v>1590</v>
      </c>
      <c r="C497" s="79" t="s">
        <v>707</v>
      </c>
      <c r="D497" s="79" t="s">
        <v>767</v>
      </c>
      <c r="E497" s="79" t="s">
        <v>768</v>
      </c>
      <c r="F497" s="79" t="s">
        <v>710</v>
      </c>
      <c r="G497" s="79" t="s">
        <v>1592</v>
      </c>
      <c r="H497" s="79" t="s">
        <v>770</v>
      </c>
      <c r="I497" s="79" t="s">
        <v>713</v>
      </c>
      <c r="J497" s="79" t="s">
        <v>1178</v>
      </c>
    </row>
    <row r="498" ht="42" customHeight="1" outlineLevel="1" spans="1:10">
      <c r="A498" s="79" t="s">
        <v>695</v>
      </c>
      <c r="B498" s="79" t="s">
        <v>1590</v>
      </c>
      <c r="C498" s="79" t="s">
        <v>736</v>
      </c>
      <c r="D498" s="79" t="s">
        <v>737</v>
      </c>
      <c r="E498" s="79" t="s">
        <v>1593</v>
      </c>
      <c r="F498" s="79" t="s">
        <v>710</v>
      </c>
      <c r="G498" s="79" t="s">
        <v>765</v>
      </c>
      <c r="H498" s="79" t="s">
        <v>812</v>
      </c>
      <c r="I498" s="79" t="s">
        <v>713</v>
      </c>
      <c r="J498" s="79" t="s">
        <v>1178</v>
      </c>
    </row>
    <row r="499" ht="42" customHeight="1" outlineLevel="1" spans="1:10">
      <c r="A499" s="79" t="s">
        <v>695</v>
      </c>
      <c r="B499" s="79" t="s">
        <v>1590</v>
      </c>
      <c r="C499" s="79" t="s">
        <v>748</v>
      </c>
      <c r="D499" s="79" t="s">
        <v>749</v>
      </c>
      <c r="E499" s="79" t="s">
        <v>1594</v>
      </c>
      <c r="F499" s="79" t="s">
        <v>710</v>
      </c>
      <c r="G499" s="79" t="s">
        <v>1595</v>
      </c>
      <c r="H499" s="79" t="s">
        <v>727</v>
      </c>
      <c r="I499" s="79" t="s">
        <v>713</v>
      </c>
      <c r="J499" s="79" t="s">
        <v>1178</v>
      </c>
    </row>
    <row r="500" ht="42" customHeight="1" outlineLevel="1" spans="1:10">
      <c r="A500" s="79" t="s">
        <v>681</v>
      </c>
      <c r="B500" s="79" t="s">
        <v>1596</v>
      </c>
      <c r="C500" s="79" t="s">
        <v>707</v>
      </c>
      <c r="D500" s="79" t="s">
        <v>708</v>
      </c>
      <c r="E500" s="79" t="s">
        <v>1593</v>
      </c>
      <c r="F500" s="79" t="s">
        <v>710</v>
      </c>
      <c r="G500" s="79" t="s">
        <v>1597</v>
      </c>
      <c r="H500" s="79" t="s">
        <v>1307</v>
      </c>
      <c r="I500" s="79" t="s">
        <v>713</v>
      </c>
      <c r="J500" s="79" t="s">
        <v>1178</v>
      </c>
    </row>
    <row r="501" ht="42" customHeight="1" outlineLevel="1" spans="1:10">
      <c r="A501" s="79" t="s">
        <v>681</v>
      </c>
      <c r="B501" s="79" t="s">
        <v>1596</v>
      </c>
      <c r="C501" s="79" t="s">
        <v>707</v>
      </c>
      <c r="D501" s="79" t="s">
        <v>724</v>
      </c>
      <c r="E501" s="79" t="s">
        <v>1598</v>
      </c>
      <c r="F501" s="79" t="s">
        <v>732</v>
      </c>
      <c r="G501" s="79" t="s">
        <v>1303</v>
      </c>
      <c r="H501" s="79" t="s">
        <v>1599</v>
      </c>
      <c r="I501" s="79" t="s">
        <v>713</v>
      </c>
      <c r="J501" s="79" t="s">
        <v>1178</v>
      </c>
    </row>
    <row r="502" ht="42" customHeight="1" outlineLevel="1" spans="1:10">
      <c r="A502" s="79" t="s">
        <v>681</v>
      </c>
      <c r="B502" s="79" t="s">
        <v>1596</v>
      </c>
      <c r="C502" s="79" t="s">
        <v>707</v>
      </c>
      <c r="D502" s="79" t="s">
        <v>730</v>
      </c>
      <c r="E502" s="79" t="s">
        <v>1591</v>
      </c>
      <c r="F502" s="79" t="s">
        <v>804</v>
      </c>
      <c r="G502" s="79" t="s">
        <v>1600</v>
      </c>
      <c r="H502" s="79" t="s">
        <v>734</v>
      </c>
      <c r="I502" s="79" t="s">
        <v>713</v>
      </c>
      <c r="J502" s="79" t="s">
        <v>1178</v>
      </c>
    </row>
    <row r="503" ht="42" customHeight="1" outlineLevel="1" spans="1:10">
      <c r="A503" s="79" t="s">
        <v>681</v>
      </c>
      <c r="B503" s="79" t="s">
        <v>1596</v>
      </c>
      <c r="C503" s="79" t="s">
        <v>707</v>
      </c>
      <c r="D503" s="79" t="s">
        <v>767</v>
      </c>
      <c r="E503" s="79" t="s">
        <v>768</v>
      </c>
      <c r="F503" s="79" t="s">
        <v>710</v>
      </c>
      <c r="G503" s="79" t="s">
        <v>1303</v>
      </c>
      <c r="H503" s="79" t="s">
        <v>1599</v>
      </c>
      <c r="I503" s="79" t="s">
        <v>713</v>
      </c>
      <c r="J503" s="79" t="s">
        <v>1178</v>
      </c>
    </row>
    <row r="504" ht="42" customHeight="1" outlineLevel="1" spans="1:10">
      <c r="A504" s="79" t="s">
        <v>681</v>
      </c>
      <c r="B504" s="79" t="s">
        <v>1596</v>
      </c>
      <c r="C504" s="79" t="s">
        <v>736</v>
      </c>
      <c r="D504" s="79" t="s">
        <v>737</v>
      </c>
      <c r="E504" s="79" t="s">
        <v>1601</v>
      </c>
      <c r="F504" s="79" t="s">
        <v>710</v>
      </c>
      <c r="G504" s="79" t="s">
        <v>751</v>
      </c>
      <c r="H504" s="79" t="s">
        <v>727</v>
      </c>
      <c r="I504" s="79" t="s">
        <v>713</v>
      </c>
      <c r="J504" s="79" t="s">
        <v>1178</v>
      </c>
    </row>
    <row r="505" ht="42" customHeight="1" outlineLevel="1" spans="1:10">
      <c r="A505" s="79" t="s">
        <v>681</v>
      </c>
      <c r="B505" s="79" t="s">
        <v>1596</v>
      </c>
      <c r="C505" s="79" t="s">
        <v>748</v>
      </c>
      <c r="D505" s="79" t="s">
        <v>749</v>
      </c>
      <c r="E505" s="79" t="s">
        <v>1602</v>
      </c>
      <c r="F505" s="79" t="s">
        <v>710</v>
      </c>
      <c r="G505" s="79" t="s">
        <v>1595</v>
      </c>
      <c r="H505" s="79" t="s">
        <v>727</v>
      </c>
      <c r="I505" s="79" t="s">
        <v>713</v>
      </c>
      <c r="J505" s="79" t="s">
        <v>1178</v>
      </c>
    </row>
    <row r="506" ht="42" customHeight="1" outlineLevel="1" spans="1:10">
      <c r="A506" s="79" t="s">
        <v>691</v>
      </c>
      <c r="B506" s="79" t="s">
        <v>691</v>
      </c>
      <c r="C506" s="79" t="s">
        <v>707</v>
      </c>
      <c r="D506" s="79" t="s">
        <v>730</v>
      </c>
      <c r="E506" s="79" t="s">
        <v>1591</v>
      </c>
      <c r="F506" s="79" t="s">
        <v>804</v>
      </c>
      <c r="G506" s="79" t="s">
        <v>846</v>
      </c>
      <c r="H506" s="79" t="s">
        <v>734</v>
      </c>
      <c r="I506" s="79" t="s">
        <v>713</v>
      </c>
      <c r="J506" s="79" t="s">
        <v>1178</v>
      </c>
    </row>
    <row r="507" ht="42" customHeight="1" outlineLevel="1" spans="1:10">
      <c r="A507" s="79" t="s">
        <v>691</v>
      </c>
      <c r="B507" s="79" t="s">
        <v>691</v>
      </c>
      <c r="C507" s="79" t="s">
        <v>707</v>
      </c>
      <c r="D507" s="79" t="s">
        <v>767</v>
      </c>
      <c r="E507" s="79" t="s">
        <v>768</v>
      </c>
      <c r="F507" s="79" t="s">
        <v>710</v>
      </c>
      <c r="G507" s="79" t="s">
        <v>1597</v>
      </c>
      <c r="H507" s="79" t="s">
        <v>1599</v>
      </c>
      <c r="I507" s="79" t="s">
        <v>713</v>
      </c>
      <c r="J507" s="79" t="s">
        <v>1178</v>
      </c>
    </row>
    <row r="508" ht="42" customHeight="1" outlineLevel="1" spans="1:10">
      <c r="A508" s="79" t="s">
        <v>691</v>
      </c>
      <c r="B508" s="79" t="s">
        <v>691</v>
      </c>
      <c r="C508" s="79" t="s">
        <v>736</v>
      </c>
      <c r="D508" s="79" t="s">
        <v>737</v>
      </c>
      <c r="E508" s="79" t="s">
        <v>1593</v>
      </c>
      <c r="F508" s="79" t="s">
        <v>710</v>
      </c>
      <c r="G508" s="79" t="s">
        <v>1588</v>
      </c>
      <c r="H508" s="79" t="s">
        <v>812</v>
      </c>
      <c r="I508" s="79" t="s">
        <v>713</v>
      </c>
      <c r="J508" s="79" t="s">
        <v>1178</v>
      </c>
    </row>
    <row r="509" ht="42" customHeight="1" outlineLevel="1" spans="1:10">
      <c r="A509" s="79" t="s">
        <v>691</v>
      </c>
      <c r="B509" s="79" t="s">
        <v>691</v>
      </c>
      <c r="C509" s="79" t="s">
        <v>748</v>
      </c>
      <c r="D509" s="79" t="s">
        <v>749</v>
      </c>
      <c r="E509" s="79" t="s">
        <v>1594</v>
      </c>
      <c r="F509" s="79" t="s">
        <v>710</v>
      </c>
      <c r="G509" s="79" t="s">
        <v>1595</v>
      </c>
      <c r="H509" s="79" t="s">
        <v>727</v>
      </c>
      <c r="I509" s="79" t="s">
        <v>713</v>
      </c>
      <c r="J509" s="79" t="s">
        <v>1178</v>
      </c>
    </row>
    <row r="510" ht="42" customHeight="1" outlineLevel="1" spans="1:10">
      <c r="A510" s="79" t="s">
        <v>689</v>
      </c>
      <c r="B510" s="79" t="s">
        <v>1603</v>
      </c>
      <c r="C510" s="79" t="s">
        <v>707</v>
      </c>
      <c r="D510" s="79" t="s">
        <v>730</v>
      </c>
      <c r="E510" s="79" t="s">
        <v>1591</v>
      </c>
      <c r="F510" s="79" t="s">
        <v>804</v>
      </c>
      <c r="G510" s="79" t="s">
        <v>846</v>
      </c>
      <c r="H510" s="79" t="s">
        <v>734</v>
      </c>
      <c r="I510" s="79" t="s">
        <v>713</v>
      </c>
      <c r="J510" s="79" t="s">
        <v>1178</v>
      </c>
    </row>
    <row r="511" ht="42" customHeight="1" outlineLevel="1" spans="1:10">
      <c r="A511" s="79" t="s">
        <v>689</v>
      </c>
      <c r="B511" s="79" t="s">
        <v>1603</v>
      </c>
      <c r="C511" s="79" t="s">
        <v>707</v>
      </c>
      <c r="D511" s="79" t="s">
        <v>767</v>
      </c>
      <c r="E511" s="79" t="s">
        <v>768</v>
      </c>
      <c r="F511" s="79" t="s">
        <v>710</v>
      </c>
      <c r="G511" s="79" t="s">
        <v>1592</v>
      </c>
      <c r="H511" s="79" t="s">
        <v>770</v>
      </c>
      <c r="I511" s="79" t="s">
        <v>713</v>
      </c>
      <c r="J511" s="79" t="s">
        <v>1178</v>
      </c>
    </row>
    <row r="512" ht="42" customHeight="1" outlineLevel="1" spans="1:10">
      <c r="A512" s="79" t="s">
        <v>689</v>
      </c>
      <c r="B512" s="79" t="s">
        <v>1603</v>
      </c>
      <c r="C512" s="79" t="s">
        <v>736</v>
      </c>
      <c r="D512" s="79" t="s">
        <v>737</v>
      </c>
      <c r="E512" s="79" t="s">
        <v>1593</v>
      </c>
      <c r="F512" s="79" t="s">
        <v>710</v>
      </c>
      <c r="G512" s="79" t="s">
        <v>765</v>
      </c>
      <c r="H512" s="79" t="s">
        <v>1307</v>
      </c>
      <c r="I512" s="79" t="s">
        <v>713</v>
      </c>
      <c r="J512" s="79" t="s">
        <v>1178</v>
      </c>
    </row>
    <row r="513" ht="42" customHeight="1" outlineLevel="1" spans="1:10">
      <c r="A513" s="79" t="s">
        <v>689</v>
      </c>
      <c r="B513" s="79" t="s">
        <v>1603</v>
      </c>
      <c r="C513" s="79" t="s">
        <v>748</v>
      </c>
      <c r="D513" s="79" t="s">
        <v>749</v>
      </c>
      <c r="E513" s="79" t="s">
        <v>1594</v>
      </c>
      <c r="F513" s="79" t="s">
        <v>710</v>
      </c>
      <c r="G513" s="79" t="s">
        <v>1595</v>
      </c>
      <c r="H513" s="79" t="s">
        <v>727</v>
      </c>
      <c r="I513" s="79" t="s">
        <v>713</v>
      </c>
      <c r="J513" s="79" t="s">
        <v>1178</v>
      </c>
    </row>
    <row r="514" ht="42" customHeight="1" outlineLevel="1" spans="1:10">
      <c r="A514" s="79" t="s">
        <v>683</v>
      </c>
      <c r="B514" s="79" t="s">
        <v>683</v>
      </c>
      <c r="C514" s="79" t="s">
        <v>707</v>
      </c>
      <c r="D514" s="79" t="s">
        <v>708</v>
      </c>
      <c r="E514" s="79" t="s">
        <v>1593</v>
      </c>
      <c r="F514" s="79" t="s">
        <v>710</v>
      </c>
      <c r="G514" s="79" t="s">
        <v>765</v>
      </c>
      <c r="H514" s="79" t="s">
        <v>1307</v>
      </c>
      <c r="I514" s="79" t="s">
        <v>713</v>
      </c>
      <c r="J514" s="79" t="s">
        <v>1178</v>
      </c>
    </row>
    <row r="515" ht="42" customHeight="1" outlineLevel="1" spans="1:10">
      <c r="A515" s="79" t="s">
        <v>683</v>
      </c>
      <c r="B515" s="79" t="s">
        <v>683</v>
      </c>
      <c r="C515" s="79" t="s">
        <v>707</v>
      </c>
      <c r="D515" s="79" t="s">
        <v>730</v>
      </c>
      <c r="E515" s="79" t="s">
        <v>1591</v>
      </c>
      <c r="F515" s="79" t="s">
        <v>732</v>
      </c>
      <c r="G515" s="79" t="s">
        <v>846</v>
      </c>
      <c r="H515" s="79" t="s">
        <v>734</v>
      </c>
      <c r="I515" s="79" t="s">
        <v>713</v>
      </c>
      <c r="J515" s="79" t="s">
        <v>1178</v>
      </c>
    </row>
    <row r="516" ht="42" customHeight="1" outlineLevel="1" spans="1:10">
      <c r="A516" s="79" t="s">
        <v>683</v>
      </c>
      <c r="B516" s="79" t="s">
        <v>683</v>
      </c>
      <c r="C516" s="79" t="s">
        <v>707</v>
      </c>
      <c r="D516" s="79" t="s">
        <v>767</v>
      </c>
      <c r="E516" s="79" t="s">
        <v>768</v>
      </c>
      <c r="F516" s="79" t="s">
        <v>710</v>
      </c>
      <c r="G516" s="79" t="s">
        <v>1490</v>
      </c>
      <c r="H516" s="79" t="s">
        <v>1599</v>
      </c>
      <c r="I516" s="79" t="s">
        <v>713</v>
      </c>
      <c r="J516" s="79" t="s">
        <v>1178</v>
      </c>
    </row>
    <row r="517" ht="42" customHeight="1" outlineLevel="1" spans="1:10">
      <c r="A517" s="79" t="s">
        <v>683</v>
      </c>
      <c r="B517" s="79" t="s">
        <v>683</v>
      </c>
      <c r="C517" s="79" t="s">
        <v>736</v>
      </c>
      <c r="D517" s="79" t="s">
        <v>802</v>
      </c>
      <c r="E517" s="79" t="s">
        <v>1604</v>
      </c>
      <c r="F517" s="79" t="s">
        <v>710</v>
      </c>
      <c r="G517" s="79" t="s">
        <v>1490</v>
      </c>
      <c r="H517" s="79" t="s">
        <v>1599</v>
      </c>
      <c r="I517" s="79" t="s">
        <v>713</v>
      </c>
      <c r="J517" s="79" t="s">
        <v>1178</v>
      </c>
    </row>
    <row r="518" ht="42" customHeight="1" outlineLevel="1" spans="1:10">
      <c r="A518" s="79" t="s">
        <v>683</v>
      </c>
      <c r="B518" s="79" t="s">
        <v>683</v>
      </c>
      <c r="C518" s="79" t="s">
        <v>748</v>
      </c>
      <c r="D518" s="79" t="s">
        <v>749</v>
      </c>
      <c r="E518" s="79" t="s">
        <v>1602</v>
      </c>
      <c r="F518" s="79" t="s">
        <v>710</v>
      </c>
      <c r="G518" s="79" t="s">
        <v>1595</v>
      </c>
      <c r="H518" s="79" t="s">
        <v>727</v>
      </c>
      <c r="I518" s="79" t="s">
        <v>713</v>
      </c>
      <c r="J518" s="79" t="s">
        <v>1178</v>
      </c>
    </row>
    <row r="519" ht="42" customHeight="1" outlineLevel="1" spans="1:10">
      <c r="A519" s="79" t="s">
        <v>687</v>
      </c>
      <c r="B519" s="79" t="s">
        <v>687</v>
      </c>
      <c r="C519" s="79" t="s">
        <v>707</v>
      </c>
      <c r="D519" s="79" t="s">
        <v>708</v>
      </c>
      <c r="E519" s="79" t="s">
        <v>1593</v>
      </c>
      <c r="F519" s="79" t="s">
        <v>710</v>
      </c>
      <c r="G519" s="79" t="s">
        <v>765</v>
      </c>
      <c r="H519" s="79" t="s">
        <v>812</v>
      </c>
      <c r="I519" s="79" t="s">
        <v>713</v>
      </c>
      <c r="J519" s="79" t="s">
        <v>1178</v>
      </c>
    </row>
    <row r="520" ht="42" customHeight="1" outlineLevel="1" spans="1:10">
      <c r="A520" s="79" t="s">
        <v>687</v>
      </c>
      <c r="B520" s="79" t="s">
        <v>687</v>
      </c>
      <c r="C520" s="79" t="s">
        <v>707</v>
      </c>
      <c r="D520" s="79" t="s">
        <v>730</v>
      </c>
      <c r="E520" s="79" t="s">
        <v>1591</v>
      </c>
      <c r="F520" s="79" t="s">
        <v>804</v>
      </c>
      <c r="G520" s="79" t="s">
        <v>846</v>
      </c>
      <c r="H520" s="79" t="s">
        <v>734</v>
      </c>
      <c r="I520" s="79" t="s">
        <v>713</v>
      </c>
      <c r="J520" s="79" t="s">
        <v>1178</v>
      </c>
    </row>
    <row r="521" ht="42" customHeight="1" outlineLevel="1" spans="1:10">
      <c r="A521" s="79" t="s">
        <v>687</v>
      </c>
      <c r="B521" s="79" t="s">
        <v>687</v>
      </c>
      <c r="C521" s="79" t="s">
        <v>707</v>
      </c>
      <c r="D521" s="79" t="s">
        <v>767</v>
      </c>
      <c r="E521" s="79" t="s">
        <v>768</v>
      </c>
      <c r="F521" s="79" t="s">
        <v>710</v>
      </c>
      <c r="G521" s="79" t="s">
        <v>1490</v>
      </c>
      <c r="H521" s="79" t="s">
        <v>1599</v>
      </c>
      <c r="I521" s="79" t="s">
        <v>713</v>
      </c>
      <c r="J521" s="79" t="s">
        <v>1178</v>
      </c>
    </row>
    <row r="522" ht="42" customHeight="1" outlineLevel="1" spans="1:10">
      <c r="A522" s="79" t="s">
        <v>687</v>
      </c>
      <c r="B522" s="79" t="s">
        <v>687</v>
      </c>
      <c r="C522" s="79" t="s">
        <v>736</v>
      </c>
      <c r="D522" s="79" t="s">
        <v>737</v>
      </c>
      <c r="E522" s="79" t="s">
        <v>1593</v>
      </c>
      <c r="F522" s="79" t="s">
        <v>710</v>
      </c>
      <c r="G522" s="79" t="s">
        <v>765</v>
      </c>
      <c r="H522" s="79" t="s">
        <v>1307</v>
      </c>
      <c r="I522" s="79" t="s">
        <v>713</v>
      </c>
      <c r="J522" s="79" t="s">
        <v>1178</v>
      </c>
    </row>
    <row r="523" ht="42" customHeight="1" outlineLevel="1" spans="1:10">
      <c r="A523" s="79" t="s">
        <v>687</v>
      </c>
      <c r="B523" s="79" t="s">
        <v>687</v>
      </c>
      <c r="C523" s="79" t="s">
        <v>748</v>
      </c>
      <c r="D523" s="79" t="s">
        <v>749</v>
      </c>
      <c r="E523" s="79" t="s">
        <v>1594</v>
      </c>
      <c r="F523" s="79" t="s">
        <v>710</v>
      </c>
      <c r="G523" s="79" t="s">
        <v>1595</v>
      </c>
      <c r="H523" s="79" t="s">
        <v>727</v>
      </c>
      <c r="I523" s="79" t="s">
        <v>713</v>
      </c>
      <c r="J523" s="79" t="s">
        <v>1178</v>
      </c>
    </row>
    <row r="524" ht="42" customHeight="1" outlineLevel="1" spans="1:10">
      <c r="A524" s="79" t="s">
        <v>693</v>
      </c>
      <c r="B524" s="79" t="s">
        <v>1605</v>
      </c>
      <c r="C524" s="79" t="s">
        <v>707</v>
      </c>
      <c r="D524" s="79" t="s">
        <v>730</v>
      </c>
      <c r="E524" s="79" t="s">
        <v>1591</v>
      </c>
      <c r="F524" s="79" t="s">
        <v>804</v>
      </c>
      <c r="G524" s="79" t="s">
        <v>846</v>
      </c>
      <c r="H524" s="79" t="s">
        <v>734</v>
      </c>
      <c r="I524" s="79" t="s">
        <v>713</v>
      </c>
      <c r="J524" s="79" t="s">
        <v>1178</v>
      </c>
    </row>
    <row r="525" ht="42" customHeight="1" outlineLevel="1" spans="1:10">
      <c r="A525" s="79" t="s">
        <v>693</v>
      </c>
      <c r="B525" s="79" t="s">
        <v>1605</v>
      </c>
      <c r="C525" s="79" t="s">
        <v>707</v>
      </c>
      <c r="D525" s="79" t="s">
        <v>767</v>
      </c>
      <c r="E525" s="79" t="s">
        <v>768</v>
      </c>
      <c r="F525" s="79" t="s">
        <v>710</v>
      </c>
      <c r="G525" s="79" t="s">
        <v>1606</v>
      </c>
      <c r="H525" s="79" t="s">
        <v>770</v>
      </c>
      <c r="I525" s="79" t="s">
        <v>713</v>
      </c>
      <c r="J525" s="79" t="s">
        <v>1178</v>
      </c>
    </row>
    <row r="526" ht="42" customHeight="1" outlineLevel="1" spans="1:10">
      <c r="A526" s="79" t="s">
        <v>693</v>
      </c>
      <c r="B526" s="79" t="s">
        <v>1605</v>
      </c>
      <c r="C526" s="79" t="s">
        <v>736</v>
      </c>
      <c r="D526" s="79" t="s">
        <v>737</v>
      </c>
      <c r="E526" s="79" t="s">
        <v>1593</v>
      </c>
      <c r="F526" s="79" t="s">
        <v>710</v>
      </c>
      <c r="G526" s="79" t="s">
        <v>765</v>
      </c>
      <c r="H526" s="79" t="s">
        <v>812</v>
      </c>
      <c r="I526" s="79" t="s">
        <v>713</v>
      </c>
      <c r="J526" s="79" t="s">
        <v>1178</v>
      </c>
    </row>
    <row r="527" ht="42" customHeight="1" outlineLevel="1" spans="1:10">
      <c r="A527" s="79" t="s">
        <v>693</v>
      </c>
      <c r="B527" s="79" t="s">
        <v>1605</v>
      </c>
      <c r="C527" s="79" t="s">
        <v>748</v>
      </c>
      <c r="D527" s="79" t="s">
        <v>749</v>
      </c>
      <c r="E527" s="79" t="s">
        <v>1602</v>
      </c>
      <c r="F527" s="79" t="s">
        <v>710</v>
      </c>
      <c r="G527" s="79" t="s">
        <v>1595</v>
      </c>
      <c r="H527" s="79" t="s">
        <v>727</v>
      </c>
      <c r="I527" s="79" t="s">
        <v>713</v>
      </c>
      <c r="J527" s="79" t="s">
        <v>1178</v>
      </c>
    </row>
  </sheetData>
  <mergeCells count="210">
    <mergeCell ref="A2:J2"/>
    <mergeCell ref="A3:H3"/>
    <mergeCell ref="A8:A17"/>
    <mergeCell ref="A18:A24"/>
    <mergeCell ref="A25:A31"/>
    <mergeCell ref="A32:A35"/>
    <mergeCell ref="A36:A40"/>
    <mergeCell ref="A41:A43"/>
    <mergeCell ref="A44:A50"/>
    <mergeCell ref="A51:A59"/>
    <mergeCell ref="A60:A63"/>
    <mergeCell ref="A64:A67"/>
    <mergeCell ref="A68:A75"/>
    <mergeCell ref="A76:A79"/>
    <mergeCell ref="A80:A87"/>
    <mergeCell ref="A88:A90"/>
    <mergeCell ref="A91:A94"/>
    <mergeCell ref="A95:A98"/>
    <mergeCell ref="A99:A101"/>
    <mergeCell ref="A102:A104"/>
    <mergeCell ref="A105:A109"/>
    <mergeCell ref="A110:A112"/>
    <mergeCell ref="A113:A115"/>
    <mergeCell ref="A116:A121"/>
    <mergeCell ref="A122:A125"/>
    <mergeCell ref="A126:A132"/>
    <mergeCell ref="A133:A139"/>
    <mergeCell ref="A140:A148"/>
    <mergeCell ref="A149:A155"/>
    <mergeCell ref="A156:A164"/>
    <mergeCell ref="A165:A167"/>
    <mergeCell ref="A168:A170"/>
    <mergeCell ref="A171:A173"/>
    <mergeCell ref="A174:A176"/>
    <mergeCell ref="A177:A181"/>
    <mergeCell ref="A182:A189"/>
    <mergeCell ref="A190:A193"/>
    <mergeCell ref="A195:A204"/>
    <mergeCell ref="A205:A210"/>
    <mergeCell ref="A211:A214"/>
    <mergeCell ref="A215:A217"/>
    <mergeCell ref="A218:A220"/>
    <mergeCell ref="A221:A225"/>
    <mergeCell ref="A226:A228"/>
    <mergeCell ref="A229:A233"/>
    <mergeCell ref="A234:A236"/>
    <mergeCell ref="A237:A242"/>
    <mergeCell ref="A243:A249"/>
    <mergeCell ref="A250:A255"/>
    <mergeCell ref="A256:A263"/>
    <mergeCell ref="A264:A273"/>
    <mergeCell ref="A274:A280"/>
    <mergeCell ref="A281:A286"/>
    <mergeCell ref="A287:A295"/>
    <mergeCell ref="A296:A305"/>
    <mergeCell ref="A307:A309"/>
    <mergeCell ref="A310:A316"/>
    <mergeCell ref="A317:A321"/>
    <mergeCell ref="A322:A324"/>
    <mergeCell ref="A326:A331"/>
    <mergeCell ref="A332:A334"/>
    <mergeCell ref="A335:A337"/>
    <mergeCell ref="A338:A340"/>
    <mergeCell ref="A341:A350"/>
    <mergeCell ref="A351:A353"/>
    <mergeCell ref="A354:A356"/>
    <mergeCell ref="A357:A361"/>
    <mergeCell ref="A362:A364"/>
    <mergeCell ref="A365:A369"/>
    <mergeCell ref="A370:A373"/>
    <mergeCell ref="A374:A381"/>
    <mergeCell ref="A382:A385"/>
    <mergeCell ref="A386:A390"/>
    <mergeCell ref="A391:A393"/>
    <mergeCell ref="A394:A396"/>
    <mergeCell ref="A397:A403"/>
    <mergeCell ref="A404:A406"/>
    <mergeCell ref="A407:A411"/>
    <mergeCell ref="A412:A415"/>
    <mergeCell ref="A416:A418"/>
    <mergeCell ref="A419:A421"/>
    <mergeCell ref="A422:A424"/>
    <mergeCell ref="A425:A427"/>
    <mergeCell ref="A428:A433"/>
    <mergeCell ref="A434:A436"/>
    <mergeCell ref="A437:A441"/>
    <mergeCell ref="A442:A444"/>
    <mergeCell ref="A445:A447"/>
    <mergeCell ref="A448:A452"/>
    <mergeCell ref="A453:A455"/>
    <mergeCell ref="A457:A461"/>
    <mergeCell ref="A462:A464"/>
    <mergeCell ref="A465:A467"/>
    <mergeCell ref="A468:A472"/>
    <mergeCell ref="A473:A475"/>
    <mergeCell ref="A476:A483"/>
    <mergeCell ref="A484:A488"/>
    <mergeCell ref="A489:A491"/>
    <mergeCell ref="A492:A494"/>
    <mergeCell ref="A496:A499"/>
    <mergeCell ref="A500:A505"/>
    <mergeCell ref="A506:A509"/>
    <mergeCell ref="A510:A513"/>
    <mergeCell ref="A514:A518"/>
    <mergeCell ref="A519:A523"/>
    <mergeCell ref="A524:A527"/>
    <mergeCell ref="B8:B17"/>
    <mergeCell ref="B18:B24"/>
    <mergeCell ref="B25:B31"/>
    <mergeCell ref="B32:B35"/>
    <mergeCell ref="B36:B40"/>
    <mergeCell ref="B41:B43"/>
    <mergeCell ref="B44:B50"/>
    <mergeCell ref="B51:B59"/>
    <mergeCell ref="B60:B63"/>
    <mergeCell ref="B64:B67"/>
    <mergeCell ref="B68:B75"/>
    <mergeCell ref="B76:B79"/>
    <mergeCell ref="B80:B87"/>
    <mergeCell ref="B88:B90"/>
    <mergeCell ref="B91:B94"/>
    <mergeCell ref="B95:B98"/>
    <mergeCell ref="B99:B101"/>
    <mergeCell ref="B102:B104"/>
    <mergeCell ref="B105:B109"/>
    <mergeCell ref="B110:B112"/>
    <mergeCell ref="B113:B115"/>
    <mergeCell ref="B116:B121"/>
    <mergeCell ref="B122:B125"/>
    <mergeCell ref="B126:B132"/>
    <mergeCell ref="B133:B139"/>
    <mergeCell ref="B140:B148"/>
    <mergeCell ref="B149:B155"/>
    <mergeCell ref="B156:B164"/>
    <mergeCell ref="B165:B167"/>
    <mergeCell ref="B168:B170"/>
    <mergeCell ref="B171:B173"/>
    <mergeCell ref="B174:B176"/>
    <mergeCell ref="B177:B181"/>
    <mergeCell ref="B182:B189"/>
    <mergeCell ref="B190:B193"/>
    <mergeCell ref="B195:B204"/>
    <mergeCell ref="B205:B210"/>
    <mergeCell ref="B211:B214"/>
    <mergeCell ref="B215:B217"/>
    <mergeCell ref="B218:B220"/>
    <mergeCell ref="B221:B225"/>
    <mergeCell ref="B226:B228"/>
    <mergeCell ref="B229:B233"/>
    <mergeCell ref="B234:B236"/>
    <mergeCell ref="B237:B242"/>
    <mergeCell ref="B243:B249"/>
    <mergeCell ref="B250:B255"/>
    <mergeCell ref="B256:B263"/>
    <mergeCell ref="B264:B273"/>
    <mergeCell ref="B274:B280"/>
    <mergeCell ref="B281:B286"/>
    <mergeCell ref="B287:B295"/>
    <mergeCell ref="B296:B305"/>
    <mergeCell ref="B307:B309"/>
    <mergeCell ref="B310:B316"/>
    <mergeCell ref="B317:B321"/>
    <mergeCell ref="B322:B324"/>
    <mergeCell ref="B326:B331"/>
    <mergeCell ref="B332:B334"/>
    <mergeCell ref="B335:B337"/>
    <mergeCell ref="B338:B340"/>
    <mergeCell ref="B341:B350"/>
    <mergeCell ref="B351:B353"/>
    <mergeCell ref="B354:B356"/>
    <mergeCell ref="B357:B361"/>
    <mergeCell ref="B362:B364"/>
    <mergeCell ref="B365:B369"/>
    <mergeCell ref="B370:B373"/>
    <mergeCell ref="B374:B381"/>
    <mergeCell ref="B382:B385"/>
    <mergeCell ref="B386:B390"/>
    <mergeCell ref="B391:B393"/>
    <mergeCell ref="B394:B396"/>
    <mergeCell ref="B397:B403"/>
    <mergeCell ref="B404:B406"/>
    <mergeCell ref="B407:B411"/>
    <mergeCell ref="B412:B415"/>
    <mergeCell ref="B416:B418"/>
    <mergeCell ref="B419:B421"/>
    <mergeCell ref="B422:B424"/>
    <mergeCell ref="B425:B427"/>
    <mergeCell ref="B428:B433"/>
    <mergeCell ref="B434:B436"/>
    <mergeCell ref="B437:B441"/>
    <mergeCell ref="B442:B444"/>
    <mergeCell ref="B445:B447"/>
    <mergeCell ref="B448:B452"/>
    <mergeCell ref="B453:B455"/>
    <mergeCell ref="B457:B461"/>
    <mergeCell ref="B462:B464"/>
    <mergeCell ref="B465:B467"/>
    <mergeCell ref="B468:B472"/>
    <mergeCell ref="B473:B475"/>
    <mergeCell ref="B476:B483"/>
    <mergeCell ref="B484:B488"/>
    <mergeCell ref="B489:B491"/>
    <mergeCell ref="B492:B494"/>
    <mergeCell ref="B496:B499"/>
    <mergeCell ref="B500:B505"/>
    <mergeCell ref="B506:B509"/>
    <mergeCell ref="B510:B513"/>
    <mergeCell ref="B514:B518"/>
    <mergeCell ref="B519:B523"/>
    <mergeCell ref="B524:B527"/>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小石</cp:lastModifiedBy>
  <dcterms:created xsi:type="dcterms:W3CDTF">2025-02-14T08:12:00Z</dcterms:created>
  <dcterms:modified xsi:type="dcterms:W3CDTF">2025-02-14T09:02:11Z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8A43B782F3884F3D99BABB7021D2D279</vt:lpwstr>
  </property>
  <property fmtid="{D5CDD505-2E9C-101B-9397-08002B2CF9AE}" pid="3" name="KSOProductBuildVer">
    <vt:lpwstr>2052-12.1.0.17140</vt:lpwstr>
  </property>
</Properties>
</file>