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  <sheet name="部门整体支出绩效目标表13" sheetId="19" r:id="rId19"/>
    <sheet name="部门基本信息表14" sheetId="20" r:id="rId20"/>
  </sheets>
  <definedNames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7">部门项目中期规划预算表12!$A:$A,部门项目中期规划预算表12!$1:$1</definedName>
    <definedName name="_xlnm.Print_Titles" localSheetId="18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<sst xmlns="http://schemas.openxmlformats.org/spreadsheetml/2006/main" count="1151" uniqueCount="490">
  <si>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</si>
  <si>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</si>
  <si>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</si>
  <si>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</si>
  <si>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</si>
  <si>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</si>
  <si>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</si>
  <si>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</si>
  <si>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</si>
  <si>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</si>
  <si>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</si>
  <si>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</si>
  <si>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</si>
  <si>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</si>
  <si>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</si>
  <si>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</si>
  <si>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</si>
  <si>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</si>
  <si>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</si>
  <si>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</si>
  <si>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</si>
  <si>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</si>
  <si>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</si>
  <si>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</si>
  <si>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</si>
  <si>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</si>
  <si>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</si>
  <si>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</si>
  <si>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</si>
  <si>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</si>
  <si>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</si>
  <si>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</si>
  <si>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</si>
  <si>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</si>
  <si>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</si>
  <si>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</si>
  <si>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</si>
  <si>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</si>
  <si>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</si>
  <si>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</si>
  <si>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</si>
  <si>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</si>
  <si>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</si>
  <si>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</si>
  <si>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</si>
  <si>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</si>
  <si>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</si>
  <si>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</si>
  <si>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</si>
  <si>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</si>
  <si>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</si>
  <si>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</si>
  <si>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</si>
  <si>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</si>
  <si>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</si>
  <si>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</si>
  <si>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</si>
  <si>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</si>
  <si>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</si>
  <si>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</si>
  <si>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</si>
  <si>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</si>
  <si>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</si>
  <si>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</si>
  <si>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</si>
  <si>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</si>
  <si>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125011</t>
  </si>
  <si>
    <t>富民县农村合作经济经营管理服务中心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</si>
  <si>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</si>
  <si>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</si>
  <si>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</si>
  <si>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</si>
  <si>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</si>
  <si>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</si>
  <si>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</si>
  <si>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</si>
  <si>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</si>
  <si>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</si>
  <si>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</si>
  <si>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</si>
  <si>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</si>
  <si>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</si>
  <si>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</si>
  <si>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</si>
  <si>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</si>
  <si>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</si>
  <si>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</si>
  <si>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</si>
  <si>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</si>
  <si>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</si>
  <si>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</si>
  <si>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</si>
  <si>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</si>
  <si>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</si>
  <si>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</si>
  <si>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</si>
  <si>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</si>
  <si>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</si>
  <si>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</si>
  <si>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</si>
  <si>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</si>
  <si>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</si>
  <si>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</si>
  <si>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</si>
  <si>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</si>
  <si>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</si>
  <si>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</si>
  <si>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</si>
  <si>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</si>
  <si>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</si>
  <si>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</si>
  <si>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</si>
  <si>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</si>
  <si>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</si>
  <si>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</si>
  <si>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</si>
  <si>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</si>
  <si>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</si>
  <si>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2130124</t>
  </si>
  <si>
    <t>农村合作经济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</si>
  <si>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</si>
  <si>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</si>
  <si>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</si>
  <si>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</si>
  <si>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</si>
  <si>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</si>
  <si>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</si>
  <si>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</si>
  <si>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</si>
  <si>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</si>
  <si>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</si>
  <si>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</si>
  <si>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</si>
  <si>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</si>
  <si>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</si>
  <si>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</si>
  <si>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</si>
  <si>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</si>
  <si>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</si>
  <si>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</si>
  <si>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</si>
  <si>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</si>
  <si>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</si>
  <si>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</si>
  <si>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</si>
  <si>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</si>
  <si>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</si>
  <si>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</si>
  <si>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</si>
  <si>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</si>
  <si>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</si>
  <si>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</si>
  <si>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</si>
  <si>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</si>
  <si>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</si>
  <si>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</si>
  <si>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</si>
  <si>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</si>
  <si>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</si>
  <si>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</si>
  <si>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</si>
  <si>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</si>
  <si>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</si>
  <si>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</si>
  <si>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</si>
  <si>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</si>
  <si>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</si>
  <si>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</si>
  <si>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</si>
  <si>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</si>
  <si>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</si>
  <si>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</si>
  <si>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</si>
  <si>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</si>
  <si>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</si>
  <si>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</si>
  <si>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</si>
  <si>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</si>
  <si>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</si>
  <si>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</si>
  <si>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</si>
  <si>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</si>
  <si>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</si>
  <si>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</si>
  <si>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</si>
  <si>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</si>
  <si>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</si>
  <si>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</si>
  <si>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</si>
  <si>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</si>
  <si>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</si>
  <si>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</si>
  <si>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</si>
  <si>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</si>
  <si>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</si>
  <si>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</si>
  <si>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</si>
  <si>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</si>
  <si>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富民县农业农村局</t>
  </si>
  <si>
    <t>530124210000000000258</t>
  </si>
  <si>
    <t>事业人员支出工资</t>
  </si>
  <si>
    <t>30101</t>
  </si>
  <si>
    <t>基本工资</t>
  </si>
  <si>
    <t>30103</t>
  </si>
  <si>
    <t>奖金</t>
  </si>
  <si>
    <t>530124210000000000261</t>
  </si>
  <si>
    <t>30217</t>
  </si>
  <si>
    <t>530124210000000000263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</si>
  <si>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</si>
  <si>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</si>
  <si>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</si>
  <si>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</si>
  <si>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</si>
  <si>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</si>
  <si>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</si>
  <si>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</si>
  <si>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</si>
  <si>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</si>
  <si>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</si>
  <si>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</si>
  <si>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</si>
  <si>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</si>
  <si>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</si>
  <si>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</si>
  <si>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</si>
  <si>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</si>
  <si>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</si>
  <si>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530124210000000000287</t>
  </si>
  <si>
    <t>30113</t>
  </si>
  <si>
    <t>530124231100001339332</t>
  </si>
  <si>
    <t>工会经费</t>
  </si>
  <si>
    <t>30228</t>
  </si>
  <si>
    <t>530124231100001390615</t>
  </si>
  <si>
    <t>事业在职津贴补贴</t>
  </si>
  <si>
    <t>30102</t>
  </si>
  <si>
    <t>津贴补贴</t>
  </si>
  <si>
    <t>530124231100001390625</t>
  </si>
  <si>
    <t>工伤保险支出</t>
  </si>
  <si>
    <t>30112</t>
  </si>
  <si>
    <t>其他社会保障缴费</t>
  </si>
  <si>
    <t>530124231100001390628</t>
  </si>
  <si>
    <t>事业绩效工资</t>
  </si>
  <si>
    <t>30107</t>
  </si>
  <si>
    <t>绩效工资</t>
  </si>
  <si>
    <t>530124231100001390644</t>
  </si>
  <si>
    <t>养老保险支出</t>
  </si>
  <si>
    <t>30108</t>
  </si>
  <si>
    <t>机关事业单位基本养老保险缴费</t>
  </si>
  <si>
    <t>530124231100001390649</t>
  </si>
  <si>
    <t>失业保险支出</t>
  </si>
  <si>
    <t>530124231100001390654</t>
  </si>
  <si>
    <t>医疗保险支出</t>
  </si>
  <si>
    <t>30110</t>
  </si>
  <si>
    <t>职工基本医疗保险缴费</t>
  </si>
  <si>
    <t>30111</t>
  </si>
  <si>
    <t>公务员医疗补助缴费</t>
  </si>
  <si>
    <t>530124231100001390672</t>
  </si>
  <si>
    <t>遗属生活补助</t>
  </si>
  <si>
    <t>30305</t>
  </si>
  <si>
    <t>生活补助</t>
  </si>
  <si>
    <t>530124241100002450354</t>
  </si>
  <si>
    <t>事业绩效奖励</t>
  </si>
  <si>
    <t>530124251100003850526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</si>
  <si>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</si>
  <si>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</si>
  <si>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</si>
  <si>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</si>
  <si>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</si>
  <si>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</si>
  <si>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</si>
  <si>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</si>
  <si>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</si>
  <si>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</si>
  <si>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</si>
  <si>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530124251100003956209</t>
  </si>
  <si>
    <t>2024盘活结转结余昆财农〔2023〕171号2023第三批中央农业转移支付新型经营主体培育资金</t>
  </si>
  <si>
    <t>30310</t>
  </si>
  <si>
    <t>个人农业生产补贴</t>
  </si>
  <si>
    <t>事业发展类</t>
  </si>
  <si>
    <t>530124251100003867381</t>
  </si>
  <si>
    <t>三资管理网络运维补助资金</t>
  </si>
  <si>
    <t>530124251100003956206</t>
  </si>
  <si>
    <t>2024盘活结转结余昆财农〔2022〕212号2022年省级农业发展（农经年报统计）专项资金</t>
  </si>
  <si>
    <t>530124251100003956234</t>
  </si>
  <si>
    <t>2024盘活结转结余昆财农〔2023〕107号2023省级农业发展专项资金农民合作社农经统计含宅基地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</si>
  <si>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</si>
  <si>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</si>
  <si>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</si>
  <si>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</si>
  <si>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</si>
  <si>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</si>
  <si>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</si>
  <si>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</si>
  <si>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</si>
  <si>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</si>
  <si>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全面完成2024年农村经济信息统计报表一套。</t>
  </si>
  <si>
    <t>产出指标</t>
  </si>
  <si>
    <t>数量指标</t>
  </si>
  <si>
    <t>全面完成农村经济信息统计报表</t>
  </si>
  <si>
    <t>=</t>
  </si>
  <si>
    <t>1.00</t>
  </si>
  <si>
    <t>套</t>
  </si>
  <si>
    <t>定量指标</t>
  </si>
  <si>
    <t>全面完成农村经济信息统计报表一套。</t>
  </si>
  <si>
    <t>效益指标</t>
  </si>
  <si>
    <t>社会效益</t>
  </si>
  <si>
    <t>为相关部门提供数据</t>
  </si>
  <si>
    <t>提供数据</t>
  </si>
  <si>
    <t>元</t>
  </si>
  <si>
    <t>满意度指标</t>
  </si>
  <si>
    <t>服务对象满意度</t>
  </si>
  <si>
    <t>90</t>
  </si>
  <si>
    <t>%</t>
  </si>
  <si>
    <t>定性指标</t>
  </si>
  <si>
    <t>按照《富民县关于加强农村集体“三资”管理的实施意见》要求开展以下工作：1.积极推动农村集体资产财务管理试点改革工作，组织开展全国农村集体资产财务管理系统培训 ；2.指导镇（街道）、村组开展经济组织成员农村集体资产清查，完成了2024年数据录入、汇总、审核；3.指导全县5个镇2个街道的村级会计委托代理服务中心，通过三资管理监管平台为75个村（居）委会、678个村民小组代管资金、资产和会计核算。确保全面提升农村集体“三资”监管水平，实现监管系统化、操作规范化、监控信息化，确保农村集体“三资”安全、保值和增值，资源利用科学。</t>
  </si>
  <si>
    <t>全县监管的代管资金</t>
  </si>
  <si>
    <t>&gt;</t>
  </si>
  <si>
    <t>17591.58</t>
  </si>
  <si>
    <t>全县村组代管资金</t>
  </si>
  <si>
    <t>全县监管的核算单位</t>
  </si>
  <si>
    <t>753</t>
  </si>
  <si>
    <t>个</t>
  </si>
  <si>
    <t>全县村（居）委会及村民小组</t>
  </si>
  <si>
    <t>质量指标</t>
  </si>
  <si>
    <t>账套准确率</t>
  </si>
  <si>
    <t>&gt;=</t>
  </si>
  <si>
    <t>95</t>
  </si>
  <si>
    <t>账套准确率高低</t>
  </si>
  <si>
    <t>时效指标</t>
  </si>
  <si>
    <t>项目完成时间</t>
  </si>
  <si>
    <t>&lt;=</t>
  </si>
  <si>
    <t>2025年12月</t>
  </si>
  <si>
    <t>月</t>
  </si>
  <si>
    <t>2025年12月实际完成情况</t>
  </si>
  <si>
    <t>成本指标</t>
  </si>
  <si>
    <t>经济成本指标</t>
  </si>
  <si>
    <t>30600</t>
  </si>
  <si>
    <t>中国移动有限公司富民分公司网络专线费用及软件维护费</t>
  </si>
  <si>
    <t>做好农村集体“三资”管理监督工作，促进农村党风廉政建设和经济发展，确保农村社会稳定。</t>
  </si>
  <si>
    <t>有效</t>
  </si>
  <si>
    <t>有效维护</t>
  </si>
  <si>
    <t>维护农村社会稳定，得到群众好评</t>
  </si>
  <si>
    <t>受益对象满意度</t>
  </si>
  <si>
    <t>切实提高中央财政资金的使用效益，组织实施好2023年中央资金支持家庭农场项目，促进我县示范家庭农场的发展，支持全县2个家庭场其中1个省级提质试点，1个申报市级示范家庭农场</t>
  </si>
  <si>
    <t>支持的家庭农场数(培优提质试点）</t>
  </si>
  <si>
    <t>培优提质试点1个</t>
  </si>
  <si>
    <t>支持的家庭农场数（发展壮大）</t>
  </si>
  <si>
    <t>发展壮大1个</t>
  </si>
  <si>
    <t>家庭农场生产设施条件</t>
  </si>
  <si>
    <t>提高</t>
  </si>
  <si>
    <t>户</t>
  </si>
  <si>
    <t>家庭农场生产设施条件提高</t>
  </si>
  <si>
    <t>资金使用重大违规违纪问题</t>
  </si>
  <si>
    <t>无</t>
  </si>
  <si>
    <t>无资金使用重大违规违纪问题</t>
  </si>
  <si>
    <t>家庭农场培育对象的满意度</t>
  </si>
  <si>
    <t>85</t>
  </si>
  <si>
    <t>全面完成农经统计报表14套</t>
  </si>
  <si>
    <t>全面完成农村经济信息统计报表（套）</t>
  </si>
  <si>
    <t>完成农村经济信息统计报表14</t>
  </si>
  <si>
    <t>做好农村经济信息统计工作</t>
  </si>
  <si>
    <t>农村经济信息统计报表完成度</t>
  </si>
  <si>
    <t>农村经济信息统计服务对象满意度</t>
  </si>
  <si>
    <t>预算06表</t>
  </si>
  <si>
    <t>政府性基金预算支出预算表</t>
  </si>
  <si>
    <t>单位名称：全部</t>
  </si>
  <si>
    <t>本年政府性基金预算支出</t>
  </si>
  <si>
    <t>注：本单位无2025年政府性基金预算支出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</si>
  <si>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</si>
  <si>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</si>
  <si>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</si>
  <si>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</si>
  <si>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</si>
  <si>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</si>
  <si>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</si>
  <si>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</si>
  <si>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注：本单位无2025年部门政府采购预算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</si>
  <si>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</si>
  <si>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</si>
  <si>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</si>
  <si>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</si>
  <si>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</si>
  <si>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</si>
  <si>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</si>
  <si>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</si>
  <si>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</si>
  <si>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注：本单位无2025年政府购买服务</t>
  </si>
  <si>
    <t>预算09-1表</t>
  </si>
  <si>
    <t>单位名称（项目）</t>
  </si>
  <si>
    <t>地区</t>
  </si>
  <si>
    <t>磨憨经济合作区</t>
  </si>
  <si>
    <t>注：本单位无2025年对下转移支付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</si>
  <si>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</si>
  <si>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</si>
  <si>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</si>
  <si>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</si>
  <si>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</si>
  <si>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</si>
  <si>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</si>
  <si>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</si>
  <si>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</si>
  <si>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注：本单位无2025年新增资产</t>
  </si>
  <si>
    <t>11表</t>
  </si>
  <si>
    <t>上级补助</t>
  </si>
  <si>
    <t>注：2025年无上级补助项目</t>
  </si>
  <si>
    <t>预算12表</t>
  </si>
  <si>
    <t>项目级次</t>
  </si>
  <si>
    <t>311 专项业务类</t>
  </si>
  <si>
    <t>本级</t>
  </si>
  <si>
    <t>313 事业发展类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</si>
  <si>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</si>
  <si>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</si>
  <si>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</si>
  <si>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</si>
  <si>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</si>
  <si>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</si>
  <si>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</si>
  <si>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</si>
  <si>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一是承担农村土地承包及承包合同管理、农村土地承包经营权流转监督管理。二是农村土地承包经营权证管理、调解与仲裁农村土地承包经营纠纷。三是农村集体资产资金资源管理、农村财务审计，农民负担监督管理、指导。四是扶持农民专业合作社及家庭农场的建设与发展。五是组织村容村貌整治工程项目。六是壮大村集体经济项目的申报和项目实施的监管。</t>
  </si>
  <si>
    <t>根据三定方案归纳</t>
  </si>
  <si>
    <t>1.农村土地承包经营权确权登记颁证后续工作,积极做好农户《农村土地承包经营权证书》注销工作。
2.做好农村集体产权制度改革试点后续工作。一是指导镇（街道）、村组开展经济组织成员农村集体资产清查，完成年度数据录入、汇总、审核。二是按照市级要求，对全国农村集体资产监督管理平台中基础数据、组织数据、成员数据和资产数据四个方面开展数据校核工作。
3.培育农业经营主体工作和市场主体倍增工作。培育农民专业合作社和家庭农场。积极开展家庭农场省级提质培优试点工作。
4加强农村集体“三资”管理工作。加强对“三资”管理系统的维护，确保全县75个村（居）委会、678个村民小组会计核算的正常开展。
5.持续推进农村“两权”抵押贷款工作。按照市级工作安排，在农村土地经营权抵押代款的基础上，根据《昆明市农村承包土地经营权和农业设施产权抵押贷款实施方案（试行）》和《昆明市农业设施所有权登记管理办法（试行）》文件精神，结合富民县实际，研究制定《富民县农业设施产权抵押贷款实施方案（试行）》，积极办理农村土地流转经营权抵押贷款。
6.做好农村宅基地管理工作。一是做好宅基地建房的指导和管理。
7.推进农村土地 “三权分置”工作。积极引导农村土地经营权依法自愿有序流转，。指导各镇（街道）对土地流转合同进行进一步规范，严格把好土地流转用途关，防止耕地非农化，永久基础农田非粮化的问题。</t>
  </si>
  <si>
    <t>根据部门职责，中长期规划，各级党委，各级政府要求归纳</t>
  </si>
  <si>
    <t>部门年度目标</t>
  </si>
  <si>
    <t>农村土地承包经营权确权登记颁证后续工作,积极做好农户《农村土地承包经营权证书》注销工作；做好农村集体产权制度改革试点后续工作。一是指导镇（街道）、村组开展经济组织成员农村集体资产清查，完成2024年度数据录入、汇总、审核；培育农业经营主体工作和市场主体倍增工作。培育农民专业合作社5个以上和家庭农场15个以上。积极开展家庭农场省级提质培优试点工作；加强农村集体“三资”管理工作。加强对“三资”管理系统的维护，确保全县75个村（居）委会、678个村民小组会计核算的正常开展；持续推进农村“两权”抵押贷款工作。按照市级工作安排，在农村土地经营权抵押代款的基础上，根据《昆明市农村承包土地经营权和农业设施产权抵押贷款实施方案（试行）》和《昆明市农业设施所有权登记管理办法（试行）》文件精神，结合富民县实际，研究制定《富民县农业设施产权抵押贷款实施方案（试行）》，积极办理农村土地流转经营权抵押贷款2000万元以上；推进农村土地 “三权分置”工作。积极引导农村土地经营权依法自愿有序流转；指导各镇（街道）对土地流转合同进行进一步规范，严格把好土地流转用途关，防止耕地非农化，永久基础农田非粮化的问题。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</si>
  <si>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</si>
  <si>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</si>
  <si>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</si>
  <si>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</si>
  <si>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</si>
  <si>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</si>
  <si>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</si>
  <si>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</si>
  <si>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</si>
  <si>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富民县农村合作经济经营管理服务中心日常办公及人员运转</t>
  </si>
  <si>
    <t>富民县农村合作经济经营管理服务中心项目经费</t>
  </si>
  <si>
    <t>农村集体三资管理网络运维补助资金、2024年结转收回后预算的上级补助项目资金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</si>
  <si>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</si>
  <si>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</si>
  <si>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</si>
  <si>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</si>
  <si>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</si>
  <si>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新增培育农民专业合作社</t>
  </si>
  <si>
    <t>满分15分，完成全县范围内培育农民专业合作社5个得15分，未完成不得分</t>
  </si>
  <si>
    <t>全县范围内培育农民专业合作社5个</t>
  </si>
  <si>
    <t>2025年工作计划目标</t>
  </si>
  <si>
    <t>新培育家庭农场15个</t>
  </si>
  <si>
    <t>15</t>
  </si>
  <si>
    <t>满分15分，完成全县范围内培育15个家庭农场得15分，未完成不得分</t>
  </si>
  <si>
    <t>全县范围内培育15个家庭农场</t>
  </si>
  <si>
    <t>农村集体三资账套准确率</t>
  </si>
  <si>
    <t>①账套准确率≥95%，得10分；
②95%＞账套准确率≥90%，得8分；
③90%＞账套准确率≥80%，得6分；
④80%＞账套准确率≥70%，得4分； ⑤账套准确率＜70%，不得分</t>
  </si>
  <si>
    <t>以每月各核算单位账套实际建立情况为准</t>
  </si>
  <si>
    <t>工作完成时限</t>
  </si>
  <si>
    <t>2025年12月31日</t>
  </si>
  <si>
    <t>天</t>
  </si>
  <si>
    <t>满分10分，项目在2025年12月完成得10分，未完成不得分。</t>
  </si>
  <si>
    <t>2025年工作目标</t>
  </si>
  <si>
    <t>满分30分，未发生上访案件得30分，发生1起不得分。</t>
  </si>
  <si>
    <t>2025年工作计划</t>
  </si>
  <si>
    <t>①受益对象满意度≥90%，得20分
②90%＞受益对象满意度≥85%，得18分
③85%＞受益对象满意度≥70%，得16分
④70%＞受益对象满意度≥60%，得14分 ⑤受益对象满意度＜60%，不得分</t>
  </si>
  <si>
    <t>调查问卷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</si>
  <si>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</si>
  <si>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</si>
  <si>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</si>
  <si>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</si>
  <si>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</si>
  <si>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</si>
  <si>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</si>
  <si>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</si>
  <si>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</si>
  <si>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</si>
  <si>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</si>
  <si>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</si>
  <si>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</si>
  <si>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</si>
  <si>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</si>
  <si>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</si>
  <si>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</si>
  <si>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</si>
  <si>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</si>
  <si>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</si>
  <si>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</si>
  <si>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</si>
  <si>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</si>
  <si>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</si>
  <si>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</si>
  <si>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农、林、牧、渔业</t>
  </si>
  <si>
    <t>公益一类</t>
  </si>
  <si>
    <t>全额</t>
  </si>
  <si>
    <t>富民县环城西路8号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</si>
</sst>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180" fontId="4" fillId="0" borderId="1" xfId="56" applyNumberFormat="1" applyFont="1" applyBorder="1" applyAlignment="1">
      <alignment horizontal="center" vertical="center"/>
    </xf>
    <xf numFmtId="180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49" fontId="4" fillId="0" borderId="1" xfId="50" applyNumberFormat="1" applyFont="1" applyBorder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49" fontId="13" fillId="0" borderId="1" xfId="50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6" fontId="3" fillId="0" borderId="1" xfId="5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0" applyNumberFormat="1" applyFont="1" applyBorder="1">
      <alignment horizontal="left" vertical="center" wrapText="1"/>
    </xf>
    <xf numFmtId="176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/>
    </xf>
    <xf numFmtId="49" fontId="15" fillId="0" borderId="1" xfId="50" applyNumberFormat="1" applyFont="1" applyBorder="1" applyAlignment="1">
      <alignment horizontal="left" vertical="center" wrapText="1" indent="1"/>
    </xf>
    <xf numFmtId="49" fontId="15" fillId="0" borderId="1" xfId="50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0" applyNumberFormat="1" applyFont="1" applyBorder="1">
      <alignment horizontal="left" vertical="center" wrapText="1"/>
    </xf>
    <xf numFmtId="49" fontId="16" fillId="0" borderId="1" xfId="50" applyNumberFormat="1" applyFont="1" applyBorder="1" applyAlignment="1">
      <alignment horizontal="left" vertical="center" wrapText="1" indent="1"/>
    </xf>
    <xf numFmtId="49" fontId="16" fillId="0" borderId="1" xfId="50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6" sqref="A16"/>
    </sheetView>
  </sheetViews>
  <sheetFormatPr defaultColWidth="10" defaultRowHeight="12.75" customHeight="1" outlineLevelCol="3"/>
  <cols>
    <col min="1" max="1" width="39.1333333333333" customWidth="1"/>
    <col min="2" max="2" width="28.875" customWidth="1"/>
    <col min="3" max="3" width="40.2833333333333" customWidth="1"/>
    <col min="4" max="4" width="34.25" customWidth="1"/>
  </cols>
  <sheetData>
    <row r="1" ht="15" customHeight="1" spans="4:4">
      <c r="D1" s="92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"单位名称："&amp;"富民县农村合作经济经营管理服务中心"</f>
        <v>单位名称：富民县农村合作经济经营管理服务中心</v>
      </c>
      <c r="B3" s="3"/>
      <c r="D3" s="1" t="s">
        <v>1</v>
      </c>
    </row>
    <row r="4" ht="23.25" customHeight="1" spans="1:4">
      <c r="A4" s="69" t="s">
        <v>2</v>
      </c>
      <c r="B4" s="69"/>
      <c r="C4" s="69" t="s">
        <v>3</v>
      </c>
      <c r="D4" s="69"/>
    </row>
    <row r="5" ht="24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7.25" customHeight="1" spans="1:4">
      <c r="A6" s="87" t="s">
        <v>6</v>
      </c>
      <c r="B6" s="83">
        <v>1627439.57</v>
      </c>
      <c r="C6" s="87" t="s">
        <v>7</v>
      </c>
      <c r="D6" s="83"/>
    </row>
    <row r="7" ht="17.25" customHeight="1" spans="1:4">
      <c r="A7" s="87" t="s">
        <v>8</v>
      </c>
      <c r="B7" s="83"/>
      <c r="C7" s="87" t="s">
        <v>9</v>
      </c>
      <c r="D7" s="83"/>
    </row>
    <row r="8" ht="17.25" customHeight="1" spans="1:4">
      <c r="A8" s="87" t="s">
        <v>10</v>
      </c>
      <c r="B8" s="83"/>
      <c r="C8" s="87" t="s">
        <v>11</v>
      </c>
      <c r="D8" s="83"/>
    </row>
    <row r="9" ht="17.25" customHeight="1" spans="1:4">
      <c r="A9" s="87" t="s">
        <v>12</v>
      </c>
      <c r="B9" s="83"/>
      <c r="C9" s="87" t="s">
        <v>13</v>
      </c>
      <c r="D9" s="83"/>
    </row>
    <row r="10" ht="17.25" customHeight="1" spans="1:4">
      <c r="A10" s="87" t="s">
        <v>14</v>
      </c>
      <c r="B10" s="83"/>
      <c r="C10" s="87" t="s">
        <v>15</v>
      </c>
      <c r="D10" s="83"/>
    </row>
    <row r="11" ht="17.25" customHeight="1" spans="1:4">
      <c r="A11" s="87" t="s">
        <v>16</v>
      </c>
      <c r="B11" s="83"/>
      <c r="C11" s="87" t="s">
        <v>17</v>
      </c>
      <c r="D11" s="83"/>
    </row>
    <row r="12" ht="17.25" customHeight="1" spans="1:4">
      <c r="A12" s="87" t="s">
        <v>18</v>
      </c>
      <c r="B12" s="83"/>
      <c r="C12" s="87" t="s">
        <v>19</v>
      </c>
      <c r="D12" s="83"/>
    </row>
    <row r="13" ht="17.25" customHeight="1" spans="1:4">
      <c r="A13" s="87" t="s">
        <v>20</v>
      </c>
      <c r="B13" s="83"/>
      <c r="C13" s="87" t="s">
        <v>21</v>
      </c>
      <c r="D13" s="83">
        <v>116890.08</v>
      </c>
    </row>
    <row r="14" ht="17.25" customHeight="1" spans="1:4">
      <c r="A14" s="87" t="s">
        <v>22</v>
      </c>
      <c r="B14" s="83"/>
      <c r="C14" s="87" t="s">
        <v>23</v>
      </c>
      <c r="D14" s="83">
        <v>112393.59</v>
      </c>
    </row>
    <row r="15" ht="17.25" customHeight="1" spans="1:4">
      <c r="A15" s="87" t="s">
        <v>24</v>
      </c>
      <c r="B15" s="83"/>
      <c r="C15" s="87" t="s">
        <v>25</v>
      </c>
      <c r="D15" s="83"/>
    </row>
    <row r="16" ht="17.25" customHeight="1" spans="1:4">
      <c r="A16" s="87"/>
      <c r="B16" s="83"/>
      <c r="C16" s="87" t="s">
        <v>26</v>
      </c>
      <c r="D16" s="83"/>
    </row>
    <row r="17" ht="17.25" customHeight="1" spans="1:4">
      <c r="A17" s="87"/>
      <c r="B17" s="83"/>
      <c r="C17" s="87" t="s">
        <v>27</v>
      </c>
      <c r="D17" s="83">
        <v>1316329.34</v>
      </c>
    </row>
    <row r="18" ht="17.25" customHeight="1" spans="1:4">
      <c r="A18" s="87"/>
      <c r="B18" s="83"/>
      <c r="C18" s="87" t="s">
        <v>28</v>
      </c>
      <c r="D18" s="83"/>
    </row>
    <row r="19" ht="17.25" customHeight="1" spans="1:4">
      <c r="A19" s="87"/>
      <c r="B19" s="83"/>
      <c r="C19" s="87" t="s">
        <v>29</v>
      </c>
      <c r="D19" s="83"/>
    </row>
    <row r="20" ht="17.25" customHeight="1" spans="1:4">
      <c r="A20" s="87"/>
      <c r="B20" s="83"/>
      <c r="C20" s="87" t="s">
        <v>30</v>
      </c>
      <c r="D20" s="83"/>
    </row>
    <row r="21" ht="17.25" customHeight="1" spans="1:4">
      <c r="A21" s="87"/>
      <c r="B21" s="83"/>
      <c r="C21" s="87" t="s">
        <v>31</v>
      </c>
      <c r="D21" s="83"/>
    </row>
    <row r="22" ht="17.25" customHeight="1" spans="1:4">
      <c r="A22" s="87"/>
      <c r="B22" s="83"/>
      <c r="C22" s="87" t="s">
        <v>32</v>
      </c>
      <c r="D22" s="83"/>
    </row>
    <row r="23" ht="17.25" customHeight="1" spans="1:4">
      <c r="A23" s="87"/>
      <c r="B23" s="83"/>
      <c r="C23" s="87" t="s">
        <v>33</v>
      </c>
      <c r="D23" s="83"/>
    </row>
    <row r="24" ht="17.25" customHeight="1" spans="1:4">
      <c r="A24" s="87"/>
      <c r="B24" s="83"/>
      <c r="C24" s="87" t="s">
        <v>34</v>
      </c>
      <c r="D24" s="83">
        <v>81826.56</v>
      </c>
    </row>
    <row r="25" ht="17.25" customHeight="1" spans="1:4">
      <c r="A25" s="87"/>
      <c r="B25" s="83"/>
      <c r="C25" s="87" t="s">
        <v>35</v>
      </c>
      <c r="D25" s="83"/>
    </row>
    <row r="26" ht="17.25" customHeight="1" spans="1:4">
      <c r="A26" s="87"/>
      <c r="B26" s="83"/>
      <c r="C26" s="87" t="s">
        <v>36</v>
      </c>
      <c r="D26" s="83"/>
    </row>
    <row r="27" ht="17.25" customHeight="1" spans="1:4">
      <c r="A27" s="87"/>
      <c r="B27" s="83"/>
      <c r="C27" s="87" t="s">
        <v>37</v>
      </c>
      <c r="D27" s="83"/>
    </row>
    <row r="28" ht="16.5" customHeight="1" spans="1:4">
      <c r="A28" s="87"/>
      <c r="B28" s="83"/>
      <c r="C28" s="87" t="s">
        <v>38</v>
      </c>
      <c r="D28" s="83"/>
    </row>
    <row r="29" ht="16.5" customHeight="1" spans="1:4">
      <c r="A29" s="87"/>
      <c r="B29" s="83"/>
      <c r="C29" s="87" t="s">
        <v>39</v>
      </c>
      <c r="D29" s="83"/>
    </row>
    <row r="30" ht="17.25" customHeight="1" spans="1:4">
      <c r="A30" s="87"/>
      <c r="B30" s="83"/>
      <c r="C30" s="87" t="s">
        <v>40</v>
      </c>
      <c r="D30" s="83"/>
    </row>
    <row r="31" ht="17.25" customHeight="1" spans="1:4">
      <c r="A31" s="87"/>
      <c r="B31" s="83"/>
      <c r="C31" s="87" t="s">
        <v>41</v>
      </c>
      <c r="D31" s="83"/>
    </row>
    <row r="32" ht="17.25" customHeight="1" spans="1:4">
      <c r="A32" s="87"/>
      <c r="B32" s="83"/>
      <c r="C32" s="87" t="s">
        <v>42</v>
      </c>
      <c r="D32" s="83"/>
    </row>
    <row r="33" ht="17.25" customHeight="1" spans="1:4">
      <c r="A33" s="87"/>
      <c r="B33" s="83"/>
      <c r="C33" s="87" t="s">
        <v>43</v>
      </c>
      <c r="D33" s="83"/>
    </row>
    <row r="34" ht="16.5" customHeight="1" spans="1:4">
      <c r="A34" s="88" t="s">
        <v>44</v>
      </c>
      <c r="B34" s="93">
        <f>1627439.57-0</f>
        <v>1627439.57</v>
      </c>
      <c r="C34" s="88" t="s">
        <v>45</v>
      </c>
      <c r="D34" s="93">
        <v>1627439.57</v>
      </c>
    </row>
    <row r="35" ht="16.5" customHeight="1" spans="1:4">
      <c r="A35" s="87" t="s">
        <v>46</v>
      </c>
      <c r="B35" s="83"/>
      <c r="C35" s="87" t="s">
        <v>47</v>
      </c>
      <c r="D35" s="83"/>
    </row>
    <row r="36" ht="16.5" customHeight="1" spans="1:4">
      <c r="A36" s="88" t="s">
        <v>48</v>
      </c>
      <c r="B36" s="93">
        <v>1627439.57</v>
      </c>
      <c r="C36" s="88" t="s">
        <v>49</v>
      </c>
      <c r="D36" s="93">
        <v>1627439.57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topLeftCell="F1" workbookViewId="0">
      <selection activeCell="P5" sqref="P$1:P$1048576"/>
    </sheetView>
  </sheetViews>
  <sheetFormatPr defaultColWidth="10" defaultRowHeight="12.75" customHeight="1"/>
  <cols>
    <col min="1" max="1" width="17.85" customWidth="1"/>
    <col min="2" max="2" width="32.5" customWidth="1"/>
    <col min="3" max="3" width="17.625" customWidth="1"/>
    <col min="4" max="4" width="17.125" customWidth="1"/>
    <col min="5" max="5" width="14.375" customWidth="1"/>
    <col min="6" max="6" width="17.125" customWidth="1"/>
    <col min="7" max="7" width="19.375" customWidth="1"/>
    <col min="8" max="8" width="19.625" customWidth="1"/>
    <col min="9" max="9" width="15.75" customWidth="1"/>
    <col min="10" max="10" width="19.625" customWidth="1"/>
    <col min="11" max="11" width="18.5" customWidth="1"/>
    <col min="12" max="13" width="25.7083333333333" customWidth="1"/>
    <col min="14" max="14" width="19.75" customWidth="1"/>
    <col min="15" max="15" width="16" customWidth="1"/>
    <col min="16" max="16" width="18.75" customWidth="1"/>
    <col min="17" max="17" width="18.625" customWidth="1"/>
    <col min="18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"单位名称："&amp;"富民县农村合作经济经营管理服务中心"</f>
        <v>单位名称：富民县农村合作经济经营管理服务中心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9" t="s">
        <v>51</v>
      </c>
      <c r="B4" s="69" t="s">
        <v>52</v>
      </c>
      <c r="C4" s="69" t="s">
        <v>53</v>
      </c>
      <c r="D4" s="69" t="s">
        <v>54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 t="s">
        <v>46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55</v>
      </c>
      <c r="E5" s="69" t="s">
        <v>56</v>
      </c>
      <c r="F5" s="69" t="s">
        <v>57</v>
      </c>
      <c r="G5" s="69" t="s">
        <v>58</v>
      </c>
      <c r="H5" s="69" t="s">
        <v>59</v>
      </c>
      <c r="I5" s="69" t="s">
        <v>60</v>
      </c>
      <c r="J5" s="69"/>
      <c r="K5" s="69"/>
      <c r="L5" s="69"/>
      <c r="M5" s="69"/>
      <c r="N5" s="69"/>
      <c r="O5" s="69" t="s">
        <v>55</v>
      </c>
      <c r="P5" s="69" t="s">
        <v>56</v>
      </c>
      <c r="Q5" s="69" t="s">
        <v>57</v>
      </c>
      <c r="R5" s="69" t="s">
        <v>58</v>
      </c>
      <c r="S5" s="69" t="s">
        <v>59</v>
      </c>
      <c r="T5" s="69" t="s">
        <v>60</v>
      </c>
    </row>
    <row r="6" ht="30" customHeight="1" spans="1:20">
      <c r="A6" s="69"/>
      <c r="B6" s="69"/>
      <c r="C6" s="69"/>
      <c r="D6" s="69"/>
      <c r="E6" s="69"/>
      <c r="F6" s="69"/>
      <c r="G6" s="69"/>
      <c r="H6" s="69"/>
      <c r="I6" s="69" t="s">
        <v>55</v>
      </c>
      <c r="J6" s="69" t="s">
        <v>61</v>
      </c>
      <c r="K6" s="69" t="s">
        <v>62</v>
      </c>
      <c r="L6" s="69" t="s">
        <v>63</v>
      </c>
      <c r="M6" s="69" t="s">
        <v>64</v>
      </c>
      <c r="N6" s="69" t="s">
        <v>65</v>
      </c>
      <c r="O6" s="69"/>
      <c r="P6" s="69"/>
      <c r="Q6" s="69"/>
      <c r="R6" s="69"/>
      <c r="S6" s="69"/>
      <c r="T6" s="69"/>
    </row>
    <row r="7" ht="1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18" customHeight="1" spans="1:20">
      <c r="A8" s="80" t="s">
        <v>66</v>
      </c>
      <c r="B8" s="80" t="s">
        <v>67</v>
      </c>
      <c r="C8" s="83">
        <v>1627439.57</v>
      </c>
      <c r="D8" s="83">
        <v>1627439.57</v>
      </c>
      <c r="E8" s="83">
        <v>1627439.57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ht="18" customHeight="1" spans="1:20">
      <c r="A9" s="69" t="s">
        <v>53</v>
      </c>
      <c r="B9" s="69"/>
      <c r="C9" s="83">
        <v>1627439.57</v>
      </c>
      <c r="D9" s="83">
        <v>1627439.57</v>
      </c>
      <c r="E9" s="83">
        <v>1627439.57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showGridLines="0" showZeros="0" topLeftCell="A5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3" width="19.625" customWidth="1"/>
    <col min="4" max="4" width="17.125" customWidth="1"/>
    <col min="5" max="5" width="20.5" customWidth="1"/>
    <col min="6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"单位名称："&amp;"富民县农村合作经济经营管理服务中心"</f>
        <v>单位名称：富民县农村合作经济经营管理服务中心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9" t="s">
        <v>69</v>
      </c>
      <c r="B4" s="69" t="s">
        <v>70</v>
      </c>
      <c r="C4" s="69" t="s">
        <v>53</v>
      </c>
      <c r="D4" s="69" t="s">
        <v>71</v>
      </c>
      <c r="E4" s="69" t="s">
        <v>72</v>
      </c>
      <c r="F4" s="69" t="s">
        <v>57</v>
      </c>
      <c r="G4" s="69" t="s">
        <v>58</v>
      </c>
      <c r="H4" s="69" t="s">
        <v>73</v>
      </c>
      <c r="I4" s="69" t="s">
        <v>60</v>
      </c>
      <c r="J4" s="69"/>
      <c r="K4" s="69"/>
      <c r="L4" s="69"/>
      <c r="M4" s="69"/>
      <c r="N4" s="69"/>
    </row>
    <row r="5" ht="42" customHeight="1" spans="1:14">
      <c r="A5" s="69"/>
      <c r="B5" s="69"/>
      <c r="C5" s="69"/>
      <c r="D5" s="69" t="s">
        <v>71</v>
      </c>
      <c r="E5" s="69" t="s">
        <v>72</v>
      </c>
      <c r="F5" s="69"/>
      <c r="G5" s="69"/>
      <c r="H5" s="69"/>
      <c r="I5" s="69" t="s">
        <v>55</v>
      </c>
      <c r="J5" s="69" t="s">
        <v>74</v>
      </c>
      <c r="K5" s="69" t="s">
        <v>75</v>
      </c>
      <c r="L5" s="69" t="s">
        <v>76</v>
      </c>
      <c r="M5" s="69" t="s">
        <v>77</v>
      </c>
      <c r="N5" s="69" t="s">
        <v>78</v>
      </c>
    </row>
    <row r="6" ht="18" customHeight="1" spans="1:14">
      <c r="A6" s="69" t="s">
        <v>79</v>
      </c>
      <c r="B6" s="69" t="s">
        <v>80</v>
      </c>
      <c r="C6" s="69" t="s">
        <v>81</v>
      </c>
      <c r="D6" s="69">
        <v>4</v>
      </c>
      <c r="E6" s="69" t="s">
        <v>82</v>
      </c>
      <c r="F6" s="69" t="s">
        <v>83</v>
      </c>
      <c r="G6" s="69" t="s">
        <v>84</v>
      </c>
      <c r="H6" s="69" t="s">
        <v>85</v>
      </c>
      <c r="I6" s="69" t="s">
        <v>86</v>
      </c>
      <c r="J6" s="69" t="s">
        <v>87</v>
      </c>
      <c r="K6" s="69" t="s">
        <v>88</v>
      </c>
      <c r="L6" s="69" t="s">
        <v>89</v>
      </c>
      <c r="M6" s="69" t="s">
        <v>90</v>
      </c>
      <c r="N6" s="69" t="s">
        <v>91</v>
      </c>
    </row>
    <row r="7" ht="21" customHeight="1" outlineLevel="1" spans="1:14">
      <c r="A7" s="89" t="s">
        <v>92</v>
      </c>
      <c r="B7" s="89" t="s">
        <v>93</v>
      </c>
      <c r="C7" s="83">
        <v>116890.08</v>
      </c>
      <c r="D7" s="83">
        <v>116890.08</v>
      </c>
      <c r="E7" s="83"/>
      <c r="F7" s="83"/>
      <c r="G7" s="83"/>
      <c r="H7" s="83"/>
      <c r="I7" s="83"/>
      <c r="J7" s="83"/>
      <c r="K7" s="83"/>
      <c r="L7" s="83"/>
      <c r="M7" s="83"/>
      <c r="N7" s="83"/>
    </row>
    <row r="8" ht="21" customHeight="1" outlineLevel="1" spans="1:14">
      <c r="A8" s="90" t="s">
        <v>94</v>
      </c>
      <c r="B8" s="90" t="s">
        <v>95</v>
      </c>
      <c r="C8" s="83">
        <v>99886.08</v>
      </c>
      <c r="D8" s="83">
        <v>99886.08</v>
      </c>
      <c r="E8" s="83"/>
      <c r="F8" s="83"/>
      <c r="G8" s="83"/>
      <c r="H8" s="83"/>
      <c r="I8" s="83"/>
      <c r="J8" s="83"/>
      <c r="K8" s="83"/>
      <c r="L8" s="83"/>
      <c r="M8" s="83"/>
      <c r="N8" s="83"/>
    </row>
    <row r="9" ht="21" customHeight="1" outlineLevel="1" spans="1:14">
      <c r="A9" s="91" t="s">
        <v>96</v>
      </c>
      <c r="B9" s="91" t="s">
        <v>97</v>
      </c>
      <c r="C9" s="83">
        <v>99886.08</v>
      </c>
      <c r="D9" s="83">
        <v>99886.08</v>
      </c>
      <c r="E9" s="83"/>
      <c r="F9" s="83"/>
      <c r="G9" s="83"/>
      <c r="H9" s="83"/>
      <c r="I9" s="83"/>
      <c r="J9" s="83"/>
      <c r="K9" s="83"/>
      <c r="L9" s="83"/>
      <c r="M9" s="83"/>
      <c r="N9" s="83"/>
    </row>
    <row r="10" ht="21" customHeight="1" outlineLevel="1" spans="1:14">
      <c r="A10" s="90" t="s">
        <v>98</v>
      </c>
      <c r="B10" s="90" t="s">
        <v>99</v>
      </c>
      <c r="C10" s="83">
        <v>17004</v>
      </c>
      <c r="D10" s="83">
        <v>17004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ht="21" customHeight="1" spans="1:14">
      <c r="A11" s="91" t="s">
        <v>100</v>
      </c>
      <c r="B11" s="91" t="s">
        <v>101</v>
      </c>
      <c r="C11" s="83">
        <v>17004</v>
      </c>
      <c r="D11" s="83">
        <v>17004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ht="21" customHeight="1" outlineLevel="1" spans="1:14">
      <c r="A12" s="89" t="s">
        <v>102</v>
      </c>
      <c r="B12" s="89" t="s">
        <v>103</v>
      </c>
      <c r="C12" s="83">
        <v>112393.59</v>
      </c>
      <c r="D12" s="83">
        <v>112393.59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ht="21" customHeight="1" outlineLevel="1" spans="1:14">
      <c r="A13" s="90" t="s">
        <v>104</v>
      </c>
      <c r="B13" s="90" t="s">
        <v>105</v>
      </c>
      <c r="C13" s="83">
        <v>112393.59</v>
      </c>
      <c r="D13" s="83">
        <v>112393.59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ht="21" customHeight="1" outlineLevel="1" spans="1:14">
      <c r="A14" s="91" t="s">
        <v>106</v>
      </c>
      <c r="B14" s="91" t="s">
        <v>107</v>
      </c>
      <c r="C14" s="83">
        <v>49318.75</v>
      </c>
      <c r="D14" s="83">
        <v>49318.75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ht="21" customHeight="1" outlineLevel="1" spans="1:14">
      <c r="A15" s="91" t="s">
        <v>108</v>
      </c>
      <c r="B15" s="91" t="s">
        <v>109</v>
      </c>
      <c r="C15" s="83">
        <v>55490.26</v>
      </c>
      <c r="D15" s="83">
        <v>55490.26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ht="21" customHeight="1" spans="1:14">
      <c r="A16" s="91" t="s">
        <v>110</v>
      </c>
      <c r="B16" s="91" t="s">
        <v>111</v>
      </c>
      <c r="C16" s="83">
        <v>7584.58</v>
      </c>
      <c r="D16" s="83">
        <v>7584.58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ht="21" customHeight="1" outlineLevel="1" spans="1:14">
      <c r="A17" s="89" t="s">
        <v>112</v>
      </c>
      <c r="B17" s="89" t="s">
        <v>113</v>
      </c>
      <c r="C17" s="83">
        <v>1316329.34</v>
      </c>
      <c r="D17" s="83">
        <v>722322.34</v>
      </c>
      <c r="E17" s="83">
        <v>594007</v>
      </c>
      <c r="F17" s="83"/>
      <c r="G17" s="83"/>
      <c r="H17" s="83"/>
      <c r="I17" s="83"/>
      <c r="J17" s="83"/>
      <c r="K17" s="83"/>
      <c r="L17" s="83"/>
      <c r="M17" s="83"/>
      <c r="N17" s="83"/>
    </row>
    <row r="18" ht="21" customHeight="1" outlineLevel="1" spans="1:14">
      <c r="A18" s="90" t="s">
        <v>114</v>
      </c>
      <c r="B18" s="90" t="s">
        <v>115</v>
      </c>
      <c r="C18" s="83">
        <v>1316329.34</v>
      </c>
      <c r="D18" s="83">
        <v>722322.34</v>
      </c>
      <c r="E18" s="83">
        <v>594007</v>
      </c>
      <c r="F18" s="83"/>
      <c r="G18" s="83"/>
      <c r="H18" s="83"/>
      <c r="I18" s="83"/>
      <c r="J18" s="83"/>
      <c r="K18" s="83"/>
      <c r="L18" s="83"/>
      <c r="M18" s="83"/>
      <c r="N18" s="83"/>
    </row>
    <row r="19" ht="21" customHeight="1" outlineLevel="1" spans="1:14">
      <c r="A19" s="91" t="s">
        <v>116</v>
      </c>
      <c r="B19" s="91" t="s">
        <v>117</v>
      </c>
      <c r="C19" s="83">
        <v>752922.34</v>
      </c>
      <c r="D19" s="83">
        <v>722322.34</v>
      </c>
      <c r="E19" s="83">
        <v>30600</v>
      </c>
      <c r="F19" s="83"/>
      <c r="G19" s="83"/>
      <c r="H19" s="83"/>
      <c r="I19" s="83"/>
      <c r="J19" s="83"/>
      <c r="K19" s="83"/>
      <c r="L19" s="83"/>
      <c r="M19" s="83"/>
      <c r="N19" s="83"/>
    </row>
    <row r="20" ht="21" customHeight="1" outlineLevel="1" spans="1:14">
      <c r="A20" s="91" t="s">
        <v>118</v>
      </c>
      <c r="B20" s="91" t="s">
        <v>119</v>
      </c>
      <c r="C20" s="83">
        <v>563407</v>
      </c>
      <c r="D20" s="83"/>
      <c r="E20" s="83">
        <v>563407</v>
      </c>
      <c r="F20" s="83"/>
      <c r="G20" s="83"/>
      <c r="H20" s="83"/>
      <c r="I20" s="83"/>
      <c r="J20" s="83"/>
      <c r="K20" s="83"/>
      <c r="L20" s="83"/>
      <c r="M20" s="83"/>
      <c r="N20" s="83"/>
    </row>
    <row r="21" ht="21" customHeight="1" spans="1:14">
      <c r="A21" s="91" t="s">
        <v>120</v>
      </c>
      <c r="B21" s="91" t="s">
        <v>121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1" customHeight="1" outlineLevel="1" spans="1:14">
      <c r="A22" s="89" t="s">
        <v>122</v>
      </c>
      <c r="B22" s="89" t="s">
        <v>123</v>
      </c>
      <c r="C22" s="83">
        <v>81826.56</v>
      </c>
      <c r="D22" s="83">
        <v>81826.56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ht="21" customHeight="1" outlineLevel="1" spans="1:14">
      <c r="A23" s="90" t="s">
        <v>124</v>
      </c>
      <c r="B23" s="90" t="s">
        <v>125</v>
      </c>
      <c r="C23" s="83">
        <v>81826.56</v>
      </c>
      <c r="D23" s="83">
        <v>81826.56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ht="21" customHeight="1" spans="1:14">
      <c r="A24" s="91" t="s">
        <v>126</v>
      </c>
      <c r="B24" s="91" t="s">
        <v>127</v>
      </c>
      <c r="C24" s="83">
        <v>81826.56</v>
      </c>
      <c r="D24" s="83">
        <v>81826.56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ht="21" customHeight="1" spans="1:14">
      <c r="A25" s="69" t="s">
        <v>53</v>
      </c>
      <c r="B25" s="69"/>
      <c r="C25" s="83">
        <v>1627439.57</v>
      </c>
      <c r="D25" s="83">
        <v>1033432.57</v>
      </c>
      <c r="E25" s="83">
        <v>594007</v>
      </c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4">
    <mergeCell ref="A1:N1"/>
    <mergeCell ref="A2:N2"/>
    <mergeCell ref="A3:B3"/>
    <mergeCell ref="C3:N3"/>
    <mergeCell ref="I4:N4"/>
    <mergeCell ref="A25:B2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4" workbookViewId="0">
      <selection activeCell="A1" sqref="A1"/>
    </sheetView>
  </sheetViews>
  <sheetFormatPr defaultColWidth="10" defaultRowHeight="12.75" customHeight="1" outlineLevelCol="3"/>
  <cols>
    <col min="1" max="1" width="41.575" customWidth="1"/>
    <col min="2" max="2" width="23.625" customWidth="1"/>
    <col min="3" max="3" width="41.575" customWidth="1"/>
    <col min="4" max="4" width="24.125" customWidth="1"/>
  </cols>
  <sheetData>
    <row r="1" ht="15" customHeight="1" spans="1:4">
      <c r="A1" s="3"/>
      <c r="B1" s="3"/>
      <c r="C1" s="3"/>
      <c r="D1" s="1" t="s">
        <v>128</v>
      </c>
    </row>
    <row r="2" ht="41.25" customHeight="1" spans="1:4">
      <c r="A2" s="86" t="str">
        <f>"2025"&amp;"年财政拨款收支预算总表"</f>
        <v>2025年财政拨款收支预算总表</v>
      </c>
      <c r="B2" s="86"/>
      <c r="C2" s="86"/>
      <c r="D2" s="86"/>
    </row>
    <row r="3" ht="17.25" customHeight="1" spans="1:4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1" t="s">
        <v>1</v>
      </c>
    </row>
    <row r="4" ht="17.25" customHeight="1" spans="1:4">
      <c r="A4" s="69" t="s">
        <v>2</v>
      </c>
      <c r="B4" s="69"/>
      <c r="C4" s="69" t="s">
        <v>3</v>
      </c>
      <c r="D4" s="69"/>
    </row>
    <row r="5" ht="18.75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6.5" customHeight="1" spans="1:4">
      <c r="A6" s="87" t="s">
        <v>129</v>
      </c>
      <c r="B6" s="83">
        <v>1627439.57</v>
      </c>
      <c r="C6" s="87" t="s">
        <v>130</v>
      </c>
      <c r="D6" s="81">
        <v>1627439.57</v>
      </c>
    </row>
    <row r="7" ht="16.5" customHeight="1" spans="1:4">
      <c r="A7" s="87" t="s">
        <v>131</v>
      </c>
      <c r="B7" s="83">
        <v>1627439.57</v>
      </c>
      <c r="C7" s="87" t="s">
        <v>132</v>
      </c>
      <c r="D7" s="81"/>
    </row>
    <row r="8" ht="16.5" customHeight="1" spans="1:4">
      <c r="A8" s="87" t="s">
        <v>133</v>
      </c>
      <c r="B8" s="83"/>
      <c r="C8" s="87" t="s">
        <v>134</v>
      </c>
      <c r="D8" s="81"/>
    </row>
    <row r="9" ht="16.5" customHeight="1" spans="1:4">
      <c r="A9" s="87" t="s">
        <v>135</v>
      </c>
      <c r="B9" s="83"/>
      <c r="C9" s="87" t="s">
        <v>136</v>
      </c>
      <c r="D9" s="81"/>
    </row>
    <row r="10" ht="16.5" customHeight="1" spans="1:4">
      <c r="A10" s="87" t="s">
        <v>137</v>
      </c>
      <c r="B10" s="83"/>
      <c r="C10" s="87" t="s">
        <v>138</v>
      </c>
      <c r="D10" s="81"/>
    </row>
    <row r="11" ht="16.5" customHeight="1" spans="1:4">
      <c r="A11" s="87" t="s">
        <v>131</v>
      </c>
      <c r="B11" s="83"/>
      <c r="C11" s="87" t="s">
        <v>139</v>
      </c>
      <c r="D11" s="81"/>
    </row>
    <row r="12" ht="16.5" customHeight="1" spans="1:4">
      <c r="A12" s="87" t="s">
        <v>133</v>
      </c>
      <c r="B12" s="83"/>
      <c r="C12" s="87" t="s">
        <v>140</v>
      </c>
      <c r="D12" s="81"/>
    </row>
    <row r="13" ht="16.5" customHeight="1" spans="1:4">
      <c r="A13" s="87" t="s">
        <v>135</v>
      </c>
      <c r="B13" s="83"/>
      <c r="C13" s="87" t="s">
        <v>141</v>
      </c>
      <c r="D13" s="81"/>
    </row>
    <row r="14" ht="16.5" customHeight="1" spans="1:4">
      <c r="A14" s="76"/>
      <c r="B14" s="76"/>
      <c r="C14" s="87" t="s">
        <v>142</v>
      </c>
      <c r="D14" s="81">
        <v>116890.08</v>
      </c>
    </row>
    <row r="15" ht="16.5" customHeight="1" spans="1:4">
      <c r="A15" s="76"/>
      <c r="B15" s="76"/>
      <c r="C15" s="87" t="s">
        <v>143</v>
      </c>
      <c r="D15" s="81">
        <v>112393.59</v>
      </c>
    </row>
    <row r="16" ht="16.5" customHeight="1" spans="1:4">
      <c r="A16" s="76"/>
      <c r="B16" s="76"/>
      <c r="C16" s="87" t="s">
        <v>144</v>
      </c>
      <c r="D16" s="81"/>
    </row>
    <row r="17" ht="16.5" customHeight="1" spans="1:4">
      <c r="A17" s="76"/>
      <c r="B17" s="76"/>
      <c r="C17" s="87" t="s">
        <v>145</v>
      </c>
      <c r="D17" s="81"/>
    </row>
    <row r="18" ht="16.5" customHeight="1" spans="1:4">
      <c r="A18" s="76"/>
      <c r="B18" s="76"/>
      <c r="C18" s="87" t="s">
        <v>146</v>
      </c>
      <c r="D18" s="81">
        <v>1316329.34</v>
      </c>
    </row>
    <row r="19" ht="16.5" customHeight="1" spans="1:4">
      <c r="A19" s="76"/>
      <c r="B19" s="76"/>
      <c r="C19" s="87" t="s">
        <v>147</v>
      </c>
      <c r="D19" s="81"/>
    </row>
    <row r="20" ht="16.5" customHeight="1" spans="1:4">
      <c r="A20" s="76"/>
      <c r="B20" s="76"/>
      <c r="C20" s="87" t="s">
        <v>148</v>
      </c>
      <c r="D20" s="81"/>
    </row>
    <row r="21" ht="16.5" customHeight="1" spans="1:4">
      <c r="A21" s="76"/>
      <c r="B21" s="76"/>
      <c r="C21" s="87" t="s">
        <v>149</v>
      </c>
      <c r="D21" s="81"/>
    </row>
    <row r="22" ht="16.5" customHeight="1" spans="1:4">
      <c r="A22" s="76"/>
      <c r="B22" s="76"/>
      <c r="C22" s="87" t="s">
        <v>150</v>
      </c>
      <c r="D22" s="81"/>
    </row>
    <row r="23" ht="16.5" customHeight="1" spans="1:4">
      <c r="A23" s="76"/>
      <c r="B23" s="76"/>
      <c r="C23" s="87" t="s">
        <v>151</v>
      </c>
      <c r="D23" s="81"/>
    </row>
    <row r="24" ht="16.5" customHeight="1" spans="1:4">
      <c r="A24" s="76"/>
      <c r="B24" s="76"/>
      <c r="C24" s="87" t="s">
        <v>152</v>
      </c>
      <c r="D24" s="81"/>
    </row>
    <row r="25" ht="16.5" customHeight="1" spans="1:4">
      <c r="A25" s="76"/>
      <c r="B25" s="76"/>
      <c r="C25" s="87" t="s">
        <v>153</v>
      </c>
      <c r="D25" s="81">
        <v>81826.56</v>
      </c>
    </row>
    <row r="26" ht="16.5" customHeight="1" spans="1:4">
      <c r="A26" s="76"/>
      <c r="B26" s="76"/>
      <c r="C26" s="87" t="s">
        <v>154</v>
      </c>
      <c r="D26" s="81"/>
    </row>
    <row r="27" ht="16.5" customHeight="1" spans="1:4">
      <c r="A27" s="76"/>
      <c r="B27" s="76"/>
      <c r="C27" s="87" t="s">
        <v>155</v>
      </c>
      <c r="D27" s="81"/>
    </row>
    <row r="28" ht="16.5" customHeight="1" spans="1:4">
      <c r="A28" s="76"/>
      <c r="B28" s="76"/>
      <c r="C28" s="87" t="s">
        <v>156</v>
      </c>
      <c r="D28" s="81"/>
    </row>
    <row r="29" ht="16.5" customHeight="1" spans="1:4">
      <c r="A29" s="76"/>
      <c r="B29" s="76"/>
      <c r="C29" s="87" t="s">
        <v>157</v>
      </c>
      <c r="D29" s="81"/>
    </row>
    <row r="30" ht="16.5" customHeight="1" spans="1:4">
      <c r="A30" s="76"/>
      <c r="B30" s="76"/>
      <c r="C30" s="87" t="s">
        <v>158</v>
      </c>
      <c r="D30" s="81"/>
    </row>
    <row r="31" ht="16.5" customHeight="1" spans="1:4">
      <c r="A31" s="76"/>
      <c r="B31" s="76"/>
      <c r="C31" s="87" t="s">
        <v>159</v>
      </c>
      <c r="D31" s="81"/>
    </row>
    <row r="32" ht="15" customHeight="1" spans="1:4">
      <c r="A32" s="76"/>
      <c r="B32" s="76"/>
      <c r="C32" s="87" t="s">
        <v>160</v>
      </c>
      <c r="D32" s="81"/>
    </row>
    <row r="33" ht="16.5" customHeight="1" spans="1:4">
      <c r="A33" s="76"/>
      <c r="B33" s="76"/>
      <c r="C33" s="87" t="s">
        <v>161</v>
      </c>
      <c r="D33" s="81"/>
    </row>
    <row r="34" ht="18" customHeight="1" spans="1:4">
      <c r="A34" s="76"/>
      <c r="B34" s="76"/>
      <c r="C34" s="87" t="s">
        <v>162</v>
      </c>
      <c r="D34" s="81"/>
    </row>
    <row r="35" ht="16.5" customHeight="1" spans="1:4">
      <c r="A35" s="76"/>
      <c r="B35" s="76"/>
      <c r="C35" s="87" t="s">
        <v>163</v>
      </c>
      <c r="D35" s="81"/>
    </row>
    <row r="36" ht="15" customHeight="1" spans="1:4">
      <c r="A36" s="88" t="s">
        <v>48</v>
      </c>
      <c r="B36" s="83">
        <f>1627439.57+0</f>
        <v>1627439.57</v>
      </c>
      <c r="C36" s="88" t="s">
        <v>49</v>
      </c>
      <c r="D36" s="81">
        <v>1627439.57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33.75" customWidth="1"/>
    <col min="3" max="3" width="19" customWidth="1"/>
    <col min="4" max="4" width="17.75" customWidth="1"/>
    <col min="5" max="5" width="21.625" customWidth="1"/>
    <col min="6" max="6" width="17.5" customWidth="1"/>
    <col min="7" max="7" width="22.25" customWidth="1"/>
  </cols>
  <sheetData>
    <row r="1" customHeight="1" spans="7:7">
      <c r="G1" s="1" t="s">
        <v>164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3"/>
      <c r="E3" s="3"/>
      <c r="G3" s="1" t="s">
        <v>165</v>
      </c>
    </row>
    <row r="4" ht="20.25" customHeight="1" spans="1:7">
      <c r="A4" s="69" t="s">
        <v>166</v>
      </c>
      <c r="B4" s="69"/>
      <c r="C4" s="69" t="s">
        <v>53</v>
      </c>
      <c r="D4" s="69" t="s">
        <v>71</v>
      </c>
      <c r="E4" s="69"/>
      <c r="F4" s="69"/>
      <c r="G4" s="69" t="s">
        <v>72</v>
      </c>
    </row>
    <row r="5" ht="20.25" customHeight="1" spans="1:7">
      <c r="A5" s="69" t="s">
        <v>69</v>
      </c>
      <c r="B5" s="69" t="s">
        <v>70</v>
      </c>
      <c r="C5" s="69"/>
      <c r="D5" s="69" t="s">
        <v>55</v>
      </c>
      <c r="E5" s="69" t="s">
        <v>167</v>
      </c>
      <c r="F5" s="69" t="s">
        <v>168</v>
      </c>
      <c r="G5" s="69"/>
    </row>
    <row r="6" ht="15" customHeight="1" spans="1:7">
      <c r="A6" s="69" t="s">
        <v>79</v>
      </c>
      <c r="B6" s="69" t="s">
        <v>80</v>
      </c>
      <c r="C6" s="69" t="s">
        <v>81</v>
      </c>
      <c r="D6" s="69" t="s">
        <v>169</v>
      </c>
      <c r="E6" s="69" t="s">
        <v>82</v>
      </c>
      <c r="F6" s="69" t="s">
        <v>83</v>
      </c>
      <c r="G6" s="69" t="s">
        <v>84</v>
      </c>
    </row>
    <row r="7" ht="18" customHeight="1" outlineLevel="1" spans="1:7">
      <c r="A7" s="80" t="s">
        <v>92</v>
      </c>
      <c r="B7" s="80" t="s">
        <v>93</v>
      </c>
      <c r="C7" s="81">
        <v>116890.08</v>
      </c>
      <c r="D7" s="81">
        <v>116890.08</v>
      </c>
      <c r="E7" s="81">
        <v>116890.08</v>
      </c>
      <c r="F7" s="81"/>
      <c r="G7" s="81"/>
    </row>
    <row r="8" ht="18" customHeight="1" outlineLevel="1" spans="1:7">
      <c r="A8" s="84" t="s">
        <v>94</v>
      </c>
      <c r="B8" s="84" t="s">
        <v>95</v>
      </c>
      <c r="C8" s="81">
        <v>99886.08</v>
      </c>
      <c r="D8" s="81">
        <v>99886.08</v>
      </c>
      <c r="E8" s="81">
        <v>99886.08</v>
      </c>
      <c r="F8" s="81"/>
      <c r="G8" s="81"/>
    </row>
    <row r="9" ht="18" customHeight="1" outlineLevel="1" spans="1:7">
      <c r="A9" s="85" t="s">
        <v>96</v>
      </c>
      <c r="B9" s="85" t="s">
        <v>97</v>
      </c>
      <c r="C9" s="81">
        <v>99886.08</v>
      </c>
      <c r="D9" s="81">
        <v>99886.08</v>
      </c>
      <c r="E9" s="81">
        <v>99886.08</v>
      </c>
      <c r="F9" s="81"/>
      <c r="G9" s="81"/>
    </row>
    <row r="10" ht="18" customHeight="1" outlineLevel="1" spans="1:7">
      <c r="A10" s="84" t="s">
        <v>98</v>
      </c>
      <c r="B10" s="84" t="s">
        <v>99</v>
      </c>
      <c r="C10" s="81">
        <v>17004</v>
      </c>
      <c r="D10" s="81">
        <v>17004</v>
      </c>
      <c r="E10" s="81">
        <v>17004</v>
      </c>
      <c r="F10" s="81"/>
      <c r="G10" s="81"/>
    </row>
    <row r="11" ht="18" customHeight="1" spans="1:7">
      <c r="A11" s="85" t="s">
        <v>100</v>
      </c>
      <c r="B11" s="85" t="s">
        <v>101</v>
      </c>
      <c r="C11" s="81">
        <v>17004</v>
      </c>
      <c r="D11" s="81">
        <v>17004</v>
      </c>
      <c r="E11" s="81">
        <v>17004</v>
      </c>
      <c r="F11" s="81"/>
      <c r="G11" s="81"/>
    </row>
    <row r="12" ht="18" customHeight="1" outlineLevel="1" spans="1:7">
      <c r="A12" s="80" t="s">
        <v>102</v>
      </c>
      <c r="B12" s="80" t="s">
        <v>103</v>
      </c>
      <c r="C12" s="81">
        <v>112393.59</v>
      </c>
      <c r="D12" s="81">
        <v>112393.59</v>
      </c>
      <c r="E12" s="81">
        <v>112393.59</v>
      </c>
      <c r="F12" s="81"/>
      <c r="G12" s="81"/>
    </row>
    <row r="13" ht="18" customHeight="1" outlineLevel="1" spans="1:7">
      <c r="A13" s="84" t="s">
        <v>104</v>
      </c>
      <c r="B13" s="84" t="s">
        <v>105</v>
      </c>
      <c r="C13" s="81">
        <v>112393.59</v>
      </c>
      <c r="D13" s="81">
        <v>112393.59</v>
      </c>
      <c r="E13" s="81">
        <v>112393.59</v>
      </c>
      <c r="F13" s="81"/>
      <c r="G13" s="81"/>
    </row>
    <row r="14" ht="18" customHeight="1" outlineLevel="1" spans="1:7">
      <c r="A14" s="85" t="s">
        <v>106</v>
      </c>
      <c r="B14" s="85" t="s">
        <v>107</v>
      </c>
      <c r="C14" s="81">
        <v>49318.75</v>
      </c>
      <c r="D14" s="81">
        <v>49318.75</v>
      </c>
      <c r="E14" s="81">
        <v>49318.75</v>
      </c>
      <c r="F14" s="81"/>
      <c r="G14" s="81"/>
    </row>
    <row r="15" ht="18" customHeight="1" outlineLevel="1" spans="1:7">
      <c r="A15" s="85" t="s">
        <v>108</v>
      </c>
      <c r="B15" s="85" t="s">
        <v>109</v>
      </c>
      <c r="C15" s="81">
        <v>55490.26</v>
      </c>
      <c r="D15" s="81">
        <v>55490.26</v>
      </c>
      <c r="E15" s="81">
        <v>55490.26</v>
      </c>
      <c r="F15" s="81"/>
      <c r="G15" s="81"/>
    </row>
    <row r="16" ht="18" customHeight="1" spans="1:7">
      <c r="A16" s="85" t="s">
        <v>110</v>
      </c>
      <c r="B16" s="85" t="s">
        <v>111</v>
      </c>
      <c r="C16" s="81">
        <v>7584.58</v>
      </c>
      <c r="D16" s="81">
        <v>7584.58</v>
      </c>
      <c r="E16" s="81">
        <v>7584.58</v>
      </c>
      <c r="F16" s="81"/>
      <c r="G16" s="81"/>
    </row>
    <row r="17" ht="18" customHeight="1" outlineLevel="1" spans="1:7">
      <c r="A17" s="80" t="s">
        <v>112</v>
      </c>
      <c r="B17" s="80" t="s">
        <v>113</v>
      </c>
      <c r="C17" s="81">
        <v>1316329.34</v>
      </c>
      <c r="D17" s="81">
        <v>722322.34</v>
      </c>
      <c r="E17" s="81">
        <v>679058.02</v>
      </c>
      <c r="F17" s="81">
        <v>43264.32</v>
      </c>
      <c r="G17" s="81">
        <v>594007</v>
      </c>
    </row>
    <row r="18" ht="18" customHeight="1" outlineLevel="1" spans="1:7">
      <c r="A18" s="84" t="s">
        <v>114</v>
      </c>
      <c r="B18" s="84" t="s">
        <v>115</v>
      </c>
      <c r="C18" s="81">
        <v>1316329.34</v>
      </c>
      <c r="D18" s="81">
        <v>722322.34</v>
      </c>
      <c r="E18" s="81">
        <v>679058.02</v>
      </c>
      <c r="F18" s="81">
        <v>43264.32</v>
      </c>
      <c r="G18" s="81">
        <v>594007</v>
      </c>
    </row>
    <row r="19" ht="18" customHeight="1" outlineLevel="1" spans="1:7">
      <c r="A19" s="85" t="s">
        <v>116</v>
      </c>
      <c r="B19" s="85" t="s">
        <v>117</v>
      </c>
      <c r="C19" s="81">
        <v>752922.34</v>
      </c>
      <c r="D19" s="81">
        <v>722322.34</v>
      </c>
      <c r="E19" s="81">
        <v>679058.02</v>
      </c>
      <c r="F19" s="81">
        <v>43264.32</v>
      </c>
      <c r="G19" s="81">
        <v>30600</v>
      </c>
    </row>
    <row r="20" ht="18" customHeight="1" outlineLevel="1" spans="1:7">
      <c r="A20" s="85" t="s">
        <v>118</v>
      </c>
      <c r="B20" s="85" t="s">
        <v>119</v>
      </c>
      <c r="C20" s="81">
        <v>563407</v>
      </c>
      <c r="D20" s="81"/>
      <c r="E20" s="81"/>
      <c r="F20" s="81"/>
      <c r="G20" s="81">
        <v>563407</v>
      </c>
    </row>
    <row r="21" ht="18" customHeight="1" spans="1:7">
      <c r="A21" s="85" t="s">
        <v>120</v>
      </c>
      <c r="B21" s="85" t="s">
        <v>121</v>
      </c>
      <c r="C21" s="81"/>
      <c r="D21" s="81"/>
      <c r="E21" s="81"/>
      <c r="F21" s="81"/>
      <c r="G21" s="81"/>
    </row>
    <row r="22" ht="18" customHeight="1" outlineLevel="1" spans="1:7">
      <c r="A22" s="80" t="s">
        <v>122</v>
      </c>
      <c r="B22" s="80" t="s">
        <v>123</v>
      </c>
      <c r="C22" s="81">
        <v>81826.56</v>
      </c>
      <c r="D22" s="81">
        <v>81826.56</v>
      </c>
      <c r="E22" s="81">
        <v>81826.56</v>
      </c>
      <c r="F22" s="81"/>
      <c r="G22" s="81"/>
    </row>
    <row r="23" ht="18" customHeight="1" outlineLevel="1" spans="1:7">
      <c r="A23" s="84" t="s">
        <v>124</v>
      </c>
      <c r="B23" s="84" t="s">
        <v>125</v>
      </c>
      <c r="C23" s="81">
        <v>81826.56</v>
      </c>
      <c r="D23" s="81">
        <v>81826.56</v>
      </c>
      <c r="E23" s="81">
        <v>81826.56</v>
      </c>
      <c r="F23" s="81"/>
      <c r="G23" s="81"/>
    </row>
    <row r="24" ht="18" customHeight="1" spans="1:7">
      <c r="A24" s="85" t="s">
        <v>126</v>
      </c>
      <c r="B24" s="85" t="s">
        <v>127</v>
      </c>
      <c r="C24" s="81">
        <v>81826.56</v>
      </c>
      <c r="D24" s="81">
        <v>81826.56</v>
      </c>
      <c r="E24" s="81">
        <v>81826.56</v>
      </c>
      <c r="F24" s="81"/>
      <c r="G24" s="81"/>
    </row>
    <row r="25" ht="18" customHeight="1" spans="1:7">
      <c r="A25" s="69" t="s">
        <v>170</v>
      </c>
      <c r="B25" s="69" t="s">
        <v>170</v>
      </c>
      <c r="C25" s="81">
        <v>1627439.57</v>
      </c>
      <c r="D25" s="81">
        <v>1033432.57</v>
      </c>
      <c r="E25" s="81">
        <v>990168.25</v>
      </c>
      <c r="F25" s="81">
        <v>43264.32</v>
      </c>
      <c r="G25" s="81">
        <v>594007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C13" sqref="C13"/>
    </sheetView>
  </sheetViews>
  <sheetFormatPr defaultColWidth="12.1416666666667" defaultRowHeight="14.25" customHeight="1" outlineLevelRow="6" outlineLevelCol="5"/>
  <cols>
    <col min="1" max="1" width="28.125" customWidth="1"/>
    <col min="2" max="2" width="23.375" customWidth="1"/>
    <col min="3" max="3" width="26.625" customWidth="1"/>
    <col min="4" max="4" width="31.375" customWidth="1"/>
    <col min="5" max="5" width="32.85" customWidth="1"/>
    <col min="6" max="6" width="29.25" customWidth="1"/>
  </cols>
  <sheetData>
    <row r="1" customHeight="1" spans="6:6">
      <c r="F1" s="1" t="s">
        <v>171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3" t="str">
        <f>"单位名称："&amp;"富民县农村合作经济经营管理服务中心"</f>
        <v>单位名称：富民县农村合作经济经营管理服务中心</v>
      </c>
      <c r="B3" s="73"/>
      <c r="C3" s="1" t="s">
        <v>1</v>
      </c>
      <c r="D3" s="1"/>
      <c r="E3" s="1"/>
      <c r="F3" s="1"/>
    </row>
    <row r="4" ht="27" customHeight="1" spans="1:6">
      <c r="A4" s="69" t="s">
        <v>172</v>
      </c>
      <c r="B4" s="69" t="s">
        <v>173</v>
      </c>
      <c r="C4" s="69" t="s">
        <v>174</v>
      </c>
      <c r="D4" s="69"/>
      <c r="E4" s="69"/>
      <c r="F4" s="69" t="s">
        <v>175</v>
      </c>
    </row>
    <row r="5" ht="28.5" customHeight="1" spans="1:6">
      <c r="A5" s="69"/>
      <c r="B5" s="69"/>
      <c r="C5" s="69" t="s">
        <v>55</v>
      </c>
      <c r="D5" s="69" t="s">
        <v>176</v>
      </c>
      <c r="E5" s="69" t="s">
        <v>177</v>
      </c>
      <c r="F5" s="69"/>
    </row>
    <row r="6" ht="17.25" customHeight="1" spans="1:6">
      <c r="A6" s="69" t="s">
        <v>79</v>
      </c>
      <c r="B6" s="69" t="s">
        <v>80</v>
      </c>
      <c r="C6" s="69" t="s">
        <v>81</v>
      </c>
      <c r="D6" s="69" t="s">
        <v>169</v>
      </c>
      <c r="E6" s="69" t="s">
        <v>82</v>
      </c>
      <c r="F6" s="69" t="s">
        <v>83</v>
      </c>
    </row>
    <row r="7" ht="17.25" customHeight="1" spans="1:6">
      <c r="A7" s="83">
        <v>4500</v>
      </c>
      <c r="B7" s="83"/>
      <c r="C7" s="83"/>
      <c r="D7" s="83"/>
      <c r="E7" s="83"/>
      <c r="F7" s="83">
        <v>4500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showZeros="0" workbookViewId="0">
      <selection activeCell="U20" sqref="U20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178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9" t="s">
        <v>179</v>
      </c>
      <c r="B4" s="69" t="s">
        <v>180</v>
      </c>
      <c r="C4" s="69" t="s">
        <v>181</v>
      </c>
      <c r="D4" s="69" t="s">
        <v>182</v>
      </c>
      <c r="E4" s="4" t="s">
        <v>183</v>
      </c>
      <c r="F4" s="69" t="s">
        <v>184</v>
      </c>
      <c r="G4" s="4" t="s">
        <v>185</v>
      </c>
      <c r="H4" s="69" t="s">
        <v>186</v>
      </c>
      <c r="I4" s="69" t="s">
        <v>187</v>
      </c>
      <c r="J4" s="69" t="s">
        <v>187</v>
      </c>
      <c r="K4" s="69"/>
      <c r="L4" s="69"/>
      <c r="M4" s="69"/>
      <c r="N4" s="69"/>
      <c r="O4" s="69"/>
      <c r="P4" s="69"/>
      <c r="Q4" s="69"/>
      <c r="R4" s="69"/>
      <c r="S4" s="69" t="s">
        <v>59</v>
      </c>
      <c r="T4" s="69" t="s">
        <v>60</v>
      </c>
      <c r="U4" s="69"/>
      <c r="V4" s="69"/>
      <c r="W4" s="69"/>
      <c r="X4" s="69"/>
      <c r="Y4" s="69"/>
    </row>
    <row r="5" ht="18" customHeight="1" spans="1:25">
      <c r="A5" s="69"/>
      <c r="B5" s="69"/>
      <c r="C5" s="69"/>
      <c r="D5" s="69"/>
      <c r="E5" s="4"/>
      <c r="F5" s="69"/>
      <c r="G5" s="4"/>
      <c r="H5" s="69"/>
      <c r="I5" s="69" t="s">
        <v>188</v>
      </c>
      <c r="J5" s="69" t="s">
        <v>56</v>
      </c>
      <c r="K5" s="69"/>
      <c r="L5" s="69"/>
      <c r="M5" s="69"/>
      <c r="N5" s="69"/>
      <c r="O5" s="69"/>
      <c r="P5" s="69" t="s">
        <v>189</v>
      </c>
      <c r="Q5" s="69"/>
      <c r="R5" s="69"/>
      <c r="S5" s="69" t="s">
        <v>59</v>
      </c>
      <c r="T5" s="69" t="s">
        <v>60</v>
      </c>
      <c r="U5" s="69" t="s">
        <v>61</v>
      </c>
      <c r="V5" s="69" t="s">
        <v>60</v>
      </c>
      <c r="W5" s="69" t="s">
        <v>63</v>
      </c>
      <c r="X5" s="69" t="s">
        <v>64</v>
      </c>
      <c r="Y5" s="69" t="s">
        <v>65</v>
      </c>
    </row>
    <row r="6" ht="19.5" customHeight="1" spans="1:25">
      <c r="A6" s="69"/>
      <c r="B6" s="69"/>
      <c r="C6" s="69"/>
      <c r="D6" s="69"/>
      <c r="E6" s="4"/>
      <c r="F6" s="69"/>
      <c r="G6" s="4"/>
      <c r="H6" s="69"/>
      <c r="I6" s="69"/>
      <c r="J6" s="69" t="s">
        <v>190</v>
      </c>
      <c r="K6" s="69" t="s">
        <v>191</v>
      </c>
      <c r="L6" s="69" t="s">
        <v>192</v>
      </c>
      <c r="M6" s="69" t="s">
        <v>193</v>
      </c>
      <c r="N6" s="69" t="s">
        <v>194</v>
      </c>
      <c r="O6" s="69" t="s">
        <v>195</v>
      </c>
      <c r="P6" s="69" t="s">
        <v>56</v>
      </c>
      <c r="Q6" s="69" t="s">
        <v>57</v>
      </c>
      <c r="R6" s="69" t="s">
        <v>58</v>
      </c>
      <c r="S6" s="69"/>
      <c r="T6" s="69" t="s">
        <v>55</v>
      </c>
      <c r="U6" s="69" t="s">
        <v>61</v>
      </c>
      <c r="V6" s="69" t="s">
        <v>62</v>
      </c>
      <c r="W6" s="69" t="s">
        <v>63</v>
      </c>
      <c r="X6" s="69" t="s">
        <v>64</v>
      </c>
      <c r="Y6" s="69" t="s">
        <v>65</v>
      </c>
    </row>
    <row r="7" ht="37.5" customHeight="1" spans="1:25">
      <c r="A7" s="69"/>
      <c r="B7" s="69"/>
      <c r="C7" s="69"/>
      <c r="D7" s="69"/>
      <c r="E7" s="4"/>
      <c r="F7" s="69"/>
      <c r="G7" s="4"/>
      <c r="H7" s="69"/>
      <c r="I7" s="69"/>
      <c r="J7" s="69" t="s">
        <v>55</v>
      </c>
      <c r="K7" s="69" t="s">
        <v>196</v>
      </c>
      <c r="L7" s="69" t="s">
        <v>191</v>
      </c>
      <c r="M7" s="69" t="s">
        <v>193</v>
      </c>
      <c r="N7" s="69" t="s">
        <v>194</v>
      </c>
      <c r="O7" s="69" t="s">
        <v>195</v>
      </c>
      <c r="P7" s="69" t="s">
        <v>193</v>
      </c>
      <c r="Q7" s="69" t="s">
        <v>194</v>
      </c>
      <c r="R7" s="69" t="s">
        <v>195</v>
      </c>
      <c r="S7" s="69" t="s">
        <v>59</v>
      </c>
      <c r="T7" s="69" t="s">
        <v>55</v>
      </c>
      <c r="U7" s="69" t="s">
        <v>61</v>
      </c>
      <c r="V7" s="69" t="s">
        <v>197</v>
      </c>
      <c r="W7" s="69" t="s">
        <v>63</v>
      </c>
      <c r="X7" s="69" t="s">
        <v>64</v>
      </c>
      <c r="Y7" s="69" t="s">
        <v>65</v>
      </c>
    </row>
    <row r="8" ht="22.65" customHeight="1" spans="1:25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  <c r="Y8" s="69">
        <v>25</v>
      </c>
    </row>
    <row r="9" ht="23.4" customHeight="1" spans="1:25">
      <c r="A9" s="82" t="s">
        <v>198</v>
      </c>
      <c r="B9" s="82" t="s">
        <v>67</v>
      </c>
      <c r="C9" s="82" t="s">
        <v>199</v>
      </c>
      <c r="D9" s="82" t="s">
        <v>200</v>
      </c>
      <c r="E9" s="82" t="s">
        <v>116</v>
      </c>
      <c r="F9" s="82" t="s">
        <v>117</v>
      </c>
      <c r="G9" s="82" t="s">
        <v>201</v>
      </c>
      <c r="H9" s="82" t="s">
        <v>202</v>
      </c>
      <c r="I9" s="81">
        <v>285696</v>
      </c>
      <c r="J9" s="81">
        <v>285696</v>
      </c>
      <c r="K9" s="81"/>
      <c r="L9" s="81"/>
      <c r="M9" s="81"/>
      <c r="N9" s="81">
        <v>285696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ht="23.4" customHeight="1" spans="1:25">
      <c r="A10" s="82" t="s">
        <v>198</v>
      </c>
      <c r="B10" s="82" t="s">
        <v>67</v>
      </c>
      <c r="C10" s="82" t="s">
        <v>199</v>
      </c>
      <c r="D10" s="82" t="s">
        <v>200</v>
      </c>
      <c r="E10" s="82" t="s">
        <v>116</v>
      </c>
      <c r="F10" s="82" t="s">
        <v>117</v>
      </c>
      <c r="G10" s="82" t="s">
        <v>203</v>
      </c>
      <c r="H10" s="82" t="s">
        <v>204</v>
      </c>
      <c r="I10" s="81">
        <v>23808</v>
      </c>
      <c r="J10" s="81">
        <v>23808</v>
      </c>
      <c r="K10" s="33"/>
      <c r="L10" s="33"/>
      <c r="M10" s="33"/>
      <c r="N10" s="81">
        <v>23808</v>
      </c>
      <c r="O10" s="33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ht="23.4" customHeight="1" spans="1:25">
      <c r="A11" s="82" t="s">
        <v>198</v>
      </c>
      <c r="B11" s="82" t="s">
        <v>67</v>
      </c>
      <c r="C11" s="82" t="s">
        <v>205</v>
      </c>
      <c r="D11" s="82" t="s">
        <v>175</v>
      </c>
      <c r="E11" s="82" t="s">
        <v>116</v>
      </c>
      <c r="F11" s="82" t="s">
        <v>117</v>
      </c>
      <c r="G11" s="82" t="s">
        <v>206</v>
      </c>
      <c r="H11" s="82" t="s">
        <v>175</v>
      </c>
      <c r="I11" s="81">
        <v>4500</v>
      </c>
      <c r="J11" s="81">
        <v>4500</v>
      </c>
      <c r="K11" s="33"/>
      <c r="L11" s="33"/>
      <c r="M11" s="33"/>
      <c r="N11" s="81">
        <v>4500</v>
      </c>
      <c r="O11" s="33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ht="23.4" customHeight="1" spans="1:25">
      <c r="A12" s="82" t="s">
        <v>198</v>
      </c>
      <c r="B12" s="82" t="s">
        <v>67</v>
      </c>
      <c r="C12" s="82" t="s">
        <v>207</v>
      </c>
      <c r="D12" s="82" t="s">
        <v>208</v>
      </c>
      <c r="E12" s="82" t="s">
        <v>116</v>
      </c>
      <c r="F12" s="82" t="s">
        <v>117</v>
      </c>
      <c r="G12" s="82" t="s">
        <v>209</v>
      </c>
      <c r="H12" s="82" t="s">
        <v>210</v>
      </c>
      <c r="I12" s="81">
        <v>4600</v>
      </c>
      <c r="J12" s="81">
        <v>4600</v>
      </c>
      <c r="K12" s="33"/>
      <c r="L12" s="33"/>
      <c r="M12" s="33"/>
      <c r="N12" s="81">
        <v>4600</v>
      </c>
      <c r="O12" s="33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ht="23.4" customHeight="1" spans="1:25">
      <c r="A13" s="82" t="s">
        <v>198</v>
      </c>
      <c r="B13" s="82" t="s">
        <v>67</v>
      </c>
      <c r="C13" s="82" t="s">
        <v>207</v>
      </c>
      <c r="D13" s="82" t="s">
        <v>208</v>
      </c>
      <c r="E13" s="82" t="s">
        <v>116</v>
      </c>
      <c r="F13" s="82" t="s">
        <v>117</v>
      </c>
      <c r="G13" s="82" t="s">
        <v>211</v>
      </c>
      <c r="H13" s="82" t="s">
        <v>212</v>
      </c>
      <c r="I13" s="81">
        <v>800</v>
      </c>
      <c r="J13" s="81">
        <v>800</v>
      </c>
      <c r="K13" s="33"/>
      <c r="L13" s="33"/>
      <c r="M13" s="33"/>
      <c r="N13" s="81">
        <v>800</v>
      </c>
      <c r="O13" s="33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ht="23.4" customHeight="1" spans="1:25">
      <c r="A14" s="82" t="s">
        <v>198</v>
      </c>
      <c r="B14" s="82" t="s">
        <v>67</v>
      </c>
      <c r="C14" s="82" t="s">
        <v>207</v>
      </c>
      <c r="D14" s="82" t="s">
        <v>208</v>
      </c>
      <c r="E14" s="82" t="s">
        <v>116</v>
      </c>
      <c r="F14" s="82" t="s">
        <v>117</v>
      </c>
      <c r="G14" s="82" t="s">
        <v>213</v>
      </c>
      <c r="H14" s="82" t="s">
        <v>214</v>
      </c>
      <c r="I14" s="81">
        <v>1700</v>
      </c>
      <c r="J14" s="81">
        <v>1700</v>
      </c>
      <c r="K14" s="33"/>
      <c r="L14" s="33"/>
      <c r="M14" s="33"/>
      <c r="N14" s="81">
        <v>1700</v>
      </c>
      <c r="O14" s="33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ht="23.4" customHeight="1" spans="1:25">
      <c r="A15" s="82" t="s">
        <v>198</v>
      </c>
      <c r="B15" s="82" t="s">
        <v>67</v>
      </c>
      <c r="C15" s="82" t="s">
        <v>207</v>
      </c>
      <c r="D15" s="82" t="s">
        <v>208</v>
      </c>
      <c r="E15" s="82" t="s">
        <v>116</v>
      </c>
      <c r="F15" s="82" t="s">
        <v>117</v>
      </c>
      <c r="G15" s="82" t="s">
        <v>215</v>
      </c>
      <c r="H15" s="82" t="s">
        <v>216</v>
      </c>
      <c r="I15" s="81">
        <v>500</v>
      </c>
      <c r="J15" s="81">
        <v>500</v>
      </c>
      <c r="K15" s="33"/>
      <c r="L15" s="33"/>
      <c r="M15" s="33"/>
      <c r="N15" s="81">
        <v>500</v>
      </c>
      <c r="O15" s="33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ht="23.4" customHeight="1" spans="1:25">
      <c r="A16" s="82" t="s">
        <v>198</v>
      </c>
      <c r="B16" s="82" t="s">
        <v>67</v>
      </c>
      <c r="C16" s="82" t="s">
        <v>207</v>
      </c>
      <c r="D16" s="82" t="s">
        <v>208</v>
      </c>
      <c r="E16" s="82" t="s">
        <v>116</v>
      </c>
      <c r="F16" s="82" t="s">
        <v>117</v>
      </c>
      <c r="G16" s="82" t="s">
        <v>217</v>
      </c>
      <c r="H16" s="82" t="s">
        <v>218</v>
      </c>
      <c r="I16" s="81">
        <v>600</v>
      </c>
      <c r="J16" s="81">
        <v>600</v>
      </c>
      <c r="K16" s="33"/>
      <c r="L16" s="33"/>
      <c r="M16" s="33"/>
      <c r="N16" s="81">
        <v>600</v>
      </c>
      <c r="O16" s="33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ht="23.4" customHeight="1" spans="1:25">
      <c r="A17" s="82" t="s">
        <v>198</v>
      </c>
      <c r="B17" s="82" t="s">
        <v>67</v>
      </c>
      <c r="C17" s="82" t="s">
        <v>207</v>
      </c>
      <c r="D17" s="82" t="s">
        <v>208</v>
      </c>
      <c r="E17" s="82" t="s">
        <v>116</v>
      </c>
      <c r="F17" s="82" t="s">
        <v>117</v>
      </c>
      <c r="G17" s="82" t="s">
        <v>219</v>
      </c>
      <c r="H17" s="82" t="s">
        <v>220</v>
      </c>
      <c r="I17" s="81">
        <v>1000</v>
      </c>
      <c r="J17" s="81">
        <v>1000</v>
      </c>
      <c r="K17" s="33"/>
      <c r="L17" s="33"/>
      <c r="M17" s="33"/>
      <c r="N17" s="81">
        <v>1000</v>
      </c>
      <c r="O17" s="33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ht="23.4" customHeight="1" spans="1:25">
      <c r="A18" s="82" t="s">
        <v>198</v>
      </c>
      <c r="B18" s="82" t="s">
        <v>67</v>
      </c>
      <c r="C18" s="82" t="s">
        <v>207</v>
      </c>
      <c r="D18" s="82" t="s">
        <v>208</v>
      </c>
      <c r="E18" s="82" t="s">
        <v>116</v>
      </c>
      <c r="F18" s="82" t="s">
        <v>117</v>
      </c>
      <c r="G18" s="82" t="s">
        <v>221</v>
      </c>
      <c r="H18" s="82" t="s">
        <v>222</v>
      </c>
      <c r="I18" s="81">
        <v>2000</v>
      </c>
      <c r="J18" s="81">
        <v>2000</v>
      </c>
      <c r="K18" s="33"/>
      <c r="L18" s="33"/>
      <c r="M18" s="33"/>
      <c r="N18" s="81">
        <v>2000</v>
      </c>
      <c r="O18" s="33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ht="23.4" customHeight="1" spans="1:25">
      <c r="A19" s="82" t="s">
        <v>198</v>
      </c>
      <c r="B19" s="82" t="s">
        <v>67</v>
      </c>
      <c r="C19" s="82" t="s">
        <v>207</v>
      </c>
      <c r="D19" s="82" t="s">
        <v>208</v>
      </c>
      <c r="E19" s="82" t="s">
        <v>116</v>
      </c>
      <c r="F19" s="82" t="s">
        <v>117</v>
      </c>
      <c r="G19" s="82" t="s">
        <v>223</v>
      </c>
      <c r="H19" s="82" t="s">
        <v>224</v>
      </c>
      <c r="I19" s="81">
        <v>2000</v>
      </c>
      <c r="J19" s="81">
        <v>2000</v>
      </c>
      <c r="K19" s="33"/>
      <c r="L19" s="33"/>
      <c r="M19" s="33"/>
      <c r="N19" s="81">
        <v>2000</v>
      </c>
      <c r="O19" s="33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ht="23.4" customHeight="1" spans="1:25">
      <c r="A20" s="82" t="s">
        <v>198</v>
      </c>
      <c r="B20" s="82" t="s">
        <v>67</v>
      </c>
      <c r="C20" s="82" t="s">
        <v>207</v>
      </c>
      <c r="D20" s="82" t="s">
        <v>208</v>
      </c>
      <c r="E20" s="82" t="s">
        <v>116</v>
      </c>
      <c r="F20" s="82" t="s">
        <v>117</v>
      </c>
      <c r="G20" s="82" t="s">
        <v>225</v>
      </c>
      <c r="H20" s="82" t="s">
        <v>226</v>
      </c>
      <c r="I20" s="81">
        <v>2400</v>
      </c>
      <c r="J20" s="81">
        <v>2400</v>
      </c>
      <c r="K20" s="33"/>
      <c r="L20" s="33"/>
      <c r="M20" s="33"/>
      <c r="N20" s="81">
        <v>2400</v>
      </c>
      <c r="O20" s="33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ht="23.4" customHeight="1" spans="1:25">
      <c r="A21" s="82" t="s">
        <v>198</v>
      </c>
      <c r="B21" s="82" t="s">
        <v>67</v>
      </c>
      <c r="C21" s="82" t="s">
        <v>227</v>
      </c>
      <c r="D21" s="82" t="s">
        <v>127</v>
      </c>
      <c r="E21" s="82" t="s">
        <v>126</v>
      </c>
      <c r="F21" s="82" t="s">
        <v>127</v>
      </c>
      <c r="G21" s="82" t="s">
        <v>228</v>
      </c>
      <c r="H21" s="82" t="s">
        <v>127</v>
      </c>
      <c r="I21" s="81">
        <v>81826.56</v>
      </c>
      <c r="J21" s="81">
        <v>81826.56</v>
      </c>
      <c r="K21" s="33"/>
      <c r="L21" s="33"/>
      <c r="M21" s="33"/>
      <c r="N21" s="81">
        <v>81826.56</v>
      </c>
      <c r="O21" s="33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ht="23.4" customHeight="1" spans="1:25">
      <c r="A22" s="82" t="s">
        <v>198</v>
      </c>
      <c r="B22" s="82" t="s">
        <v>67</v>
      </c>
      <c r="C22" s="82" t="s">
        <v>229</v>
      </c>
      <c r="D22" s="82" t="s">
        <v>230</v>
      </c>
      <c r="E22" s="82" t="s">
        <v>116</v>
      </c>
      <c r="F22" s="82" t="s">
        <v>117</v>
      </c>
      <c r="G22" s="82" t="s">
        <v>231</v>
      </c>
      <c r="H22" s="82" t="s">
        <v>230</v>
      </c>
      <c r="I22" s="81">
        <v>13800</v>
      </c>
      <c r="J22" s="81">
        <v>13800</v>
      </c>
      <c r="K22" s="33"/>
      <c r="L22" s="33"/>
      <c r="M22" s="33"/>
      <c r="N22" s="81">
        <v>13800</v>
      </c>
      <c r="O22" s="33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ht="23.4" customHeight="1" spans="1:25">
      <c r="A23" s="82" t="s">
        <v>198</v>
      </c>
      <c r="B23" s="82" t="s">
        <v>67</v>
      </c>
      <c r="C23" s="82" t="s">
        <v>232</v>
      </c>
      <c r="D23" s="82" t="s">
        <v>233</v>
      </c>
      <c r="E23" s="82" t="s">
        <v>116</v>
      </c>
      <c r="F23" s="82" t="s">
        <v>117</v>
      </c>
      <c r="G23" s="82" t="s">
        <v>234</v>
      </c>
      <c r="H23" s="82" t="s">
        <v>235</v>
      </c>
      <c r="I23" s="81">
        <v>19620</v>
      </c>
      <c r="J23" s="81">
        <v>19620</v>
      </c>
      <c r="K23" s="33"/>
      <c r="L23" s="33"/>
      <c r="M23" s="33"/>
      <c r="N23" s="81">
        <v>19620</v>
      </c>
      <c r="O23" s="33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ht="23.4" customHeight="1" spans="1:25">
      <c r="A24" s="82" t="s">
        <v>198</v>
      </c>
      <c r="B24" s="82" t="s">
        <v>67</v>
      </c>
      <c r="C24" s="82" t="s">
        <v>236</v>
      </c>
      <c r="D24" s="82" t="s">
        <v>237</v>
      </c>
      <c r="E24" s="82" t="s">
        <v>110</v>
      </c>
      <c r="F24" s="82" t="s">
        <v>111</v>
      </c>
      <c r="G24" s="82" t="s">
        <v>238</v>
      </c>
      <c r="H24" s="82" t="s">
        <v>239</v>
      </c>
      <c r="I24" s="81">
        <v>1248.58</v>
      </c>
      <c r="J24" s="81">
        <v>1248.58</v>
      </c>
      <c r="K24" s="33"/>
      <c r="L24" s="33"/>
      <c r="M24" s="33"/>
      <c r="N24" s="81">
        <v>1248.58</v>
      </c>
      <c r="O24" s="33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ht="23.4" customHeight="1" spans="1:25">
      <c r="A25" s="82" t="s">
        <v>198</v>
      </c>
      <c r="B25" s="82" t="s">
        <v>67</v>
      </c>
      <c r="C25" s="82" t="s">
        <v>240</v>
      </c>
      <c r="D25" s="82" t="s">
        <v>241</v>
      </c>
      <c r="E25" s="82" t="s">
        <v>116</v>
      </c>
      <c r="F25" s="82" t="s">
        <v>117</v>
      </c>
      <c r="G25" s="82" t="s">
        <v>242</v>
      </c>
      <c r="H25" s="82" t="s">
        <v>243</v>
      </c>
      <c r="I25" s="81">
        <v>59580</v>
      </c>
      <c r="J25" s="81">
        <v>59580</v>
      </c>
      <c r="K25" s="33"/>
      <c r="L25" s="33"/>
      <c r="M25" s="33"/>
      <c r="N25" s="81">
        <v>59580</v>
      </c>
      <c r="O25" s="33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ht="23.4" customHeight="1" spans="1:25">
      <c r="A26" s="82" t="s">
        <v>198</v>
      </c>
      <c r="B26" s="82" t="s">
        <v>67</v>
      </c>
      <c r="C26" s="82" t="s">
        <v>240</v>
      </c>
      <c r="D26" s="82" t="s">
        <v>241</v>
      </c>
      <c r="E26" s="82" t="s">
        <v>116</v>
      </c>
      <c r="F26" s="82" t="s">
        <v>117</v>
      </c>
      <c r="G26" s="82" t="s">
        <v>242</v>
      </c>
      <c r="H26" s="82" t="s">
        <v>243</v>
      </c>
      <c r="I26" s="81">
        <v>119844</v>
      </c>
      <c r="J26" s="81">
        <v>119844</v>
      </c>
      <c r="K26" s="33"/>
      <c r="L26" s="33"/>
      <c r="M26" s="33"/>
      <c r="N26" s="81">
        <v>119844</v>
      </c>
      <c r="O26" s="33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ht="23.4" customHeight="1" spans="1:25">
      <c r="A27" s="82" t="s">
        <v>198</v>
      </c>
      <c r="B27" s="82" t="s">
        <v>67</v>
      </c>
      <c r="C27" s="82" t="s">
        <v>240</v>
      </c>
      <c r="D27" s="82" t="s">
        <v>241</v>
      </c>
      <c r="E27" s="82" t="s">
        <v>116</v>
      </c>
      <c r="F27" s="82" t="s">
        <v>117</v>
      </c>
      <c r="G27" s="82" t="s">
        <v>242</v>
      </c>
      <c r="H27" s="82" t="s">
        <v>243</v>
      </c>
      <c r="I27" s="81">
        <v>115740</v>
      </c>
      <c r="J27" s="81">
        <v>115740</v>
      </c>
      <c r="K27" s="33"/>
      <c r="L27" s="33"/>
      <c r="M27" s="33"/>
      <c r="N27" s="81">
        <v>115740</v>
      </c>
      <c r="O27" s="33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ht="23.4" customHeight="1" spans="1:25">
      <c r="A28" s="82" t="s">
        <v>198</v>
      </c>
      <c r="B28" s="82" t="s">
        <v>67</v>
      </c>
      <c r="C28" s="82" t="s">
        <v>244</v>
      </c>
      <c r="D28" s="82" t="s">
        <v>245</v>
      </c>
      <c r="E28" s="82" t="s">
        <v>96</v>
      </c>
      <c r="F28" s="82" t="s">
        <v>97</v>
      </c>
      <c r="G28" s="82" t="s">
        <v>246</v>
      </c>
      <c r="H28" s="82" t="s">
        <v>247</v>
      </c>
      <c r="I28" s="81">
        <v>99886.08</v>
      </c>
      <c r="J28" s="81">
        <v>99886.08</v>
      </c>
      <c r="K28" s="33"/>
      <c r="L28" s="33"/>
      <c r="M28" s="33"/>
      <c r="N28" s="81">
        <v>99886.08</v>
      </c>
      <c r="O28" s="33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ht="23.4" customHeight="1" spans="1:25">
      <c r="A29" s="82" t="s">
        <v>198</v>
      </c>
      <c r="B29" s="82" t="s">
        <v>67</v>
      </c>
      <c r="C29" s="82" t="s">
        <v>248</v>
      </c>
      <c r="D29" s="82" t="s">
        <v>249</v>
      </c>
      <c r="E29" s="82" t="s">
        <v>116</v>
      </c>
      <c r="F29" s="82" t="s">
        <v>117</v>
      </c>
      <c r="G29" s="82" t="s">
        <v>238</v>
      </c>
      <c r="H29" s="82" t="s">
        <v>239</v>
      </c>
      <c r="I29" s="81">
        <v>4370.02</v>
      </c>
      <c r="J29" s="81">
        <v>4370.02</v>
      </c>
      <c r="K29" s="33"/>
      <c r="L29" s="33"/>
      <c r="M29" s="33"/>
      <c r="N29" s="81">
        <v>4370.02</v>
      </c>
      <c r="O29" s="33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ht="23.4" customHeight="1" spans="1:25">
      <c r="A30" s="82" t="s">
        <v>198</v>
      </c>
      <c r="B30" s="82" t="s">
        <v>67</v>
      </c>
      <c r="C30" s="82" t="s">
        <v>250</v>
      </c>
      <c r="D30" s="82" t="s">
        <v>251</v>
      </c>
      <c r="E30" s="82" t="s">
        <v>106</v>
      </c>
      <c r="F30" s="82" t="s">
        <v>107</v>
      </c>
      <c r="G30" s="82" t="s">
        <v>252</v>
      </c>
      <c r="H30" s="82" t="s">
        <v>253</v>
      </c>
      <c r="I30" s="81">
        <v>49318.75</v>
      </c>
      <c r="J30" s="81">
        <v>49318.75</v>
      </c>
      <c r="K30" s="33"/>
      <c r="L30" s="33"/>
      <c r="M30" s="33"/>
      <c r="N30" s="81">
        <v>49318.75</v>
      </c>
      <c r="O30" s="33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ht="23.4" customHeight="1" spans="1:25">
      <c r="A31" s="82" t="s">
        <v>198</v>
      </c>
      <c r="B31" s="82" t="s">
        <v>67</v>
      </c>
      <c r="C31" s="82" t="s">
        <v>250</v>
      </c>
      <c r="D31" s="82" t="s">
        <v>251</v>
      </c>
      <c r="E31" s="82" t="s">
        <v>108</v>
      </c>
      <c r="F31" s="82" t="s">
        <v>109</v>
      </c>
      <c r="G31" s="82" t="s">
        <v>254</v>
      </c>
      <c r="H31" s="82" t="s">
        <v>255</v>
      </c>
      <c r="I31" s="81">
        <v>31214.4</v>
      </c>
      <c r="J31" s="81">
        <v>31214.4</v>
      </c>
      <c r="K31" s="33"/>
      <c r="L31" s="33"/>
      <c r="M31" s="33"/>
      <c r="N31" s="81">
        <v>31214.4</v>
      </c>
      <c r="O31" s="33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ht="23.4" customHeight="1" spans="1:25">
      <c r="A32" s="82" t="s">
        <v>198</v>
      </c>
      <c r="B32" s="82" t="s">
        <v>67</v>
      </c>
      <c r="C32" s="82" t="s">
        <v>250</v>
      </c>
      <c r="D32" s="82" t="s">
        <v>251</v>
      </c>
      <c r="E32" s="82" t="s">
        <v>108</v>
      </c>
      <c r="F32" s="82" t="s">
        <v>109</v>
      </c>
      <c r="G32" s="82" t="s">
        <v>254</v>
      </c>
      <c r="H32" s="82" t="s">
        <v>255</v>
      </c>
      <c r="I32" s="81">
        <v>24275.86</v>
      </c>
      <c r="J32" s="81">
        <v>24275.86</v>
      </c>
      <c r="K32" s="33"/>
      <c r="L32" s="33"/>
      <c r="M32" s="33"/>
      <c r="N32" s="81">
        <v>24275.86</v>
      </c>
      <c r="O32" s="33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ht="23.4" customHeight="1" spans="1:25">
      <c r="A33" s="82" t="s">
        <v>198</v>
      </c>
      <c r="B33" s="82" t="s">
        <v>67</v>
      </c>
      <c r="C33" s="82" t="s">
        <v>250</v>
      </c>
      <c r="D33" s="82" t="s">
        <v>251</v>
      </c>
      <c r="E33" s="82" t="s">
        <v>110</v>
      </c>
      <c r="F33" s="82" t="s">
        <v>111</v>
      </c>
      <c r="G33" s="82" t="s">
        <v>238</v>
      </c>
      <c r="H33" s="82" t="s">
        <v>239</v>
      </c>
      <c r="I33" s="81">
        <v>3168</v>
      </c>
      <c r="J33" s="81">
        <v>3168</v>
      </c>
      <c r="K33" s="33"/>
      <c r="L33" s="33"/>
      <c r="M33" s="33"/>
      <c r="N33" s="81">
        <v>3168</v>
      </c>
      <c r="O33" s="33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ht="23.4" customHeight="1" spans="1:25">
      <c r="A34" s="82" t="s">
        <v>198</v>
      </c>
      <c r="B34" s="82" t="s">
        <v>67</v>
      </c>
      <c r="C34" s="82" t="s">
        <v>250</v>
      </c>
      <c r="D34" s="82" t="s">
        <v>251</v>
      </c>
      <c r="E34" s="82" t="s">
        <v>110</v>
      </c>
      <c r="F34" s="82" t="s">
        <v>111</v>
      </c>
      <c r="G34" s="82" t="s">
        <v>238</v>
      </c>
      <c r="H34" s="82" t="s">
        <v>239</v>
      </c>
      <c r="I34" s="81">
        <v>3168</v>
      </c>
      <c r="J34" s="81">
        <v>3168</v>
      </c>
      <c r="K34" s="33"/>
      <c r="L34" s="33"/>
      <c r="M34" s="33"/>
      <c r="N34" s="81">
        <v>3168</v>
      </c>
      <c r="O34" s="33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ht="23.4" customHeight="1" spans="1:25">
      <c r="A35" s="82" t="s">
        <v>198</v>
      </c>
      <c r="B35" s="82" t="s">
        <v>67</v>
      </c>
      <c r="C35" s="82" t="s">
        <v>256</v>
      </c>
      <c r="D35" s="82" t="s">
        <v>257</v>
      </c>
      <c r="E35" s="82" t="s">
        <v>100</v>
      </c>
      <c r="F35" s="82" t="s">
        <v>101</v>
      </c>
      <c r="G35" s="82" t="s">
        <v>258</v>
      </c>
      <c r="H35" s="82" t="s">
        <v>259</v>
      </c>
      <c r="I35" s="81">
        <v>17004</v>
      </c>
      <c r="J35" s="81">
        <v>17004</v>
      </c>
      <c r="K35" s="33"/>
      <c r="L35" s="33"/>
      <c r="M35" s="33"/>
      <c r="N35" s="81">
        <v>17004</v>
      </c>
      <c r="O35" s="33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ht="23.4" customHeight="1" spans="1:25">
      <c r="A36" s="82" t="s">
        <v>198</v>
      </c>
      <c r="B36" s="82" t="s">
        <v>67</v>
      </c>
      <c r="C36" s="82" t="s">
        <v>260</v>
      </c>
      <c r="D36" s="82" t="s">
        <v>261</v>
      </c>
      <c r="E36" s="82" t="s">
        <v>116</v>
      </c>
      <c r="F36" s="82" t="s">
        <v>117</v>
      </c>
      <c r="G36" s="82" t="s">
        <v>242</v>
      </c>
      <c r="H36" s="82" t="s">
        <v>243</v>
      </c>
      <c r="I36" s="81">
        <v>50400</v>
      </c>
      <c r="J36" s="81">
        <v>50400</v>
      </c>
      <c r="K36" s="33"/>
      <c r="L36" s="33"/>
      <c r="M36" s="33"/>
      <c r="N36" s="81">
        <v>50400</v>
      </c>
      <c r="O36" s="33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ht="23.4" customHeight="1" spans="1:25">
      <c r="A37" s="82" t="s">
        <v>198</v>
      </c>
      <c r="B37" s="82" t="s">
        <v>67</v>
      </c>
      <c r="C37" s="82" t="s">
        <v>262</v>
      </c>
      <c r="D37" s="82" t="s">
        <v>263</v>
      </c>
      <c r="E37" s="82" t="s">
        <v>116</v>
      </c>
      <c r="F37" s="82" t="s">
        <v>117</v>
      </c>
      <c r="G37" s="82" t="s">
        <v>264</v>
      </c>
      <c r="H37" s="82" t="s">
        <v>265</v>
      </c>
      <c r="I37" s="81">
        <v>9364.32</v>
      </c>
      <c r="J37" s="81">
        <v>9364.32</v>
      </c>
      <c r="K37" s="33"/>
      <c r="L37" s="33"/>
      <c r="M37" s="33"/>
      <c r="N37" s="81">
        <v>9364.32</v>
      </c>
      <c r="O37" s="33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ht="22.65" customHeight="1" spans="1:25">
      <c r="A38" s="69" t="s">
        <v>170</v>
      </c>
      <c r="B38" s="69"/>
      <c r="C38" s="69"/>
      <c r="D38" s="69"/>
      <c r="E38" s="69"/>
      <c r="F38" s="69"/>
      <c r="G38" s="69"/>
      <c r="H38" s="69"/>
      <c r="I38" s="81">
        <v>1033432.57</v>
      </c>
      <c r="J38" s="81">
        <v>1033432.57</v>
      </c>
      <c r="K38" s="81"/>
      <c r="L38" s="81"/>
      <c r="M38" s="81"/>
      <c r="N38" s="81">
        <v>1033432.57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M4" workbookViewId="0">
      <selection activeCell="W5" sqref="W$1:W$1048576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17" width="16.75" customWidth="1"/>
    <col min="18" max="18" width="17.875" customWidth="1"/>
    <col min="19" max="19" width="18.25" customWidth="1"/>
    <col min="20" max="20" width="17.25" customWidth="1"/>
    <col min="21" max="21" width="19.25" customWidth="1"/>
    <col min="22" max="22" width="16.75" customWidth="1"/>
    <col min="23" max="23" width="23.1416666666667" customWidth="1"/>
  </cols>
  <sheetData>
    <row r="1" ht="13.5" customHeight="1" spans="23:23">
      <c r="W1" s="1" t="s">
        <v>266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9" t="s">
        <v>267</v>
      </c>
      <c r="B4" s="69" t="s">
        <v>181</v>
      </c>
      <c r="C4" s="69" t="s">
        <v>182</v>
      </c>
      <c r="D4" s="69" t="s">
        <v>268</v>
      </c>
      <c r="E4" s="69" t="s">
        <v>183</v>
      </c>
      <c r="F4" s="69" t="s">
        <v>184</v>
      </c>
      <c r="G4" s="69" t="s">
        <v>269</v>
      </c>
      <c r="H4" s="69" t="s">
        <v>270</v>
      </c>
      <c r="I4" s="69" t="s">
        <v>53</v>
      </c>
      <c r="J4" s="69" t="s">
        <v>271</v>
      </c>
      <c r="K4" s="69"/>
      <c r="L4" s="69"/>
      <c r="M4" s="69"/>
      <c r="N4" s="69" t="s">
        <v>189</v>
      </c>
      <c r="O4" s="69"/>
      <c r="P4" s="69"/>
      <c r="Q4" s="69" t="s">
        <v>59</v>
      </c>
      <c r="R4" s="69" t="s">
        <v>60</v>
      </c>
      <c r="S4" s="69"/>
      <c r="T4" s="69"/>
      <c r="U4" s="69"/>
      <c r="V4" s="69"/>
      <c r="W4" s="69"/>
    </row>
    <row r="5" ht="21.75" customHeight="1" spans="1:23">
      <c r="A5" s="69"/>
      <c r="B5" s="69"/>
      <c r="C5" s="69"/>
      <c r="D5" s="69"/>
      <c r="E5" s="69"/>
      <c r="F5" s="69"/>
      <c r="G5" s="69"/>
      <c r="H5" s="69"/>
      <c r="I5" s="69"/>
      <c r="J5" s="69" t="s">
        <v>56</v>
      </c>
      <c r="K5" s="69"/>
      <c r="L5" s="69" t="s">
        <v>57</v>
      </c>
      <c r="M5" s="69" t="s">
        <v>58</v>
      </c>
      <c r="N5" s="69" t="s">
        <v>56</v>
      </c>
      <c r="O5" s="69" t="s">
        <v>57</v>
      </c>
      <c r="P5" s="69" t="s">
        <v>58</v>
      </c>
      <c r="Q5" s="69"/>
      <c r="R5" s="69" t="s">
        <v>55</v>
      </c>
      <c r="S5" s="69" t="s">
        <v>61</v>
      </c>
      <c r="T5" s="69" t="s">
        <v>62</v>
      </c>
      <c r="U5" s="69" t="s">
        <v>63</v>
      </c>
      <c r="V5" s="69" t="s">
        <v>64</v>
      </c>
      <c r="W5" s="69" t="s">
        <v>65</v>
      </c>
    </row>
    <row r="6" ht="21" customHeight="1" spans="1:23">
      <c r="A6" s="69"/>
      <c r="B6" s="69"/>
      <c r="C6" s="69"/>
      <c r="D6" s="69"/>
      <c r="E6" s="69"/>
      <c r="F6" s="69"/>
      <c r="G6" s="69"/>
      <c r="H6" s="69"/>
      <c r="I6" s="69"/>
      <c r="J6" s="69" t="s">
        <v>55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ht="39.75" customHeight="1" spans="1:23">
      <c r="A7" s="69"/>
      <c r="B7" s="69"/>
      <c r="C7" s="69"/>
      <c r="D7" s="69"/>
      <c r="E7" s="69"/>
      <c r="F7" s="69"/>
      <c r="G7" s="69"/>
      <c r="H7" s="69"/>
      <c r="I7" s="69"/>
      <c r="J7" s="69" t="s">
        <v>55</v>
      </c>
      <c r="K7" s="69" t="s">
        <v>272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</row>
    <row r="9" ht="42" customHeight="1" spans="1:23">
      <c r="A9" s="80" t="s">
        <v>273</v>
      </c>
      <c r="B9" s="80" t="s">
        <v>274</v>
      </c>
      <c r="C9" s="80" t="s">
        <v>275</v>
      </c>
      <c r="D9" s="80" t="s">
        <v>67</v>
      </c>
      <c r="E9" s="80" t="s">
        <v>118</v>
      </c>
      <c r="F9" s="80" t="s">
        <v>119</v>
      </c>
      <c r="G9" s="80" t="s">
        <v>276</v>
      </c>
      <c r="H9" s="80" t="s">
        <v>277</v>
      </c>
      <c r="I9" s="81">
        <v>550000</v>
      </c>
      <c r="J9" s="81">
        <v>550000</v>
      </c>
      <c r="K9" s="81">
        <v>550000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39" customHeight="1" spans="1:23">
      <c r="A10" s="80" t="s">
        <v>278</v>
      </c>
      <c r="B10" s="80" t="s">
        <v>279</v>
      </c>
      <c r="C10" s="80" t="s">
        <v>280</v>
      </c>
      <c r="D10" s="80" t="s">
        <v>67</v>
      </c>
      <c r="E10" s="80" t="s">
        <v>116</v>
      </c>
      <c r="F10" s="80" t="s">
        <v>117</v>
      </c>
      <c r="G10" s="80" t="s">
        <v>215</v>
      </c>
      <c r="H10" s="80" t="s">
        <v>216</v>
      </c>
      <c r="I10" s="81">
        <v>27600</v>
      </c>
      <c r="J10" s="81">
        <v>27600</v>
      </c>
      <c r="K10" s="81">
        <v>27600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40" customHeight="1" spans="1:23">
      <c r="A11" s="80" t="s">
        <v>278</v>
      </c>
      <c r="B11" s="80" t="s">
        <v>279</v>
      </c>
      <c r="C11" s="80" t="s">
        <v>280</v>
      </c>
      <c r="D11" s="80" t="s">
        <v>67</v>
      </c>
      <c r="E11" s="80" t="s">
        <v>116</v>
      </c>
      <c r="F11" s="80" t="s">
        <v>117</v>
      </c>
      <c r="G11" s="80" t="s">
        <v>219</v>
      </c>
      <c r="H11" s="80" t="s">
        <v>220</v>
      </c>
      <c r="I11" s="81">
        <v>3000</v>
      </c>
      <c r="J11" s="81">
        <v>3000</v>
      </c>
      <c r="K11" s="81">
        <v>3000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40" customHeight="1" spans="1:23">
      <c r="A12" s="80" t="s">
        <v>278</v>
      </c>
      <c r="B12" s="80" t="s">
        <v>281</v>
      </c>
      <c r="C12" s="80" t="s">
        <v>282</v>
      </c>
      <c r="D12" s="80" t="s">
        <v>67</v>
      </c>
      <c r="E12" s="80" t="s">
        <v>118</v>
      </c>
      <c r="F12" s="80" t="s">
        <v>119</v>
      </c>
      <c r="G12" s="80" t="s">
        <v>209</v>
      </c>
      <c r="H12" s="80" t="s">
        <v>210</v>
      </c>
      <c r="I12" s="81">
        <v>2000</v>
      </c>
      <c r="J12" s="81">
        <v>2000</v>
      </c>
      <c r="K12" s="81">
        <v>2000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42" customHeight="1" spans="1:23">
      <c r="A13" s="80" t="s">
        <v>278</v>
      </c>
      <c r="B13" s="80" t="s">
        <v>281</v>
      </c>
      <c r="C13" s="80" t="s">
        <v>282</v>
      </c>
      <c r="D13" s="80" t="s">
        <v>67</v>
      </c>
      <c r="E13" s="80" t="s">
        <v>118</v>
      </c>
      <c r="F13" s="80" t="s">
        <v>119</v>
      </c>
      <c r="G13" s="80" t="s">
        <v>217</v>
      </c>
      <c r="H13" s="80" t="s">
        <v>218</v>
      </c>
      <c r="I13" s="81">
        <v>1000</v>
      </c>
      <c r="J13" s="81">
        <v>1000</v>
      </c>
      <c r="K13" s="81">
        <v>1000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ht="39" customHeight="1" spans="1:23">
      <c r="A14" s="80" t="s">
        <v>278</v>
      </c>
      <c r="B14" s="80" t="s">
        <v>281</v>
      </c>
      <c r="C14" s="80" t="s">
        <v>282</v>
      </c>
      <c r="D14" s="80" t="s">
        <v>67</v>
      </c>
      <c r="E14" s="80" t="s">
        <v>118</v>
      </c>
      <c r="F14" s="80" t="s">
        <v>119</v>
      </c>
      <c r="G14" s="80" t="s">
        <v>221</v>
      </c>
      <c r="H14" s="80" t="s">
        <v>222</v>
      </c>
      <c r="I14" s="81">
        <v>2000</v>
      </c>
      <c r="J14" s="81">
        <v>2000</v>
      </c>
      <c r="K14" s="81">
        <v>2000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45" customHeight="1" spans="1:23">
      <c r="A15" s="80" t="s">
        <v>278</v>
      </c>
      <c r="B15" s="80" t="s">
        <v>281</v>
      </c>
      <c r="C15" s="80" t="s">
        <v>282</v>
      </c>
      <c r="D15" s="80" t="s">
        <v>67</v>
      </c>
      <c r="E15" s="80" t="s">
        <v>118</v>
      </c>
      <c r="F15" s="80" t="s">
        <v>119</v>
      </c>
      <c r="G15" s="80" t="s">
        <v>223</v>
      </c>
      <c r="H15" s="80" t="s">
        <v>224</v>
      </c>
      <c r="I15" s="81">
        <v>3807</v>
      </c>
      <c r="J15" s="81">
        <v>3807</v>
      </c>
      <c r="K15" s="81">
        <v>3807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43" customHeight="1" spans="1:23">
      <c r="A16" s="80" t="s">
        <v>278</v>
      </c>
      <c r="B16" s="80" t="s">
        <v>283</v>
      </c>
      <c r="C16" s="80" t="s">
        <v>284</v>
      </c>
      <c r="D16" s="80" t="s">
        <v>67</v>
      </c>
      <c r="E16" s="80" t="s">
        <v>118</v>
      </c>
      <c r="F16" s="80" t="s">
        <v>119</v>
      </c>
      <c r="G16" s="80" t="s">
        <v>209</v>
      </c>
      <c r="H16" s="80" t="s">
        <v>210</v>
      </c>
      <c r="I16" s="81">
        <v>2000</v>
      </c>
      <c r="J16" s="81">
        <v>2000</v>
      </c>
      <c r="K16" s="81">
        <v>2000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48" customHeight="1" spans="1:23">
      <c r="A17" s="80" t="s">
        <v>278</v>
      </c>
      <c r="B17" s="80" t="s">
        <v>283</v>
      </c>
      <c r="C17" s="80" t="s">
        <v>284</v>
      </c>
      <c r="D17" s="80" t="s">
        <v>67</v>
      </c>
      <c r="E17" s="80" t="s">
        <v>118</v>
      </c>
      <c r="F17" s="80" t="s">
        <v>119</v>
      </c>
      <c r="G17" s="80" t="s">
        <v>221</v>
      </c>
      <c r="H17" s="80" t="s">
        <v>222</v>
      </c>
      <c r="I17" s="81">
        <v>1000</v>
      </c>
      <c r="J17" s="81">
        <v>1000</v>
      </c>
      <c r="K17" s="81">
        <v>1000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ht="40" customHeight="1" spans="1:23">
      <c r="A18" s="80" t="s">
        <v>278</v>
      </c>
      <c r="B18" s="80" t="s">
        <v>283</v>
      </c>
      <c r="C18" s="80" t="s">
        <v>284</v>
      </c>
      <c r="D18" s="80" t="s">
        <v>67</v>
      </c>
      <c r="E18" s="80" t="s">
        <v>118</v>
      </c>
      <c r="F18" s="80" t="s">
        <v>119</v>
      </c>
      <c r="G18" s="80" t="s">
        <v>223</v>
      </c>
      <c r="H18" s="80" t="s">
        <v>224</v>
      </c>
      <c r="I18" s="81">
        <v>1600</v>
      </c>
      <c r="J18" s="81">
        <v>1600</v>
      </c>
      <c r="K18" s="81">
        <v>1600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ht="18.75" customHeight="1" spans="1:23">
      <c r="A19" s="69" t="s">
        <v>170</v>
      </c>
      <c r="B19" s="69"/>
      <c r="C19" s="69"/>
      <c r="D19" s="69"/>
      <c r="E19" s="69"/>
      <c r="F19" s="69"/>
      <c r="G19" s="69"/>
      <c r="H19" s="69"/>
      <c r="I19" s="81">
        <v>594007</v>
      </c>
      <c r="J19" s="81">
        <v>594007</v>
      </c>
      <c r="K19" s="81">
        <v>594007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topLeftCell="A9" workbookViewId="0">
      <selection activeCell="G14" sqref="G14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285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182</v>
      </c>
      <c r="B4" s="69" t="s">
        <v>286</v>
      </c>
      <c r="C4" s="78" t="s">
        <v>287</v>
      </c>
      <c r="D4" s="69" t="s">
        <v>288</v>
      </c>
      <c r="E4" s="69" t="s">
        <v>289</v>
      </c>
      <c r="F4" s="69" t="s">
        <v>290</v>
      </c>
      <c r="G4" s="69" t="s">
        <v>291</v>
      </c>
      <c r="H4" s="69" t="s">
        <v>292</v>
      </c>
      <c r="I4" s="69" t="s">
        <v>293</v>
      </c>
      <c r="J4" s="69" t="s">
        <v>294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outlineLevel="1" spans="1:10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</row>
    <row r="7" ht="42" customHeight="1" outlineLevel="1" spans="1:10">
      <c r="A7" s="79" t="s">
        <v>282</v>
      </c>
      <c r="B7" s="79" t="s">
        <v>295</v>
      </c>
      <c r="C7" s="79" t="s">
        <v>296</v>
      </c>
      <c r="D7" s="79" t="s">
        <v>297</v>
      </c>
      <c r="E7" s="79" t="s">
        <v>298</v>
      </c>
      <c r="F7" s="79" t="s">
        <v>299</v>
      </c>
      <c r="G7" s="79" t="s">
        <v>300</v>
      </c>
      <c r="H7" s="79" t="s">
        <v>301</v>
      </c>
      <c r="I7" s="79" t="s">
        <v>302</v>
      </c>
      <c r="J7" s="79" t="s">
        <v>303</v>
      </c>
    </row>
    <row r="8" ht="42" customHeight="1" outlineLevel="1" spans="1:10">
      <c r="A8" s="79" t="s">
        <v>282</v>
      </c>
      <c r="B8" s="79" t="s">
        <v>295</v>
      </c>
      <c r="C8" s="79" t="s">
        <v>304</v>
      </c>
      <c r="D8" s="79" t="s">
        <v>305</v>
      </c>
      <c r="E8" s="79" t="s">
        <v>306</v>
      </c>
      <c r="F8" s="79" t="s">
        <v>299</v>
      </c>
      <c r="G8" s="79" t="s">
        <v>307</v>
      </c>
      <c r="H8" s="79" t="s">
        <v>308</v>
      </c>
      <c r="I8" s="79" t="s">
        <v>302</v>
      </c>
      <c r="J8" s="79" t="s">
        <v>306</v>
      </c>
    </row>
    <row r="9" ht="42" customHeight="1" outlineLevel="1" spans="1:10">
      <c r="A9" s="79" t="s">
        <v>282</v>
      </c>
      <c r="B9" s="79" t="s">
        <v>295</v>
      </c>
      <c r="C9" s="79" t="s">
        <v>309</v>
      </c>
      <c r="D9" s="79" t="s">
        <v>310</v>
      </c>
      <c r="E9" s="79" t="s">
        <v>310</v>
      </c>
      <c r="F9" s="79" t="s">
        <v>299</v>
      </c>
      <c r="G9" s="79" t="s">
        <v>311</v>
      </c>
      <c r="H9" s="79" t="s">
        <v>312</v>
      </c>
      <c r="I9" s="79" t="s">
        <v>313</v>
      </c>
      <c r="J9" s="79" t="s">
        <v>310</v>
      </c>
    </row>
    <row r="10" ht="42" customHeight="1" outlineLevel="1" spans="1:10">
      <c r="A10" s="79" t="s">
        <v>280</v>
      </c>
      <c r="B10" s="79" t="s">
        <v>314</v>
      </c>
      <c r="C10" s="79" t="s">
        <v>296</v>
      </c>
      <c r="D10" s="79" t="s">
        <v>297</v>
      </c>
      <c r="E10" s="79" t="s">
        <v>315</v>
      </c>
      <c r="F10" s="79" t="s">
        <v>316</v>
      </c>
      <c r="G10" s="79" t="s">
        <v>317</v>
      </c>
      <c r="H10" s="79" t="s">
        <v>308</v>
      </c>
      <c r="I10" s="79" t="s">
        <v>302</v>
      </c>
      <c r="J10" s="79" t="s">
        <v>318</v>
      </c>
    </row>
    <row r="11" ht="42" customHeight="1" outlineLevel="1" spans="1:10">
      <c r="A11" s="79" t="s">
        <v>280</v>
      </c>
      <c r="B11" s="79" t="s">
        <v>314</v>
      </c>
      <c r="C11" s="79" t="s">
        <v>296</v>
      </c>
      <c r="D11" s="79" t="s">
        <v>297</v>
      </c>
      <c r="E11" s="79" t="s">
        <v>319</v>
      </c>
      <c r="F11" s="79" t="s">
        <v>299</v>
      </c>
      <c r="G11" s="79" t="s">
        <v>320</v>
      </c>
      <c r="H11" s="79" t="s">
        <v>321</v>
      </c>
      <c r="I11" s="79" t="s">
        <v>302</v>
      </c>
      <c r="J11" s="79" t="s">
        <v>322</v>
      </c>
    </row>
    <row r="12" ht="42" customHeight="1" outlineLevel="1" spans="1:10">
      <c r="A12" s="79" t="s">
        <v>280</v>
      </c>
      <c r="B12" s="79" t="s">
        <v>314</v>
      </c>
      <c r="C12" s="79" t="s">
        <v>296</v>
      </c>
      <c r="D12" s="79" t="s">
        <v>323</v>
      </c>
      <c r="E12" s="79" t="s">
        <v>324</v>
      </c>
      <c r="F12" s="79" t="s">
        <v>325</v>
      </c>
      <c r="G12" s="79" t="s">
        <v>326</v>
      </c>
      <c r="H12" s="79" t="s">
        <v>312</v>
      </c>
      <c r="I12" s="79" t="s">
        <v>302</v>
      </c>
      <c r="J12" s="79" t="s">
        <v>327</v>
      </c>
    </row>
    <row r="13" ht="42" customHeight="1" outlineLevel="1" spans="1:10">
      <c r="A13" s="79" t="s">
        <v>280</v>
      </c>
      <c r="B13" s="79" t="s">
        <v>314</v>
      </c>
      <c r="C13" s="79" t="s">
        <v>296</v>
      </c>
      <c r="D13" s="79" t="s">
        <v>328</v>
      </c>
      <c r="E13" s="79" t="s">
        <v>329</v>
      </c>
      <c r="F13" s="79" t="s">
        <v>330</v>
      </c>
      <c r="G13" s="79" t="s">
        <v>331</v>
      </c>
      <c r="H13" s="79" t="s">
        <v>332</v>
      </c>
      <c r="I13" s="79" t="s">
        <v>302</v>
      </c>
      <c r="J13" s="79" t="s">
        <v>333</v>
      </c>
    </row>
    <row r="14" ht="42" customHeight="1" outlineLevel="1" spans="1:10">
      <c r="A14" s="79" t="s">
        <v>280</v>
      </c>
      <c r="B14" s="79" t="s">
        <v>314</v>
      </c>
      <c r="C14" s="79" t="s">
        <v>296</v>
      </c>
      <c r="D14" s="79" t="s">
        <v>334</v>
      </c>
      <c r="E14" s="79" t="s">
        <v>335</v>
      </c>
      <c r="F14" s="79" t="s">
        <v>299</v>
      </c>
      <c r="G14" s="79" t="s">
        <v>336</v>
      </c>
      <c r="H14" s="79" t="s">
        <v>308</v>
      </c>
      <c r="I14" s="79" t="s">
        <v>302</v>
      </c>
      <c r="J14" s="79" t="s">
        <v>337</v>
      </c>
    </row>
    <row r="15" ht="63" customHeight="1" outlineLevel="1" spans="1:10">
      <c r="A15" s="79" t="s">
        <v>280</v>
      </c>
      <c r="B15" s="79" t="s">
        <v>314</v>
      </c>
      <c r="C15" s="79" t="s">
        <v>304</v>
      </c>
      <c r="D15" s="79" t="s">
        <v>305</v>
      </c>
      <c r="E15" s="79" t="s">
        <v>338</v>
      </c>
      <c r="F15" s="79" t="s">
        <v>299</v>
      </c>
      <c r="G15" s="79" t="s">
        <v>339</v>
      </c>
      <c r="H15" s="79" t="s">
        <v>340</v>
      </c>
      <c r="I15" s="79" t="s">
        <v>313</v>
      </c>
      <c r="J15" s="79" t="s">
        <v>341</v>
      </c>
    </row>
    <row r="16" ht="42" customHeight="1" outlineLevel="1" spans="1:10">
      <c r="A16" s="79" t="s">
        <v>280</v>
      </c>
      <c r="B16" s="79" t="s">
        <v>314</v>
      </c>
      <c r="C16" s="79" t="s">
        <v>309</v>
      </c>
      <c r="D16" s="79" t="s">
        <v>310</v>
      </c>
      <c r="E16" s="79" t="s">
        <v>342</v>
      </c>
      <c r="F16" s="79" t="s">
        <v>325</v>
      </c>
      <c r="G16" s="79" t="s">
        <v>311</v>
      </c>
      <c r="H16" s="79" t="s">
        <v>312</v>
      </c>
      <c r="I16" s="79" t="s">
        <v>313</v>
      </c>
      <c r="J16" s="79" t="s">
        <v>341</v>
      </c>
    </row>
    <row r="17" ht="42" customHeight="1" outlineLevel="1" spans="1:10">
      <c r="A17" s="79" t="s">
        <v>275</v>
      </c>
      <c r="B17" s="79" t="s">
        <v>343</v>
      </c>
      <c r="C17" s="79" t="s">
        <v>296</v>
      </c>
      <c r="D17" s="79" t="s">
        <v>297</v>
      </c>
      <c r="E17" s="79" t="s">
        <v>344</v>
      </c>
      <c r="F17" s="79" t="s">
        <v>299</v>
      </c>
      <c r="G17" s="79" t="s">
        <v>300</v>
      </c>
      <c r="H17" s="79" t="s">
        <v>321</v>
      </c>
      <c r="I17" s="79" t="s">
        <v>302</v>
      </c>
      <c r="J17" s="79" t="s">
        <v>345</v>
      </c>
    </row>
    <row r="18" ht="42" customHeight="1" outlineLevel="1" spans="1:10">
      <c r="A18" s="79" t="s">
        <v>275</v>
      </c>
      <c r="B18" s="79" t="s">
        <v>343</v>
      </c>
      <c r="C18" s="79" t="s">
        <v>296</v>
      </c>
      <c r="D18" s="79" t="s">
        <v>297</v>
      </c>
      <c r="E18" s="79" t="s">
        <v>346</v>
      </c>
      <c r="F18" s="79" t="s">
        <v>299</v>
      </c>
      <c r="G18" s="79" t="s">
        <v>300</v>
      </c>
      <c r="H18" s="79" t="s">
        <v>321</v>
      </c>
      <c r="I18" s="79" t="s">
        <v>302</v>
      </c>
      <c r="J18" s="79" t="s">
        <v>347</v>
      </c>
    </row>
    <row r="19" ht="42" customHeight="1" outlineLevel="1" spans="1:10">
      <c r="A19" s="79" t="s">
        <v>275</v>
      </c>
      <c r="B19" s="79" t="s">
        <v>343</v>
      </c>
      <c r="C19" s="79" t="s">
        <v>296</v>
      </c>
      <c r="D19" s="79" t="s">
        <v>323</v>
      </c>
      <c r="E19" s="79" t="s">
        <v>348</v>
      </c>
      <c r="F19" s="79" t="s">
        <v>299</v>
      </c>
      <c r="G19" s="79" t="s">
        <v>349</v>
      </c>
      <c r="H19" s="79" t="s">
        <v>350</v>
      </c>
      <c r="I19" s="79" t="s">
        <v>302</v>
      </c>
      <c r="J19" s="79" t="s">
        <v>351</v>
      </c>
    </row>
    <row r="20" ht="42" customHeight="1" outlineLevel="1" spans="1:10">
      <c r="A20" s="79" t="s">
        <v>275</v>
      </c>
      <c r="B20" s="79" t="s">
        <v>343</v>
      </c>
      <c r="C20" s="79" t="s">
        <v>304</v>
      </c>
      <c r="D20" s="79" t="s">
        <v>305</v>
      </c>
      <c r="E20" s="79" t="s">
        <v>352</v>
      </c>
      <c r="F20" s="79" t="s">
        <v>299</v>
      </c>
      <c r="G20" s="79" t="s">
        <v>353</v>
      </c>
      <c r="H20" s="79" t="s">
        <v>321</v>
      </c>
      <c r="I20" s="79" t="s">
        <v>302</v>
      </c>
      <c r="J20" s="79" t="s">
        <v>354</v>
      </c>
    </row>
    <row r="21" ht="42" customHeight="1" outlineLevel="1" spans="1:10">
      <c r="A21" s="79" t="s">
        <v>275</v>
      </c>
      <c r="B21" s="79" t="s">
        <v>343</v>
      </c>
      <c r="C21" s="79" t="s">
        <v>309</v>
      </c>
      <c r="D21" s="79" t="s">
        <v>310</v>
      </c>
      <c r="E21" s="79" t="s">
        <v>355</v>
      </c>
      <c r="F21" s="79" t="s">
        <v>299</v>
      </c>
      <c r="G21" s="79" t="s">
        <v>356</v>
      </c>
      <c r="H21" s="79" t="s">
        <v>312</v>
      </c>
      <c r="I21" s="79" t="s">
        <v>313</v>
      </c>
      <c r="J21" s="79" t="s">
        <v>355</v>
      </c>
    </row>
    <row r="22" ht="42" customHeight="1" outlineLevel="1" spans="1:10">
      <c r="A22" s="79" t="s">
        <v>284</v>
      </c>
      <c r="B22" s="79" t="s">
        <v>357</v>
      </c>
      <c r="C22" s="79" t="s">
        <v>296</v>
      </c>
      <c r="D22" s="79" t="s">
        <v>297</v>
      </c>
      <c r="E22" s="79" t="s">
        <v>358</v>
      </c>
      <c r="F22" s="79" t="s">
        <v>299</v>
      </c>
      <c r="G22" s="79" t="s">
        <v>91</v>
      </c>
      <c r="H22" s="79" t="s">
        <v>301</v>
      </c>
      <c r="I22" s="79" t="s">
        <v>302</v>
      </c>
      <c r="J22" s="79" t="s">
        <v>359</v>
      </c>
    </row>
    <row r="23" ht="42" customHeight="1" outlineLevel="1" spans="1:10">
      <c r="A23" s="79" t="s">
        <v>284</v>
      </c>
      <c r="B23" s="79" t="s">
        <v>357</v>
      </c>
      <c r="C23" s="79" t="s">
        <v>304</v>
      </c>
      <c r="D23" s="79" t="s">
        <v>305</v>
      </c>
      <c r="E23" s="79" t="s">
        <v>360</v>
      </c>
      <c r="F23" s="79" t="s">
        <v>325</v>
      </c>
      <c r="G23" s="79" t="s">
        <v>326</v>
      </c>
      <c r="H23" s="79" t="s">
        <v>312</v>
      </c>
      <c r="I23" s="79" t="s">
        <v>313</v>
      </c>
      <c r="J23" s="79" t="s">
        <v>361</v>
      </c>
    </row>
    <row r="24" ht="42" customHeight="1" outlineLevel="1" spans="1:10">
      <c r="A24" s="79" t="s">
        <v>284</v>
      </c>
      <c r="B24" s="79" t="s">
        <v>357</v>
      </c>
      <c r="C24" s="79" t="s">
        <v>309</v>
      </c>
      <c r="D24" s="79" t="s">
        <v>310</v>
      </c>
      <c r="E24" s="79" t="s">
        <v>362</v>
      </c>
      <c r="F24" s="79" t="s">
        <v>299</v>
      </c>
      <c r="G24" s="79" t="s">
        <v>326</v>
      </c>
      <c r="H24" s="79" t="s">
        <v>312</v>
      </c>
      <c r="I24" s="79" t="s">
        <v>313</v>
      </c>
      <c r="J24" s="79" t="s">
        <v>362</v>
      </c>
    </row>
  </sheetData>
  <mergeCells count="10">
    <mergeCell ref="A2:J2"/>
    <mergeCell ref="A3:H3"/>
    <mergeCell ref="A7:A9"/>
    <mergeCell ref="A10:A16"/>
    <mergeCell ref="A17:A21"/>
    <mergeCell ref="A22:A24"/>
    <mergeCell ref="B7:B9"/>
    <mergeCell ref="B10:B16"/>
    <mergeCell ref="B17:B21"/>
    <mergeCell ref="B22:B24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showZeros="0" workbookViewId="0">
      <selection activeCell="A1" sqref="A1"/>
    </sheetView>
  </sheetViews>
  <sheetFormatPr defaultColWidth="10.7083333333333" defaultRowHeight="12" customHeight="1" outlineLevelRow="4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285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182</v>
      </c>
      <c r="B4" s="69" t="s">
        <v>286</v>
      </c>
      <c r="C4" s="78" t="s">
        <v>287</v>
      </c>
      <c r="D4" s="69" t="s">
        <v>288</v>
      </c>
      <c r="E4" s="69" t="s">
        <v>289</v>
      </c>
      <c r="F4" s="69" t="s">
        <v>290</v>
      </c>
      <c r="G4" s="69" t="s">
        <v>291</v>
      </c>
      <c r="H4" s="69" t="s">
        <v>292</v>
      </c>
      <c r="I4" s="69" t="s">
        <v>293</v>
      </c>
      <c r="J4" s="69" t="s">
        <v>294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2" sqref="B22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363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364</v>
      </c>
      <c r="C2" s="2"/>
      <c r="D2" s="2"/>
      <c r="E2" s="2"/>
      <c r="F2" s="2"/>
    </row>
    <row r="3" ht="13.5" customHeight="1" spans="1:6">
      <c r="A3" s="3" t="str">
        <f>"单位名称："&amp;"富民县农村合作经济经营管理服务中心"</f>
        <v>单位名称：富民县农村合作经济经营管理服务中心</v>
      </c>
      <c r="B3" s="3" t="s">
        <v>365</v>
      </c>
      <c r="C3" s="3"/>
      <c r="F3" s="1" t="s">
        <v>165</v>
      </c>
    </row>
    <row r="4" ht="19.5" customHeight="1" spans="1:6">
      <c r="A4" s="69" t="s">
        <v>180</v>
      </c>
      <c r="B4" s="69" t="s">
        <v>69</v>
      </c>
      <c r="C4" s="69" t="s">
        <v>70</v>
      </c>
      <c r="D4" s="69" t="s">
        <v>366</v>
      </c>
      <c r="E4" s="69"/>
      <c r="F4" s="69"/>
    </row>
    <row r="5" ht="18.75" customHeight="1" spans="1:6">
      <c r="A5" s="69"/>
      <c r="B5" s="69"/>
      <c r="C5" s="69"/>
      <c r="D5" s="69" t="s">
        <v>53</v>
      </c>
      <c r="E5" s="69" t="s">
        <v>71</v>
      </c>
      <c r="F5" s="69" t="s">
        <v>72</v>
      </c>
    </row>
    <row r="6" ht="18.75" customHeight="1" spans="1:6">
      <c r="A6" s="69">
        <v>1</v>
      </c>
      <c r="B6" s="69" t="s">
        <v>80</v>
      </c>
      <c r="C6" s="69">
        <v>3</v>
      </c>
      <c r="D6" s="69">
        <v>4</v>
      </c>
      <c r="E6" s="69">
        <v>5</v>
      </c>
      <c r="F6" s="69">
        <v>6</v>
      </c>
    </row>
    <row r="7" ht="21" customHeight="1" spans="1:6">
      <c r="A7" s="5"/>
      <c r="B7" s="5"/>
      <c r="C7" s="5"/>
      <c r="D7" s="75"/>
      <c r="E7" s="75"/>
      <c r="F7" s="75"/>
    </row>
    <row r="8" ht="21" customHeight="1" spans="1:6">
      <c r="A8" s="5"/>
      <c r="B8" s="5"/>
      <c r="C8" s="5"/>
      <c r="D8" s="75"/>
      <c r="E8" s="75"/>
      <c r="F8" s="75"/>
    </row>
    <row r="9" ht="18.75" customHeight="1" spans="1:6">
      <c r="A9" s="69" t="s">
        <v>170</v>
      </c>
      <c r="B9" s="69" t="s">
        <v>170</v>
      </c>
      <c r="C9" s="69" t="s">
        <v>170</v>
      </c>
      <c r="D9" s="75"/>
      <c r="E9" s="75"/>
      <c r="F9" s="75"/>
    </row>
    <row r="10" customHeight="1" spans="1:1">
      <c r="A10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17" sqref="B17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368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"单位名称："&amp;"富民县农村合作经济经营管理服务中心"</f>
        <v>单位名称：富民县农村合作经济经营管理服务中心</v>
      </c>
      <c r="S3" s="1" t="s">
        <v>1</v>
      </c>
    </row>
    <row r="4" ht="15.75" customHeight="1" spans="1:19">
      <c r="A4" s="69" t="s">
        <v>179</v>
      </c>
      <c r="B4" s="69" t="s">
        <v>180</v>
      </c>
      <c r="C4" s="69" t="s">
        <v>369</v>
      </c>
      <c r="D4" s="69" t="s">
        <v>370</v>
      </c>
      <c r="E4" s="69" t="s">
        <v>371</v>
      </c>
      <c r="F4" s="4" t="s">
        <v>372</v>
      </c>
      <c r="G4" s="69" t="s">
        <v>373</v>
      </c>
      <c r="H4" s="4" t="s">
        <v>374</v>
      </c>
      <c r="I4" s="69" t="s">
        <v>187</v>
      </c>
      <c r="J4" s="69"/>
      <c r="K4" s="69"/>
      <c r="L4" s="69"/>
      <c r="M4" s="69"/>
      <c r="N4" s="69"/>
      <c r="O4" s="69"/>
      <c r="P4" s="69"/>
      <c r="Q4" s="69"/>
      <c r="R4" s="69"/>
      <c r="S4" s="69"/>
    </row>
    <row r="5" ht="17.25" customHeight="1" spans="1:19">
      <c r="A5" s="69"/>
      <c r="B5" s="69"/>
      <c r="C5" s="69"/>
      <c r="D5" s="69"/>
      <c r="E5" s="69"/>
      <c r="F5" s="4"/>
      <c r="G5" s="69"/>
      <c r="H5" s="4"/>
      <c r="I5" s="69" t="s">
        <v>53</v>
      </c>
      <c r="J5" s="69" t="s">
        <v>56</v>
      </c>
      <c r="K5" s="69" t="s">
        <v>57</v>
      </c>
      <c r="L5" s="69" t="s">
        <v>58</v>
      </c>
      <c r="M5" s="69" t="s">
        <v>59</v>
      </c>
      <c r="N5" s="69" t="s">
        <v>375</v>
      </c>
      <c r="O5" s="69"/>
      <c r="P5" s="69"/>
      <c r="Q5" s="69"/>
      <c r="R5" s="69"/>
      <c r="S5" s="69"/>
    </row>
    <row r="6" ht="54" customHeight="1" spans="1:19">
      <c r="A6" s="69"/>
      <c r="B6" s="69"/>
      <c r="C6" s="69"/>
      <c r="D6" s="69"/>
      <c r="E6" s="69"/>
      <c r="F6" s="4"/>
      <c r="G6" s="69"/>
      <c r="H6" s="4"/>
      <c r="I6" s="69"/>
      <c r="J6" s="69" t="s">
        <v>55</v>
      </c>
      <c r="K6" s="69"/>
      <c r="L6" s="69"/>
      <c r="M6" s="69"/>
      <c r="N6" s="69" t="s">
        <v>55</v>
      </c>
      <c r="O6" s="69" t="s">
        <v>61</v>
      </c>
      <c r="P6" s="69" t="s">
        <v>63</v>
      </c>
      <c r="Q6" s="69" t="s">
        <v>62</v>
      </c>
      <c r="R6" s="69" t="s">
        <v>64</v>
      </c>
      <c r="S6" s="69" t="s">
        <v>65</v>
      </c>
    </row>
    <row r="7" ht="18" customHeight="1" spans="1:19">
      <c r="A7" s="69">
        <v>1</v>
      </c>
      <c r="B7" s="69" t="s">
        <v>80</v>
      </c>
      <c r="C7" s="69" t="s">
        <v>81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</row>
    <row r="8" ht="21" customHeight="1" spans="1:19">
      <c r="A8" s="5"/>
      <c r="B8" s="5"/>
      <c r="C8" s="5"/>
      <c r="D8" s="5"/>
      <c r="E8" s="5"/>
      <c r="F8" s="5"/>
      <c r="G8" s="77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ht="21" customHeight="1" spans="1:19">
      <c r="A9" s="69" t="s">
        <v>170</v>
      </c>
      <c r="B9" s="69"/>
      <c r="C9" s="69"/>
      <c r="D9" s="69"/>
      <c r="E9" s="69"/>
      <c r="F9" s="69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customHeight="1" spans="1:1">
      <c r="A10" t="s">
        <v>376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B17" sqref="B17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377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"单位名称："&amp;"富民县农村合作经济经营管理服务中心"</f>
        <v>单位名称：富民县农村合作经济经营管理服务中心</v>
      </c>
      <c r="T3" s="1" t="s">
        <v>1</v>
      </c>
    </row>
    <row r="4" ht="24" customHeight="1" spans="1:20">
      <c r="A4" s="69" t="s">
        <v>179</v>
      </c>
      <c r="B4" s="69" t="s">
        <v>180</v>
      </c>
      <c r="C4" s="69" t="s">
        <v>182</v>
      </c>
      <c r="D4" s="69" t="s">
        <v>378</v>
      </c>
      <c r="E4" s="69" t="s">
        <v>379</v>
      </c>
      <c r="F4" s="69" t="s">
        <v>380</v>
      </c>
      <c r="G4" s="69" t="s">
        <v>381</v>
      </c>
      <c r="H4" s="69" t="s">
        <v>382</v>
      </c>
      <c r="I4" s="69" t="s">
        <v>383</v>
      </c>
      <c r="J4" s="69" t="s">
        <v>187</v>
      </c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" customHeight="1" spans="1:20">
      <c r="A5" s="69"/>
      <c r="B5" s="69"/>
      <c r="C5" s="69"/>
      <c r="D5" s="69"/>
      <c r="E5" s="69"/>
      <c r="F5" s="69"/>
      <c r="G5" s="69"/>
      <c r="H5" s="69"/>
      <c r="I5" s="69"/>
      <c r="J5" s="69" t="s">
        <v>53</v>
      </c>
      <c r="K5" s="69" t="s">
        <v>56</v>
      </c>
      <c r="L5" s="69" t="s">
        <v>384</v>
      </c>
      <c r="M5" s="69" t="s">
        <v>58</v>
      </c>
      <c r="N5" s="69" t="s">
        <v>385</v>
      </c>
      <c r="O5" s="69" t="s">
        <v>375</v>
      </c>
      <c r="P5" s="69"/>
      <c r="Q5" s="69"/>
      <c r="R5" s="69"/>
      <c r="S5" s="69"/>
      <c r="T5" s="69"/>
    </row>
    <row r="6" ht="54" customHeight="1" spans="1:20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55</v>
      </c>
      <c r="L6" s="69"/>
      <c r="M6" s="69"/>
      <c r="N6" s="69"/>
      <c r="O6" s="69" t="s">
        <v>55</v>
      </c>
      <c r="P6" s="69" t="s">
        <v>61</v>
      </c>
      <c r="Q6" s="69" t="s">
        <v>63</v>
      </c>
      <c r="R6" s="69" t="s">
        <v>62</v>
      </c>
      <c r="S6" s="69" t="s">
        <v>64</v>
      </c>
      <c r="T6" s="69" t="s">
        <v>65</v>
      </c>
    </row>
    <row r="7" ht="17.2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21" customHeight="1" spans="1:20">
      <c r="A8" s="71"/>
      <c r="B8" s="71"/>
      <c r="C8" s="71"/>
      <c r="D8" s="71"/>
      <c r="E8" s="71"/>
      <c r="F8" s="71"/>
      <c r="G8" s="71"/>
      <c r="H8" s="71"/>
      <c r="I8" s="71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1" customHeight="1" spans="1:20">
      <c r="A9" s="69" t="s">
        <v>170</v>
      </c>
      <c r="B9" s="69"/>
      <c r="C9" s="69"/>
      <c r="D9" s="69"/>
      <c r="E9" s="69"/>
      <c r="F9" s="69"/>
      <c r="G9" s="69"/>
      <c r="H9" s="69"/>
      <c r="I9" s="6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customHeight="1" spans="1:1">
      <c r="A10" t="s">
        <v>386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B22" sqref="B22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387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"单位名称："&amp;"富民县农村合作经济经营管理服务中心"</f>
        <v>单位名称：富民县农村合作经济经营管理服务中心</v>
      </c>
      <c r="E3" s="1" t="s">
        <v>1</v>
      </c>
    </row>
    <row r="4" ht="19.5" customHeight="1" spans="1:5">
      <c r="A4" s="69" t="s">
        <v>388</v>
      </c>
      <c r="B4" s="69" t="s">
        <v>187</v>
      </c>
      <c r="C4" s="69"/>
      <c r="D4" s="69"/>
      <c r="E4" s="69" t="s">
        <v>389</v>
      </c>
    </row>
    <row r="5" ht="40.5" customHeight="1" spans="1:5">
      <c r="A5" s="69"/>
      <c r="B5" s="69" t="s">
        <v>53</v>
      </c>
      <c r="C5" s="69" t="s">
        <v>56</v>
      </c>
      <c r="D5" s="69" t="s">
        <v>384</v>
      </c>
      <c r="E5" s="69" t="s">
        <v>390</v>
      </c>
    </row>
    <row r="6" ht="19.5" customHeight="1" spans="1:5">
      <c r="A6" s="69">
        <v>1</v>
      </c>
      <c r="B6" s="69">
        <v>2</v>
      </c>
      <c r="C6" s="69">
        <v>3</v>
      </c>
      <c r="D6" s="69">
        <v>4</v>
      </c>
      <c r="E6" s="69">
        <v>5</v>
      </c>
    </row>
    <row r="7" ht="19.5" customHeight="1" spans="1:5">
      <c r="A7" s="5"/>
      <c r="B7" s="75"/>
      <c r="C7" s="75"/>
      <c r="D7" s="75"/>
      <c r="E7" s="76"/>
    </row>
    <row r="8" ht="19.5" customHeight="1" spans="1:5">
      <c r="A8" s="5"/>
      <c r="B8" s="75"/>
      <c r="C8" s="75"/>
      <c r="D8" s="75"/>
      <c r="E8" s="76"/>
    </row>
    <row r="9" customHeight="1" spans="1:1">
      <c r="A9" t="s">
        <v>391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28" sqref="C2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2"/>
      <c r="B1" s="72"/>
      <c r="C1" s="72"/>
      <c r="D1" s="72"/>
      <c r="E1" s="72"/>
      <c r="F1" s="72"/>
      <c r="G1" s="72"/>
      <c r="H1" s="72"/>
      <c r="I1" s="72"/>
      <c r="J1" s="1" t="s">
        <v>392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3" t="str">
        <f>"单位名称："&amp;"富民县农村合作经济经营管理服务中心"</f>
        <v>单位名称：富民县农村合作经济经营管理服务中心</v>
      </c>
      <c r="B3" s="73"/>
      <c r="C3" s="73"/>
      <c r="D3" s="73"/>
      <c r="E3" s="73"/>
      <c r="F3" s="73"/>
      <c r="G3" s="73"/>
      <c r="H3" s="73"/>
      <c r="I3" s="72"/>
      <c r="J3" s="72"/>
    </row>
    <row r="4" ht="44.25" customHeight="1" spans="1:10">
      <c r="A4" s="74" t="s">
        <v>388</v>
      </c>
      <c r="B4" s="74" t="s">
        <v>286</v>
      </c>
      <c r="C4" s="74" t="s">
        <v>287</v>
      </c>
      <c r="D4" s="74" t="s">
        <v>288</v>
      </c>
      <c r="E4" s="74" t="s">
        <v>289</v>
      </c>
      <c r="F4" s="74" t="s">
        <v>290</v>
      </c>
      <c r="G4" s="74" t="s">
        <v>291</v>
      </c>
      <c r="H4" s="74" t="s">
        <v>292</v>
      </c>
      <c r="I4" s="74" t="s">
        <v>293</v>
      </c>
      <c r="J4" s="74" t="s">
        <v>294</v>
      </c>
    </row>
    <row r="5" ht="14.2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391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B22" sqref="B22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393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"单位名称："&amp;"富民县农村合作经济经营管理服务中心"</f>
        <v>单位名称：富民县农村合作经济经营管理服务中心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9" t="s">
        <v>179</v>
      </c>
      <c r="B4" s="69" t="s">
        <v>180</v>
      </c>
      <c r="C4" s="69" t="s">
        <v>394</v>
      </c>
      <c r="D4" s="69" t="s">
        <v>395</v>
      </c>
      <c r="E4" s="69" t="s">
        <v>396</v>
      </c>
      <c r="F4" s="69" t="s">
        <v>397</v>
      </c>
      <c r="G4" s="69" t="s">
        <v>398</v>
      </c>
      <c r="H4" s="69"/>
      <c r="I4" s="69"/>
    </row>
    <row r="5" ht="21" customHeight="1" spans="1:9">
      <c r="A5" s="69"/>
      <c r="B5" s="69"/>
      <c r="C5" s="69"/>
      <c r="D5" s="69"/>
      <c r="E5" s="69"/>
      <c r="F5" s="69"/>
      <c r="G5" s="69" t="s">
        <v>373</v>
      </c>
      <c r="H5" s="69" t="s">
        <v>399</v>
      </c>
      <c r="I5" s="69" t="s">
        <v>400</v>
      </c>
    </row>
    <row r="6" ht="17.25" customHeight="1" spans="1:9">
      <c r="A6" s="69" t="s">
        <v>79</v>
      </c>
      <c r="B6" s="69" t="s">
        <v>80</v>
      </c>
      <c r="C6" s="69" t="s">
        <v>81</v>
      </c>
      <c r="D6" s="69" t="s">
        <v>169</v>
      </c>
      <c r="E6" s="69" t="s">
        <v>82</v>
      </c>
      <c r="F6" s="69" t="s">
        <v>83</v>
      </c>
      <c r="G6" s="69" t="s">
        <v>84</v>
      </c>
      <c r="H6" s="69" t="s">
        <v>85</v>
      </c>
      <c r="I6" s="69">
        <v>9</v>
      </c>
    </row>
    <row r="7" ht="19.5" customHeight="1" spans="1:9">
      <c r="A7" s="71"/>
      <c r="B7" s="71"/>
      <c r="C7" s="71"/>
      <c r="D7" s="71"/>
      <c r="E7" s="71"/>
      <c r="F7" s="71"/>
      <c r="G7" s="70"/>
      <c r="H7" s="70"/>
      <c r="I7" s="70"/>
    </row>
    <row r="8" ht="19.5" customHeight="1" spans="1:9">
      <c r="A8" s="69" t="s">
        <v>53</v>
      </c>
      <c r="B8" s="69"/>
      <c r="C8" s="69"/>
      <c r="D8" s="69"/>
      <c r="E8" s="69"/>
      <c r="F8" s="69"/>
      <c r="G8" s="70"/>
      <c r="H8" s="70"/>
      <c r="I8" s="70"/>
    </row>
    <row r="9" customHeight="1" spans="1:1">
      <c r="A9" t="s">
        <v>401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G36" sqref="G36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402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"单位名称："&amp;"富民县农村合作经济经营管理服务中心"</f>
        <v>单位名称：富民县农村合作经济经营管理服务中心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9" t="s">
        <v>267</v>
      </c>
      <c r="B4" s="69" t="s">
        <v>182</v>
      </c>
      <c r="C4" s="69" t="s">
        <v>268</v>
      </c>
      <c r="D4" s="4" t="s">
        <v>183</v>
      </c>
      <c r="E4" s="69" t="s">
        <v>184</v>
      </c>
      <c r="F4" s="4" t="s">
        <v>269</v>
      </c>
      <c r="G4" s="69" t="s">
        <v>270</v>
      </c>
      <c r="H4" s="69" t="s">
        <v>53</v>
      </c>
      <c r="I4" s="69" t="s">
        <v>403</v>
      </c>
      <c r="J4" s="69"/>
      <c r="K4" s="69"/>
    </row>
    <row r="5" ht="21.75" customHeight="1" spans="1:11">
      <c r="A5" s="69"/>
      <c r="B5" s="69"/>
      <c r="C5" s="69"/>
      <c r="D5" s="4"/>
      <c r="E5" s="69"/>
      <c r="F5" s="4"/>
      <c r="G5" s="69"/>
      <c r="H5" s="69"/>
      <c r="I5" s="69" t="s">
        <v>56</v>
      </c>
      <c r="J5" s="69" t="s">
        <v>57</v>
      </c>
      <c r="K5" s="69" t="s">
        <v>58</v>
      </c>
    </row>
    <row r="6" ht="40.5" customHeight="1" spans="1:11">
      <c r="A6" s="69"/>
      <c r="B6" s="69"/>
      <c r="C6" s="69"/>
      <c r="D6" s="4"/>
      <c r="E6" s="69"/>
      <c r="F6" s="4"/>
      <c r="G6" s="69"/>
      <c r="H6" s="69"/>
      <c r="I6" s="69" t="s">
        <v>55</v>
      </c>
      <c r="J6" s="69"/>
      <c r="K6" s="69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0"/>
      <c r="I8" s="70"/>
      <c r="J8" s="70"/>
      <c r="K8" s="70"/>
    </row>
    <row r="9" ht="18.75" customHeight="1" spans="1:11">
      <c r="A9" s="5"/>
      <c r="B9" s="5"/>
      <c r="C9" s="5"/>
      <c r="D9" s="5"/>
      <c r="E9" s="5"/>
      <c r="F9" s="5"/>
      <c r="G9" s="5"/>
      <c r="H9" s="70"/>
      <c r="I9" s="70"/>
      <c r="J9" s="70"/>
      <c r="K9" s="70"/>
    </row>
    <row r="10" ht="18.75" customHeight="1" spans="1:11">
      <c r="A10" s="69" t="s">
        <v>170</v>
      </c>
      <c r="B10" s="69"/>
      <c r="C10" s="69"/>
      <c r="D10" s="69"/>
      <c r="E10" s="69"/>
      <c r="F10" s="69"/>
      <c r="G10" s="69"/>
      <c r="H10" s="70"/>
      <c r="I10" s="70"/>
      <c r="J10" s="70"/>
      <c r="K10" s="70"/>
    </row>
    <row r="11" customHeight="1" spans="1:1">
      <c r="A11" t="s">
        <v>404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F19" sqref="F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8"/>
      <c r="G1" s="49" t="s">
        <v>405</v>
      </c>
    </row>
    <row r="2" ht="41.25" customHeight="1" spans="1:7">
      <c r="A2" s="50" t="str">
        <f>"2025"&amp;"年部门项目中期规划预算表"</f>
        <v>2025年部门项目中期规划预算表</v>
      </c>
      <c r="B2" s="50"/>
      <c r="C2" s="50"/>
      <c r="D2" s="50"/>
      <c r="E2" s="50"/>
      <c r="F2" s="50"/>
      <c r="G2" s="50"/>
    </row>
    <row r="3" ht="13.5" customHeight="1" spans="1:7">
      <c r="A3" s="51" t="str">
        <f>"单位名称："&amp;"富民县农村合作经济经营管理服务中心"</f>
        <v>单位名称：富民县农村合作经济经营管理服务中心</v>
      </c>
      <c r="B3" s="52"/>
      <c r="C3" s="52"/>
      <c r="D3" s="52"/>
      <c r="E3" s="53"/>
      <c r="F3" s="53"/>
      <c r="G3" s="54" t="s">
        <v>1</v>
      </c>
    </row>
    <row r="4" ht="21.75" customHeight="1" spans="1:7">
      <c r="A4" s="55" t="s">
        <v>268</v>
      </c>
      <c r="B4" s="55" t="s">
        <v>267</v>
      </c>
      <c r="C4" s="55" t="s">
        <v>182</v>
      </c>
      <c r="D4" s="56" t="s">
        <v>406</v>
      </c>
      <c r="E4" s="19" t="s">
        <v>56</v>
      </c>
      <c r="F4" s="20"/>
      <c r="G4" s="43"/>
    </row>
    <row r="5" ht="21.75" customHeight="1" spans="1:7">
      <c r="A5" s="57"/>
      <c r="B5" s="57"/>
      <c r="C5" s="57"/>
      <c r="D5" s="58"/>
      <c r="E5" s="59" t="str">
        <f>"2025"&amp;"年"</f>
        <v>2025年</v>
      </c>
      <c r="F5" s="56" t="str">
        <f>("2025"+1)&amp;"年"</f>
        <v>2026年</v>
      </c>
      <c r="G5" s="56" t="str">
        <f>("2025"+2)&amp;"年"</f>
        <v>2027年</v>
      </c>
    </row>
    <row r="6" ht="40.5" customHeight="1" spans="1:7">
      <c r="A6" s="60"/>
      <c r="B6" s="60"/>
      <c r="C6" s="60"/>
      <c r="D6" s="61"/>
      <c r="E6" s="62"/>
      <c r="F6" s="61" t="s">
        <v>55</v>
      </c>
      <c r="G6" s="61"/>
    </row>
    <row r="7" ht="15" customHeight="1" spans="1:7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ht="17.25" customHeight="1" spans="1:7">
      <c r="A8" s="40" t="s">
        <v>67</v>
      </c>
      <c r="B8" s="64"/>
      <c r="C8" s="64"/>
      <c r="D8" s="40"/>
      <c r="E8" s="65">
        <v>594007</v>
      </c>
      <c r="F8" s="65"/>
      <c r="G8" s="65"/>
    </row>
    <row r="9" ht="45" customHeight="1" spans="1:7">
      <c r="A9" s="40"/>
      <c r="B9" s="40" t="s">
        <v>407</v>
      </c>
      <c r="C9" s="40" t="s">
        <v>275</v>
      </c>
      <c r="D9" s="40" t="s">
        <v>408</v>
      </c>
      <c r="E9" s="65">
        <v>550000</v>
      </c>
      <c r="F9" s="65"/>
      <c r="G9" s="65"/>
    </row>
    <row r="10" ht="40" customHeight="1" spans="1:7">
      <c r="A10" s="33"/>
      <c r="B10" s="40" t="s">
        <v>409</v>
      </c>
      <c r="C10" s="40" t="s">
        <v>280</v>
      </c>
      <c r="D10" s="40" t="s">
        <v>408</v>
      </c>
      <c r="E10" s="65">
        <v>30600</v>
      </c>
      <c r="F10" s="65"/>
      <c r="G10" s="65"/>
    </row>
    <row r="11" ht="54" customHeight="1" spans="1:7">
      <c r="A11" s="33"/>
      <c r="B11" s="40" t="s">
        <v>409</v>
      </c>
      <c r="C11" s="40" t="s">
        <v>282</v>
      </c>
      <c r="D11" s="40" t="s">
        <v>408</v>
      </c>
      <c r="E11" s="65">
        <v>8807</v>
      </c>
      <c r="F11" s="65"/>
      <c r="G11" s="65"/>
    </row>
    <row r="12" ht="40" customHeight="1" spans="1:7">
      <c r="A12" s="33"/>
      <c r="B12" s="40" t="s">
        <v>409</v>
      </c>
      <c r="C12" s="40" t="s">
        <v>284</v>
      </c>
      <c r="D12" s="40" t="s">
        <v>408</v>
      </c>
      <c r="E12" s="65">
        <v>4600</v>
      </c>
      <c r="F12" s="65"/>
      <c r="G12" s="65"/>
    </row>
    <row r="13" ht="18.75" customHeight="1" spans="1:7">
      <c r="A13" s="66" t="s">
        <v>53</v>
      </c>
      <c r="B13" s="67" t="s">
        <v>410</v>
      </c>
      <c r="C13" s="67"/>
      <c r="D13" s="68"/>
      <c r="E13" s="65">
        <v>594007</v>
      </c>
      <c r="F13" s="65"/>
      <c r="G13" s="65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workbookViewId="0">
      <selection activeCell="J12" sqref="J12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8"/>
      <c r="B1" s="8"/>
      <c r="C1" s="8"/>
      <c r="D1" s="8"/>
      <c r="E1" s="8"/>
      <c r="F1" s="8"/>
      <c r="G1" s="8"/>
      <c r="H1" s="8"/>
      <c r="I1" s="8"/>
      <c r="J1" s="42" t="s">
        <v>411</v>
      </c>
    </row>
    <row r="2" ht="41.25" customHeight="1" spans="1:10">
      <c r="A2" s="8" t="str">
        <f>"2025"&amp;"年部门整体支出绩效目标表"</f>
        <v>2025年部门整体支出绩效目标表</v>
      </c>
      <c r="B2" s="9"/>
      <c r="C2" s="9"/>
      <c r="D2" s="9"/>
      <c r="E2" s="9"/>
      <c r="F2" s="9"/>
      <c r="G2" s="9"/>
      <c r="H2" s="9"/>
      <c r="I2" s="9"/>
      <c r="J2" s="9"/>
    </row>
    <row r="3" ht="17.25" customHeight="1" spans="1:10">
      <c r="A3" s="10" t="str">
        <f>"单位名称："&amp;"富民县农村合作经济经营管理服务中心"</f>
        <v>单位名称：富民县农村合作经济经营管理服务中心</v>
      </c>
      <c r="B3" s="10"/>
      <c r="C3" s="11"/>
      <c r="D3" s="12"/>
      <c r="E3" s="12"/>
      <c r="F3" s="12"/>
      <c r="G3" s="12"/>
      <c r="H3" s="12"/>
      <c r="I3" s="12"/>
      <c r="J3" s="94" t="s">
        <v>1</v>
      </c>
    </row>
    <row r="4" ht="30" customHeight="1" spans="1:10">
      <c r="A4" s="13" t="s">
        <v>412</v>
      </c>
      <c r="B4" s="14"/>
      <c r="C4" s="15"/>
      <c r="D4" s="15"/>
      <c r="E4" s="16"/>
      <c r="F4" s="17" t="s">
        <v>413</v>
      </c>
      <c r="G4" s="16"/>
      <c r="H4" s="18"/>
      <c r="I4" s="15"/>
      <c r="J4" s="16"/>
    </row>
    <row r="5" ht="32.25" customHeight="1" spans="1:10">
      <c r="A5" s="19" t="s">
        <v>414</v>
      </c>
      <c r="B5" s="20"/>
      <c r="C5" s="20"/>
      <c r="D5" s="20"/>
      <c r="E5" s="20"/>
      <c r="F5" s="20"/>
      <c r="G5" s="20"/>
      <c r="H5" s="20"/>
      <c r="I5" s="43"/>
      <c r="J5" s="44" t="s">
        <v>415</v>
      </c>
    </row>
    <row r="6" ht="99.75" customHeight="1" spans="1:10">
      <c r="A6" s="21" t="s">
        <v>416</v>
      </c>
      <c r="B6" s="22" t="s">
        <v>417</v>
      </c>
      <c r="C6" s="23" t="s">
        <v>418</v>
      </c>
      <c r="D6" s="23"/>
      <c r="E6" s="23"/>
      <c r="F6" s="23"/>
      <c r="G6" s="23"/>
      <c r="H6" s="23"/>
      <c r="I6" s="23"/>
      <c r="J6" s="45" t="s">
        <v>419</v>
      </c>
    </row>
    <row r="7" ht="159" customHeight="1" spans="1:10">
      <c r="A7" s="21"/>
      <c r="B7" s="22" t="str">
        <f>"总体绩效目标（"&amp;"2025"&amp;"-"&amp;("2025"+2)&amp;"年期间）"</f>
        <v>总体绩效目标（2025-2027年期间）</v>
      </c>
      <c r="C7" s="23" t="s">
        <v>420</v>
      </c>
      <c r="D7" s="23"/>
      <c r="E7" s="23"/>
      <c r="F7" s="23"/>
      <c r="G7" s="23"/>
      <c r="H7" s="23"/>
      <c r="I7" s="23"/>
      <c r="J7" s="45" t="s">
        <v>421</v>
      </c>
    </row>
    <row r="8" ht="75" customHeight="1" spans="1:10">
      <c r="A8" s="22" t="s">
        <v>422</v>
      </c>
      <c r="B8" s="24" t="str">
        <f>"预算年度（"&amp;"2025"&amp;"年）绩效目标"</f>
        <v>预算年度（2025年）绩效目标</v>
      </c>
      <c r="C8" s="25" t="s">
        <v>423</v>
      </c>
      <c r="D8" s="25"/>
      <c r="E8" s="25"/>
      <c r="F8" s="25"/>
      <c r="G8" s="25"/>
      <c r="H8" s="25"/>
      <c r="I8" s="25"/>
      <c r="J8" s="46" t="s">
        <v>424</v>
      </c>
    </row>
    <row r="9" ht="32.25" customHeight="1" spans="1:10">
      <c r="A9" s="26" t="s">
        <v>425</v>
      </c>
      <c r="B9" s="26"/>
      <c r="C9" s="26"/>
      <c r="D9" s="26"/>
      <c r="E9" s="26"/>
      <c r="F9" s="26"/>
      <c r="G9" s="26"/>
      <c r="H9" s="26"/>
      <c r="I9" s="26"/>
      <c r="J9" s="26"/>
    </row>
    <row r="10" ht="32.25" customHeight="1" spans="1:10">
      <c r="A10" s="22" t="s">
        <v>426</v>
      </c>
      <c r="B10" s="22"/>
      <c r="C10" s="21" t="s">
        <v>427</v>
      </c>
      <c r="D10" s="21"/>
      <c r="E10" s="21"/>
      <c r="F10" s="21" t="s">
        <v>428</v>
      </c>
      <c r="G10" s="21"/>
      <c r="H10" s="21" t="s">
        <v>429</v>
      </c>
      <c r="I10" s="21"/>
      <c r="J10" s="21"/>
    </row>
    <row r="11" ht="32.25" customHeight="1" spans="1:10">
      <c r="A11" s="22"/>
      <c r="B11" s="22"/>
      <c r="C11" s="21"/>
      <c r="D11" s="21"/>
      <c r="E11" s="21"/>
      <c r="F11" s="21"/>
      <c r="G11" s="21"/>
      <c r="H11" s="22" t="s">
        <v>430</v>
      </c>
      <c r="I11" s="22" t="s">
        <v>431</v>
      </c>
      <c r="J11" s="22" t="s">
        <v>432</v>
      </c>
    </row>
    <row r="12" ht="24" customHeight="1" spans="1:10">
      <c r="A12" s="27" t="s">
        <v>53</v>
      </c>
      <c r="B12" s="28"/>
      <c r="C12" s="28"/>
      <c r="D12" s="28"/>
      <c r="E12" s="28"/>
      <c r="F12" s="28"/>
      <c r="G12" s="29"/>
      <c r="H12" s="30">
        <v>1627439.57</v>
      </c>
      <c r="I12" s="30">
        <v>1627439.57</v>
      </c>
      <c r="J12" s="30"/>
    </row>
    <row r="13" ht="34.5" customHeight="1" spans="1:10">
      <c r="A13" s="23" t="s">
        <v>433</v>
      </c>
      <c r="B13" s="31"/>
      <c r="C13" s="23" t="s">
        <v>433</v>
      </c>
      <c r="D13" s="31"/>
      <c r="E13" s="31"/>
      <c r="F13" s="31"/>
      <c r="G13" s="31"/>
      <c r="H13" s="32">
        <v>1033432.57</v>
      </c>
      <c r="I13" s="32">
        <v>1033432.57</v>
      </c>
      <c r="J13" s="32"/>
    </row>
    <row r="14" ht="34.5" customHeight="1" spans="1:10">
      <c r="A14" s="23" t="s">
        <v>434</v>
      </c>
      <c r="B14" s="33"/>
      <c r="C14" s="23" t="s">
        <v>435</v>
      </c>
      <c r="D14" s="33"/>
      <c r="E14" s="33"/>
      <c r="F14" s="33"/>
      <c r="G14" s="33"/>
      <c r="H14" s="32">
        <v>594007</v>
      </c>
      <c r="I14" s="32">
        <v>594007</v>
      </c>
      <c r="J14" s="32"/>
    </row>
    <row r="15" ht="32.25" customHeight="1" spans="1:10">
      <c r="A15" s="26" t="s">
        <v>436</v>
      </c>
      <c r="B15" s="26"/>
      <c r="C15" s="26"/>
      <c r="D15" s="26"/>
      <c r="E15" s="26"/>
      <c r="F15" s="26"/>
      <c r="G15" s="26"/>
      <c r="H15" s="26"/>
      <c r="I15" s="26"/>
      <c r="J15" s="26"/>
    </row>
    <row r="16" ht="32.25" customHeight="1" spans="1:10">
      <c r="A16" s="34" t="s">
        <v>437</v>
      </c>
      <c r="B16" s="34"/>
      <c r="C16" s="34"/>
      <c r="D16" s="34"/>
      <c r="E16" s="34"/>
      <c r="F16" s="34"/>
      <c r="G16" s="34"/>
      <c r="H16" s="35" t="s">
        <v>438</v>
      </c>
      <c r="I16" s="47" t="s">
        <v>294</v>
      </c>
      <c r="J16" s="35" t="s">
        <v>439</v>
      </c>
    </row>
    <row r="17" ht="36" customHeight="1" spans="1:10">
      <c r="A17" s="36" t="s">
        <v>287</v>
      </c>
      <c r="B17" s="36" t="s">
        <v>440</v>
      </c>
      <c r="C17" s="37" t="s">
        <v>289</v>
      </c>
      <c r="D17" s="37" t="s">
        <v>290</v>
      </c>
      <c r="E17" s="37" t="s">
        <v>291</v>
      </c>
      <c r="F17" s="37" t="s">
        <v>292</v>
      </c>
      <c r="G17" s="37" t="s">
        <v>293</v>
      </c>
      <c r="H17" s="38"/>
      <c r="I17" s="38"/>
      <c r="J17" s="38"/>
    </row>
    <row r="18" ht="32.25" customHeight="1" spans="1:10">
      <c r="A18" s="39" t="s">
        <v>296</v>
      </c>
      <c r="B18" s="39"/>
      <c r="C18" s="40"/>
      <c r="D18" s="39"/>
      <c r="E18" s="39"/>
      <c r="F18" s="39"/>
      <c r="G18" s="39"/>
      <c r="H18" s="41"/>
      <c r="I18" s="25"/>
      <c r="J18" s="41"/>
    </row>
    <row r="19" ht="32.25" customHeight="1" spans="1:10">
      <c r="A19" s="39"/>
      <c r="B19" s="39" t="s">
        <v>297</v>
      </c>
      <c r="C19" s="40"/>
      <c r="D19" s="39"/>
      <c r="E19" s="39"/>
      <c r="F19" s="39"/>
      <c r="G19" s="39"/>
      <c r="H19" s="41"/>
      <c r="I19" s="25"/>
      <c r="J19" s="41"/>
    </row>
    <row r="20" ht="32.25" customHeight="1" spans="1:10">
      <c r="A20" s="39"/>
      <c r="B20" s="39"/>
      <c r="C20" s="40" t="s">
        <v>441</v>
      </c>
      <c r="D20" s="39" t="s">
        <v>325</v>
      </c>
      <c r="E20" s="39" t="s">
        <v>82</v>
      </c>
      <c r="F20" s="39" t="s">
        <v>321</v>
      </c>
      <c r="G20" s="39" t="s">
        <v>302</v>
      </c>
      <c r="H20" s="41" t="s">
        <v>442</v>
      </c>
      <c r="I20" s="25" t="s">
        <v>443</v>
      </c>
      <c r="J20" s="41" t="s">
        <v>444</v>
      </c>
    </row>
    <row r="21" ht="32.25" customHeight="1" spans="1:10">
      <c r="A21" s="39"/>
      <c r="B21" s="39"/>
      <c r="C21" s="40" t="s">
        <v>445</v>
      </c>
      <c r="D21" s="39" t="s">
        <v>325</v>
      </c>
      <c r="E21" s="39" t="s">
        <v>446</v>
      </c>
      <c r="F21" s="39" t="s">
        <v>321</v>
      </c>
      <c r="G21" s="39" t="s">
        <v>302</v>
      </c>
      <c r="H21" s="41" t="s">
        <v>447</v>
      </c>
      <c r="I21" s="25" t="s">
        <v>448</v>
      </c>
      <c r="J21" s="41" t="s">
        <v>444</v>
      </c>
    </row>
    <row r="22" ht="32.25" customHeight="1" spans="1:10">
      <c r="A22" s="39"/>
      <c r="B22" s="39" t="s">
        <v>323</v>
      </c>
      <c r="C22" s="40"/>
      <c r="D22" s="39"/>
      <c r="E22" s="39"/>
      <c r="F22" s="39"/>
      <c r="G22" s="39"/>
      <c r="H22" s="41"/>
      <c r="I22" s="25"/>
      <c r="J22" s="41"/>
    </row>
    <row r="23" ht="93" customHeight="1" spans="1:10">
      <c r="A23" s="39"/>
      <c r="B23" s="39"/>
      <c r="C23" s="40" t="s">
        <v>449</v>
      </c>
      <c r="D23" s="39" t="s">
        <v>325</v>
      </c>
      <c r="E23" s="39" t="s">
        <v>326</v>
      </c>
      <c r="F23" s="39" t="s">
        <v>312</v>
      </c>
      <c r="G23" s="39" t="s">
        <v>302</v>
      </c>
      <c r="H23" s="41" t="s">
        <v>450</v>
      </c>
      <c r="I23" s="25" t="s">
        <v>327</v>
      </c>
      <c r="J23" s="41" t="s">
        <v>451</v>
      </c>
    </row>
    <row r="24" ht="32.25" customHeight="1" spans="1:10">
      <c r="A24" s="39"/>
      <c r="B24" s="39" t="s">
        <v>328</v>
      </c>
      <c r="C24" s="40"/>
      <c r="D24" s="39"/>
      <c r="E24" s="39"/>
      <c r="F24" s="39"/>
      <c r="G24" s="39"/>
      <c r="H24" s="41"/>
      <c r="I24" s="25"/>
      <c r="J24" s="41"/>
    </row>
    <row r="25" ht="32.25" customHeight="1" spans="1:10">
      <c r="A25" s="39"/>
      <c r="B25" s="39"/>
      <c r="C25" s="40" t="s">
        <v>452</v>
      </c>
      <c r="D25" s="39" t="s">
        <v>330</v>
      </c>
      <c r="E25" s="39" t="s">
        <v>453</v>
      </c>
      <c r="F25" s="39" t="s">
        <v>454</v>
      </c>
      <c r="G25" s="39" t="s">
        <v>313</v>
      </c>
      <c r="H25" s="41" t="s">
        <v>455</v>
      </c>
      <c r="I25" s="25" t="s">
        <v>333</v>
      </c>
      <c r="J25" s="41" t="s">
        <v>456</v>
      </c>
    </row>
    <row r="26" ht="32.25" customHeight="1" spans="1:10">
      <c r="A26" s="39" t="s">
        <v>304</v>
      </c>
      <c r="B26" s="39"/>
      <c r="C26" s="40"/>
      <c r="D26" s="39"/>
      <c r="E26" s="39"/>
      <c r="F26" s="39"/>
      <c r="G26" s="39"/>
      <c r="H26" s="41"/>
      <c r="I26" s="25"/>
      <c r="J26" s="41"/>
    </row>
    <row r="27" ht="32.25" customHeight="1" spans="1:10">
      <c r="A27" s="39"/>
      <c r="B27" s="39" t="s">
        <v>305</v>
      </c>
      <c r="C27" s="40"/>
      <c r="D27" s="39"/>
      <c r="E27" s="39"/>
      <c r="F27" s="39"/>
      <c r="G27" s="39"/>
      <c r="H27" s="41"/>
      <c r="I27" s="25"/>
      <c r="J27" s="41"/>
    </row>
    <row r="28" ht="32.25" customHeight="1" spans="1:10">
      <c r="A28" s="39"/>
      <c r="B28" s="39"/>
      <c r="C28" s="40" t="s">
        <v>338</v>
      </c>
      <c r="D28" s="39" t="s">
        <v>299</v>
      </c>
      <c r="E28" s="39" t="s">
        <v>339</v>
      </c>
      <c r="F28" s="39" t="s">
        <v>340</v>
      </c>
      <c r="G28" s="39" t="s">
        <v>313</v>
      </c>
      <c r="H28" s="41" t="s">
        <v>457</v>
      </c>
      <c r="I28" s="25" t="s">
        <v>341</v>
      </c>
      <c r="J28" s="41" t="s">
        <v>458</v>
      </c>
    </row>
    <row r="29" ht="32.25" customHeight="1" spans="1:10">
      <c r="A29" s="39" t="s">
        <v>309</v>
      </c>
      <c r="B29" s="39"/>
      <c r="C29" s="40"/>
      <c r="D29" s="39"/>
      <c r="E29" s="39"/>
      <c r="F29" s="39"/>
      <c r="G29" s="39"/>
      <c r="H29" s="41"/>
      <c r="I29" s="25"/>
      <c r="J29" s="41"/>
    </row>
    <row r="30" ht="32.25" customHeight="1" spans="1:10">
      <c r="A30" s="39"/>
      <c r="B30" s="39" t="s">
        <v>310</v>
      </c>
      <c r="C30" s="40"/>
      <c r="D30" s="39"/>
      <c r="E30" s="39"/>
      <c r="F30" s="39"/>
      <c r="G30" s="39"/>
      <c r="H30" s="41"/>
      <c r="I30" s="25"/>
      <c r="J30" s="41"/>
    </row>
    <row r="31" ht="87" customHeight="1" spans="1:10">
      <c r="A31" s="39"/>
      <c r="B31" s="39"/>
      <c r="C31" s="40" t="s">
        <v>342</v>
      </c>
      <c r="D31" s="39" t="s">
        <v>325</v>
      </c>
      <c r="E31" s="39" t="s">
        <v>311</v>
      </c>
      <c r="F31" s="39" t="s">
        <v>312</v>
      </c>
      <c r="G31" s="39" t="s">
        <v>313</v>
      </c>
      <c r="H31" s="41" t="s">
        <v>459</v>
      </c>
      <c r="I31" s="25" t="s">
        <v>341</v>
      </c>
      <c r="J31" s="41" t="s">
        <v>460</v>
      </c>
    </row>
  </sheetData>
  <mergeCells count="3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tabSelected="1" workbookViewId="0">
      <selection activeCell="H21" sqref="H21"/>
    </sheetView>
  </sheetViews>
  <sheetFormatPr defaultColWidth="10" defaultRowHeight="12.75" customHeight="1" outlineLevelRow="5"/>
  <cols>
    <col min="1" max="1" width="41.125" customWidth="1"/>
    <col min="2" max="2" width="18.25" customWidth="1"/>
    <col min="3" max="3" width="13" customWidth="1"/>
    <col min="4" max="4" width="12" customWidth="1"/>
    <col min="5" max="5" width="17.25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9.25" customWidth="1"/>
    <col min="17" max="19" width="15.7083333333333" customWidth="1"/>
    <col min="20" max="20" width="11.125" customWidth="1"/>
    <col min="21" max="21" width="15.7083333333333" customWidth="1"/>
    <col min="22" max="22" width="11.125" customWidth="1"/>
  </cols>
  <sheetData>
    <row r="1" ht="17.25" customHeight="1" spans="1:1">
      <c r="A1" s="1" t="s">
        <v>461</v>
      </c>
    </row>
    <row r="2" ht="41.25" customHeight="1" spans="1:23">
      <c r="A2" s="2" t="s">
        <v>462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"单位名称："&amp;"富民县农村合作经济经营管理服务中心"</f>
        <v>单位名称：富民县农村合作经济经营管理服务中心</v>
      </c>
      <c r="B3" s="3"/>
      <c r="C3" s="3"/>
      <c r="V3" s="1" t="s">
        <v>463</v>
      </c>
      <c r="W3" s="1"/>
    </row>
    <row r="4" ht="17.25" customHeight="1" spans="1:23">
      <c r="A4" s="4" t="s">
        <v>180</v>
      </c>
      <c r="B4" s="4" t="s">
        <v>464</v>
      </c>
      <c r="C4" s="4" t="s">
        <v>465</v>
      </c>
      <c r="D4" s="4" t="s">
        <v>466</v>
      </c>
      <c r="E4" s="4" t="s">
        <v>467</v>
      </c>
      <c r="F4" s="4" t="s">
        <v>468</v>
      </c>
      <c r="G4" s="4"/>
      <c r="H4" s="4"/>
      <c r="I4" s="4"/>
      <c r="J4" s="4"/>
      <c r="K4" s="4"/>
      <c r="L4" s="4"/>
      <c r="M4" s="4" t="s">
        <v>469</v>
      </c>
      <c r="N4" s="4"/>
      <c r="O4" s="4"/>
      <c r="P4" s="4"/>
      <c r="Q4" s="4"/>
      <c r="R4" s="4"/>
      <c r="S4" s="4"/>
      <c r="T4" s="4" t="s">
        <v>470</v>
      </c>
      <c r="U4" s="4"/>
      <c r="V4" s="4"/>
      <c r="W4" s="4" t="s">
        <v>471</v>
      </c>
    </row>
    <row r="5" ht="63" customHeight="1" spans="1:23">
      <c r="A5" s="4"/>
      <c r="B5" s="4"/>
      <c r="C5" s="4"/>
      <c r="D5" s="4"/>
      <c r="E5" s="4"/>
      <c r="F5" s="4" t="s">
        <v>55</v>
      </c>
      <c r="G5" s="4" t="s">
        <v>472</v>
      </c>
      <c r="H5" s="4" t="s">
        <v>473</v>
      </c>
      <c r="I5" s="4" t="s">
        <v>474</v>
      </c>
      <c r="J5" s="4" t="s">
        <v>475</v>
      </c>
      <c r="K5" s="4" t="s">
        <v>476</v>
      </c>
      <c r="L5" s="4" t="s">
        <v>477</v>
      </c>
      <c r="M5" s="4" t="s">
        <v>55</v>
      </c>
      <c r="N5" s="4" t="s">
        <v>478</v>
      </c>
      <c r="O5" s="4" t="s">
        <v>479</v>
      </c>
      <c r="P5" s="4" t="s">
        <v>480</v>
      </c>
      <c r="Q5" s="4" t="s">
        <v>481</v>
      </c>
      <c r="R5" s="4" t="s">
        <v>482</v>
      </c>
      <c r="S5" s="4" t="s">
        <v>483</v>
      </c>
      <c r="T5" s="4" t="s">
        <v>55</v>
      </c>
      <c r="U5" s="4" t="s">
        <v>484</v>
      </c>
      <c r="V5" s="4" t="s">
        <v>485</v>
      </c>
      <c r="W5" s="4"/>
    </row>
    <row r="6" ht="48" customHeight="1" spans="1:23">
      <c r="A6" s="5" t="s">
        <v>67</v>
      </c>
      <c r="B6" s="5" t="s">
        <v>486</v>
      </c>
      <c r="C6" s="5" t="s">
        <v>487</v>
      </c>
      <c r="D6" s="5" t="s">
        <v>488</v>
      </c>
      <c r="E6" s="5" t="s">
        <v>489</v>
      </c>
      <c r="F6" s="6">
        <v>6</v>
      </c>
      <c r="G6" s="7"/>
      <c r="H6" s="7"/>
      <c r="I6" s="7"/>
      <c r="J6" s="7"/>
      <c r="K6" s="6"/>
      <c r="L6" s="6"/>
      <c r="M6" s="6">
        <v>6</v>
      </c>
      <c r="N6" s="6"/>
      <c r="O6" s="6"/>
      <c r="P6" s="6"/>
      <c r="Q6" s="6"/>
      <c r="R6" s="6"/>
      <c r="S6" s="6"/>
      <c r="T6" s="6">
        <v>6</v>
      </c>
      <c r="U6" s="6"/>
      <c r="V6" s="6">
        <v>6</v>
      </c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  <vt:lpstr>部门基本信息表14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叶文芳</cp:lastModifiedBy>
  <dcterms:created xsi:type="dcterms:W3CDTF">2025-02-17T02:11:00Z</dcterms:created>
  <dcterms:modified xsi:type="dcterms:W3CDTF">2025-02-17T08:24:02Z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A0F7871E79A14B9DB50536D48721D961_12</vt:lpwstr>
  </property>
  <property fmtid="{D5CDD505-2E9C-101B-9397-08002B2CF9AE}" pid="3" name="KSOProductBuildVer">
    <vt:lpwstr>2052-12.1.0.18276</vt:lpwstr>
  </property>
</Properties>
</file>