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3256" windowHeight="12408" activeTab="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3" sheetId="6" r:id="rId6"/>
    <sheet name="基本支出预算表04" sheetId="7" r:id="rId7"/>
    <sheet name="项目支出预算表05-1" sheetId="8" r:id="rId8"/>
    <sheet name="项目支出绩效目标表（本级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 name="部门整体支出绩效目标表13" sheetId="19" r:id="rId19"/>
    <sheet name="部门单位基本信息表14" sheetId="20" r:id="rId20"/>
  </sheets>
  <definedNames>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 name="_xlnm.Print_Titles" localSheetId="4">'一般公共预算支出预算表（按功能科目分类）02-2'!$1:$5</definedName>
    <definedName name="_xlnm.Print_Titles" localSheetId="10">政府性基金预算支出预算表06!$1:$6</definedName>
  </definedNames>
  <calcPr calcId="145621"/>
</workbook>
</file>

<file path=xl/calcChain.xml><?xml version="1.0" encoding="utf-8"?>
<calcChain xmlns="http://schemas.openxmlformats.org/spreadsheetml/2006/main">
  <c r="B9" i="19" l="1"/>
  <c r="B8" i="19"/>
  <c r="A3" i="19"/>
  <c r="G6" i="18"/>
  <c r="F6" i="18"/>
  <c r="E6" i="18"/>
  <c r="A3" i="18"/>
  <c r="A3" i="17"/>
  <c r="A3" i="16"/>
  <c r="A3" i="15"/>
  <c r="A3" i="14"/>
  <c r="A3" i="13"/>
  <c r="A3" i="12"/>
  <c r="A3" i="11"/>
  <c r="A3" i="10"/>
  <c r="A3" i="9"/>
  <c r="A3" i="8"/>
  <c r="A3" i="7"/>
  <c r="A3" i="6"/>
  <c r="A3" i="5"/>
  <c r="B37" i="4"/>
  <c r="D6" i="4"/>
  <c r="B6" i="4"/>
  <c r="A3" i="4"/>
  <c r="A3" i="3"/>
  <c r="A3" i="2"/>
  <c r="B35" i="1"/>
  <c r="D6" i="1"/>
  <c r="B6" i="1"/>
  <c r="A3" i="1"/>
</calcChain>
</file>

<file path=xl/sharedStrings.xml><?xml version="1.0" encoding="utf-8"?>
<sst xmlns="http://schemas.openxmlformats.org/spreadsheetml/2006/main" count="4371" uniqueCount="951">
  <si>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</si>
  <si>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</si>
  <si>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</si>
  <si>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</si>
  <si>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</si>
  <si>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</si>
  <si>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</si>
  <si>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</si>
  <si>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</si>
  <si>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</si>
  <si>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</si>
  <si>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</si>
  <si>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</si>
  <si>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</si>
  <si>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</si>
  <si>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</si>
  <si>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</si>
  <si>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</si>
  <si>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</si>
  <si>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</si>
  <si>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</si>
  <si>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</si>
  <si>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</si>
  <si>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</si>
  <si>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</si>
  <si>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</si>
  <si>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</si>
  <si>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</si>
  <si>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</si>
  <si>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</si>
  <si>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</si>
  <si>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</si>
  <si>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</si>
  <si>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</si>
  <si>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</si>
  <si>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</si>
  <si>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</si>
  <si>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</si>
  <si>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</si>
  <si>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</si>
  <si>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</si>
  <si>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</si>
  <si>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</si>
  <si>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</si>
  <si>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</si>
  <si>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</si>
  <si>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</si>
  <si>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</si>
  <si>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</si>
  <si>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</si>
  <si>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</si>
  <si>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</si>
  <si>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</si>
  <si>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</si>
  <si>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</si>
  <si>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</si>
  <si>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</si>
  <si>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</si>
  <si>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</si>
  <si>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</si>
  <si>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</si>
  <si>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</si>
  <si>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</si>
  <si>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</si>
  <si>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</si>
  <si>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</si>
  <si>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574</t>
  </si>
  <si>
    <t>富民县赤鹫镇</t>
  </si>
  <si>
    <t>574001</t>
  </si>
  <si>
    <t>富民县赤鹫镇人民政府</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</si>
  <si>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</si>
  <si>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</si>
  <si>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</si>
  <si>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</si>
  <si>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</si>
  <si>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</si>
  <si>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</si>
  <si>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</si>
  <si>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</si>
  <si>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</si>
  <si>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</si>
  <si>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</si>
  <si>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</si>
  <si>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</si>
  <si>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</si>
  <si>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</si>
  <si>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</si>
  <si>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</si>
  <si>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</si>
  <si>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</si>
  <si>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</si>
  <si>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</si>
  <si>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</si>
  <si>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</si>
  <si>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</si>
  <si>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</si>
  <si>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20101</t>
  </si>
  <si>
    <t>人大事务</t>
  </si>
  <si>
    <t>2010101</t>
  </si>
  <si>
    <t>行政运行</t>
  </si>
  <si>
    <t>20103</t>
  </si>
  <si>
    <t>政府办公厅（室）及相关机构事务</t>
  </si>
  <si>
    <t>2010301</t>
  </si>
  <si>
    <t>2010399</t>
  </si>
  <si>
    <t>其他政府办公厅（室）及相关机构事务支出</t>
  </si>
  <si>
    <t>20106</t>
  </si>
  <si>
    <t>财政事务</t>
  </si>
  <si>
    <t>2010601</t>
  </si>
  <si>
    <t>20111</t>
  </si>
  <si>
    <t>纪检监察事务</t>
  </si>
  <si>
    <t>2011101</t>
  </si>
  <si>
    <t>20113</t>
  </si>
  <si>
    <t>商贸事务</t>
  </si>
  <si>
    <t>2011399</t>
  </si>
  <si>
    <t>其他商贸事务支出</t>
  </si>
  <si>
    <t>20123</t>
  </si>
  <si>
    <t>民族事务</t>
  </si>
  <si>
    <t>2012304</t>
  </si>
  <si>
    <t>民族工作专项</t>
  </si>
  <si>
    <t>20131</t>
  </si>
  <si>
    <t>党委办公厅（室）及相关机构事务</t>
  </si>
  <si>
    <t>2013150</t>
  </si>
  <si>
    <t>事业运行</t>
  </si>
  <si>
    <t>20132</t>
  </si>
  <si>
    <t>组织事务</t>
  </si>
  <si>
    <t>2013299</t>
  </si>
  <si>
    <t>其他组织事务支出</t>
  </si>
  <si>
    <t>20139</t>
  </si>
  <si>
    <t>社会工作事务</t>
  </si>
  <si>
    <t>2013904</t>
  </si>
  <si>
    <t>专项业务</t>
  </si>
  <si>
    <t>207</t>
  </si>
  <si>
    <t>文化旅游体育与传媒支出</t>
  </si>
  <si>
    <t>20701</t>
  </si>
  <si>
    <t>文化和旅游</t>
  </si>
  <si>
    <t>2070114</t>
  </si>
  <si>
    <t>文化和旅游管理事务</t>
  </si>
  <si>
    <t>2070199</t>
  </si>
  <si>
    <t>其他文化和旅游支出</t>
  </si>
  <si>
    <t>20708</t>
  </si>
  <si>
    <t>广播电视</t>
  </si>
  <si>
    <t>2070899</t>
  </si>
  <si>
    <t>其他广播电视支出</t>
  </si>
  <si>
    <t>208</t>
  </si>
  <si>
    <t>社会保障和就业支出</t>
  </si>
  <si>
    <t>20802</t>
  </si>
  <si>
    <t>民政管理事务</t>
  </si>
  <si>
    <t>2080299</t>
  </si>
  <si>
    <t>其他民政管理事务支出</t>
  </si>
  <si>
    <t>20805</t>
  </si>
  <si>
    <t>行政事业单位养老支出</t>
  </si>
  <si>
    <t>2080505</t>
  </si>
  <si>
    <t>机关事业单位基本养老保险缴费支出</t>
  </si>
  <si>
    <t>2080506</t>
  </si>
  <si>
    <t>机关事业单位职业年金缴费支出</t>
  </si>
  <si>
    <t>20806</t>
  </si>
  <si>
    <t>企业改革补助</t>
  </si>
  <si>
    <t>2080699</t>
  </si>
  <si>
    <t>其他企业改革发展补助</t>
  </si>
  <si>
    <t>20807</t>
  </si>
  <si>
    <t>就业补助</t>
  </si>
  <si>
    <t>2080702</t>
  </si>
  <si>
    <t>职业培训补贴</t>
  </si>
  <si>
    <t>2080799</t>
  </si>
  <si>
    <t>其他就业补助支出</t>
  </si>
  <si>
    <t>20808</t>
  </si>
  <si>
    <t>抚恤</t>
  </si>
  <si>
    <t>2080801</t>
  </si>
  <si>
    <t>死亡抚恤</t>
  </si>
  <si>
    <t>20810</t>
  </si>
  <si>
    <t>社会福利</t>
  </si>
  <si>
    <t>2081006</t>
  </si>
  <si>
    <t>养老服务</t>
  </si>
  <si>
    <t>20820</t>
  </si>
  <si>
    <t>临时救助</t>
  </si>
  <si>
    <t>2082001</t>
  </si>
  <si>
    <t>临时救助支出</t>
  </si>
  <si>
    <t>210</t>
  </si>
  <si>
    <t>卫生健康支出</t>
  </si>
  <si>
    <t>21004</t>
  </si>
  <si>
    <t>公共卫生</t>
  </si>
  <si>
    <t>2100408</t>
  </si>
  <si>
    <t>基本公共卫生服务</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</si>
  <si>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</si>
  <si>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</si>
  <si>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</si>
  <si>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</si>
  <si>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</si>
  <si>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</si>
  <si>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</si>
  <si>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</si>
  <si>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</si>
  <si>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</si>
  <si>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</si>
  <si>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</si>
  <si>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</si>
  <si>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</si>
  <si>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</si>
  <si>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</si>
  <si>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212</t>
  </si>
  <si>
    <t>城乡社区支出</t>
  </si>
  <si>
    <t>21201</t>
  </si>
  <si>
    <t>城乡社区管理事务</t>
  </si>
  <si>
    <t>2120104</t>
  </si>
  <si>
    <t>城管执法</t>
  </si>
  <si>
    <t>2120199</t>
  </si>
  <si>
    <t>其他城乡社区管理事务支出</t>
  </si>
  <si>
    <t>21202</t>
  </si>
  <si>
    <t>城乡社区规划与管理</t>
  </si>
  <si>
    <t>2120201</t>
  </si>
  <si>
    <t>21299</t>
  </si>
  <si>
    <t>其他城乡社区支出</t>
  </si>
  <si>
    <t>2129999</t>
  </si>
  <si>
    <t>213</t>
  </si>
  <si>
    <t>农林水支出</t>
  </si>
  <si>
    <t>21301</t>
  </si>
  <si>
    <t>农业农村</t>
  </si>
  <si>
    <t>2130104</t>
  </si>
  <si>
    <t>2130106</t>
  </si>
  <si>
    <t>科技转化与推广服务</t>
  </si>
  <si>
    <t>2130108</t>
  </si>
  <si>
    <t>病虫害控制</t>
  </si>
  <si>
    <t>2130122</t>
  </si>
  <si>
    <t>农业生产发展</t>
  </si>
  <si>
    <t>2130124</t>
  </si>
  <si>
    <t>农村合作经济</t>
  </si>
  <si>
    <t>2130126</t>
  </si>
  <si>
    <t>农村社会事业</t>
  </si>
  <si>
    <t>2130135</t>
  </si>
  <si>
    <t>农业生态资源保护</t>
  </si>
  <si>
    <t>2130148</t>
  </si>
  <si>
    <t>渔业发展</t>
  </si>
  <si>
    <t>2130153</t>
  </si>
  <si>
    <t>耕地建设与利用</t>
  </si>
  <si>
    <t>21302</t>
  </si>
  <si>
    <t>林业和草原</t>
  </si>
  <si>
    <t>2130205</t>
  </si>
  <si>
    <t>森林资源培育</t>
  </si>
  <si>
    <t>2130234</t>
  </si>
  <si>
    <t>林业草原防灾减灾</t>
  </si>
  <si>
    <t>21303</t>
  </si>
  <si>
    <t>水利</t>
  </si>
  <si>
    <t>2130314</t>
  </si>
  <si>
    <t>防汛</t>
  </si>
  <si>
    <t>21305</t>
  </si>
  <si>
    <t>巩固脱贫攻坚成果衔接乡村振兴</t>
  </si>
  <si>
    <t>2130505</t>
  </si>
  <si>
    <t>生产发展</t>
  </si>
  <si>
    <t>2130599</t>
  </si>
  <si>
    <t>其他巩固脱贫攻坚成果衔接乡村振兴支出</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</si>
  <si>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</si>
  <si>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</si>
  <si>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</si>
  <si>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</si>
  <si>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</si>
  <si>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</si>
  <si>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</si>
  <si>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</si>
  <si>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</si>
  <si>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</si>
  <si>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</si>
  <si>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</si>
  <si>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</si>
  <si>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</si>
  <si>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</si>
  <si>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</si>
  <si>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</si>
  <si>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</si>
  <si>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</si>
  <si>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</si>
  <si>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</si>
  <si>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</si>
  <si>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</si>
  <si>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</si>
  <si>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</si>
  <si>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</si>
  <si>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</si>
  <si>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</si>
  <si>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</si>
  <si>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</si>
  <si>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</si>
  <si>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</si>
  <si>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2240699</t>
  </si>
  <si>
    <t>其他自然灾害防治支出</t>
  </si>
  <si>
    <t>22407</t>
  </si>
  <si>
    <t>自然灾害救灾及恢复重建支出</t>
  </si>
  <si>
    <t>2240703</t>
  </si>
  <si>
    <t>自然灾害救灾补助</t>
  </si>
  <si>
    <t>229</t>
  </si>
  <si>
    <t>22960</t>
  </si>
  <si>
    <t>彩票公益金安排的支出</t>
  </si>
  <si>
    <t>2296002</t>
  </si>
  <si>
    <t>用于社会福利的彩票公益金支出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</si>
  <si>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</si>
  <si>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</si>
  <si>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</si>
  <si>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</si>
  <si>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</si>
  <si>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</si>
  <si>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</si>
  <si>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</si>
  <si>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</si>
  <si>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</si>
  <si>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</si>
  <si>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</si>
  <si>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</si>
  <si>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</si>
  <si>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</si>
  <si>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</si>
  <si>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</si>
  <si>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</si>
  <si>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</si>
  <si>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</si>
  <si>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</si>
  <si>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</si>
  <si>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</si>
  <si>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</si>
  <si>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</si>
  <si>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</si>
  <si>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</si>
  <si>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</si>
  <si>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</si>
  <si>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</si>
  <si>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</si>
  <si>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</si>
  <si>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</si>
  <si>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</si>
  <si>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</si>
  <si>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</si>
  <si>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</si>
  <si>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</si>
  <si>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</si>
  <si>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</si>
  <si>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</si>
  <si>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</si>
  <si>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</si>
  <si>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</si>
  <si>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</si>
  <si>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</si>
  <si>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</si>
  <si>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</si>
  <si>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</si>
  <si>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</si>
  <si>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</si>
  <si>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</si>
  <si>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</si>
  <si>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</si>
  <si>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</si>
  <si>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</si>
  <si>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</si>
  <si>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</si>
  <si>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</si>
  <si>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</si>
  <si>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</si>
  <si>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</si>
  <si>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</si>
  <si>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</si>
  <si>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</si>
  <si>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</si>
  <si>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</si>
  <si>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</si>
  <si>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</si>
  <si>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</si>
  <si>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</si>
  <si>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</si>
  <si>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530124210000000000241</t>
  </si>
  <si>
    <t>行政人员支出工资</t>
  </si>
  <si>
    <t>30101</t>
  </si>
  <si>
    <t>基本工资</t>
  </si>
  <si>
    <t>30103</t>
  </si>
  <si>
    <t>奖金</t>
  </si>
  <si>
    <t>530124210000000000242</t>
  </si>
  <si>
    <t>事业人员支出工资</t>
  </si>
  <si>
    <t>530124210000000000244</t>
  </si>
  <si>
    <t>30113</t>
  </si>
  <si>
    <t>530124210000000000246</t>
  </si>
  <si>
    <t>30217</t>
  </si>
  <si>
    <t>530124210000000000248</t>
  </si>
  <si>
    <t>一般公用经费</t>
  </si>
  <si>
    <t>30201</t>
  </si>
  <si>
    <t>办公费</t>
  </si>
  <si>
    <t>30205</t>
  </si>
  <si>
    <t>水费</t>
  </si>
  <si>
    <t>30206</t>
  </si>
  <si>
    <t>电费</t>
  </si>
  <si>
    <t>30207</t>
  </si>
  <si>
    <t>邮电费</t>
  </si>
  <si>
    <t>30213</t>
  </si>
  <si>
    <t>维修（护）费</t>
  </si>
  <si>
    <t>30239</t>
  </si>
  <si>
    <t>其他交通费用</t>
  </si>
  <si>
    <t>530124231100001380126</t>
  </si>
  <si>
    <t>行政在职津贴补贴</t>
  </si>
  <si>
    <t>30102</t>
  </si>
  <si>
    <t>津贴补贴</t>
  </si>
  <si>
    <t>530124231100001380128</t>
  </si>
  <si>
    <t>公务员基础绩效奖</t>
  </si>
  <si>
    <t>530124231100001380153</t>
  </si>
  <si>
    <t>事业绩效工资</t>
  </si>
  <si>
    <t>30107</t>
  </si>
  <si>
    <t>绩效工资</t>
  </si>
  <si>
    <t>530124231100001380176</t>
  </si>
  <si>
    <t>事业在职津贴补贴</t>
  </si>
  <si>
    <t>530124231100001380202</t>
  </si>
  <si>
    <t>失业保险支出</t>
  </si>
  <si>
    <t>30112</t>
  </si>
  <si>
    <t>其他社会保障缴费</t>
  </si>
  <si>
    <t>530124231100001380215</t>
  </si>
  <si>
    <t>工伤保险支出</t>
  </si>
  <si>
    <t>530124231100001380224</t>
  </si>
  <si>
    <t>养老保险支出</t>
  </si>
  <si>
    <t>30108</t>
  </si>
  <si>
    <t>机关事业单位基本养老保险缴费</t>
  </si>
  <si>
    <t>530124231100001380229</t>
  </si>
  <si>
    <t>医疗保险支出</t>
  </si>
  <si>
    <t>30110</t>
  </si>
  <si>
    <t>职工基本医疗保险缴费</t>
  </si>
  <si>
    <t>30111</t>
  </si>
  <si>
    <t>公务员医疗补助缴费</t>
  </si>
  <si>
    <t>530124231100001380233</t>
  </si>
  <si>
    <t>村级其他人员补助</t>
  </si>
  <si>
    <t>30305</t>
  </si>
  <si>
    <t>生活补助</t>
  </si>
  <si>
    <t>530124231100001380261</t>
  </si>
  <si>
    <t>其他财政补助人员</t>
  </si>
  <si>
    <t>530124231100001380266</t>
  </si>
  <si>
    <t>协勤辅助人员工资</t>
  </si>
  <si>
    <t>530124231100001380272</t>
  </si>
  <si>
    <t>遗属生活补助</t>
  </si>
  <si>
    <t>530124231100001380276</t>
  </si>
  <si>
    <t>公务交通补贴</t>
  </si>
  <si>
    <t>530124231100001380286</t>
  </si>
  <si>
    <t>村委会运转经费</t>
  </si>
  <si>
    <t>30227</t>
  </si>
  <si>
    <t>委托业务费</t>
  </si>
  <si>
    <t>530124231100001380298</t>
  </si>
  <si>
    <t>村小组运转经费</t>
  </si>
  <si>
    <t>530124231100001380303</t>
  </si>
  <si>
    <t>公共交通专项经费</t>
  </si>
  <si>
    <t>530124231100001380314</t>
  </si>
  <si>
    <t>行政公用经费（纪委）</t>
  </si>
  <si>
    <t>30211</t>
  </si>
  <si>
    <t>差旅费</t>
  </si>
  <si>
    <t>30215</t>
  </si>
  <si>
    <t>会议费</t>
  </si>
  <si>
    <t>30216</t>
  </si>
  <si>
    <t>培训费</t>
  </si>
  <si>
    <t>530124231100001386693</t>
  </si>
  <si>
    <t>村民小组党组织负责人补助</t>
  </si>
  <si>
    <t>530124231100001386701</t>
  </si>
  <si>
    <t>村委会干部岗位补贴</t>
  </si>
  <si>
    <t>530124241100002367411</t>
  </si>
  <si>
    <t>职业年金支出</t>
  </si>
  <si>
    <t>30109</t>
  </si>
  <si>
    <t>职业年金缴费</t>
  </si>
  <si>
    <t>530124241100002449609</t>
  </si>
  <si>
    <t>事业绩效奖励</t>
  </si>
  <si>
    <t>530124251100003836497</t>
  </si>
  <si>
    <t>其他对个人和家庭的补助</t>
  </si>
  <si>
    <t>530124251100003848700</t>
  </si>
  <si>
    <t>残疾人就业保障金</t>
  </si>
  <si>
    <t>30299</t>
  </si>
  <si>
    <t>其他商品和服务支出</t>
  </si>
  <si>
    <t>530124251100003849900</t>
  </si>
  <si>
    <t>对个人和家庭的补助</t>
  </si>
  <si>
    <t>30306</t>
  </si>
  <si>
    <t>救济费</t>
  </si>
  <si>
    <t>530124251100003856419</t>
  </si>
  <si>
    <t>公车购置及运维费</t>
  </si>
  <si>
    <t>30231</t>
  </si>
  <si>
    <t>公务用车运行维护费</t>
  </si>
  <si>
    <t>预算05-1表</t>
  </si>
  <si>
    <t>项目分类</t>
  </si>
  <si>
    <t>项目单位</t>
  </si>
  <si>
    <t>经济科目编码</t>
  </si>
  <si>
    <t>经济科目名称</t>
  </si>
  <si>
    <t>本年拨款</t>
  </si>
  <si>
    <t>其中：本次下达</t>
  </si>
  <si>
    <t>工会经费</t>
  </si>
  <si>
    <t>530124251100003870781</t>
  </si>
  <si>
    <t>赤鹫镇工会经费</t>
  </si>
  <si>
    <t>30228</t>
  </si>
  <si>
    <t>专项业务类</t>
  </si>
  <si>
    <t>530124241100003289204</t>
  </si>
  <si>
    <t>农村公益性公墓项目补助资金</t>
  </si>
  <si>
    <t>民生类</t>
  </si>
  <si>
    <t>530124241100002974975</t>
  </si>
  <si>
    <t>赤鹫镇农村公益性公墓市级补助资金</t>
  </si>
  <si>
    <t>530124241100003067209</t>
  </si>
  <si>
    <t>2024年中央自然灾害救灾云南旱灾救灾的补助资金</t>
  </si>
  <si>
    <t>30218</t>
  </si>
  <si>
    <t>专用材料费</t>
  </si>
  <si>
    <t>530124251100003942367</t>
  </si>
  <si>
    <t>2024盘活结转结余昆财社〔2022〕132号2022年社区居家养老服务中心补助经费</t>
  </si>
  <si>
    <t>事业发展类</t>
  </si>
  <si>
    <t>530124241100002858971</t>
  </si>
  <si>
    <t>2024年国有企业退休人员社会化管理中央补助资金</t>
  </si>
  <si>
    <t>530124241100002882985</t>
  </si>
  <si>
    <t>2024年国家基本公共卫生服务项目中央补助资金</t>
  </si>
  <si>
    <t>530124241100002883007</t>
  </si>
  <si>
    <t>2024年美术馆、公共图书馆、文化馆（站）免费开放中央补助资金</t>
  </si>
  <si>
    <t>31003</t>
  </si>
  <si>
    <t>专用设备购置</t>
  </si>
  <si>
    <t>530124241100002883048</t>
  </si>
  <si>
    <t>2024年美术馆、公共图书馆、文化馆（站）免费开放市级补助资金</t>
  </si>
  <si>
    <t>530124241100003056485</t>
  </si>
  <si>
    <t>2024年体育彩票公益金结转资金</t>
  </si>
  <si>
    <t>530124241100003096179</t>
  </si>
  <si>
    <t>2024年美术馆、公共图书馆、文化馆（站）免费开放（第二批）补助资金</t>
  </si>
  <si>
    <t>530124241100003267124</t>
  </si>
  <si>
    <t>体彩体育发展专项资金</t>
  </si>
  <si>
    <t>31005</t>
  </si>
  <si>
    <t>基础设施建设</t>
  </si>
  <si>
    <t>530124251100003857046</t>
  </si>
  <si>
    <t>赤鹫镇社会发展资金</t>
  </si>
  <si>
    <t>30226</t>
  </si>
  <si>
    <t>劳务费</t>
  </si>
  <si>
    <t>31002</t>
  </si>
  <si>
    <t>办公设备购置</t>
  </si>
  <si>
    <t>530124251100003883151</t>
  </si>
  <si>
    <t>防汛工作经费</t>
  </si>
  <si>
    <t>530124251100003942233</t>
  </si>
  <si>
    <t>2024盘活结转结余昆财行〔2022〕47号赤鹫镇2022年镇（街道）党校办学经费</t>
  </si>
  <si>
    <t>530124251100003942299</t>
  </si>
  <si>
    <t>2024年盘活结转结余昆财行〔2022〕47号赤鹫镇2022年党员教育培训经费</t>
  </si>
  <si>
    <t>530124251100003942315</t>
  </si>
  <si>
    <t>2024盘活结转结余昆财教〔2021〕270号2022年美术馆公共图书馆文化馆（站）免费开放补助资金</t>
  </si>
  <si>
    <t>530124251100003942333</t>
  </si>
  <si>
    <t>2024盘活结转结余昆财社基〔2022〕27号2022年农村劳动力引导性培训补贴资金</t>
  </si>
  <si>
    <t>530124251100003942375</t>
  </si>
  <si>
    <t>2024盘活结转结余昆财社〔2021〕107号2022年中央财政医疗服务与保障能力提升补助资金</t>
  </si>
  <si>
    <t>530124251100003942397</t>
  </si>
  <si>
    <t>2024盘活结转结余昆财农〔2023〕132号2022年市级第二批农业项目（高素质农民培训）补助资金</t>
  </si>
  <si>
    <t>530124251100003942402</t>
  </si>
  <si>
    <t>2024盘活结转结余昆财农〔2022〕81号2022年省级动物防疫补助经费</t>
  </si>
  <si>
    <t>530124251100003942411</t>
  </si>
  <si>
    <t>2024盘活结转结余昆财农〔2022〕38号2022年市级第一批农业项目补助资金</t>
  </si>
  <si>
    <t>530124251100003942443</t>
  </si>
  <si>
    <t>2024盘活结转结余昆财农〔2022〕80号2022年省级农业发展（粮食生产）专项资金</t>
  </si>
  <si>
    <t>530124251100003942475</t>
  </si>
  <si>
    <t>2024盘活结转结余昆财农〔2022〕125号2022年第二批中央财政林业改革发展专项资金</t>
  </si>
  <si>
    <t>530124251100003942524</t>
  </si>
  <si>
    <t>2024盘活结转结余昆财农〔2022〕20号第二批财政专项衔接项目管理补助资金</t>
  </si>
  <si>
    <t>530124251100003942532</t>
  </si>
  <si>
    <t>2024盘活结转结余昆财农〔2022〕2号2022年中央财政林业改革发展补助资金</t>
  </si>
  <si>
    <t>530124251100003942548</t>
  </si>
  <si>
    <t>2024盘活结转结余昆财金〔2023〕56号2022年度省级创业担保贷款奖补补助资金</t>
  </si>
  <si>
    <t>530124251100003942580</t>
  </si>
  <si>
    <t>2024盘活结转结余昆财建〔2022〕104号自建房安全专项整治省级补助资金</t>
  </si>
  <si>
    <t>530124251100003942585</t>
  </si>
  <si>
    <t>2024盘活结转结余昆财教〔2023〕29号广播电视直播卫星村村通户户通运行维护补助资金</t>
  </si>
  <si>
    <t>530124251100003942590</t>
  </si>
  <si>
    <t>2024盘活结转结余昆财教〔2023〕74号广播电视事业发展专项资金</t>
  </si>
  <si>
    <t>530124251100003942599</t>
  </si>
  <si>
    <t>2024盘活结转结余昆财教【2021】274号中央支持地方公共文化服务体系建设补助资金</t>
  </si>
  <si>
    <t>530124251100003942617</t>
  </si>
  <si>
    <t>2024盘活结转结余昆财金〔2023〕82号2022年创业担保贷款奖补资金</t>
  </si>
  <si>
    <t>530124251100003942627</t>
  </si>
  <si>
    <t>2024盘活结转结余昆财农〔2022〕114号农业农机科2023年稻渔综合种养项目资金</t>
  </si>
  <si>
    <t>530124251100003942637</t>
  </si>
  <si>
    <t>2024盘活结转结余昆财农〔2023〕107号赤鹫镇2023年省级农业发展专项资金</t>
  </si>
  <si>
    <t>530124251100003942644</t>
  </si>
  <si>
    <t>2024盘活结转结余昆财农〔2023〕152号农业农机购置与应用补贴资金</t>
  </si>
  <si>
    <t>530124251100003942671</t>
  </si>
  <si>
    <t>2024盘活结转结余昆财社基〔2023〕26号社保科2023年农村劳动力资源统计调查经费</t>
  </si>
  <si>
    <t>530124251100003942677</t>
  </si>
  <si>
    <t>2024盘活结转结余昆财农〔2023〕34号2023年中央动物防疫等补助资金</t>
  </si>
  <si>
    <t>530124251100003942691</t>
  </si>
  <si>
    <t>2024盘活结转结余昆财社基〔2023〕30号社保科2023年促进农民转移就业培训市级补助资金</t>
  </si>
  <si>
    <t>530124251100003942705</t>
  </si>
  <si>
    <t>2024盘活结转结余昆财行〔2023〕179号党校办学经费及党员教育工作补助经费</t>
  </si>
  <si>
    <t>530124251100003942723</t>
  </si>
  <si>
    <t>2024盘活结转结余昆财建〔2024〕123号城乡绿化美化标杆典型省级财政直接奖补资金</t>
  </si>
  <si>
    <t>530124251100003942730</t>
  </si>
  <si>
    <t>2024盘活结转结余昆财建（2024）132号省级防汛应急救灾第二批资金</t>
  </si>
  <si>
    <t>530124251100003942757</t>
  </si>
  <si>
    <t>2024盘活结转结余昆财建〔2024〕80号农村公路省级养护资金</t>
  </si>
  <si>
    <t>530124251100003942766</t>
  </si>
  <si>
    <t>2024盘活结转结余昆财建〔2024〕18号2023年中央自然灾害救灾（干旱）补助资金</t>
  </si>
  <si>
    <t>530124251100003942784</t>
  </si>
  <si>
    <t>2024盘活结转结余昆财建〔2024〕90号省级防汛应急救灾资金</t>
  </si>
  <si>
    <t>530124251100003942819</t>
  </si>
  <si>
    <t>2024盘活结转昆财教〔2022〕231号2023年度美术馆公共图书馆文化站免费开放中央补助资金</t>
  </si>
  <si>
    <t>530124251100003942839</t>
  </si>
  <si>
    <t>2024盘活结余昆财教〔2023〕225号2024年度美术馆公共图书馆文化站免费开放省级配套专项资金</t>
  </si>
  <si>
    <t>530124251100003942841</t>
  </si>
  <si>
    <t>2024盘活结转结余昆财农〔2024〕111号村级农技推广员市级补助资金</t>
  </si>
  <si>
    <t>530124251100003943761</t>
  </si>
  <si>
    <t>2024盘活结转结余昆财农〔2024〕118号中央农业防灾减灾和水利救灾资金</t>
  </si>
  <si>
    <t>530124251100003943768</t>
  </si>
  <si>
    <t>2024盘活结转结余昆财农〔2024〕185号2024年村庄清洁市级补助资金</t>
  </si>
  <si>
    <t>530124251100003943907</t>
  </si>
  <si>
    <t>2024盘活结转结余昆财农〔2024〕54号市级高标准农田建设及建后管护补助资金</t>
  </si>
  <si>
    <t>530124251100003943910</t>
  </si>
  <si>
    <t>2024盘活结转结余昆财农〔2024〕73号2024年中央农村厕所革命整村推进财政奖补资金</t>
  </si>
  <si>
    <t>530124251100003944177</t>
  </si>
  <si>
    <t>2024盘活结转结余昆财社〔2024〕104号赤鹫镇养老服务中心建设省级补助资金</t>
  </si>
  <si>
    <t>530124251100003944188</t>
  </si>
  <si>
    <t>2024盘活结转结余昆财社〔2024〕91号居家养老服务中心运营省级补贴资金</t>
  </si>
  <si>
    <t>530124251100003944191</t>
  </si>
  <si>
    <t>2024盘活结转结余昆财社基〔2024〕20号2024年促进农民转移就业培训市级补助资金</t>
  </si>
  <si>
    <t>530124251100003944193</t>
  </si>
  <si>
    <t>2024盘活结转结余昆财社〔2024〕128号计生宣传员生活补贴专项省级补助资金</t>
  </si>
  <si>
    <t>530124251100003944198</t>
  </si>
  <si>
    <t>2024盘活结转结余昆财社〔2024〕37号村级计生宣传员生活补助资金</t>
  </si>
  <si>
    <t>530124251100003944205</t>
  </si>
  <si>
    <t>2024盘活结转结余昆财行〔2024〕114号新一轮创建全国民族团结进步示范市典型示范点提升经费</t>
  </si>
  <si>
    <t>530124251100003944220</t>
  </si>
  <si>
    <t>2024盘活结转结余昆财行〔2024〕207号选调生到村任职工作中央补助经费</t>
  </si>
  <si>
    <t>530124251100003944223</t>
  </si>
  <si>
    <t>2024盘活结转结余昆财资〔2022〕7号国有企业退休人员社会化管理的补助资金</t>
  </si>
  <si>
    <t>530124251100003944225</t>
  </si>
  <si>
    <t>2024盘活结转结余昆财资环〔2024〕16号多规合一实用性村庄规划编制（二期）市级补助经费</t>
  </si>
  <si>
    <t>预算05-2表</t>
  </si>
  <si>
    <t>项目年度绩效目标</t>
  </si>
  <si>
    <t>一级指标</t>
  </si>
  <si>
    <t>二级指标</t>
  </si>
  <si>
    <t>三级指标</t>
  </si>
  <si>
    <t>指标性质</t>
  </si>
  <si>
    <t>指标值</t>
  </si>
  <si>
    <t>度量单位</t>
  </si>
  <si>
    <t>指标属性</t>
  </si>
  <si>
    <t>指标内容</t>
  </si>
  <si>
    <t>选调生到村任职工作中央补助经费</t>
  </si>
  <si>
    <t>产出指标</t>
  </si>
  <si>
    <t>数量指标</t>
  </si>
  <si>
    <t>获补对象选调生</t>
  </si>
  <si>
    <t>=</t>
  </si>
  <si>
    <t>人</t>
  </si>
  <si>
    <t>定量指标</t>
  </si>
  <si>
    <t>效益指标</t>
  </si>
  <si>
    <t>社会效益</t>
  </si>
  <si>
    <t>政策知晓率</t>
  </si>
  <si>
    <t>&gt;=</t>
  </si>
  <si>
    <t>90</t>
  </si>
  <si>
    <t>%</t>
  </si>
  <si>
    <t>满意度指标</t>
  </si>
  <si>
    <t>服务对象满意度</t>
  </si>
  <si>
    <t>定性指标</t>
  </si>
  <si>
    <t>村级农技推广员市级补助资金</t>
  </si>
  <si>
    <t>24000</t>
  </si>
  <si>
    <t>元</t>
  </si>
  <si>
    <t>经济效益</t>
  </si>
  <si>
    <t>98</t>
  </si>
  <si>
    <t>96</t>
  </si>
  <si>
    <t>社保科2023年农村劳动力资源统计调查经费</t>
  </si>
  <si>
    <t>精准率</t>
  </si>
  <si>
    <t>2022年第二批中央财政林业改革发展专项资金</t>
  </si>
  <si>
    <t>获补率</t>
  </si>
  <si>
    <t>广播电视事业发展专项资金</t>
  </si>
  <si>
    <t>新一轮创建全国民族团结进步示范市典型示范点提升经费</t>
  </si>
  <si>
    <t>获补对象精准率</t>
  </si>
  <si>
    <t>2023年度美术馆公共图书馆文化站免费开放中央补助资金</t>
  </si>
  <si>
    <t>19375.37</t>
  </si>
  <si>
    <t>97</t>
  </si>
  <si>
    <t>95</t>
  </si>
  <si>
    <t>赤鹫镇2022年党员教育培训经费</t>
  </si>
  <si>
    <t>每年开展党员培训教育次数</t>
  </si>
  <si>
    <t>次</t>
  </si>
  <si>
    <t>党员培训后具备良好党性、良好的作风和严明的纪律</t>
  </si>
  <si>
    <t>中共富民县委组织部关于划拨2022年党员教育培训经费的通知</t>
  </si>
  <si>
    <t>学员满意度</t>
  </si>
  <si>
    <t>中央农业防灾减灾和水利救灾资金</t>
  </si>
  <si>
    <t>财政知晓率</t>
  </si>
  <si>
    <t>农村公路省级养护资金</t>
  </si>
  <si>
    <t>成本控制率</t>
  </si>
  <si>
    <t>省级防汛应急救灾资金</t>
  </si>
  <si>
    <t>30000</t>
  </si>
  <si>
    <t>昆财农〔2022〕132号昆明市财政局 昆明市农业农村局关于下达2022年市级第二批农业项目补助资金的通知</t>
  </si>
  <si>
    <t>培训考试合格率</t>
  </si>
  <si>
    <t>效益率</t>
  </si>
  <si>
    <t>培训满意度</t>
  </si>
  <si>
    <t>2023年中央自然灾害救灾（干旱）补助资金</t>
  </si>
  <si>
    <t>2024年村庄清洁市级补助资金</t>
  </si>
  <si>
    <t>村镇保洁员</t>
  </si>
  <si>
    <t>71</t>
  </si>
  <si>
    <t>质量指标</t>
  </si>
  <si>
    <t>农村环境整治</t>
  </si>
  <si>
    <t>有所提升</t>
  </si>
  <si>
    <t>持续开展</t>
  </si>
  <si>
    <t>乡村环境治理提升</t>
  </si>
  <si>
    <t>2022年度省级创业担保贷款奖补补助资金</t>
  </si>
  <si>
    <t>获补对象准确率</t>
  </si>
  <si>
    <t>省级生物防疫经费</t>
  </si>
  <si>
    <t>强制扑杀及病死畜禽无害化处理率</t>
  </si>
  <si>
    <t>富农通〔2022〕100号 富民县农业农村局拨付省级生物防疫经费的通知</t>
  </si>
  <si>
    <t>区域性重大动物疫情</t>
  </si>
  <si>
    <t>益对象满意度</t>
  </si>
  <si>
    <t>2022年省级动物防疫补助经费</t>
  </si>
  <si>
    <t>根据富民县财政局关于做好2025年预算项目储备及事前绩效评估工作的通知文件,赤鹫镇镇2025年社会发展补助资金113万元，用于会议费、基础设施建设、劳务费、委托业务费、维修（护）费、办公费等多方面，以保障单位日常工作的开展。其中，劳务派遣人员经费、人代党代会工作经费、党建工作经费、业务经费、农房火灾保险、武装工作保障经费、绿美乡村等用于单位的日常工作经费支出，保障部门工作的正常运转。</t>
  </si>
  <si>
    <t>任务完成数</t>
  </si>
  <si>
    <t>个</t>
  </si>
  <si>
    <t>任务完成数为保障2025年的日常工作九大类，工会经费、劳务派遣人员经费、补缴历年欠费失业保险、后备干部服务费及保险、综合业务经费</t>
  </si>
  <si>
    <t>履职规范性</t>
  </si>
  <si>
    <t>有效性</t>
  </si>
  <si>
    <t>规范</t>
  </si>
  <si>
    <t>该社会资金为各个工作配备经费，各部门履职是否规范</t>
  </si>
  <si>
    <t>时效指标</t>
  </si>
  <si>
    <t>完成时限</t>
  </si>
  <si>
    <t>&lt;=</t>
  </si>
  <si>
    <t>年</t>
  </si>
  <si>
    <t>2025.12.31</t>
  </si>
  <si>
    <t>保障的经费为2025年</t>
  </si>
  <si>
    <t>成本指标</t>
  </si>
  <si>
    <t>经济成本指标</t>
  </si>
  <si>
    <t>113</t>
  </si>
  <si>
    <t>万元</t>
  </si>
  <si>
    <t>实际支出成本</t>
  </si>
  <si>
    <t>部门运转稳定性</t>
  </si>
  <si>
    <t>提高</t>
  </si>
  <si>
    <t>正常运转</t>
  </si>
  <si>
    <t>针对人代党代会工作经费、党建工作经费</t>
  </si>
  <si>
    <t>生态效益</t>
  </si>
  <si>
    <t>改善人居环境</t>
  </si>
  <si>
    <t>提升</t>
  </si>
  <si>
    <t>效果显著</t>
  </si>
  <si>
    <t>针对绿美乡村经费</t>
  </si>
  <si>
    <t>单位人员满意度</t>
  </si>
  <si>
    <t>反映部门（单位）人员对公用经费保障的满意程度。</t>
  </si>
  <si>
    <t>社会公众满意度</t>
  </si>
  <si>
    <t>反映社会公众对部门（单位）履职情况的满意程度。</t>
  </si>
  <si>
    <t>2022年省级农业发展（粮食生产）专项资金</t>
  </si>
  <si>
    <t>党校办学经费及党员教育工作补助经费</t>
  </si>
  <si>
    <t>培训党员数量</t>
  </si>
  <si>
    <t>党员培训学习成效</t>
  </si>
  <si>
    <t>服务党员满意度</t>
  </si>
  <si>
    <t>2022年市级第一批农业项目补助资金</t>
  </si>
  <si>
    <t>2022年美术馆、公共图书馆、文化馆（站）免费开放中央补助资金</t>
  </si>
  <si>
    <t>政策宣传率</t>
  </si>
  <si>
    <t>昆财教（2021）270号 昆明市财政局_昆明市文化和旅游局关于提前下达2022年美术馆_公共图书馆_文化馆（站）免费开放补助资金的通知</t>
  </si>
  <si>
    <t>获补对象准确</t>
  </si>
  <si>
    <t>受益对象满意度</t>
  </si>
  <si>
    <t>赤鹫镇养老服务中心建设省级补助资金</t>
  </si>
  <si>
    <t>养老服务中心</t>
  </si>
  <si>
    <t>一</t>
  </si>
  <si>
    <t>计生宣传员生活补贴专项省级补助资金</t>
  </si>
  <si>
    <t>社保科2023年促进农民转移就业培训市级补助资金</t>
  </si>
  <si>
    <t>2024年促进农民转移就业培训市级补助资金</t>
  </si>
  <si>
    <t>完成农民信息员补贴（人次）</t>
  </si>
  <si>
    <t>完成农村劳动力转移就业培训时间（年）</t>
  </si>
  <si>
    <t>完成农村劳动力转移就业</t>
  </si>
  <si>
    <t>有所上升</t>
  </si>
  <si>
    <t>自建房安全专项整治省级补助资金</t>
  </si>
  <si>
    <t>建立健全自建房安全监管体系</t>
  </si>
  <si>
    <t>完善</t>
  </si>
  <si>
    <t>消除赤鹫镇自建房安全风险隐患，预防重特大事故发生的能力水平</t>
  </si>
  <si>
    <t>国有企业退休人员社会化管理的补助资金</t>
  </si>
  <si>
    <t>农业农机购置与应用补贴资金</t>
  </si>
  <si>
    <t>农机产品质量安全检查抽查数</t>
  </si>
  <si>
    <t>广播电视直播卫星村村通户户通运行维护补助资金</t>
  </si>
  <si>
    <t>中央支持地方公共文化服务体系建设补助资金</t>
  </si>
  <si>
    <t>村级计生宣传员生活补助资金</t>
  </si>
  <si>
    <t>增强工按时完成工会组织的各项会组织服务服务职工的能力，活动，通过工会活动，促进社会和谐，提高职工的生活质量，增强职工凝聚力。加强工会自身建设，举办丰富多彩的文体活动。在主要节日为会员发放节日福利。</t>
  </si>
  <si>
    <t>工会会员</t>
  </si>
  <si>
    <t>85</t>
  </si>
  <si>
    <t>组织活动</t>
  </si>
  <si>
    <t>反映经费保障部门（单位）正常运转的人数情况。</t>
  </si>
  <si>
    <t>对会员权益保障的效果以及提升工会组织凝聚力和影响力方面的表现</t>
  </si>
  <si>
    <t>反映部门（单位）人员对工会经费保障的满意程度。</t>
  </si>
  <si>
    <t>第二批财政专项衔接项目管理补助资金</t>
  </si>
  <si>
    <t>2022年中央财政林业改革发展补助资金</t>
  </si>
  <si>
    <t>农业农机科2023年稻渔综合种养项目资金</t>
  </si>
  <si>
    <t>居家养老服务中心运营省级补贴资金</t>
  </si>
  <si>
    <t>补助行政村</t>
  </si>
  <si>
    <t>2022年创业担保贷款奖补资金</t>
  </si>
  <si>
    <t>扶持创业率</t>
  </si>
  <si>
    <t>创业担保贷款率</t>
  </si>
  <si>
    <t>赤鹫镇2023年省级农业发展专项资金</t>
  </si>
  <si>
    <t>2023年中央动物防疫等补助资金</t>
  </si>
  <si>
    <t>多规合一实用性村庄规划编制（二期）市级补助经费</t>
  </si>
  <si>
    <t>专项用于养老服务设施设备购置，确保居家养老服务中心（站）正常运营，发挥养老服务功能，做好项目监督、管理工作，提高资金使用效益，确保资金专款专用。</t>
  </si>
  <si>
    <t>村委会</t>
  </si>
  <si>
    <t>富民政通+[2022]+36号+富民县民政局关于下拨2022年社区居家养老服务中心运营补助资金的通知</t>
  </si>
  <si>
    <t>改善老年人生活环境，提高群众生活幸福感</t>
  </si>
  <si>
    <t>受益对象</t>
  </si>
  <si>
    <t>省级防汛应急救灾第二批资金</t>
  </si>
  <si>
    <t>防汛救灾能力提升</t>
  </si>
  <si>
    <t>2024年度美术馆公共图书馆文化站免费开放省级配套专项资金</t>
  </si>
  <si>
    <t>1400</t>
  </si>
  <si>
    <t>加强党校建设，加大对党员教育培训工作力度</t>
  </si>
  <si>
    <t>中共富民县委组织部关于划拨2022年镇（街道）党校办学经费的通知</t>
  </si>
  <si>
    <t>党员具备良好党性、良好的作风和严明的纪律</t>
  </si>
  <si>
    <t>培训学员满意度</t>
  </si>
  <si>
    <t>2024年中央农村厕所革命整村推进财政奖补资金</t>
  </si>
  <si>
    <t>城乡绿化美化标杆典型省级财政直接奖补资金</t>
  </si>
  <si>
    <t>新增苗木成活率</t>
  </si>
  <si>
    <t>市级高标准农田建设及建后管护补助资金</t>
  </si>
  <si>
    <t>为扎实推进城乡居民基本医疗保险参保缴费、医保电子凭证
激活、重特大疾病医疗保险和救助等工作，确保各项工作目标任
务圆满完成，杜绝因病返贫、因病致贫现象发生</t>
  </si>
  <si>
    <t>医保人才培训合格率</t>
  </si>
  <si>
    <t>昆财社基〔2021〕107号 关于提前下达2022年中央财政医疗服务与保障能力提升补助资金(医疗保障服务能力提升部分)预算的通知</t>
  </si>
  <si>
    <t>参保人员对医保服务的满意度</t>
  </si>
  <si>
    <t>富劳就通〔2022〕1号+富民县劳动就业服务局关于拨付2022年促进农民转移就业培训市级补助资金的通知</t>
  </si>
  <si>
    <t>锚定“人员不伤亡、水库不垮坝、重要堤防不决口、重要基础设施不受冲击”的目标，持续完善水库大坝安全责任制，抓好病险水库安全度汛、加强水库安全管理工作、落实应急处置措施、强化水库库容安全管理，并做好信息报送工作。一、保障防汛调度电信专线畅通；二、购买防汛抗旱物资储备</t>
  </si>
  <si>
    <t>开展好防汛工作</t>
  </si>
  <si>
    <t>100</t>
  </si>
  <si>
    <t>反映工程数量</t>
  </si>
  <si>
    <t>验收合格率</t>
  </si>
  <si>
    <t>反映年度工程质量合格率</t>
  </si>
  <si>
    <t>截止2025年12月31日前完成</t>
  </si>
  <si>
    <t>反映年度投资完成率</t>
  </si>
  <si>
    <t>确保人民生命、财产安全及和各类水利设施安全运行</t>
  </si>
  <si>
    <t>反映水利设施安全运行</t>
  </si>
  <si>
    <t>反映获补助受益对象的满意程度</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</si>
  <si>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</si>
  <si>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</si>
  <si>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</si>
  <si>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</si>
  <si>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</si>
  <si>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</si>
  <si>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</si>
  <si>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</si>
  <si>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</si>
  <si>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</si>
  <si>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</si>
  <si>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</si>
  <si>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公务用车燃油费</t>
  </si>
  <si>
    <t>车辆加油、添加燃料服务</t>
  </si>
  <si>
    <t>公务用车维修和保养服务</t>
  </si>
  <si>
    <t>车辆维修和保养服务</t>
  </si>
  <si>
    <t>车辆保险</t>
  </si>
  <si>
    <t>机动车保险服务</t>
  </si>
  <si>
    <t>彩色打印机</t>
  </si>
  <si>
    <t>A4彩色打印机</t>
  </si>
  <si>
    <t>复印纸</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</si>
  <si>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</si>
  <si>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</si>
  <si>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</si>
  <si>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</si>
  <si>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</si>
  <si>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</si>
  <si>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</si>
  <si>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</si>
  <si>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</si>
  <si>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</si>
  <si>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</si>
  <si>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</si>
  <si>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</si>
  <si>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</si>
  <si>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</si>
  <si>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</si>
  <si>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</si>
  <si>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</si>
  <si>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</si>
  <si>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</si>
  <si>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</si>
  <si>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</si>
  <si>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</si>
  <si>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</si>
  <si>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</si>
  <si>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</si>
  <si>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215 工会经费</t>
  </si>
  <si>
    <t>本级</t>
  </si>
  <si>
    <t>312 民生类</t>
  </si>
  <si>
    <t>313 事业发展类</t>
  </si>
  <si>
    <t/>
  </si>
  <si>
    <t>部门编码</t>
  </si>
  <si>
    <t>部门名称</t>
  </si>
  <si>
    <t>内容</t>
  </si>
  <si>
    <t>说明</t>
  </si>
  <si>
    <t>部门总体目标</t>
  </si>
  <si>
    <t>部门职责</t>
  </si>
  <si>
    <t xml:space="preserve">落实国家政策，严格依法行政，发挥经济管理职能，加强政策引导，制定发展规划，服务市场主体和营造发展环境，搞好市场监管，大力促进社会事业发展，发展镇村经济、文化和社会事业，提供公共服务，维护社会稳定，构建社会主义和谐社会。1、执行本级人民代表大会的决议和上级国家行政机关的决定和命令，发布决定和命令；2、执行本行政区域内的经济和社会发展计划、预算，管理本行政区域内的经济、教育、科学、文化、卫生、体育事业和财政、民政、公安、司法行政、计划生育等行政工作； 3、保护社会主义的全民所有的财产和劳动群众集体所有的财产，保护公民私人所有的合法财产，维护社会秩序，保障公民合法权益。    </t>
  </si>
  <si>
    <t>根据三定方案归纳</t>
  </si>
  <si>
    <t>"新时代，新征程。2025至2027年，赤鹫镇将坚持以习近平新时代中国特色社会主义思想为指导，全面贯彻落实党的十九大和十九届二中、三中、四中、五中全会精神，围绕统筹推进“五位一体”总体布局，协调推进“四个全面”战略布局，坚持稳中求进工作总基调，坚持新发展理念，坚持推动高质量发展，坚持以供给侧结构性改革为主线，加快建设现代化经济体系。落实富民县“十四五”期间把服务和融入昆明主城发展作为全面建成小康社会、为昆明高质量建设区域性国际中心城市贡献富民力量的战略举措，以招商引资为抓手，以林果业培育、新材料产业基地建设、休闲特色集镇和美丽镇村建设为重点，持续推进“果香赤鹫？昆明近郊、富民重要的乡村休闲养生基地”建设。
提升乡镇基层实施水平、促进经济增长、提高教育和医疗质量、增强社会保障覆盖等方面、以实现乡镇社会的可持续发展和居民生活的改善。 推动产业升级：通过投资新兴产业和支持传统产业技术改造，提高生产效率和产品质量，增强经济竞争力，促进经济可持续增长。 扶持企业发展：为中小企业提供资金支持，帮助其扩大规模、创新技术、开拓市场，创造更多就业机会和经济效益。促进文化传承与创新：保护和传承优秀传统文化，扶持文化创意产业发展，丰富社会文化内涵，增强文化软实力和社会凝聚力。</t>
  </si>
  <si>
    <t>根据部门职责，中长期规划，各级党委，各级政府要求归纳</t>
  </si>
  <si>
    <t>部门年度目标</t>
  </si>
  <si>
    <t>根据富民县财政局关于做好2025年预算项目储备及事前绩效评估工作的通知文件,用于会议费、基础设施建设、劳务费、委托业务费、维修（护）费、办公费等多方面，以保障单位日常工作的开展。其中，劳务派遣人员经费、人代党代会工作经费、党建工作经费、业务经费、农房火灾保险、武装工作保障经费、绿美乡村等用于单位的日常工作经费支出，保障部门工作的正常运转。</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</si>
  <si>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</si>
  <si>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</si>
  <si>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</si>
  <si>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</si>
  <si>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</si>
  <si>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</si>
  <si>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</si>
  <si>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</si>
  <si>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</si>
  <si>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</si>
  <si>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</si>
  <si>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</si>
  <si>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</si>
  <si>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</si>
  <si>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工资福利发放人数</t>
  </si>
  <si>
    <t>62</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</si>
  <si>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</si>
  <si>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</si>
  <si>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</si>
  <si>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供养离（退）休人员数</t>
  </si>
  <si>
    <t>18</t>
  </si>
  <si>
    <t>反映财政供养部门（单位）离（退）休人员数量。</t>
  </si>
  <si>
    <t>履职规范得15分，出现履职不规范的情形不得分</t>
  </si>
  <si>
    <t>各部门履职是否规范</t>
  </si>
  <si>
    <t>绩效指标值设定依据：《云南省省级部门预算基本支出核定方案》</t>
  </si>
  <si>
    <t>保障了2025年全年部门运转得10分，否则不得分</t>
  </si>
  <si>
    <t>部门运转</t>
  </si>
  <si>
    <t>部门全年正常运转，得分，反之，不得分。</t>
  </si>
  <si>
    <t>反映部门（单位）运转情况。</t>
  </si>
  <si>
    <t>指标值数据来源：部门年度工作总结及相关考核情况</t>
  </si>
  <si>
    <t>① 满意度≥90%，得满分；② 满意度介于60%（含）至90%（不含）之间，满意度×指标分值；③ 满意度＜60%，不得分。</t>
  </si>
  <si>
    <t>反映部门（单位）人员对工资福利发放的满意程度。</t>
  </si>
  <si>
    <t>指标值数据来源：调查问卷</t>
  </si>
  <si>
    <t>① 满意度≥90%，得满分10分；② 满意度介于60%（含）至90%（不含）之间，满意度×指标分值；③ 满意度＜60%，不得分。</t>
  </si>
  <si>
    <t>调查</t>
  </si>
  <si>
    <t>预算14表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</si>
  <si>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</si>
  <si>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</si>
  <si>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</si>
  <si>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</si>
  <si>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</si>
  <si>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</si>
  <si>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</si>
  <si>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</si>
  <si>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</si>
  <si>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</si>
  <si>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</si>
  <si>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</si>
  <si>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</si>
  <si>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</si>
  <si>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</si>
  <si>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</si>
  <si>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</si>
  <si>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</si>
  <si>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</si>
  <si>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</si>
  <si>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</si>
  <si>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</si>
  <si>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</si>
  <si>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</si>
  <si>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</si>
  <si>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</si>
  <si>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赤鹫镇永富街16号</t>
  </si>
  <si>
    <t>参公事业单位</t>
  </si>
  <si>
    <t>单位名称：富民县赤鹫镇人民政府</t>
    <phoneticPr fontId="21" type="noConversion"/>
  </si>
  <si>
    <t>单位名称：富民县赤鹫镇人民政府</t>
    <phoneticPr fontId="21" type="noConversion"/>
  </si>
  <si>
    <t>预算05-3表</t>
    <phoneticPr fontId="21" type="noConversion"/>
  </si>
  <si>
    <t>预算13表</t>
    <phoneticPr fontId="21" type="noConversion"/>
  </si>
  <si>
    <t>26</t>
    <phoneticPr fontId="21" type="noConversion"/>
  </si>
  <si>
    <t>4</t>
    <phoneticPr fontId="21" type="noConversion"/>
  </si>
  <si>
    <t>2025年部门单位基本信息表</t>
    <phoneticPr fontId="21" type="noConversion"/>
  </si>
  <si>
    <t>本单位无此事项内容公开，故此项内容为空。</t>
  </si>
  <si>
    <t>富民县赤鹫镇党群服务中心</t>
    <phoneticPr fontId="21" type="noConversion"/>
  </si>
  <si>
    <t>富民县赤鹫镇农业农村发展服务中心</t>
    <phoneticPr fontId="21" type="noConversion"/>
  </si>
  <si>
    <t>富民县赤鹫镇综合行政执法队</t>
    <phoneticPr fontId="21" type="noConversion"/>
  </si>
  <si>
    <t>赤鹫镇永富街16号</t>
    <phoneticPr fontId="21" type="noConversion"/>
  </si>
  <si>
    <t>9</t>
    <phoneticPr fontId="21" type="noConversion"/>
  </si>
  <si>
    <t>24</t>
    <phoneticPr fontId="21" type="noConversion"/>
  </si>
  <si>
    <t>5</t>
    <phoneticPr fontId="21" type="noConversion"/>
  </si>
  <si>
    <t>13</t>
    <phoneticPr fontId="21" type="noConversion"/>
  </si>
  <si>
    <t>28</t>
    <phoneticPr fontId="21" type="noConversion"/>
  </si>
  <si>
    <t>8</t>
    <phoneticPr fontId="21" type="noConversion"/>
  </si>
  <si>
    <t>20</t>
    <phoneticPr fontId="21" type="noConversion"/>
  </si>
  <si>
    <t>4</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</si>
</sst>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hh:mm:ss"/>
    <numFmt numFmtId="177" formatCode="yyyy\-mm\-dd\ hh:mm:ss"/>
    <numFmt numFmtId="178" formatCode="#,##0.00;\-#,##0.00;;@"/>
    <numFmt numFmtId="179" formatCode="yyyy\-mm\-dd"/>
    <numFmt numFmtId="180" formatCode="#,##0;\-#,##0;;@"/>
  </numFmts>
  <fonts count="22">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9"/>
      <name val="宋体"/>
      <charset val="134"/>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rgb="FFDBEEF4"/>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9">
    <xf numFmtId="0" fontId="0" fillId="0" borderId="0">
      <alignment vertical="center"/>
    </xf>
    <xf numFmtId="177" fontId="20" fillId="0" borderId="1">
      <alignment horizontal="right" vertical="center"/>
    </xf>
    <xf numFmtId="179" fontId="20" fillId="0" borderId="1">
      <alignment horizontal="right" vertical="center"/>
    </xf>
    <xf numFmtId="10" fontId="20" fillId="0" borderId="1">
      <alignment horizontal="right" vertical="center"/>
    </xf>
    <xf numFmtId="178" fontId="20" fillId="0" borderId="1">
      <alignment horizontal="right" vertical="center"/>
    </xf>
    <xf numFmtId="49" fontId="20" fillId="0" borderId="1">
      <alignment horizontal="left" vertical="center" wrapText="1"/>
    </xf>
    <xf numFmtId="178" fontId="20" fillId="0" borderId="1">
      <alignment horizontal="right" vertical="center"/>
    </xf>
    <xf numFmtId="176" fontId="20" fillId="0" borderId="1">
      <alignment horizontal="right" vertical="center"/>
    </xf>
    <xf numFmtId="180" fontId="20" fillId="0" borderId="1">
      <alignment horizontal="right" vertical="center"/>
    </xf>
  </cellStyleXfs>
  <cellXfs count="109">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 applyNumberFormat="1" applyFont="1" applyBorder="1">
      <alignment horizontal="left" vertical="center" wrapText="1"/>
    </xf>
    <xf numFmtId="180" fontId="4" fillId="0" borderId="1" xfId="8" applyNumberFormat="1" applyFont="1" applyBorder="1">
      <alignment horizontal="right" vertical="center"/>
    </xf>
    <xf numFmtId="49" fontId="3" fillId="0" borderId="1" xfId="5" applyNumberFormat="1" applyFont="1" applyBorder="1" applyAlignment="1">
      <alignment horizontal="left" vertical="center" wrapText="1" indent="1"/>
    </xf>
    <xf numFmtId="49" fontId="4" fillId="0" borderId="1" xfId="5" applyNumberFormat="1" applyFont="1" applyBorder="1">
      <alignment horizontal="left" vertical="center" wrapText="1"/>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2" borderId="1" xfId="0" applyNumberFormat="1" applyFont="1" applyFill="1" applyBorder="1" applyAlignment="1" applyProtection="1">
      <alignment horizontal="right" vertical="center"/>
      <protection locked="0"/>
    </xf>
    <xf numFmtId="4" fontId="6" fillId="0" borderId="1" xfId="0" applyNumberFormat="1" applyFont="1" applyBorder="1" applyAlignment="1">
      <alignment horizontal="right" vertical="center"/>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9" fillId="0" borderId="0" xfId="0" applyFont="1" applyBorder="1" applyAlignment="1"/>
    <xf numFmtId="0" fontId="6" fillId="0" borderId="0" xfId="0" applyFont="1" applyBorder="1" applyAlignment="1" applyProtection="1">
      <alignment horizontal="right"/>
      <protection locked="0"/>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 applyNumberFormat="1" applyFont="1" applyBorder="1">
      <alignment horizontal="left" vertical="center" wrapText="1"/>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6"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 applyNumberFormat="1" applyFont="1" applyBorder="1" applyAlignment="1">
      <alignment horizontal="left" vertical="center" wrapText="1" indent="1"/>
    </xf>
    <xf numFmtId="49" fontId="15" fillId="0" borderId="1" xfId="5" applyNumberFormat="1" applyFont="1" applyBorder="1" applyAlignment="1">
      <alignment horizontal="left" vertical="center" wrapText="1" indent="2"/>
    </xf>
    <xf numFmtId="0" fontId="1" fillId="0" borderId="1" xfId="0" applyFont="1" applyBorder="1">
      <alignment vertical="center"/>
    </xf>
    <xf numFmtId="0" fontId="18" fillId="0" borderId="1" xfId="0" applyFont="1" applyBorder="1" applyAlignment="1">
      <alignment horizontal="center" vertical="center"/>
    </xf>
    <xf numFmtId="49" fontId="16" fillId="0" borderId="1" xfId="5" applyNumberFormat="1" applyFont="1" applyBorder="1">
      <alignment horizontal="left" vertical="center" wrapText="1"/>
    </xf>
    <xf numFmtId="49" fontId="16" fillId="0" borderId="1" xfId="5" applyNumberFormat="1" applyFont="1" applyBorder="1" applyAlignment="1">
      <alignment horizontal="left" vertical="center" wrapText="1" indent="1"/>
    </xf>
    <xf numFmtId="49" fontId="16" fillId="0" borderId="1" xfId="5"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quotePrefix="1" applyFont="1" applyFill="1" applyBorder="1" applyAlignment="1">
      <alignment horizontal="right" vertical="center" wrapText="1"/>
    </xf>
    <xf numFmtId="0" fontId="0" fillId="0" borderId="0" xfId="0" applyFont="1">
      <alignment vertical="center"/>
    </xf>
    <xf numFmtId="180" fontId="4" fillId="0" borderId="1" xfId="8" applyNumberFormat="1" applyFont="1" applyBorder="1" applyAlignment="1">
      <alignment horizontal="center" vertical="center"/>
    </xf>
    <xf numFmtId="49" fontId="4" fillId="0" borderId="1" xfId="5" applyNumberFormat="1" applyFont="1" applyBorder="1" applyAlignment="1">
      <alignment horizontal="center" vertical="center" wrapText="1"/>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0" fillId="0" borderId="0" xfId="0" applyFont="1">
      <alignment vertical="center"/>
    </xf>
    <xf numFmtId="0" fontId="17"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1" xfId="0" applyFont="1" applyBorder="1" applyAlignment="1">
      <alignment horizontal="center" vertical="center" wrapText="1"/>
    </xf>
    <xf numFmtId="49" fontId="11" fillId="0" borderId="1" xfId="0" applyNumberFormat="1" applyFont="1" applyBorder="1" applyAlignment="1">
      <alignment horizontal="left" vertical="center" wrapText="1"/>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0" fontId="9" fillId="0" borderId="1" xfId="0" applyFont="1" applyBorder="1" applyAlignment="1"/>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7"/>
  <sheetViews>
    <sheetView showGridLines="0" showZeros="0" workbookViewId="0">
      <pane ySplit="1" topLeftCell="A8" activePane="bottomLeft" state="frozen"/>
      <selection pane="bottomLeft" activeCell="B14" sqref="B14"/>
    </sheetView>
  </sheetViews>
  <sheetFormatPr defaultColWidth="10" defaultRowHeight="12.75" customHeight="1"/>
  <cols>
    <col min="1" max="1" width="39.109375" customWidth="1"/>
    <col min="2" max="2" width="40.6640625" customWidth="1"/>
    <col min="3" max="3" width="40.21875" customWidth="1"/>
    <col min="4" max="4" width="40" customWidth="1"/>
  </cols>
  <sheetData>
    <row r="1" spans="1:4" ht="12.75" customHeight="1">
      <c r="A1" s="1"/>
      <c r="B1" s="1"/>
      <c r="C1" s="1"/>
      <c r="D1" s="1"/>
    </row>
    <row r="2" spans="1:4" ht="15" customHeight="1">
      <c r="D2" s="55" t="s">
        <v>0</v>
      </c>
    </row>
    <row r="3" spans="1:4" ht="41.25" customHeight="1">
      <c r="A3" s="61" t="str">
        <f>"2025"&amp;"年财务收支预算总表"</f>
        <v>2025年财务收支预算总表</v>
      </c>
      <c r="B3" s="61"/>
      <c r="C3" s="61"/>
      <c r="D3" s="61"/>
    </row>
    <row r="4" spans="1:4" ht="17.25" customHeight="1">
      <c r="A4" s="62" t="s">
        <v>931</v>
      </c>
      <c r="B4" s="62"/>
      <c r="D4" s="2" t="s">
        <v>1</v>
      </c>
    </row>
    <row r="5" spans="1:4" ht="23.25" customHeight="1">
      <c r="A5" s="63" t="s">
        <v>2</v>
      </c>
      <c r="B5" s="63"/>
      <c r="C5" s="63" t="s">
        <v>3</v>
      </c>
      <c r="D5" s="63"/>
    </row>
    <row r="6" spans="1:4" ht="24" customHeight="1">
      <c r="A6" s="34" t="s">
        <v>4</v>
      </c>
      <c r="B6" s="34" t="str">
        <f t="shared" ref="B6:D6" si="0">"2025"&amp;"年预算数"</f>
        <v>2025年预算数</v>
      </c>
      <c r="C6" s="34" t="s">
        <v>5</v>
      </c>
      <c r="D6" s="34" t="str">
        <f t="shared" si="0"/>
        <v>2025年预算数</v>
      </c>
    </row>
    <row r="7" spans="1:4" ht="17.25" customHeight="1">
      <c r="A7" s="50" t="s">
        <v>6</v>
      </c>
      <c r="B7" s="47">
        <v>22647211.16</v>
      </c>
      <c r="C7" s="50" t="s">
        <v>7</v>
      </c>
      <c r="D7" s="47">
        <v>10910332.300000001</v>
      </c>
    </row>
    <row r="8" spans="1:4" ht="17.25" customHeight="1">
      <c r="A8" s="50" t="s">
        <v>8</v>
      </c>
      <c r="B8" s="47"/>
      <c r="C8" s="50" t="s">
        <v>9</v>
      </c>
      <c r="D8" s="47"/>
    </row>
    <row r="9" spans="1:4" ht="17.25" customHeight="1">
      <c r="A9" s="50" t="s">
        <v>10</v>
      </c>
      <c r="B9" s="47"/>
      <c r="C9" s="50" t="s">
        <v>11</v>
      </c>
      <c r="D9" s="47"/>
    </row>
    <row r="10" spans="1:4" ht="17.25" customHeight="1">
      <c r="A10" s="50" t="s">
        <v>12</v>
      </c>
      <c r="B10" s="47"/>
      <c r="C10" s="50" t="s">
        <v>13</v>
      </c>
      <c r="D10" s="47"/>
    </row>
    <row r="11" spans="1:4" ht="17.25" customHeight="1">
      <c r="A11" s="50" t="s">
        <v>14</v>
      </c>
      <c r="B11" s="47"/>
      <c r="C11" s="50" t="s">
        <v>15</v>
      </c>
      <c r="D11" s="47"/>
    </row>
    <row r="12" spans="1:4" ht="17.25" customHeight="1">
      <c r="A12" s="50" t="s">
        <v>16</v>
      </c>
      <c r="B12" s="47"/>
      <c r="C12" s="50" t="s">
        <v>17</v>
      </c>
      <c r="D12" s="47"/>
    </row>
    <row r="13" spans="1:4" ht="17.25" customHeight="1">
      <c r="A13" s="50" t="s">
        <v>18</v>
      </c>
      <c r="B13" s="47"/>
      <c r="C13" s="50" t="s">
        <v>19</v>
      </c>
      <c r="D13" s="47">
        <v>74582.070000000007</v>
      </c>
    </row>
    <row r="14" spans="1:4" ht="17.25" customHeight="1">
      <c r="A14" s="50" t="s">
        <v>20</v>
      </c>
      <c r="B14" s="47"/>
      <c r="C14" s="50" t="s">
        <v>21</v>
      </c>
      <c r="D14" s="47">
        <v>5378130.9199999999</v>
      </c>
    </row>
    <row r="15" spans="1:4" ht="17.25" customHeight="1">
      <c r="A15" s="50" t="s">
        <v>22</v>
      </c>
      <c r="B15" s="47"/>
      <c r="C15" s="50" t="s">
        <v>23</v>
      </c>
      <c r="D15" s="47">
        <v>973867.37</v>
      </c>
    </row>
    <row r="16" spans="1:4" ht="17.25" customHeight="1">
      <c r="A16" s="50" t="s">
        <v>24</v>
      </c>
      <c r="B16" s="47"/>
      <c r="C16" s="50" t="s">
        <v>25</v>
      </c>
      <c r="D16" s="47"/>
    </row>
    <row r="17" spans="1:4" ht="17.25" customHeight="1">
      <c r="A17" s="50"/>
      <c r="B17" s="47"/>
      <c r="C17" s="50" t="s">
        <v>26</v>
      </c>
      <c r="D17" s="47">
        <v>630040.94999999995</v>
      </c>
    </row>
    <row r="18" spans="1:4" ht="17.25" customHeight="1">
      <c r="A18" s="50"/>
      <c r="B18" s="47"/>
      <c r="C18" s="50" t="s">
        <v>27</v>
      </c>
      <c r="D18" s="47">
        <v>3593782.55</v>
      </c>
    </row>
    <row r="19" spans="1:4" ht="17.25" customHeight="1">
      <c r="A19" s="50"/>
      <c r="B19" s="47"/>
      <c r="C19" s="50" t="s">
        <v>28</v>
      </c>
      <c r="D19" s="47">
        <v>7000</v>
      </c>
    </row>
    <row r="20" spans="1:4" ht="17.25" customHeight="1">
      <c r="A20" s="50"/>
      <c r="B20" s="47"/>
      <c r="C20" s="50" t="s">
        <v>29</v>
      </c>
      <c r="D20" s="47"/>
    </row>
    <row r="21" spans="1:4" ht="17.25" customHeight="1">
      <c r="A21" s="50"/>
      <c r="B21" s="47"/>
      <c r="C21" s="50" t="s">
        <v>30</v>
      </c>
      <c r="D21" s="47"/>
    </row>
    <row r="22" spans="1:4" ht="17.25" customHeight="1">
      <c r="A22" s="50"/>
      <c r="B22" s="47"/>
      <c r="C22" s="50" t="s">
        <v>31</v>
      </c>
      <c r="D22" s="47"/>
    </row>
    <row r="23" spans="1:4" ht="17.25" customHeight="1">
      <c r="A23" s="50"/>
      <c r="B23" s="47"/>
      <c r="C23" s="50" t="s">
        <v>32</v>
      </c>
      <c r="D23" s="47"/>
    </row>
    <row r="24" spans="1:4" ht="17.25" customHeight="1">
      <c r="A24" s="50"/>
      <c r="B24" s="47"/>
      <c r="C24" s="50" t="s">
        <v>33</v>
      </c>
      <c r="D24" s="47">
        <v>50000</v>
      </c>
    </row>
    <row r="25" spans="1:4" ht="17.25" customHeight="1">
      <c r="A25" s="50"/>
      <c r="B25" s="47"/>
      <c r="C25" s="50" t="s">
        <v>34</v>
      </c>
      <c r="D25" s="47">
        <v>890000</v>
      </c>
    </row>
    <row r="26" spans="1:4" ht="17.25" customHeight="1">
      <c r="A26" s="50"/>
      <c r="B26" s="47"/>
      <c r="C26" s="50" t="s">
        <v>35</v>
      </c>
      <c r="D26" s="47">
        <v>1217</v>
      </c>
    </row>
    <row r="27" spans="1:4" ht="17.25" customHeight="1">
      <c r="A27" s="50"/>
      <c r="B27" s="47"/>
      <c r="C27" s="50" t="s">
        <v>36</v>
      </c>
      <c r="D27" s="47"/>
    </row>
    <row r="28" spans="1:4" ht="17.25" customHeight="1">
      <c r="A28" s="50"/>
      <c r="B28" s="47"/>
      <c r="C28" s="50" t="s">
        <v>37</v>
      </c>
      <c r="D28" s="47">
        <v>240000</v>
      </c>
    </row>
    <row r="29" spans="1:4" ht="16.5" customHeight="1">
      <c r="A29" s="50"/>
      <c r="B29" s="47"/>
      <c r="C29" s="50" t="s">
        <v>38</v>
      </c>
      <c r="D29" s="47"/>
    </row>
    <row r="30" spans="1:4" ht="16.5" customHeight="1">
      <c r="A30" s="50"/>
      <c r="B30" s="47"/>
      <c r="C30" s="50" t="s">
        <v>39</v>
      </c>
      <c r="D30" s="47">
        <v>505000</v>
      </c>
    </row>
    <row r="31" spans="1:4" ht="17.25" customHeight="1">
      <c r="A31" s="50"/>
      <c r="B31" s="47"/>
      <c r="C31" s="50" t="s">
        <v>40</v>
      </c>
      <c r="D31" s="47"/>
    </row>
    <row r="32" spans="1:4" ht="17.25" customHeight="1">
      <c r="A32" s="50"/>
      <c r="B32" s="47"/>
      <c r="C32" s="50" t="s">
        <v>41</v>
      </c>
      <c r="D32" s="47"/>
    </row>
    <row r="33" spans="1:4" ht="17.25" customHeight="1">
      <c r="A33" s="50"/>
      <c r="B33" s="47"/>
      <c r="C33" s="50" t="s">
        <v>42</v>
      </c>
      <c r="D33" s="47"/>
    </row>
    <row r="34" spans="1:4" ht="17.25" customHeight="1">
      <c r="A34" s="50"/>
      <c r="B34" s="47"/>
      <c r="C34" s="50" t="s">
        <v>43</v>
      </c>
      <c r="D34" s="47"/>
    </row>
    <row r="35" spans="1:4" ht="16.5" customHeight="1">
      <c r="A35" s="51" t="s">
        <v>44</v>
      </c>
      <c r="B35" s="56">
        <f>23253953.16-606742</f>
        <v>22647211.16</v>
      </c>
      <c r="C35" s="51" t="s">
        <v>45</v>
      </c>
      <c r="D35" s="56">
        <v>23253953.16</v>
      </c>
    </row>
    <row r="36" spans="1:4" ht="16.5" customHeight="1">
      <c r="A36" s="50" t="s">
        <v>46</v>
      </c>
      <c r="B36" s="47">
        <v>606742</v>
      </c>
      <c r="C36" s="50" t="s">
        <v>47</v>
      </c>
      <c r="D36" s="47"/>
    </row>
    <row r="37" spans="1:4" ht="16.5" customHeight="1">
      <c r="A37" s="51" t="s">
        <v>48</v>
      </c>
      <c r="B37" s="56">
        <v>23253953.16</v>
      </c>
      <c r="C37" s="51" t="s">
        <v>49</v>
      </c>
      <c r="D37" s="56">
        <v>23253953.16</v>
      </c>
    </row>
  </sheetData>
  <mergeCells count="4">
    <mergeCell ref="A3:D3"/>
    <mergeCell ref="A4:B4"/>
    <mergeCell ref="A5:B5"/>
    <mergeCell ref="C5:D5"/>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1"/>
  <sheetViews>
    <sheetView showGridLines="0" showZeros="0" tabSelected="1" workbookViewId="0">
      <pane ySplit="1" topLeftCell="A2" activePane="bottomLeft" state="frozen"/>
      <selection activeCell="A22" sqref="A22"/>
      <selection pane="bottomLeft" activeCell="A22" sqref="A22"/>
    </sheetView>
  </sheetViews>
  <sheetFormatPr defaultColWidth="10" defaultRowHeight="12.75" customHeight="1" outlineLevelRow="1"/>
  <cols>
    <col min="1" max="1" width="17.88671875" customWidth="1"/>
    <col min="2" max="2" width="40.88671875" customWidth="1"/>
    <col min="3" max="20" width="25.77734375" customWidth="1"/>
  </cols>
  <sheetData>
    <row r="1" spans="1:20" ht="12.75" customHeight="1">
      <c r="A1" s="1"/>
      <c r="B1" s="1"/>
      <c r="C1" s="1"/>
      <c r="D1" s="1"/>
      <c r="E1" s="1"/>
      <c r="F1" s="1"/>
      <c r="G1" s="1"/>
      <c r="H1" s="1"/>
      <c r="I1" s="1"/>
      <c r="J1" s="1"/>
      <c r="K1" s="1"/>
      <c r="L1" s="1"/>
      <c r="M1" s="1"/>
      <c r="N1" s="1"/>
      <c r="O1" s="1"/>
      <c r="P1" s="1"/>
      <c r="Q1" s="1"/>
      <c r="R1" s="1"/>
      <c r="S1" s="1"/>
      <c r="T1" s="1"/>
    </row>
    <row r="2" spans="1:20" ht="17.25" customHeight="1">
      <c r="A2" s="64" t="s">
        <v>50</v>
      </c>
      <c r="B2" s="64"/>
      <c r="C2" s="64"/>
      <c r="D2" s="64"/>
      <c r="E2" s="64"/>
      <c r="F2" s="64"/>
      <c r="G2" s="64"/>
      <c r="H2" s="64"/>
      <c r="I2" s="64"/>
      <c r="J2" s="64"/>
      <c r="K2" s="64"/>
      <c r="L2" s="64"/>
      <c r="M2" s="64"/>
      <c r="N2" s="64"/>
      <c r="O2" s="64"/>
      <c r="P2" s="64"/>
      <c r="Q2" s="64"/>
      <c r="R2" s="64"/>
      <c r="S2" s="64"/>
      <c r="T2" s="64"/>
    </row>
    <row r="3" spans="1:20" ht="41.25" customHeight="1">
      <c r="A3" s="61" t="str">
        <f>"2025"&amp;"年部门收入预算表"</f>
        <v>2025年部门收入预算表</v>
      </c>
      <c r="B3" s="61"/>
      <c r="C3" s="61"/>
      <c r="D3" s="61"/>
      <c r="E3" s="61"/>
      <c r="F3" s="61"/>
      <c r="G3" s="61"/>
      <c r="H3" s="61"/>
      <c r="I3" s="61"/>
      <c r="J3" s="61"/>
      <c r="K3" s="61"/>
      <c r="L3" s="61"/>
      <c r="M3" s="61"/>
      <c r="N3" s="61"/>
      <c r="O3" s="61"/>
      <c r="P3" s="61"/>
      <c r="Q3" s="61"/>
      <c r="R3" s="61"/>
      <c r="S3" s="61"/>
      <c r="T3" s="61"/>
    </row>
    <row r="4" spans="1:20" ht="17.25" customHeight="1">
      <c r="A4" s="62" t="s">
        <v>932</v>
      </c>
      <c r="B4" s="62"/>
      <c r="C4" s="64" t="s">
        <v>1</v>
      </c>
      <c r="D4" s="64"/>
      <c r="E4" s="64"/>
      <c r="F4" s="64"/>
      <c r="G4" s="64"/>
      <c r="H4" s="64"/>
      <c r="I4" s="64"/>
      <c r="J4" s="64"/>
      <c r="K4" s="64"/>
      <c r="L4" s="64"/>
      <c r="M4" s="64"/>
      <c r="N4" s="64"/>
      <c r="O4" s="64"/>
      <c r="P4" s="64"/>
      <c r="Q4" s="64"/>
      <c r="R4" s="64"/>
      <c r="S4" s="64"/>
      <c r="T4" s="64"/>
    </row>
    <row r="5" spans="1:20" ht="21.75" customHeight="1">
      <c r="A5" s="63" t="s">
        <v>51</v>
      </c>
      <c r="B5" s="63" t="s">
        <v>52</v>
      </c>
      <c r="C5" s="63" t="s">
        <v>53</v>
      </c>
      <c r="D5" s="63" t="s">
        <v>54</v>
      </c>
      <c r="E5" s="63"/>
      <c r="F5" s="63"/>
      <c r="G5" s="63"/>
      <c r="H5" s="63"/>
      <c r="I5" s="63"/>
      <c r="J5" s="63"/>
      <c r="K5" s="63"/>
      <c r="L5" s="63"/>
      <c r="M5" s="63"/>
      <c r="N5" s="63"/>
      <c r="O5" s="63" t="s">
        <v>46</v>
      </c>
      <c r="P5" s="63"/>
      <c r="Q5" s="63"/>
      <c r="R5" s="63"/>
      <c r="S5" s="63"/>
      <c r="T5" s="63"/>
    </row>
    <row r="6" spans="1:20" ht="27" customHeight="1">
      <c r="A6" s="63"/>
      <c r="B6" s="63"/>
      <c r="C6" s="63"/>
      <c r="D6" s="63" t="s">
        <v>55</v>
      </c>
      <c r="E6" s="63" t="s">
        <v>56</v>
      </c>
      <c r="F6" s="63" t="s">
        <v>57</v>
      </c>
      <c r="G6" s="63" t="s">
        <v>58</v>
      </c>
      <c r="H6" s="63" t="s">
        <v>59</v>
      </c>
      <c r="I6" s="63" t="s">
        <v>60</v>
      </c>
      <c r="J6" s="63"/>
      <c r="K6" s="63"/>
      <c r="L6" s="63"/>
      <c r="M6" s="63"/>
      <c r="N6" s="63"/>
      <c r="O6" s="63" t="s">
        <v>55</v>
      </c>
      <c r="P6" s="63" t="s">
        <v>56</v>
      </c>
      <c r="Q6" s="63" t="s">
        <v>57</v>
      </c>
      <c r="R6" s="63" t="s">
        <v>58</v>
      </c>
      <c r="S6" s="63" t="s">
        <v>59</v>
      </c>
      <c r="T6" s="63" t="s">
        <v>60</v>
      </c>
    </row>
    <row r="7" spans="1:20" ht="30" customHeight="1">
      <c r="A7" s="63"/>
      <c r="B7" s="63"/>
      <c r="C7" s="63"/>
      <c r="D7" s="63"/>
      <c r="E7" s="63"/>
      <c r="F7" s="63"/>
      <c r="G7" s="63"/>
      <c r="H7" s="63"/>
      <c r="I7" s="34" t="s">
        <v>55</v>
      </c>
      <c r="J7" s="34" t="s">
        <v>61</v>
      </c>
      <c r="K7" s="34" t="s">
        <v>62</v>
      </c>
      <c r="L7" s="34" t="s">
        <v>63</v>
      </c>
      <c r="M7" s="34" t="s">
        <v>64</v>
      </c>
      <c r="N7" s="34" t="s">
        <v>65</v>
      </c>
      <c r="O7" s="63"/>
      <c r="P7" s="63"/>
      <c r="Q7" s="63"/>
      <c r="R7" s="63"/>
      <c r="S7" s="63"/>
      <c r="T7" s="63"/>
    </row>
    <row r="8" spans="1:20" ht="15" customHeight="1">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row>
    <row r="9" spans="1:20" ht="18" customHeight="1">
      <c r="A9" s="44" t="s">
        <v>66</v>
      </c>
      <c r="B9" s="44" t="s">
        <v>67</v>
      </c>
      <c r="C9" s="47">
        <v>23253953.16</v>
      </c>
      <c r="D9" s="47">
        <v>22647211.16</v>
      </c>
      <c r="E9" s="47">
        <v>22647211.16</v>
      </c>
      <c r="F9" s="47"/>
      <c r="G9" s="47"/>
      <c r="H9" s="47"/>
      <c r="I9" s="47"/>
      <c r="J9" s="47"/>
      <c r="K9" s="47"/>
      <c r="L9" s="47"/>
      <c r="M9" s="47"/>
      <c r="N9" s="47"/>
      <c r="O9" s="47">
        <v>606742</v>
      </c>
      <c r="P9" s="47">
        <v>100525</v>
      </c>
      <c r="Q9" s="47">
        <v>505000</v>
      </c>
      <c r="R9" s="47">
        <v>1217</v>
      </c>
      <c r="S9" s="47"/>
      <c r="T9" s="47"/>
    </row>
    <row r="10" spans="1:20" ht="18" customHeight="1" outlineLevel="1">
      <c r="A10" s="48" t="s">
        <v>68</v>
      </c>
      <c r="B10" s="48" t="s">
        <v>69</v>
      </c>
      <c r="C10" s="47">
        <v>23253953.16</v>
      </c>
      <c r="D10" s="47">
        <v>22647211.16</v>
      </c>
      <c r="E10" s="47">
        <v>22647211.16</v>
      </c>
      <c r="F10" s="47"/>
      <c r="G10" s="47"/>
      <c r="H10" s="47"/>
      <c r="I10" s="47"/>
      <c r="J10" s="47"/>
      <c r="K10" s="47"/>
      <c r="L10" s="47"/>
      <c r="M10" s="47"/>
      <c r="N10" s="47"/>
      <c r="O10" s="47">
        <v>606742</v>
      </c>
      <c r="P10" s="47">
        <v>100525</v>
      </c>
      <c r="Q10" s="47">
        <v>505000</v>
      </c>
      <c r="R10" s="47">
        <v>1217</v>
      </c>
      <c r="S10" s="47"/>
      <c r="T10" s="47"/>
    </row>
    <row r="11" spans="1:20" ht="18" customHeight="1">
      <c r="A11" s="63" t="s">
        <v>53</v>
      </c>
      <c r="B11" s="63"/>
      <c r="C11" s="47">
        <v>23253953.16</v>
      </c>
      <c r="D11" s="47">
        <v>22647211.16</v>
      </c>
      <c r="E11" s="47">
        <v>22647211.16</v>
      </c>
      <c r="F11" s="47"/>
      <c r="G11" s="47"/>
      <c r="H11" s="47"/>
      <c r="I11" s="47"/>
      <c r="J11" s="47"/>
      <c r="K11" s="47"/>
      <c r="L11" s="47"/>
      <c r="M11" s="47"/>
      <c r="N11" s="47"/>
      <c r="O11" s="47">
        <v>606742</v>
      </c>
      <c r="P11" s="47">
        <v>100525</v>
      </c>
      <c r="Q11" s="47">
        <v>505000</v>
      </c>
      <c r="R11" s="47">
        <v>1217</v>
      </c>
      <c r="S11" s="47"/>
      <c r="T11" s="47"/>
    </row>
  </sheetData>
  <mergeCells count="22">
    <mergeCell ref="T6:T7"/>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A2:T2"/>
    <mergeCell ref="A3:T3"/>
    <mergeCell ref="A4:B4"/>
    <mergeCell ref="C4:T4"/>
    <mergeCell ref="D5:N5"/>
    <mergeCell ref="O5:T5"/>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12"/>
  <sheetViews>
    <sheetView showGridLines="0" showZeros="0" topLeftCell="D1" workbookViewId="0">
      <pane ySplit="1" topLeftCell="A92" activePane="bottomLeft" state="frozen"/>
      <selection activeCell="A22" sqref="A22"/>
      <selection pane="bottomLeft" activeCell="A22" sqref="A22"/>
    </sheetView>
  </sheetViews>
  <sheetFormatPr defaultColWidth="10" defaultRowHeight="12.75" customHeight="1" outlineLevelRow="2"/>
  <cols>
    <col min="1" max="1" width="16.77734375" customWidth="1"/>
    <col min="2" max="2" width="43.88671875" customWidth="1"/>
    <col min="3" max="7" width="28.77734375" customWidth="1"/>
    <col min="8" max="8" width="31.109375" customWidth="1"/>
    <col min="9" max="10" width="28.6640625" customWidth="1"/>
    <col min="11" max="14" width="28.77734375" customWidth="1"/>
  </cols>
  <sheetData>
    <row r="1" spans="1:14" ht="12.75" customHeight="1">
      <c r="A1" s="1"/>
      <c r="B1" s="1"/>
      <c r="C1" s="1"/>
      <c r="D1" s="1"/>
      <c r="E1" s="1"/>
      <c r="F1" s="1"/>
      <c r="G1" s="1"/>
      <c r="H1" s="1"/>
      <c r="I1" s="1"/>
      <c r="J1" s="1"/>
      <c r="K1" s="1"/>
      <c r="L1" s="1"/>
      <c r="M1" s="1"/>
      <c r="N1" s="1"/>
    </row>
    <row r="2" spans="1:14" ht="17.25" customHeight="1">
      <c r="A2" s="64" t="s">
        <v>70</v>
      </c>
      <c r="B2" s="65"/>
      <c r="C2" s="65"/>
      <c r="D2" s="65"/>
      <c r="E2" s="65"/>
      <c r="F2" s="65"/>
      <c r="G2" s="65"/>
      <c r="H2" s="65"/>
      <c r="I2" s="65"/>
      <c r="J2" s="65"/>
      <c r="K2" s="65"/>
      <c r="L2" s="65"/>
      <c r="M2" s="65"/>
      <c r="N2" s="65"/>
    </row>
    <row r="3" spans="1:14" ht="63.9" customHeight="1">
      <c r="A3" s="61" t="str">
        <f>"2025"&amp;"年部门支出预算表"</f>
        <v>2025年部门支出预算表</v>
      </c>
      <c r="B3" s="61"/>
      <c r="C3" s="61"/>
      <c r="D3" s="61"/>
      <c r="E3" s="61"/>
      <c r="F3" s="61"/>
      <c r="G3" s="61"/>
      <c r="H3" s="61"/>
      <c r="I3" s="61"/>
      <c r="J3" s="61"/>
      <c r="K3" s="61"/>
      <c r="L3" s="61"/>
      <c r="M3" s="61"/>
      <c r="N3" s="61"/>
    </row>
    <row r="4" spans="1:14" ht="17.25" customHeight="1">
      <c r="A4" s="62" t="s">
        <v>932</v>
      </c>
      <c r="B4" s="62"/>
      <c r="C4" s="64" t="s">
        <v>1</v>
      </c>
      <c r="D4" s="64"/>
      <c r="E4" s="64"/>
      <c r="F4" s="64"/>
      <c r="G4" s="64"/>
      <c r="H4" s="64"/>
      <c r="I4" s="64"/>
      <c r="J4" s="64"/>
      <c r="K4" s="64"/>
      <c r="L4" s="64"/>
      <c r="M4" s="64"/>
      <c r="N4" s="64"/>
    </row>
    <row r="5" spans="1:14" ht="27" customHeight="1">
      <c r="A5" s="63" t="s">
        <v>71</v>
      </c>
      <c r="B5" s="63" t="s">
        <v>72</v>
      </c>
      <c r="C5" s="63" t="s">
        <v>53</v>
      </c>
      <c r="D5" s="63" t="s">
        <v>73</v>
      </c>
      <c r="E5" s="63" t="s">
        <v>74</v>
      </c>
      <c r="F5" s="63" t="s">
        <v>57</v>
      </c>
      <c r="G5" s="63" t="s">
        <v>58</v>
      </c>
      <c r="H5" s="63" t="s">
        <v>75</v>
      </c>
      <c r="I5" s="63" t="s">
        <v>60</v>
      </c>
      <c r="J5" s="63"/>
      <c r="K5" s="63"/>
      <c r="L5" s="63"/>
      <c r="M5" s="63"/>
      <c r="N5" s="63"/>
    </row>
    <row r="6" spans="1:14" ht="42" customHeight="1">
      <c r="A6" s="63"/>
      <c r="B6" s="63"/>
      <c r="C6" s="63"/>
      <c r="D6" s="63" t="s">
        <v>73</v>
      </c>
      <c r="E6" s="63" t="s">
        <v>74</v>
      </c>
      <c r="F6" s="63"/>
      <c r="G6" s="63"/>
      <c r="H6" s="63"/>
      <c r="I6" s="34" t="s">
        <v>55</v>
      </c>
      <c r="J6" s="34" t="s">
        <v>76</v>
      </c>
      <c r="K6" s="34" t="s">
        <v>77</v>
      </c>
      <c r="L6" s="34" t="s">
        <v>78</v>
      </c>
      <c r="M6" s="34" t="s">
        <v>79</v>
      </c>
      <c r="N6" s="34" t="s">
        <v>80</v>
      </c>
    </row>
    <row r="7" spans="1:14" ht="18" customHeight="1">
      <c r="A7" s="34" t="s">
        <v>81</v>
      </c>
      <c r="B7" s="34" t="s">
        <v>82</v>
      </c>
      <c r="C7" s="34" t="s">
        <v>83</v>
      </c>
      <c r="D7" s="34">
        <v>4</v>
      </c>
      <c r="E7" s="34" t="s">
        <v>84</v>
      </c>
      <c r="F7" s="34" t="s">
        <v>85</v>
      </c>
      <c r="G7" s="34" t="s">
        <v>86</v>
      </c>
      <c r="H7" s="34" t="s">
        <v>87</v>
      </c>
      <c r="I7" s="34" t="s">
        <v>88</v>
      </c>
      <c r="J7" s="34" t="s">
        <v>89</v>
      </c>
      <c r="K7" s="34" t="s">
        <v>90</v>
      </c>
      <c r="L7" s="34" t="s">
        <v>91</v>
      </c>
      <c r="M7" s="34" t="s">
        <v>92</v>
      </c>
      <c r="N7" s="34" t="s">
        <v>93</v>
      </c>
    </row>
    <row r="8" spans="1:14" ht="21" customHeight="1">
      <c r="A8" s="52" t="s">
        <v>94</v>
      </c>
      <c r="B8" s="52" t="s">
        <v>95</v>
      </c>
      <c r="C8" s="47">
        <v>10910332.300000001</v>
      </c>
      <c r="D8" s="47">
        <v>9390580.0500000007</v>
      </c>
      <c r="E8" s="47">
        <v>1519752.25</v>
      </c>
      <c r="F8" s="47"/>
      <c r="G8" s="47"/>
      <c r="H8" s="47"/>
      <c r="I8" s="47"/>
      <c r="J8" s="47"/>
      <c r="K8" s="47"/>
      <c r="L8" s="47"/>
      <c r="M8" s="47"/>
      <c r="N8" s="47"/>
    </row>
    <row r="9" spans="1:14" ht="21" customHeight="1" outlineLevel="1">
      <c r="A9" s="53" t="s">
        <v>96</v>
      </c>
      <c r="B9" s="53" t="s">
        <v>97</v>
      </c>
      <c r="C9" s="47">
        <v>41600</v>
      </c>
      <c r="D9" s="47">
        <v>41600</v>
      </c>
      <c r="E9" s="47"/>
      <c r="F9" s="47"/>
      <c r="G9" s="47"/>
      <c r="H9" s="47"/>
      <c r="I9" s="47"/>
      <c r="J9" s="47"/>
      <c r="K9" s="47"/>
      <c r="L9" s="47"/>
      <c r="M9" s="47"/>
      <c r="N9" s="47"/>
    </row>
    <row r="10" spans="1:14" ht="21" customHeight="1" outlineLevel="2">
      <c r="A10" s="54" t="s">
        <v>98</v>
      </c>
      <c r="B10" s="54" t="s">
        <v>99</v>
      </c>
      <c r="C10" s="47">
        <v>41600</v>
      </c>
      <c r="D10" s="47">
        <v>41600</v>
      </c>
      <c r="E10" s="47"/>
      <c r="F10" s="47"/>
      <c r="G10" s="47"/>
      <c r="H10" s="47"/>
      <c r="I10" s="47"/>
      <c r="J10" s="47"/>
      <c r="K10" s="47"/>
      <c r="L10" s="47"/>
      <c r="M10" s="47"/>
      <c r="N10" s="47"/>
    </row>
    <row r="11" spans="1:14" ht="21" customHeight="1" outlineLevel="1">
      <c r="A11" s="53" t="s">
        <v>100</v>
      </c>
      <c r="B11" s="53" t="s">
        <v>101</v>
      </c>
      <c r="C11" s="47">
        <v>4811410.95</v>
      </c>
      <c r="D11" s="47">
        <v>3411410.95</v>
      </c>
      <c r="E11" s="47">
        <v>1400000</v>
      </c>
      <c r="F11" s="47"/>
      <c r="G11" s="47"/>
      <c r="H11" s="47"/>
      <c r="I11" s="47"/>
      <c r="J11" s="47"/>
      <c r="K11" s="47"/>
      <c r="L11" s="47"/>
      <c r="M11" s="47"/>
      <c r="N11" s="47"/>
    </row>
    <row r="12" spans="1:14" ht="21" customHeight="1" outlineLevel="2">
      <c r="A12" s="54" t="s">
        <v>102</v>
      </c>
      <c r="B12" s="54" t="s">
        <v>99</v>
      </c>
      <c r="C12" s="47">
        <v>3681410.95</v>
      </c>
      <c r="D12" s="47">
        <v>3411410.95</v>
      </c>
      <c r="E12" s="47">
        <v>270000</v>
      </c>
      <c r="F12" s="47"/>
      <c r="G12" s="47"/>
      <c r="H12" s="47"/>
      <c r="I12" s="47"/>
      <c r="J12" s="47"/>
      <c r="K12" s="47"/>
      <c r="L12" s="47"/>
      <c r="M12" s="47"/>
      <c r="N12" s="47"/>
    </row>
    <row r="13" spans="1:14" ht="21" customHeight="1" outlineLevel="2">
      <c r="A13" s="54" t="s">
        <v>103</v>
      </c>
      <c r="B13" s="54" t="s">
        <v>104</v>
      </c>
      <c r="C13" s="47">
        <v>1130000</v>
      </c>
      <c r="D13" s="47"/>
      <c r="E13" s="47">
        <v>1130000</v>
      </c>
      <c r="F13" s="47"/>
      <c r="G13" s="47"/>
      <c r="H13" s="47"/>
      <c r="I13" s="47"/>
      <c r="J13" s="47"/>
      <c r="K13" s="47"/>
      <c r="L13" s="47"/>
      <c r="M13" s="47"/>
      <c r="N13" s="47"/>
    </row>
    <row r="14" spans="1:14" ht="21" customHeight="1" outlineLevel="1">
      <c r="A14" s="53" t="s">
        <v>105</v>
      </c>
      <c r="B14" s="53" t="s">
        <v>106</v>
      </c>
      <c r="C14" s="47"/>
      <c r="D14" s="47"/>
      <c r="E14" s="47"/>
      <c r="F14" s="47"/>
      <c r="G14" s="47"/>
      <c r="H14" s="47"/>
      <c r="I14" s="47"/>
      <c r="J14" s="47"/>
      <c r="K14" s="47"/>
      <c r="L14" s="47"/>
      <c r="M14" s="47"/>
      <c r="N14" s="47"/>
    </row>
    <row r="15" spans="1:14" ht="21" customHeight="1" outlineLevel="2">
      <c r="A15" s="54" t="s">
        <v>107</v>
      </c>
      <c r="B15" s="54" t="s">
        <v>99</v>
      </c>
      <c r="C15" s="47"/>
      <c r="D15" s="47"/>
      <c r="E15" s="47"/>
      <c r="F15" s="47"/>
      <c r="G15" s="47"/>
      <c r="H15" s="47"/>
      <c r="I15" s="47"/>
      <c r="J15" s="47"/>
      <c r="K15" s="47"/>
      <c r="L15" s="47"/>
      <c r="M15" s="47"/>
      <c r="N15" s="47"/>
    </row>
    <row r="16" spans="1:14" ht="21" customHeight="1" outlineLevel="1">
      <c r="A16" s="53" t="s">
        <v>108</v>
      </c>
      <c r="B16" s="53" t="s">
        <v>109</v>
      </c>
      <c r="C16" s="47">
        <v>451209</v>
      </c>
      <c r="D16" s="47">
        <v>451209</v>
      </c>
      <c r="E16" s="47"/>
      <c r="F16" s="47"/>
      <c r="G16" s="47"/>
      <c r="H16" s="47"/>
      <c r="I16" s="47"/>
      <c r="J16" s="47"/>
      <c r="K16" s="47"/>
      <c r="L16" s="47"/>
      <c r="M16" s="47"/>
      <c r="N16" s="47"/>
    </row>
    <row r="17" spans="1:14" ht="21" customHeight="1" outlineLevel="2">
      <c r="A17" s="54" t="s">
        <v>110</v>
      </c>
      <c r="B17" s="54" t="s">
        <v>99</v>
      </c>
      <c r="C17" s="47">
        <v>451209</v>
      </c>
      <c r="D17" s="47">
        <v>451209</v>
      </c>
      <c r="E17" s="47"/>
      <c r="F17" s="47"/>
      <c r="G17" s="47"/>
      <c r="H17" s="47"/>
      <c r="I17" s="47"/>
      <c r="J17" s="47"/>
      <c r="K17" s="47"/>
      <c r="L17" s="47"/>
      <c r="M17" s="47"/>
      <c r="N17" s="47"/>
    </row>
    <row r="18" spans="1:14" ht="21" customHeight="1" outlineLevel="1">
      <c r="A18" s="53" t="s">
        <v>111</v>
      </c>
      <c r="B18" s="53" t="s">
        <v>112</v>
      </c>
      <c r="C18" s="47"/>
      <c r="D18" s="47"/>
      <c r="E18" s="47"/>
      <c r="F18" s="47"/>
      <c r="G18" s="47"/>
      <c r="H18" s="47"/>
      <c r="I18" s="47"/>
      <c r="J18" s="47"/>
      <c r="K18" s="47"/>
      <c r="L18" s="47"/>
      <c r="M18" s="47"/>
      <c r="N18" s="47"/>
    </row>
    <row r="19" spans="1:14" ht="21" customHeight="1" outlineLevel="2">
      <c r="A19" s="54" t="s">
        <v>113</v>
      </c>
      <c r="B19" s="54" t="s">
        <v>114</v>
      </c>
      <c r="C19" s="47"/>
      <c r="D19" s="47"/>
      <c r="E19" s="47"/>
      <c r="F19" s="47"/>
      <c r="G19" s="47"/>
      <c r="H19" s="47"/>
      <c r="I19" s="47"/>
      <c r="J19" s="47"/>
      <c r="K19" s="47"/>
      <c r="L19" s="47"/>
      <c r="M19" s="47"/>
      <c r="N19" s="47"/>
    </row>
    <row r="20" spans="1:14" ht="21" customHeight="1" outlineLevel="1">
      <c r="A20" s="53" t="s">
        <v>115</v>
      </c>
      <c r="B20" s="53" t="s">
        <v>116</v>
      </c>
      <c r="C20" s="47">
        <v>30000</v>
      </c>
      <c r="D20" s="47"/>
      <c r="E20" s="47">
        <v>30000</v>
      </c>
      <c r="F20" s="47"/>
      <c r="G20" s="47"/>
      <c r="H20" s="47"/>
      <c r="I20" s="47"/>
      <c r="J20" s="47"/>
      <c r="K20" s="47"/>
      <c r="L20" s="47"/>
      <c r="M20" s="47"/>
      <c r="N20" s="47"/>
    </row>
    <row r="21" spans="1:14" ht="21" customHeight="1" outlineLevel="2">
      <c r="A21" s="54" t="s">
        <v>117</v>
      </c>
      <c r="B21" s="54" t="s">
        <v>118</v>
      </c>
      <c r="C21" s="47">
        <v>30000</v>
      </c>
      <c r="D21" s="47"/>
      <c r="E21" s="47">
        <v>30000</v>
      </c>
      <c r="F21" s="47"/>
      <c r="G21" s="47"/>
      <c r="H21" s="47"/>
      <c r="I21" s="47"/>
      <c r="J21" s="47"/>
      <c r="K21" s="47"/>
      <c r="L21" s="47"/>
      <c r="M21" s="47"/>
      <c r="N21" s="47"/>
    </row>
    <row r="22" spans="1:14" ht="21" customHeight="1" outlineLevel="1">
      <c r="A22" s="53" t="s">
        <v>119</v>
      </c>
      <c r="B22" s="53" t="s">
        <v>120</v>
      </c>
      <c r="C22" s="47">
        <v>948144.1</v>
      </c>
      <c r="D22" s="47">
        <v>948144.1</v>
      </c>
      <c r="E22" s="47"/>
      <c r="F22" s="47"/>
      <c r="G22" s="47"/>
      <c r="H22" s="47"/>
      <c r="I22" s="47"/>
      <c r="J22" s="47"/>
      <c r="K22" s="47"/>
      <c r="L22" s="47"/>
      <c r="M22" s="47"/>
      <c r="N22" s="47"/>
    </row>
    <row r="23" spans="1:14" ht="21" customHeight="1" outlineLevel="2">
      <c r="A23" s="54" t="s">
        <v>121</v>
      </c>
      <c r="B23" s="54" t="s">
        <v>122</v>
      </c>
      <c r="C23" s="47">
        <v>948144.1</v>
      </c>
      <c r="D23" s="47">
        <v>948144.1</v>
      </c>
      <c r="E23" s="47"/>
      <c r="F23" s="47"/>
      <c r="G23" s="47"/>
      <c r="H23" s="47"/>
      <c r="I23" s="47"/>
      <c r="J23" s="47"/>
      <c r="K23" s="47"/>
      <c r="L23" s="47"/>
      <c r="M23" s="47"/>
      <c r="N23" s="47"/>
    </row>
    <row r="24" spans="1:14" ht="21" customHeight="1" outlineLevel="1">
      <c r="A24" s="53" t="s">
        <v>123</v>
      </c>
      <c r="B24" s="53" t="s">
        <v>124</v>
      </c>
      <c r="C24" s="47">
        <v>89752.25</v>
      </c>
      <c r="D24" s="47"/>
      <c r="E24" s="47">
        <v>89752.25</v>
      </c>
      <c r="F24" s="47"/>
      <c r="G24" s="47"/>
      <c r="H24" s="47"/>
      <c r="I24" s="47"/>
      <c r="J24" s="47"/>
      <c r="K24" s="47"/>
      <c r="L24" s="47"/>
      <c r="M24" s="47"/>
      <c r="N24" s="47"/>
    </row>
    <row r="25" spans="1:14" ht="21" customHeight="1" outlineLevel="2">
      <c r="A25" s="54" t="s">
        <v>125</v>
      </c>
      <c r="B25" s="54" t="s">
        <v>126</v>
      </c>
      <c r="C25" s="47">
        <v>89752.25</v>
      </c>
      <c r="D25" s="47"/>
      <c r="E25" s="47">
        <v>89752.25</v>
      </c>
      <c r="F25" s="47"/>
      <c r="G25" s="47"/>
      <c r="H25" s="47"/>
      <c r="I25" s="47"/>
      <c r="J25" s="47"/>
      <c r="K25" s="47"/>
      <c r="L25" s="47"/>
      <c r="M25" s="47"/>
      <c r="N25" s="47"/>
    </row>
    <row r="26" spans="1:14" ht="21" customHeight="1" outlineLevel="1">
      <c r="A26" s="53" t="s">
        <v>127</v>
      </c>
      <c r="B26" s="53" t="s">
        <v>128</v>
      </c>
      <c r="C26" s="47">
        <v>4538216</v>
      </c>
      <c r="D26" s="47">
        <v>4538216</v>
      </c>
      <c r="E26" s="47"/>
      <c r="F26" s="47"/>
      <c r="G26" s="47"/>
      <c r="H26" s="47"/>
      <c r="I26" s="47"/>
      <c r="J26" s="47"/>
      <c r="K26" s="47"/>
      <c r="L26" s="47"/>
      <c r="M26" s="47"/>
      <c r="N26" s="47"/>
    </row>
    <row r="27" spans="1:14" ht="21" customHeight="1" outlineLevel="2">
      <c r="A27" s="54" t="s">
        <v>129</v>
      </c>
      <c r="B27" s="54" t="s">
        <v>130</v>
      </c>
      <c r="C27" s="47">
        <v>4538216</v>
      </c>
      <c r="D27" s="47">
        <v>4538216</v>
      </c>
      <c r="E27" s="47"/>
      <c r="F27" s="47"/>
      <c r="G27" s="47"/>
      <c r="H27" s="47"/>
      <c r="I27" s="47"/>
      <c r="J27" s="47"/>
      <c r="K27" s="47"/>
      <c r="L27" s="47"/>
      <c r="M27" s="47"/>
      <c r="N27" s="47"/>
    </row>
    <row r="28" spans="1:14" ht="21" customHeight="1">
      <c r="A28" s="52" t="s">
        <v>131</v>
      </c>
      <c r="B28" s="52" t="s">
        <v>132</v>
      </c>
      <c r="C28" s="47">
        <v>74582.070000000007</v>
      </c>
      <c r="D28" s="47"/>
      <c r="E28" s="47">
        <v>74582.070000000007</v>
      </c>
      <c r="F28" s="47"/>
      <c r="G28" s="47"/>
      <c r="H28" s="47"/>
      <c r="I28" s="47"/>
      <c r="J28" s="47"/>
      <c r="K28" s="47"/>
      <c r="L28" s="47"/>
      <c r="M28" s="47"/>
      <c r="N28" s="47"/>
    </row>
    <row r="29" spans="1:14" ht="21" customHeight="1" outlineLevel="1">
      <c r="A29" s="53" t="s">
        <v>133</v>
      </c>
      <c r="B29" s="53" t="s">
        <v>134</v>
      </c>
      <c r="C29" s="47">
        <v>65689.3</v>
      </c>
      <c r="D29" s="47"/>
      <c r="E29" s="47">
        <v>65689.3</v>
      </c>
      <c r="F29" s="47"/>
      <c r="G29" s="47"/>
      <c r="H29" s="47"/>
      <c r="I29" s="47"/>
      <c r="J29" s="47"/>
      <c r="K29" s="47"/>
      <c r="L29" s="47"/>
      <c r="M29" s="47"/>
      <c r="N29" s="47"/>
    </row>
    <row r="30" spans="1:14" ht="21" customHeight="1" outlineLevel="2">
      <c r="A30" s="54" t="s">
        <v>135</v>
      </c>
      <c r="B30" s="54" t="s">
        <v>136</v>
      </c>
      <c r="C30" s="47">
        <v>3900</v>
      </c>
      <c r="D30" s="47"/>
      <c r="E30" s="47">
        <v>3900</v>
      </c>
      <c r="F30" s="47"/>
      <c r="G30" s="47"/>
      <c r="H30" s="47"/>
      <c r="I30" s="47"/>
      <c r="J30" s="47"/>
      <c r="K30" s="47"/>
      <c r="L30" s="47"/>
      <c r="M30" s="47"/>
      <c r="N30" s="47"/>
    </row>
    <row r="31" spans="1:14" ht="21" customHeight="1" outlineLevel="2">
      <c r="A31" s="54" t="s">
        <v>137</v>
      </c>
      <c r="B31" s="54" t="s">
        <v>138</v>
      </c>
      <c r="C31" s="47">
        <v>61789.3</v>
      </c>
      <c r="D31" s="47"/>
      <c r="E31" s="47">
        <v>61789.3</v>
      </c>
      <c r="F31" s="47"/>
      <c r="G31" s="47"/>
      <c r="H31" s="47"/>
      <c r="I31" s="47"/>
      <c r="J31" s="47"/>
      <c r="K31" s="47"/>
      <c r="L31" s="47"/>
      <c r="M31" s="47"/>
      <c r="N31" s="47"/>
    </row>
    <row r="32" spans="1:14" ht="21" customHeight="1" outlineLevel="1">
      <c r="A32" s="53" t="s">
        <v>139</v>
      </c>
      <c r="B32" s="53" t="s">
        <v>140</v>
      </c>
      <c r="C32" s="47">
        <v>8892.77</v>
      </c>
      <c r="D32" s="47"/>
      <c r="E32" s="47">
        <v>8892.77</v>
      </c>
      <c r="F32" s="47"/>
      <c r="G32" s="47"/>
      <c r="H32" s="47"/>
      <c r="I32" s="47"/>
      <c r="J32" s="47"/>
      <c r="K32" s="47"/>
      <c r="L32" s="47"/>
      <c r="M32" s="47"/>
      <c r="N32" s="47"/>
    </row>
    <row r="33" spans="1:14" ht="21" customHeight="1" outlineLevel="2">
      <c r="A33" s="54" t="s">
        <v>141</v>
      </c>
      <c r="B33" s="54" t="s">
        <v>142</v>
      </c>
      <c r="C33" s="47">
        <v>8892.77</v>
      </c>
      <c r="D33" s="47"/>
      <c r="E33" s="47">
        <v>8892.77</v>
      </c>
      <c r="F33" s="47"/>
      <c r="G33" s="47"/>
      <c r="H33" s="47"/>
      <c r="I33" s="47"/>
      <c r="J33" s="47"/>
      <c r="K33" s="47"/>
      <c r="L33" s="47"/>
      <c r="M33" s="47"/>
      <c r="N33" s="47"/>
    </row>
    <row r="34" spans="1:14" ht="21" customHeight="1">
      <c r="A34" s="52" t="s">
        <v>143</v>
      </c>
      <c r="B34" s="52" t="s">
        <v>144</v>
      </c>
      <c r="C34" s="47">
        <v>5378130.9199999999</v>
      </c>
      <c r="D34" s="47">
        <v>1293665.92</v>
      </c>
      <c r="E34" s="47">
        <v>4084465</v>
      </c>
      <c r="F34" s="47"/>
      <c r="G34" s="47"/>
      <c r="H34" s="47"/>
      <c r="I34" s="47"/>
      <c r="J34" s="47"/>
      <c r="K34" s="47"/>
      <c r="L34" s="47"/>
      <c r="M34" s="47"/>
      <c r="N34" s="47"/>
    </row>
    <row r="35" spans="1:14" ht="21" customHeight="1" outlineLevel="1">
      <c r="A35" s="53" t="s">
        <v>145</v>
      </c>
      <c r="B35" s="53" t="s">
        <v>146</v>
      </c>
      <c r="C35" s="47">
        <v>3969000</v>
      </c>
      <c r="D35" s="47"/>
      <c r="E35" s="47">
        <v>3969000</v>
      </c>
      <c r="F35" s="47"/>
      <c r="G35" s="47"/>
      <c r="H35" s="47"/>
      <c r="I35" s="47"/>
      <c r="J35" s="47"/>
      <c r="K35" s="47"/>
      <c r="L35" s="47"/>
      <c r="M35" s="47"/>
      <c r="N35" s="47"/>
    </row>
    <row r="36" spans="1:14" ht="21" customHeight="1" outlineLevel="2">
      <c r="A36" s="54" t="s">
        <v>147</v>
      </c>
      <c r="B36" s="54" t="s">
        <v>148</v>
      </c>
      <c r="C36" s="47">
        <v>3969000</v>
      </c>
      <c r="D36" s="47"/>
      <c r="E36" s="47">
        <v>3969000</v>
      </c>
      <c r="F36" s="47"/>
      <c r="G36" s="47"/>
      <c r="H36" s="47"/>
      <c r="I36" s="47"/>
      <c r="J36" s="47"/>
      <c r="K36" s="47"/>
      <c r="L36" s="47"/>
      <c r="M36" s="47"/>
      <c r="N36" s="47"/>
    </row>
    <row r="37" spans="1:14" ht="21" customHeight="1" outlineLevel="1">
      <c r="A37" s="53" t="s">
        <v>149</v>
      </c>
      <c r="B37" s="53" t="s">
        <v>150</v>
      </c>
      <c r="C37" s="47">
        <v>1214529.92</v>
      </c>
      <c r="D37" s="47">
        <v>1214529.92</v>
      </c>
      <c r="E37" s="47"/>
      <c r="F37" s="47"/>
      <c r="G37" s="47"/>
      <c r="H37" s="47"/>
      <c r="I37" s="47"/>
      <c r="J37" s="47"/>
      <c r="K37" s="47"/>
      <c r="L37" s="47"/>
      <c r="M37" s="47"/>
      <c r="N37" s="47"/>
    </row>
    <row r="38" spans="1:14" ht="21" customHeight="1" outlineLevel="2">
      <c r="A38" s="54" t="s">
        <v>151</v>
      </c>
      <c r="B38" s="54" t="s">
        <v>152</v>
      </c>
      <c r="C38" s="47">
        <v>1030529.92</v>
      </c>
      <c r="D38" s="47">
        <v>1030529.92</v>
      </c>
      <c r="E38" s="47"/>
      <c r="F38" s="47"/>
      <c r="G38" s="47"/>
      <c r="H38" s="47"/>
      <c r="I38" s="47"/>
      <c r="J38" s="47"/>
      <c r="K38" s="47"/>
      <c r="L38" s="47"/>
      <c r="M38" s="47"/>
      <c r="N38" s="47"/>
    </row>
    <row r="39" spans="1:14" ht="21" customHeight="1" outlineLevel="2">
      <c r="A39" s="54" t="s">
        <v>153</v>
      </c>
      <c r="B39" s="54" t="s">
        <v>154</v>
      </c>
      <c r="C39" s="47">
        <v>184000</v>
      </c>
      <c r="D39" s="47">
        <v>184000</v>
      </c>
      <c r="E39" s="47"/>
      <c r="F39" s="47"/>
      <c r="G39" s="47"/>
      <c r="H39" s="47"/>
      <c r="I39" s="47"/>
      <c r="J39" s="47"/>
      <c r="K39" s="47"/>
      <c r="L39" s="47"/>
      <c r="M39" s="47"/>
      <c r="N39" s="47"/>
    </row>
    <row r="40" spans="1:14" ht="21" customHeight="1" outlineLevel="1">
      <c r="A40" s="53" t="s">
        <v>155</v>
      </c>
      <c r="B40" s="53" t="s">
        <v>156</v>
      </c>
      <c r="C40" s="47">
        <v>465</v>
      </c>
      <c r="D40" s="47"/>
      <c r="E40" s="47">
        <v>465</v>
      </c>
      <c r="F40" s="47"/>
      <c r="G40" s="47"/>
      <c r="H40" s="47"/>
      <c r="I40" s="47"/>
      <c r="J40" s="47"/>
      <c r="K40" s="47"/>
      <c r="L40" s="47"/>
      <c r="M40" s="47"/>
      <c r="N40" s="47"/>
    </row>
    <row r="41" spans="1:14" ht="21" customHeight="1" outlineLevel="2">
      <c r="A41" s="54" t="s">
        <v>157</v>
      </c>
      <c r="B41" s="54" t="s">
        <v>158</v>
      </c>
      <c r="C41" s="47">
        <v>465</v>
      </c>
      <c r="D41" s="47"/>
      <c r="E41" s="47">
        <v>465</v>
      </c>
      <c r="F41" s="47"/>
      <c r="G41" s="47"/>
      <c r="H41" s="47"/>
      <c r="I41" s="47"/>
      <c r="J41" s="47"/>
      <c r="K41" s="47"/>
      <c r="L41" s="47"/>
      <c r="M41" s="47"/>
      <c r="N41" s="47"/>
    </row>
    <row r="42" spans="1:14" ht="21" customHeight="1" outlineLevel="1">
      <c r="A42" s="53" t="s">
        <v>159</v>
      </c>
      <c r="B42" s="53" t="s">
        <v>160</v>
      </c>
      <c r="C42" s="47">
        <v>45000</v>
      </c>
      <c r="D42" s="47"/>
      <c r="E42" s="47">
        <v>45000</v>
      </c>
      <c r="F42" s="47"/>
      <c r="G42" s="47"/>
      <c r="H42" s="47"/>
      <c r="I42" s="47"/>
      <c r="J42" s="47"/>
      <c r="K42" s="47"/>
      <c r="L42" s="47"/>
      <c r="M42" s="47"/>
      <c r="N42" s="47"/>
    </row>
    <row r="43" spans="1:14" ht="21" customHeight="1" outlineLevel="2">
      <c r="A43" s="54" t="s">
        <v>161</v>
      </c>
      <c r="B43" s="54" t="s">
        <v>162</v>
      </c>
      <c r="C43" s="47">
        <v>40000</v>
      </c>
      <c r="D43" s="47"/>
      <c r="E43" s="47">
        <v>40000</v>
      </c>
      <c r="F43" s="47"/>
      <c r="G43" s="47"/>
      <c r="H43" s="47"/>
      <c r="I43" s="47"/>
      <c r="J43" s="47"/>
      <c r="K43" s="47"/>
      <c r="L43" s="47"/>
      <c r="M43" s="47"/>
      <c r="N43" s="47"/>
    </row>
    <row r="44" spans="1:14" ht="21" customHeight="1" outlineLevel="2">
      <c r="A44" s="54" t="s">
        <v>163</v>
      </c>
      <c r="B44" s="54" t="s">
        <v>164</v>
      </c>
      <c r="C44" s="47">
        <v>5000</v>
      </c>
      <c r="D44" s="47"/>
      <c r="E44" s="47">
        <v>5000</v>
      </c>
      <c r="F44" s="47"/>
      <c r="G44" s="47"/>
      <c r="H44" s="47"/>
      <c r="I44" s="47"/>
      <c r="J44" s="47"/>
      <c r="K44" s="47"/>
      <c r="L44" s="47"/>
      <c r="M44" s="47"/>
      <c r="N44" s="47"/>
    </row>
    <row r="45" spans="1:14" ht="21" customHeight="1" outlineLevel="1">
      <c r="A45" s="53" t="s">
        <v>165</v>
      </c>
      <c r="B45" s="53" t="s">
        <v>166</v>
      </c>
      <c r="C45" s="47">
        <v>59136</v>
      </c>
      <c r="D45" s="47">
        <v>59136</v>
      </c>
      <c r="E45" s="47"/>
      <c r="F45" s="47"/>
      <c r="G45" s="47"/>
      <c r="H45" s="47"/>
      <c r="I45" s="47"/>
      <c r="J45" s="47"/>
      <c r="K45" s="47"/>
      <c r="L45" s="47"/>
      <c r="M45" s="47"/>
      <c r="N45" s="47"/>
    </row>
    <row r="46" spans="1:14" ht="21" customHeight="1" outlineLevel="2">
      <c r="A46" s="54" t="s">
        <v>167</v>
      </c>
      <c r="B46" s="54" t="s">
        <v>168</v>
      </c>
      <c r="C46" s="47">
        <v>59136</v>
      </c>
      <c r="D46" s="47">
        <v>59136</v>
      </c>
      <c r="E46" s="47"/>
      <c r="F46" s="47"/>
      <c r="G46" s="47"/>
      <c r="H46" s="47"/>
      <c r="I46" s="47"/>
      <c r="J46" s="47"/>
      <c r="K46" s="47"/>
      <c r="L46" s="47"/>
      <c r="M46" s="47"/>
      <c r="N46" s="47"/>
    </row>
    <row r="47" spans="1:14" ht="21" customHeight="1" outlineLevel="1">
      <c r="A47" s="53" t="s">
        <v>169</v>
      </c>
      <c r="B47" s="53" t="s">
        <v>170</v>
      </c>
      <c r="C47" s="47">
        <v>70000</v>
      </c>
      <c r="D47" s="47"/>
      <c r="E47" s="47">
        <v>70000</v>
      </c>
      <c r="F47" s="47"/>
      <c r="G47" s="47"/>
      <c r="H47" s="47"/>
      <c r="I47" s="47"/>
      <c r="J47" s="47"/>
      <c r="K47" s="47"/>
      <c r="L47" s="47"/>
      <c r="M47" s="47"/>
      <c r="N47" s="47"/>
    </row>
    <row r="48" spans="1:14" ht="21" customHeight="1" outlineLevel="2">
      <c r="A48" s="54" t="s">
        <v>171</v>
      </c>
      <c r="B48" s="54" t="s">
        <v>172</v>
      </c>
      <c r="C48" s="47">
        <v>70000</v>
      </c>
      <c r="D48" s="47"/>
      <c r="E48" s="47">
        <v>70000</v>
      </c>
      <c r="F48" s="47"/>
      <c r="G48" s="47"/>
      <c r="H48" s="47"/>
      <c r="I48" s="47"/>
      <c r="J48" s="47"/>
      <c r="K48" s="47"/>
      <c r="L48" s="47"/>
      <c r="M48" s="47"/>
      <c r="N48" s="47"/>
    </row>
    <row r="49" spans="1:14" ht="21" customHeight="1" outlineLevel="1">
      <c r="A49" s="53" t="s">
        <v>173</v>
      </c>
      <c r="B49" s="53" t="s">
        <v>174</v>
      </c>
      <c r="C49" s="47">
        <v>20000</v>
      </c>
      <c r="D49" s="47">
        <v>20000</v>
      </c>
      <c r="E49" s="47"/>
      <c r="F49" s="47"/>
      <c r="G49" s="47"/>
      <c r="H49" s="47"/>
      <c r="I49" s="47"/>
      <c r="J49" s="47"/>
      <c r="K49" s="47"/>
      <c r="L49" s="47"/>
      <c r="M49" s="47"/>
      <c r="N49" s="47"/>
    </row>
    <row r="50" spans="1:14" ht="21" customHeight="1" outlineLevel="2">
      <c r="A50" s="54" t="s">
        <v>175</v>
      </c>
      <c r="B50" s="54" t="s">
        <v>176</v>
      </c>
      <c r="C50" s="47">
        <v>20000</v>
      </c>
      <c r="D50" s="47">
        <v>20000</v>
      </c>
      <c r="E50" s="47"/>
      <c r="F50" s="47"/>
      <c r="G50" s="47"/>
      <c r="H50" s="47"/>
      <c r="I50" s="47"/>
      <c r="J50" s="47"/>
      <c r="K50" s="47"/>
      <c r="L50" s="47"/>
      <c r="M50" s="47"/>
      <c r="N50" s="47"/>
    </row>
    <row r="51" spans="1:14" ht="21" customHeight="1">
      <c r="A51" s="52" t="s">
        <v>177</v>
      </c>
      <c r="B51" s="52" t="s">
        <v>178</v>
      </c>
      <c r="C51" s="47">
        <v>973867.37</v>
      </c>
      <c r="D51" s="47">
        <v>953025.37</v>
      </c>
      <c r="E51" s="47">
        <v>20842</v>
      </c>
      <c r="F51" s="47"/>
      <c r="G51" s="47"/>
      <c r="H51" s="47"/>
      <c r="I51" s="47"/>
      <c r="J51" s="47"/>
      <c r="K51" s="47"/>
      <c r="L51" s="47"/>
      <c r="M51" s="47"/>
      <c r="N51" s="47"/>
    </row>
    <row r="52" spans="1:14" ht="21" customHeight="1" outlineLevel="1">
      <c r="A52" s="53" t="s">
        <v>179</v>
      </c>
      <c r="B52" s="53" t="s">
        <v>180</v>
      </c>
      <c r="C52" s="47">
        <v>19325</v>
      </c>
      <c r="D52" s="47"/>
      <c r="E52" s="47">
        <v>19325</v>
      </c>
      <c r="F52" s="47"/>
      <c r="G52" s="47"/>
      <c r="H52" s="47"/>
      <c r="I52" s="47"/>
      <c r="J52" s="47"/>
      <c r="K52" s="47"/>
      <c r="L52" s="47"/>
      <c r="M52" s="47"/>
      <c r="N52" s="47"/>
    </row>
    <row r="53" spans="1:14" ht="21" customHeight="1" outlineLevel="2">
      <c r="A53" s="54" t="s">
        <v>181</v>
      </c>
      <c r="B53" s="54" t="s">
        <v>182</v>
      </c>
      <c r="C53" s="47">
        <v>5825</v>
      </c>
      <c r="D53" s="47"/>
      <c r="E53" s="47">
        <v>5825</v>
      </c>
      <c r="F53" s="47"/>
      <c r="G53" s="47"/>
      <c r="H53" s="47"/>
      <c r="I53" s="47"/>
      <c r="J53" s="47"/>
      <c r="K53" s="47"/>
      <c r="L53" s="47"/>
      <c r="M53" s="47"/>
      <c r="N53" s="47"/>
    </row>
    <row r="54" spans="1:14" ht="21" customHeight="1" outlineLevel="2">
      <c r="A54" s="54" t="s">
        <v>183</v>
      </c>
      <c r="B54" s="54" t="s">
        <v>184</v>
      </c>
      <c r="C54" s="47">
        <v>13500</v>
      </c>
      <c r="D54" s="47"/>
      <c r="E54" s="47">
        <v>13500</v>
      </c>
      <c r="F54" s="47"/>
      <c r="G54" s="47"/>
      <c r="H54" s="47"/>
      <c r="I54" s="47"/>
      <c r="J54" s="47"/>
      <c r="K54" s="47"/>
      <c r="L54" s="47"/>
      <c r="M54" s="47"/>
      <c r="N54" s="47"/>
    </row>
    <row r="55" spans="1:14" ht="21" customHeight="1" outlineLevel="1">
      <c r="A55" s="53" t="s">
        <v>185</v>
      </c>
      <c r="B55" s="53" t="s">
        <v>186</v>
      </c>
      <c r="C55" s="47">
        <v>953025.37</v>
      </c>
      <c r="D55" s="47">
        <v>953025.37</v>
      </c>
      <c r="E55" s="47"/>
      <c r="F55" s="47"/>
      <c r="G55" s="47"/>
      <c r="H55" s="47"/>
      <c r="I55" s="47"/>
      <c r="J55" s="47"/>
      <c r="K55" s="47"/>
      <c r="L55" s="47"/>
      <c r="M55" s="47"/>
      <c r="N55" s="47"/>
    </row>
    <row r="56" spans="1:14" ht="21" customHeight="1" outlineLevel="2">
      <c r="A56" s="54" t="s">
        <v>187</v>
      </c>
      <c r="B56" s="54" t="s">
        <v>188</v>
      </c>
      <c r="C56" s="47">
        <v>215243.72</v>
      </c>
      <c r="D56" s="47">
        <v>215243.72</v>
      </c>
      <c r="E56" s="47"/>
      <c r="F56" s="47"/>
      <c r="G56" s="47"/>
      <c r="H56" s="47"/>
      <c r="I56" s="47"/>
      <c r="J56" s="47"/>
      <c r="K56" s="47"/>
      <c r="L56" s="47"/>
      <c r="M56" s="47"/>
      <c r="N56" s="47"/>
    </row>
    <row r="57" spans="1:14" ht="21" customHeight="1" outlineLevel="2">
      <c r="A57" s="54" t="s">
        <v>189</v>
      </c>
      <c r="B57" s="54" t="s">
        <v>190</v>
      </c>
      <c r="C57" s="47">
        <v>293580.43</v>
      </c>
      <c r="D57" s="47">
        <v>293580.43</v>
      </c>
      <c r="E57" s="47"/>
      <c r="F57" s="47"/>
      <c r="G57" s="47"/>
      <c r="H57" s="47"/>
      <c r="I57" s="47"/>
      <c r="J57" s="47"/>
      <c r="K57" s="47"/>
      <c r="L57" s="47"/>
      <c r="M57" s="47"/>
      <c r="N57" s="47"/>
    </row>
    <row r="58" spans="1:14" ht="21" customHeight="1" outlineLevel="2">
      <c r="A58" s="54" t="s">
        <v>191</v>
      </c>
      <c r="B58" s="54" t="s">
        <v>192</v>
      </c>
      <c r="C58" s="47">
        <v>389079.6</v>
      </c>
      <c r="D58" s="47">
        <v>389079.6</v>
      </c>
      <c r="E58" s="47"/>
      <c r="F58" s="47"/>
      <c r="G58" s="47"/>
      <c r="H58" s="47"/>
      <c r="I58" s="47"/>
      <c r="J58" s="47"/>
      <c r="K58" s="47"/>
      <c r="L58" s="47"/>
      <c r="M58" s="47"/>
      <c r="N58" s="47"/>
    </row>
    <row r="59" spans="1:14" ht="21" customHeight="1" outlineLevel="2">
      <c r="A59" s="54" t="s">
        <v>193</v>
      </c>
      <c r="B59" s="54" t="s">
        <v>194</v>
      </c>
      <c r="C59" s="47">
        <v>55121.62</v>
      </c>
      <c r="D59" s="47">
        <v>55121.62</v>
      </c>
      <c r="E59" s="47"/>
      <c r="F59" s="47"/>
      <c r="G59" s="47"/>
      <c r="H59" s="47"/>
      <c r="I59" s="47"/>
      <c r="J59" s="47"/>
      <c r="K59" s="47"/>
      <c r="L59" s="47"/>
      <c r="M59" s="47"/>
      <c r="N59" s="47"/>
    </row>
    <row r="60" spans="1:14" ht="21" customHeight="1" outlineLevel="1">
      <c r="A60" s="53" t="s">
        <v>195</v>
      </c>
      <c r="B60" s="53" t="s">
        <v>196</v>
      </c>
      <c r="C60" s="47">
        <v>1517</v>
      </c>
      <c r="D60" s="47"/>
      <c r="E60" s="47">
        <v>1517</v>
      </c>
      <c r="F60" s="47"/>
      <c r="G60" s="47"/>
      <c r="H60" s="47"/>
      <c r="I60" s="47"/>
      <c r="J60" s="47"/>
      <c r="K60" s="47"/>
      <c r="L60" s="47"/>
      <c r="M60" s="47"/>
      <c r="N60" s="47"/>
    </row>
    <row r="61" spans="1:14" ht="21" customHeight="1" outlineLevel="2">
      <c r="A61" s="54" t="s">
        <v>197</v>
      </c>
      <c r="B61" s="54" t="s">
        <v>198</v>
      </c>
      <c r="C61" s="47">
        <v>1517</v>
      </c>
      <c r="D61" s="47"/>
      <c r="E61" s="47">
        <v>1517</v>
      </c>
      <c r="F61" s="47"/>
      <c r="G61" s="47"/>
      <c r="H61" s="47"/>
      <c r="I61" s="47"/>
      <c r="J61" s="47"/>
      <c r="K61" s="47"/>
      <c r="L61" s="47"/>
      <c r="M61" s="47"/>
      <c r="N61" s="47"/>
    </row>
    <row r="62" spans="1:14" ht="21" customHeight="1">
      <c r="A62" s="52" t="s">
        <v>199</v>
      </c>
      <c r="B62" s="52" t="s">
        <v>200</v>
      </c>
      <c r="C62" s="47">
        <v>630040.94999999995</v>
      </c>
      <c r="D62" s="47">
        <v>520040.95</v>
      </c>
      <c r="E62" s="47">
        <v>110000</v>
      </c>
      <c r="F62" s="47"/>
      <c r="G62" s="47"/>
      <c r="H62" s="47"/>
      <c r="I62" s="47"/>
      <c r="J62" s="47"/>
      <c r="K62" s="47"/>
      <c r="L62" s="47"/>
      <c r="M62" s="47"/>
      <c r="N62" s="47"/>
    </row>
    <row r="63" spans="1:14" ht="21" customHeight="1" outlineLevel="1">
      <c r="A63" s="53" t="s">
        <v>201</v>
      </c>
      <c r="B63" s="53" t="s">
        <v>202</v>
      </c>
      <c r="C63" s="47">
        <v>520040.95</v>
      </c>
      <c r="D63" s="47">
        <v>520040.95</v>
      </c>
      <c r="E63" s="47"/>
      <c r="F63" s="47"/>
      <c r="G63" s="47"/>
      <c r="H63" s="47"/>
      <c r="I63" s="47"/>
      <c r="J63" s="47"/>
      <c r="K63" s="47"/>
      <c r="L63" s="47"/>
      <c r="M63" s="47"/>
      <c r="N63" s="47"/>
    </row>
    <row r="64" spans="1:14" ht="21" customHeight="1" outlineLevel="2">
      <c r="A64" s="54" t="s">
        <v>203</v>
      </c>
      <c r="B64" s="54" t="s">
        <v>204</v>
      </c>
      <c r="C64" s="47">
        <v>520040.95</v>
      </c>
      <c r="D64" s="47">
        <v>520040.95</v>
      </c>
      <c r="E64" s="47"/>
      <c r="F64" s="47"/>
      <c r="G64" s="47"/>
      <c r="H64" s="47"/>
      <c r="I64" s="47"/>
      <c r="J64" s="47"/>
      <c r="K64" s="47"/>
      <c r="L64" s="47"/>
      <c r="M64" s="47"/>
      <c r="N64" s="47"/>
    </row>
    <row r="65" spans="1:14" ht="21" customHeight="1" outlineLevel="2">
      <c r="A65" s="54" t="s">
        <v>205</v>
      </c>
      <c r="B65" s="54" t="s">
        <v>206</v>
      </c>
      <c r="C65" s="47"/>
      <c r="D65" s="47"/>
      <c r="E65" s="47"/>
      <c r="F65" s="47"/>
      <c r="G65" s="47"/>
      <c r="H65" s="47"/>
      <c r="I65" s="47"/>
      <c r="J65" s="47"/>
      <c r="K65" s="47"/>
      <c r="L65" s="47"/>
      <c r="M65" s="47"/>
      <c r="N65" s="47"/>
    </row>
    <row r="66" spans="1:14" ht="21" customHeight="1" outlineLevel="1">
      <c r="A66" s="53" t="s">
        <v>207</v>
      </c>
      <c r="B66" s="53" t="s">
        <v>208</v>
      </c>
      <c r="C66" s="47">
        <v>10000</v>
      </c>
      <c r="D66" s="47"/>
      <c r="E66" s="47">
        <v>10000</v>
      </c>
      <c r="F66" s="47"/>
      <c r="G66" s="47"/>
      <c r="H66" s="47"/>
      <c r="I66" s="47"/>
      <c r="J66" s="47"/>
      <c r="K66" s="47"/>
      <c r="L66" s="47"/>
      <c r="M66" s="47"/>
      <c r="N66" s="47"/>
    </row>
    <row r="67" spans="1:14" ht="21" customHeight="1" outlineLevel="2">
      <c r="A67" s="54" t="s">
        <v>209</v>
      </c>
      <c r="B67" s="54" t="s">
        <v>208</v>
      </c>
      <c r="C67" s="47">
        <v>10000</v>
      </c>
      <c r="D67" s="47"/>
      <c r="E67" s="47">
        <v>10000</v>
      </c>
      <c r="F67" s="47"/>
      <c r="G67" s="47"/>
      <c r="H67" s="47"/>
      <c r="I67" s="47"/>
      <c r="J67" s="47"/>
      <c r="K67" s="47"/>
      <c r="L67" s="47"/>
      <c r="M67" s="47"/>
      <c r="N67" s="47"/>
    </row>
    <row r="68" spans="1:14" ht="21" customHeight="1" outlineLevel="1">
      <c r="A68" s="53" t="s">
        <v>210</v>
      </c>
      <c r="B68" s="53" t="s">
        <v>211</v>
      </c>
      <c r="C68" s="47">
        <v>100000</v>
      </c>
      <c r="D68" s="47"/>
      <c r="E68" s="47">
        <v>100000</v>
      </c>
      <c r="F68" s="47"/>
      <c r="G68" s="47"/>
      <c r="H68" s="47"/>
      <c r="I68" s="47"/>
      <c r="J68" s="47"/>
      <c r="K68" s="47"/>
      <c r="L68" s="47"/>
      <c r="M68" s="47"/>
      <c r="N68" s="47"/>
    </row>
    <row r="69" spans="1:14" ht="21" customHeight="1" outlineLevel="2">
      <c r="A69" s="54" t="s">
        <v>212</v>
      </c>
      <c r="B69" s="54" t="s">
        <v>211</v>
      </c>
      <c r="C69" s="47">
        <v>100000</v>
      </c>
      <c r="D69" s="47"/>
      <c r="E69" s="47">
        <v>100000</v>
      </c>
      <c r="F69" s="47"/>
      <c r="G69" s="47"/>
      <c r="H69" s="47"/>
      <c r="I69" s="47"/>
      <c r="J69" s="47"/>
      <c r="K69" s="47"/>
      <c r="L69" s="47"/>
      <c r="M69" s="47"/>
      <c r="N69" s="47"/>
    </row>
    <row r="70" spans="1:14" ht="21" customHeight="1">
      <c r="A70" s="52" t="s">
        <v>213</v>
      </c>
      <c r="B70" s="52" t="s">
        <v>214</v>
      </c>
      <c r="C70" s="47">
        <v>3593782.55</v>
      </c>
      <c r="D70" s="47">
        <v>3122308.41</v>
      </c>
      <c r="E70" s="47">
        <v>471474.14</v>
      </c>
      <c r="F70" s="47"/>
      <c r="G70" s="47"/>
      <c r="H70" s="47"/>
      <c r="I70" s="47"/>
      <c r="J70" s="47"/>
      <c r="K70" s="47"/>
      <c r="L70" s="47"/>
      <c r="M70" s="47"/>
      <c r="N70" s="47"/>
    </row>
    <row r="71" spans="1:14" ht="21" customHeight="1" outlineLevel="1">
      <c r="A71" s="53" t="s">
        <v>215</v>
      </c>
      <c r="B71" s="53" t="s">
        <v>216</v>
      </c>
      <c r="C71" s="47">
        <v>3425375.41</v>
      </c>
      <c r="D71" s="47">
        <v>3122308.41</v>
      </c>
      <c r="E71" s="47">
        <v>303067</v>
      </c>
      <c r="F71" s="47"/>
      <c r="G71" s="47"/>
      <c r="H71" s="47"/>
      <c r="I71" s="47"/>
      <c r="J71" s="47"/>
      <c r="K71" s="47"/>
      <c r="L71" s="47"/>
      <c r="M71" s="47"/>
      <c r="N71" s="47"/>
    </row>
    <row r="72" spans="1:14" ht="21" customHeight="1" outlineLevel="2">
      <c r="A72" s="54" t="s">
        <v>217</v>
      </c>
      <c r="B72" s="54" t="s">
        <v>122</v>
      </c>
      <c r="C72" s="47">
        <v>3122308.41</v>
      </c>
      <c r="D72" s="47">
        <v>3122308.41</v>
      </c>
      <c r="E72" s="47"/>
      <c r="F72" s="47"/>
      <c r="G72" s="47"/>
      <c r="H72" s="47"/>
      <c r="I72" s="47"/>
      <c r="J72" s="47"/>
      <c r="K72" s="47"/>
      <c r="L72" s="47"/>
      <c r="M72" s="47"/>
      <c r="N72" s="47"/>
    </row>
    <row r="73" spans="1:14" ht="21" customHeight="1" outlineLevel="2">
      <c r="A73" s="54" t="s">
        <v>218</v>
      </c>
      <c r="B73" s="54" t="s">
        <v>219</v>
      </c>
      <c r="C73" s="47">
        <v>39000</v>
      </c>
      <c r="D73" s="47"/>
      <c r="E73" s="47">
        <v>39000</v>
      </c>
      <c r="F73" s="47"/>
      <c r="G73" s="47"/>
      <c r="H73" s="47"/>
      <c r="I73" s="47"/>
      <c r="J73" s="47"/>
      <c r="K73" s="47"/>
      <c r="L73" s="47"/>
      <c r="M73" s="47"/>
      <c r="N73" s="47"/>
    </row>
    <row r="74" spans="1:14" ht="21" customHeight="1" outlineLevel="2">
      <c r="A74" s="54" t="s">
        <v>220</v>
      </c>
      <c r="B74" s="54" t="s">
        <v>221</v>
      </c>
      <c r="C74" s="47">
        <v>35308</v>
      </c>
      <c r="D74" s="47"/>
      <c r="E74" s="47">
        <v>35308</v>
      </c>
      <c r="F74" s="47"/>
      <c r="G74" s="47"/>
      <c r="H74" s="47"/>
      <c r="I74" s="47"/>
      <c r="J74" s="47"/>
      <c r="K74" s="47"/>
      <c r="L74" s="47"/>
      <c r="M74" s="47"/>
      <c r="N74" s="47"/>
    </row>
    <row r="75" spans="1:14" ht="21" customHeight="1" outlineLevel="2">
      <c r="A75" s="54" t="s">
        <v>222</v>
      </c>
      <c r="B75" s="54" t="s">
        <v>223</v>
      </c>
      <c r="C75" s="47">
        <v>18385</v>
      </c>
      <c r="D75" s="47"/>
      <c r="E75" s="47">
        <v>18385</v>
      </c>
      <c r="F75" s="47"/>
      <c r="G75" s="47"/>
      <c r="H75" s="47"/>
      <c r="I75" s="47"/>
      <c r="J75" s="47"/>
      <c r="K75" s="47"/>
      <c r="L75" s="47"/>
      <c r="M75" s="47"/>
      <c r="N75" s="47"/>
    </row>
    <row r="76" spans="1:14" ht="21" customHeight="1" outlineLevel="2">
      <c r="A76" s="54" t="s">
        <v>224</v>
      </c>
      <c r="B76" s="54" t="s">
        <v>225</v>
      </c>
      <c r="C76" s="47">
        <v>10000</v>
      </c>
      <c r="D76" s="47"/>
      <c r="E76" s="47">
        <v>10000</v>
      </c>
      <c r="F76" s="47"/>
      <c r="G76" s="47"/>
      <c r="H76" s="47"/>
      <c r="I76" s="47"/>
      <c r="J76" s="47"/>
      <c r="K76" s="47"/>
      <c r="L76" s="47"/>
      <c r="M76" s="47"/>
      <c r="N76" s="47"/>
    </row>
    <row r="77" spans="1:14" ht="21" customHeight="1" outlineLevel="2">
      <c r="A77" s="54" t="s">
        <v>226</v>
      </c>
      <c r="B77" s="54" t="s">
        <v>227</v>
      </c>
      <c r="C77" s="47">
        <v>100000</v>
      </c>
      <c r="D77" s="47"/>
      <c r="E77" s="47">
        <v>100000</v>
      </c>
      <c r="F77" s="47"/>
      <c r="G77" s="47"/>
      <c r="H77" s="47"/>
      <c r="I77" s="47"/>
      <c r="J77" s="47"/>
      <c r="K77" s="47"/>
      <c r="L77" s="47"/>
      <c r="M77" s="47"/>
      <c r="N77" s="47"/>
    </row>
    <row r="78" spans="1:14" ht="21" customHeight="1" outlineLevel="2">
      <c r="A78" s="54" t="s">
        <v>228</v>
      </c>
      <c r="B78" s="54" t="s">
        <v>229</v>
      </c>
      <c r="C78" s="47">
        <v>75274</v>
      </c>
      <c r="D78" s="47"/>
      <c r="E78" s="47">
        <v>75274</v>
      </c>
      <c r="F78" s="47"/>
      <c r="G78" s="47"/>
      <c r="H78" s="47"/>
      <c r="I78" s="47"/>
      <c r="J78" s="47"/>
      <c r="K78" s="47"/>
      <c r="L78" s="47"/>
      <c r="M78" s="47"/>
      <c r="N78" s="47"/>
    </row>
    <row r="79" spans="1:14" ht="21" customHeight="1" outlineLevel="2">
      <c r="A79" s="54" t="s">
        <v>230</v>
      </c>
      <c r="B79" s="54" t="s">
        <v>231</v>
      </c>
      <c r="C79" s="47">
        <v>6500</v>
      </c>
      <c r="D79" s="47"/>
      <c r="E79" s="47">
        <v>6500</v>
      </c>
      <c r="F79" s="47"/>
      <c r="G79" s="47"/>
      <c r="H79" s="47"/>
      <c r="I79" s="47"/>
      <c r="J79" s="47"/>
      <c r="K79" s="47"/>
      <c r="L79" s="47"/>
      <c r="M79" s="47"/>
      <c r="N79" s="47"/>
    </row>
    <row r="80" spans="1:14" ht="21" customHeight="1" outlineLevel="2">
      <c r="A80" s="54" t="s">
        <v>232</v>
      </c>
      <c r="B80" s="54" t="s">
        <v>233</v>
      </c>
      <c r="C80" s="47">
        <v>18600</v>
      </c>
      <c r="D80" s="47"/>
      <c r="E80" s="47">
        <v>18600</v>
      </c>
      <c r="F80" s="47"/>
      <c r="G80" s="47"/>
      <c r="H80" s="47"/>
      <c r="I80" s="47"/>
      <c r="J80" s="47"/>
      <c r="K80" s="47"/>
      <c r="L80" s="47"/>
      <c r="M80" s="47"/>
      <c r="N80" s="47"/>
    </row>
    <row r="81" spans="1:14" ht="21" customHeight="1" outlineLevel="1">
      <c r="A81" s="53" t="s">
        <v>234</v>
      </c>
      <c r="B81" s="53" t="s">
        <v>235</v>
      </c>
      <c r="C81" s="47">
        <v>25300</v>
      </c>
      <c r="D81" s="47"/>
      <c r="E81" s="47">
        <v>25300</v>
      </c>
      <c r="F81" s="47"/>
      <c r="G81" s="47"/>
      <c r="H81" s="47"/>
      <c r="I81" s="47"/>
      <c r="J81" s="47"/>
      <c r="K81" s="47"/>
      <c r="L81" s="47"/>
      <c r="M81" s="47"/>
      <c r="N81" s="47"/>
    </row>
    <row r="82" spans="1:14" ht="21" customHeight="1" outlineLevel="2">
      <c r="A82" s="54" t="s">
        <v>236</v>
      </c>
      <c r="B82" s="54" t="s">
        <v>237</v>
      </c>
      <c r="C82" s="47">
        <v>25000</v>
      </c>
      <c r="D82" s="47"/>
      <c r="E82" s="47">
        <v>25000</v>
      </c>
      <c r="F82" s="47"/>
      <c r="G82" s="47"/>
      <c r="H82" s="47"/>
      <c r="I82" s="47"/>
      <c r="J82" s="47"/>
      <c r="K82" s="47"/>
      <c r="L82" s="47"/>
      <c r="M82" s="47"/>
      <c r="N82" s="47"/>
    </row>
    <row r="83" spans="1:14" ht="21" customHeight="1" outlineLevel="2">
      <c r="A83" s="54" t="s">
        <v>238</v>
      </c>
      <c r="B83" s="54" t="s">
        <v>239</v>
      </c>
      <c r="C83" s="47">
        <v>300</v>
      </c>
      <c r="D83" s="47"/>
      <c r="E83" s="47">
        <v>300</v>
      </c>
      <c r="F83" s="47"/>
      <c r="G83" s="47"/>
      <c r="H83" s="47"/>
      <c r="I83" s="47"/>
      <c r="J83" s="47"/>
      <c r="K83" s="47"/>
      <c r="L83" s="47"/>
      <c r="M83" s="47"/>
      <c r="N83" s="47"/>
    </row>
    <row r="84" spans="1:14" ht="21" customHeight="1" outlineLevel="1">
      <c r="A84" s="53" t="s">
        <v>240</v>
      </c>
      <c r="B84" s="53" t="s">
        <v>241</v>
      </c>
      <c r="C84" s="47">
        <v>20000</v>
      </c>
      <c r="D84" s="47"/>
      <c r="E84" s="47">
        <v>20000</v>
      </c>
      <c r="F84" s="47"/>
      <c r="G84" s="47"/>
      <c r="H84" s="47"/>
      <c r="I84" s="47"/>
      <c r="J84" s="47"/>
      <c r="K84" s="47"/>
      <c r="L84" s="47"/>
      <c r="M84" s="47"/>
      <c r="N84" s="47"/>
    </row>
    <row r="85" spans="1:14" ht="21" customHeight="1" outlineLevel="2">
      <c r="A85" s="54" t="s">
        <v>242</v>
      </c>
      <c r="B85" s="54" t="s">
        <v>243</v>
      </c>
      <c r="C85" s="47">
        <v>20000</v>
      </c>
      <c r="D85" s="47"/>
      <c r="E85" s="47">
        <v>20000</v>
      </c>
      <c r="F85" s="47"/>
      <c r="G85" s="47"/>
      <c r="H85" s="47"/>
      <c r="I85" s="47"/>
      <c r="J85" s="47"/>
      <c r="K85" s="47"/>
      <c r="L85" s="47"/>
      <c r="M85" s="47"/>
      <c r="N85" s="47"/>
    </row>
    <row r="86" spans="1:14" ht="21" customHeight="1" outlineLevel="1">
      <c r="A86" s="53" t="s">
        <v>244</v>
      </c>
      <c r="B86" s="53" t="s">
        <v>245</v>
      </c>
      <c r="C86" s="47">
        <v>93107.14</v>
      </c>
      <c r="D86" s="47"/>
      <c r="E86" s="47">
        <v>93107.14</v>
      </c>
      <c r="F86" s="47"/>
      <c r="G86" s="47"/>
      <c r="H86" s="47"/>
      <c r="I86" s="47"/>
      <c r="J86" s="47"/>
      <c r="K86" s="47"/>
      <c r="L86" s="47"/>
      <c r="M86" s="47"/>
      <c r="N86" s="47"/>
    </row>
    <row r="87" spans="1:14" ht="21" customHeight="1" outlineLevel="2">
      <c r="A87" s="54" t="s">
        <v>246</v>
      </c>
      <c r="B87" s="54" t="s">
        <v>247</v>
      </c>
      <c r="C87" s="47">
        <v>91000</v>
      </c>
      <c r="D87" s="47"/>
      <c r="E87" s="47">
        <v>91000</v>
      </c>
      <c r="F87" s="47"/>
      <c r="G87" s="47"/>
      <c r="H87" s="47"/>
      <c r="I87" s="47"/>
      <c r="J87" s="47"/>
      <c r="K87" s="47"/>
      <c r="L87" s="47"/>
      <c r="M87" s="47"/>
      <c r="N87" s="47"/>
    </row>
    <row r="88" spans="1:14" ht="21" customHeight="1" outlineLevel="2">
      <c r="A88" s="54" t="s">
        <v>248</v>
      </c>
      <c r="B88" s="54" t="s">
        <v>249</v>
      </c>
      <c r="C88" s="47">
        <v>2107.14</v>
      </c>
      <c r="D88" s="47"/>
      <c r="E88" s="47">
        <v>2107.14</v>
      </c>
      <c r="F88" s="47"/>
      <c r="G88" s="47"/>
      <c r="H88" s="47"/>
      <c r="I88" s="47"/>
      <c r="J88" s="47"/>
      <c r="K88" s="47"/>
      <c r="L88" s="47"/>
      <c r="M88" s="47"/>
      <c r="N88" s="47"/>
    </row>
    <row r="89" spans="1:14" ht="21" customHeight="1" outlineLevel="1">
      <c r="A89" s="53" t="s">
        <v>250</v>
      </c>
      <c r="B89" s="53" t="s">
        <v>251</v>
      </c>
      <c r="C89" s="47">
        <v>30000</v>
      </c>
      <c r="D89" s="47"/>
      <c r="E89" s="47">
        <v>30000</v>
      </c>
      <c r="F89" s="47"/>
      <c r="G89" s="47"/>
      <c r="H89" s="47"/>
      <c r="I89" s="47"/>
      <c r="J89" s="47"/>
      <c r="K89" s="47"/>
      <c r="L89" s="47"/>
      <c r="M89" s="47"/>
      <c r="N89" s="47"/>
    </row>
    <row r="90" spans="1:14" ht="21" customHeight="1" outlineLevel="2">
      <c r="A90" s="54" t="s">
        <v>252</v>
      </c>
      <c r="B90" s="54" t="s">
        <v>253</v>
      </c>
      <c r="C90" s="47">
        <v>30000</v>
      </c>
      <c r="D90" s="47"/>
      <c r="E90" s="47">
        <v>30000</v>
      </c>
      <c r="F90" s="47"/>
      <c r="G90" s="47"/>
      <c r="H90" s="47"/>
      <c r="I90" s="47"/>
      <c r="J90" s="47"/>
      <c r="K90" s="47"/>
      <c r="L90" s="47"/>
      <c r="M90" s="47"/>
      <c r="N90" s="47"/>
    </row>
    <row r="91" spans="1:14" ht="21" customHeight="1">
      <c r="A91" s="52" t="s">
        <v>254</v>
      </c>
      <c r="B91" s="52" t="s">
        <v>255</v>
      </c>
      <c r="C91" s="47">
        <v>7000</v>
      </c>
      <c r="D91" s="47"/>
      <c r="E91" s="47">
        <v>7000</v>
      </c>
      <c r="F91" s="47"/>
      <c r="G91" s="47"/>
      <c r="H91" s="47"/>
      <c r="I91" s="47"/>
      <c r="J91" s="47"/>
      <c r="K91" s="47"/>
      <c r="L91" s="47"/>
      <c r="M91" s="47"/>
      <c r="N91" s="47"/>
    </row>
    <row r="92" spans="1:14" ht="21" customHeight="1" outlineLevel="1">
      <c r="A92" s="53" t="s">
        <v>256</v>
      </c>
      <c r="B92" s="53" t="s">
        <v>257</v>
      </c>
      <c r="C92" s="47">
        <v>7000</v>
      </c>
      <c r="D92" s="47"/>
      <c r="E92" s="47">
        <v>7000</v>
      </c>
      <c r="F92" s="47"/>
      <c r="G92" s="47"/>
      <c r="H92" s="47"/>
      <c r="I92" s="47"/>
      <c r="J92" s="47"/>
      <c r="K92" s="47"/>
      <c r="L92" s="47"/>
      <c r="M92" s="47"/>
      <c r="N92" s="47"/>
    </row>
    <row r="93" spans="1:14" ht="21" customHeight="1" outlineLevel="2">
      <c r="A93" s="54" t="s">
        <v>258</v>
      </c>
      <c r="B93" s="54" t="s">
        <v>259</v>
      </c>
      <c r="C93" s="47">
        <v>7000</v>
      </c>
      <c r="D93" s="47"/>
      <c r="E93" s="47">
        <v>7000</v>
      </c>
      <c r="F93" s="47"/>
      <c r="G93" s="47"/>
      <c r="H93" s="47"/>
      <c r="I93" s="47"/>
      <c r="J93" s="47"/>
      <c r="K93" s="47"/>
      <c r="L93" s="47"/>
      <c r="M93" s="47"/>
      <c r="N93" s="47"/>
    </row>
    <row r="94" spans="1:14" ht="21" customHeight="1">
      <c r="A94" s="52" t="s">
        <v>260</v>
      </c>
      <c r="B94" s="52" t="s">
        <v>261</v>
      </c>
      <c r="C94" s="47">
        <v>50000</v>
      </c>
      <c r="D94" s="47"/>
      <c r="E94" s="47">
        <v>50000</v>
      </c>
      <c r="F94" s="47"/>
      <c r="G94" s="47"/>
      <c r="H94" s="47"/>
      <c r="I94" s="47"/>
      <c r="J94" s="47"/>
      <c r="K94" s="47"/>
      <c r="L94" s="47"/>
      <c r="M94" s="47"/>
      <c r="N94" s="47"/>
    </row>
    <row r="95" spans="1:14" ht="21" customHeight="1" outlineLevel="1">
      <c r="A95" s="53" t="s">
        <v>262</v>
      </c>
      <c r="B95" s="53" t="s">
        <v>263</v>
      </c>
      <c r="C95" s="47">
        <v>50000</v>
      </c>
      <c r="D95" s="47"/>
      <c r="E95" s="47">
        <v>50000</v>
      </c>
      <c r="F95" s="47"/>
      <c r="G95" s="47"/>
      <c r="H95" s="47"/>
      <c r="I95" s="47"/>
      <c r="J95" s="47"/>
      <c r="K95" s="47"/>
      <c r="L95" s="47"/>
      <c r="M95" s="47"/>
      <c r="N95" s="47"/>
    </row>
    <row r="96" spans="1:14" ht="21" customHeight="1" outlineLevel="2">
      <c r="A96" s="54" t="s">
        <v>264</v>
      </c>
      <c r="B96" s="54" t="s">
        <v>265</v>
      </c>
      <c r="C96" s="47">
        <v>50000</v>
      </c>
      <c r="D96" s="47"/>
      <c r="E96" s="47">
        <v>50000</v>
      </c>
      <c r="F96" s="47"/>
      <c r="G96" s="47"/>
      <c r="H96" s="47"/>
      <c r="I96" s="47"/>
      <c r="J96" s="47"/>
      <c r="K96" s="47"/>
      <c r="L96" s="47"/>
      <c r="M96" s="47"/>
      <c r="N96" s="47"/>
    </row>
    <row r="97" spans="1:14" ht="21" customHeight="1">
      <c r="A97" s="52" t="s">
        <v>266</v>
      </c>
      <c r="B97" s="52" t="s">
        <v>267</v>
      </c>
      <c r="C97" s="47">
        <v>890000</v>
      </c>
      <c r="D97" s="47">
        <v>890000</v>
      </c>
      <c r="E97" s="47"/>
      <c r="F97" s="47"/>
      <c r="G97" s="47"/>
      <c r="H97" s="47"/>
      <c r="I97" s="47"/>
      <c r="J97" s="47"/>
      <c r="K97" s="47"/>
      <c r="L97" s="47"/>
      <c r="M97" s="47"/>
      <c r="N97" s="47"/>
    </row>
    <row r="98" spans="1:14" ht="21" customHeight="1" outlineLevel="1">
      <c r="A98" s="53" t="s">
        <v>268</v>
      </c>
      <c r="B98" s="53" t="s">
        <v>269</v>
      </c>
      <c r="C98" s="47">
        <v>890000</v>
      </c>
      <c r="D98" s="47">
        <v>890000</v>
      </c>
      <c r="E98" s="47"/>
      <c r="F98" s="47"/>
      <c r="G98" s="47"/>
      <c r="H98" s="47"/>
      <c r="I98" s="47"/>
      <c r="J98" s="47"/>
      <c r="K98" s="47"/>
      <c r="L98" s="47"/>
      <c r="M98" s="47"/>
      <c r="N98" s="47"/>
    </row>
    <row r="99" spans="1:14" ht="21" customHeight="1" outlineLevel="2">
      <c r="A99" s="54" t="s">
        <v>270</v>
      </c>
      <c r="B99" s="54" t="s">
        <v>271</v>
      </c>
      <c r="C99" s="47">
        <v>890000</v>
      </c>
      <c r="D99" s="47">
        <v>890000</v>
      </c>
      <c r="E99" s="47"/>
      <c r="F99" s="47"/>
      <c r="G99" s="47"/>
      <c r="H99" s="47"/>
      <c r="I99" s="47"/>
      <c r="J99" s="47"/>
      <c r="K99" s="47"/>
      <c r="L99" s="47"/>
      <c r="M99" s="47"/>
      <c r="N99" s="47"/>
    </row>
    <row r="100" spans="1:14" ht="21" customHeight="1">
      <c r="A100" s="52" t="s">
        <v>272</v>
      </c>
      <c r="B100" s="52" t="s">
        <v>273</v>
      </c>
      <c r="C100" s="47">
        <v>1217</v>
      </c>
      <c r="D100" s="47"/>
      <c r="E100" s="47"/>
      <c r="F100" s="47"/>
      <c r="G100" s="47">
        <v>1217</v>
      </c>
      <c r="H100" s="47"/>
      <c r="I100" s="47"/>
      <c r="J100" s="47"/>
      <c r="K100" s="47"/>
      <c r="L100" s="47"/>
      <c r="M100" s="47"/>
      <c r="N100" s="47"/>
    </row>
    <row r="101" spans="1:14" ht="21" customHeight="1" outlineLevel="1">
      <c r="A101" s="53" t="s">
        <v>274</v>
      </c>
      <c r="B101" s="53" t="s">
        <v>275</v>
      </c>
      <c r="C101" s="47">
        <v>1217</v>
      </c>
      <c r="D101" s="47"/>
      <c r="E101" s="47"/>
      <c r="F101" s="47"/>
      <c r="G101" s="47">
        <v>1217</v>
      </c>
      <c r="H101" s="47"/>
      <c r="I101" s="47"/>
      <c r="J101" s="47"/>
      <c r="K101" s="47"/>
      <c r="L101" s="47"/>
      <c r="M101" s="47"/>
      <c r="N101" s="47"/>
    </row>
    <row r="102" spans="1:14" ht="21" customHeight="1" outlineLevel="2">
      <c r="A102" s="54" t="s">
        <v>276</v>
      </c>
      <c r="B102" s="54" t="s">
        <v>277</v>
      </c>
      <c r="C102" s="47">
        <v>1217</v>
      </c>
      <c r="D102" s="47"/>
      <c r="E102" s="47"/>
      <c r="F102" s="47"/>
      <c r="G102" s="47">
        <v>1217</v>
      </c>
      <c r="H102" s="47"/>
      <c r="I102" s="47"/>
      <c r="J102" s="47"/>
      <c r="K102" s="47"/>
      <c r="L102" s="47"/>
      <c r="M102" s="47"/>
      <c r="N102" s="47"/>
    </row>
    <row r="103" spans="1:14" ht="21" customHeight="1">
      <c r="A103" s="52" t="s">
        <v>278</v>
      </c>
      <c r="B103" s="52" t="s">
        <v>279</v>
      </c>
      <c r="C103" s="47">
        <v>240000</v>
      </c>
      <c r="D103" s="47"/>
      <c r="E103" s="47">
        <v>240000</v>
      </c>
      <c r="F103" s="47"/>
      <c r="G103" s="47"/>
      <c r="H103" s="47"/>
      <c r="I103" s="47"/>
      <c r="J103" s="47"/>
      <c r="K103" s="47"/>
      <c r="L103" s="47"/>
      <c r="M103" s="47"/>
      <c r="N103" s="47"/>
    </row>
    <row r="104" spans="1:14" ht="21" customHeight="1" outlineLevel="1">
      <c r="A104" s="53" t="s">
        <v>280</v>
      </c>
      <c r="B104" s="53" t="s">
        <v>281</v>
      </c>
      <c r="C104" s="47">
        <v>130000</v>
      </c>
      <c r="D104" s="47"/>
      <c r="E104" s="47">
        <v>130000</v>
      </c>
      <c r="F104" s="47"/>
      <c r="G104" s="47"/>
      <c r="H104" s="47"/>
      <c r="I104" s="47"/>
      <c r="J104" s="47"/>
      <c r="K104" s="47"/>
      <c r="L104" s="47"/>
      <c r="M104" s="47"/>
      <c r="N104" s="47"/>
    </row>
    <row r="105" spans="1:14" ht="21" customHeight="1" outlineLevel="2">
      <c r="A105" s="54" t="s">
        <v>282</v>
      </c>
      <c r="B105" s="54" t="s">
        <v>283</v>
      </c>
      <c r="C105" s="47">
        <v>130000</v>
      </c>
      <c r="D105" s="47"/>
      <c r="E105" s="47">
        <v>130000</v>
      </c>
      <c r="F105" s="47"/>
      <c r="G105" s="47"/>
      <c r="H105" s="47"/>
      <c r="I105" s="47"/>
      <c r="J105" s="47"/>
      <c r="K105" s="47"/>
      <c r="L105" s="47"/>
      <c r="M105" s="47"/>
      <c r="N105" s="47"/>
    </row>
    <row r="106" spans="1:14" ht="21" customHeight="1" outlineLevel="1">
      <c r="A106" s="53" t="s">
        <v>284</v>
      </c>
      <c r="B106" s="53" t="s">
        <v>285</v>
      </c>
      <c r="C106" s="47">
        <v>110000</v>
      </c>
      <c r="D106" s="47"/>
      <c r="E106" s="47">
        <v>110000</v>
      </c>
      <c r="F106" s="47"/>
      <c r="G106" s="47"/>
      <c r="H106" s="47"/>
      <c r="I106" s="47"/>
      <c r="J106" s="47"/>
      <c r="K106" s="47"/>
      <c r="L106" s="47"/>
      <c r="M106" s="47"/>
      <c r="N106" s="47"/>
    </row>
    <row r="107" spans="1:14" ht="21" customHeight="1" outlineLevel="2">
      <c r="A107" s="54" t="s">
        <v>286</v>
      </c>
      <c r="B107" s="54" t="s">
        <v>287</v>
      </c>
      <c r="C107" s="47">
        <v>110000</v>
      </c>
      <c r="D107" s="47"/>
      <c r="E107" s="47">
        <v>110000</v>
      </c>
      <c r="F107" s="47"/>
      <c r="G107" s="47"/>
      <c r="H107" s="47"/>
      <c r="I107" s="47"/>
      <c r="J107" s="47"/>
      <c r="K107" s="47"/>
      <c r="L107" s="47"/>
      <c r="M107" s="47"/>
      <c r="N107" s="47"/>
    </row>
    <row r="108" spans="1:14" ht="21" customHeight="1">
      <c r="A108" s="52" t="s">
        <v>288</v>
      </c>
      <c r="B108" s="52" t="s">
        <v>80</v>
      </c>
      <c r="C108" s="47">
        <v>505000</v>
      </c>
      <c r="D108" s="47"/>
      <c r="E108" s="47"/>
      <c r="F108" s="47">
        <v>505000</v>
      </c>
      <c r="G108" s="47"/>
      <c r="H108" s="47"/>
      <c r="I108" s="47"/>
      <c r="J108" s="47"/>
      <c r="K108" s="47"/>
      <c r="L108" s="47"/>
      <c r="M108" s="47"/>
      <c r="N108" s="47"/>
    </row>
    <row r="109" spans="1:14" ht="21" customHeight="1" outlineLevel="1">
      <c r="A109" s="53" t="s">
        <v>289</v>
      </c>
      <c r="B109" s="53" t="s">
        <v>290</v>
      </c>
      <c r="C109" s="47">
        <v>505000</v>
      </c>
      <c r="D109" s="47"/>
      <c r="E109" s="47"/>
      <c r="F109" s="47">
        <v>505000</v>
      </c>
      <c r="G109" s="47"/>
      <c r="H109" s="47"/>
      <c r="I109" s="47"/>
      <c r="J109" s="47"/>
      <c r="K109" s="47"/>
      <c r="L109" s="47"/>
      <c r="M109" s="47"/>
      <c r="N109" s="47"/>
    </row>
    <row r="110" spans="1:14" ht="21" customHeight="1" outlineLevel="2">
      <c r="A110" s="54" t="s">
        <v>291</v>
      </c>
      <c r="B110" s="54" t="s">
        <v>292</v>
      </c>
      <c r="C110" s="47">
        <v>400000</v>
      </c>
      <c r="D110" s="47"/>
      <c r="E110" s="47"/>
      <c r="F110" s="47">
        <v>400000</v>
      </c>
      <c r="G110" s="47"/>
      <c r="H110" s="47"/>
      <c r="I110" s="47"/>
      <c r="J110" s="47"/>
      <c r="K110" s="47"/>
      <c r="L110" s="47"/>
      <c r="M110" s="47"/>
      <c r="N110" s="47"/>
    </row>
    <row r="111" spans="1:14" ht="21" customHeight="1" outlineLevel="2">
      <c r="A111" s="54" t="s">
        <v>293</v>
      </c>
      <c r="B111" s="54" t="s">
        <v>294</v>
      </c>
      <c r="C111" s="47">
        <v>105000</v>
      </c>
      <c r="D111" s="47"/>
      <c r="E111" s="47"/>
      <c r="F111" s="47">
        <v>105000</v>
      </c>
      <c r="G111" s="47"/>
      <c r="H111" s="47"/>
      <c r="I111" s="47"/>
      <c r="J111" s="47"/>
      <c r="K111" s="47"/>
      <c r="L111" s="47"/>
      <c r="M111" s="47"/>
      <c r="N111" s="47"/>
    </row>
    <row r="112" spans="1:14" ht="21" customHeight="1">
      <c r="A112" s="63" t="s">
        <v>53</v>
      </c>
      <c r="B112" s="63"/>
      <c r="C112" s="47">
        <v>23253953.16</v>
      </c>
      <c r="D112" s="47">
        <v>16169620.699999999</v>
      </c>
      <c r="E112" s="47">
        <v>6578115.46</v>
      </c>
      <c r="F112" s="47">
        <v>505000</v>
      </c>
      <c r="G112" s="47">
        <v>1217</v>
      </c>
      <c r="H112" s="47"/>
      <c r="I112" s="47"/>
      <c r="J112" s="47"/>
      <c r="K112" s="47"/>
      <c r="L112" s="47"/>
      <c r="M112" s="47"/>
      <c r="N112" s="47"/>
    </row>
  </sheetData>
  <mergeCells count="14">
    <mergeCell ref="A112:B112"/>
    <mergeCell ref="A5:A6"/>
    <mergeCell ref="B5:B6"/>
    <mergeCell ref="C5:C6"/>
    <mergeCell ref="D5:D6"/>
    <mergeCell ref="A2:N2"/>
    <mergeCell ref="A3:N3"/>
    <mergeCell ref="A4:B4"/>
    <mergeCell ref="C4:N4"/>
    <mergeCell ref="I5:N5"/>
    <mergeCell ref="E5:E6"/>
    <mergeCell ref="F5:F6"/>
    <mergeCell ref="G5:G6"/>
    <mergeCell ref="H5:H6"/>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7"/>
  <sheetViews>
    <sheetView showGridLines="0" showZeros="0" workbookViewId="0">
      <pane ySplit="1" topLeftCell="A5" activePane="bottomLeft" state="frozen"/>
      <selection activeCell="A22" sqref="A22"/>
      <selection pane="bottomLeft" activeCell="A22" sqref="A22"/>
    </sheetView>
  </sheetViews>
  <sheetFormatPr defaultColWidth="10" defaultRowHeight="12.75" customHeight="1"/>
  <cols>
    <col min="1" max="4" width="41.6640625" customWidth="1"/>
  </cols>
  <sheetData>
    <row r="1" spans="1:4" ht="12.75" customHeight="1">
      <c r="A1" s="1"/>
      <c r="B1" s="1"/>
      <c r="C1" s="1"/>
      <c r="D1" s="1"/>
    </row>
    <row r="2" spans="1:4" ht="15" customHeight="1">
      <c r="A2" s="3"/>
      <c r="B2" s="3"/>
      <c r="C2" s="3"/>
      <c r="D2" s="2" t="s">
        <v>295</v>
      </c>
    </row>
    <row r="3" spans="1:4" ht="41.25" customHeight="1">
      <c r="A3" s="66" t="str">
        <f>"2025"&amp;"年财政拨款收支预算总表"</f>
        <v>2025年财政拨款收支预算总表</v>
      </c>
      <c r="B3" s="66"/>
      <c r="C3" s="66"/>
      <c r="D3" s="66"/>
    </row>
    <row r="4" spans="1:4" ht="17.25" customHeight="1">
      <c r="A4" s="62" t="s">
        <v>932</v>
      </c>
      <c r="B4" s="62"/>
      <c r="C4" s="3"/>
      <c r="D4" s="2" t="s">
        <v>1</v>
      </c>
    </row>
    <row r="5" spans="1:4" ht="17.25" customHeight="1">
      <c r="A5" s="63" t="s">
        <v>2</v>
      </c>
      <c r="B5" s="63"/>
      <c r="C5" s="63" t="s">
        <v>3</v>
      </c>
      <c r="D5" s="63"/>
    </row>
    <row r="6" spans="1:4" ht="18.75" customHeight="1">
      <c r="A6" s="34" t="s">
        <v>4</v>
      </c>
      <c r="B6" s="34" t="str">
        <f t="shared" ref="B6:D6" si="0">"2025"&amp;"年预算数"</f>
        <v>2025年预算数</v>
      </c>
      <c r="C6" s="34" t="s">
        <v>5</v>
      </c>
      <c r="D6" s="34" t="str">
        <f t="shared" si="0"/>
        <v>2025年预算数</v>
      </c>
    </row>
    <row r="7" spans="1:4" ht="16.5" customHeight="1">
      <c r="A7" s="50" t="s">
        <v>296</v>
      </c>
      <c r="B7" s="47">
        <v>22647211.16</v>
      </c>
      <c r="C7" s="50" t="s">
        <v>297</v>
      </c>
      <c r="D7" s="45">
        <v>23253953.16</v>
      </c>
    </row>
    <row r="8" spans="1:4" ht="16.5" customHeight="1">
      <c r="A8" s="50" t="s">
        <v>298</v>
      </c>
      <c r="B8" s="47">
        <v>22647211.16</v>
      </c>
      <c r="C8" s="50" t="s">
        <v>299</v>
      </c>
      <c r="D8" s="45">
        <v>10910332.300000001</v>
      </c>
    </row>
    <row r="9" spans="1:4" ht="16.5" customHeight="1">
      <c r="A9" s="50" t="s">
        <v>300</v>
      </c>
      <c r="B9" s="47"/>
      <c r="C9" s="50" t="s">
        <v>301</v>
      </c>
      <c r="D9" s="45"/>
    </row>
    <row r="10" spans="1:4" ht="16.5" customHeight="1">
      <c r="A10" s="50" t="s">
        <v>302</v>
      </c>
      <c r="B10" s="47"/>
      <c r="C10" s="50" t="s">
        <v>303</v>
      </c>
      <c r="D10" s="45"/>
    </row>
    <row r="11" spans="1:4" ht="16.5" customHeight="1">
      <c r="A11" s="50" t="s">
        <v>304</v>
      </c>
      <c r="B11" s="47">
        <v>606742</v>
      </c>
      <c r="C11" s="50" t="s">
        <v>305</v>
      </c>
      <c r="D11" s="45"/>
    </row>
    <row r="12" spans="1:4" ht="16.5" customHeight="1">
      <c r="A12" s="50" t="s">
        <v>298</v>
      </c>
      <c r="B12" s="47">
        <v>100525</v>
      </c>
      <c r="C12" s="50" t="s">
        <v>306</v>
      </c>
      <c r="D12" s="45"/>
    </row>
    <row r="13" spans="1:4" ht="16.5" customHeight="1">
      <c r="A13" s="50" t="s">
        <v>300</v>
      </c>
      <c r="B13" s="47">
        <v>505000</v>
      </c>
      <c r="C13" s="50" t="s">
        <v>307</v>
      </c>
      <c r="D13" s="45"/>
    </row>
    <row r="14" spans="1:4" ht="16.5" customHeight="1">
      <c r="A14" s="50" t="s">
        <v>302</v>
      </c>
      <c r="B14" s="47">
        <v>1217</v>
      </c>
      <c r="C14" s="50" t="s">
        <v>308</v>
      </c>
      <c r="D14" s="45">
        <v>74582.070000000007</v>
      </c>
    </row>
    <row r="15" spans="1:4" ht="16.5" customHeight="1">
      <c r="A15" s="39"/>
      <c r="B15" s="39"/>
      <c r="C15" s="50" t="s">
        <v>309</v>
      </c>
      <c r="D15" s="45">
        <v>5378130.9199999999</v>
      </c>
    </row>
    <row r="16" spans="1:4" ht="16.5" customHeight="1">
      <c r="A16" s="39"/>
      <c r="B16" s="39"/>
      <c r="C16" s="50" t="s">
        <v>310</v>
      </c>
      <c r="D16" s="45">
        <v>973867.37</v>
      </c>
    </row>
    <row r="17" spans="1:4" ht="16.5" customHeight="1">
      <c r="A17" s="39"/>
      <c r="B17" s="39"/>
      <c r="C17" s="50" t="s">
        <v>311</v>
      </c>
      <c r="D17" s="45"/>
    </row>
    <row r="18" spans="1:4" ht="16.5" customHeight="1">
      <c r="A18" s="39"/>
      <c r="B18" s="39"/>
      <c r="C18" s="50" t="s">
        <v>312</v>
      </c>
      <c r="D18" s="45">
        <v>630040.94999999995</v>
      </c>
    </row>
    <row r="19" spans="1:4" ht="16.5" customHeight="1">
      <c r="A19" s="39"/>
      <c r="B19" s="39"/>
      <c r="C19" s="50" t="s">
        <v>313</v>
      </c>
      <c r="D19" s="45">
        <v>3593782.55</v>
      </c>
    </row>
    <row r="20" spans="1:4" ht="16.5" customHeight="1">
      <c r="A20" s="39"/>
      <c r="B20" s="39"/>
      <c r="C20" s="50" t="s">
        <v>314</v>
      </c>
      <c r="D20" s="45">
        <v>7000</v>
      </c>
    </row>
    <row r="21" spans="1:4" ht="16.5" customHeight="1">
      <c r="A21" s="39"/>
      <c r="B21" s="39"/>
      <c r="C21" s="50" t="s">
        <v>315</v>
      </c>
      <c r="D21" s="45"/>
    </row>
    <row r="22" spans="1:4" ht="16.5" customHeight="1">
      <c r="A22" s="39"/>
      <c r="B22" s="39"/>
      <c r="C22" s="50" t="s">
        <v>316</v>
      </c>
      <c r="D22" s="45"/>
    </row>
    <row r="23" spans="1:4" ht="16.5" customHeight="1">
      <c r="A23" s="39"/>
      <c r="B23" s="39"/>
      <c r="C23" s="50" t="s">
        <v>317</v>
      </c>
      <c r="D23" s="45"/>
    </row>
    <row r="24" spans="1:4" ht="16.5" customHeight="1">
      <c r="A24" s="39"/>
      <c r="B24" s="39"/>
      <c r="C24" s="50" t="s">
        <v>318</v>
      </c>
      <c r="D24" s="45"/>
    </row>
    <row r="25" spans="1:4" ht="16.5" customHeight="1">
      <c r="A25" s="39"/>
      <c r="B25" s="39"/>
      <c r="C25" s="50" t="s">
        <v>319</v>
      </c>
      <c r="D25" s="45">
        <v>50000</v>
      </c>
    </row>
    <row r="26" spans="1:4" ht="16.5" customHeight="1">
      <c r="A26" s="39"/>
      <c r="B26" s="39"/>
      <c r="C26" s="50" t="s">
        <v>320</v>
      </c>
      <c r="D26" s="45">
        <v>890000</v>
      </c>
    </row>
    <row r="27" spans="1:4" ht="16.5" customHeight="1">
      <c r="A27" s="39"/>
      <c r="B27" s="39"/>
      <c r="C27" s="50" t="s">
        <v>321</v>
      </c>
      <c r="D27" s="45"/>
    </row>
    <row r="28" spans="1:4" ht="16.5" customHeight="1">
      <c r="A28" s="39"/>
      <c r="B28" s="39"/>
      <c r="C28" s="50" t="s">
        <v>322</v>
      </c>
      <c r="D28" s="45">
        <v>1217</v>
      </c>
    </row>
    <row r="29" spans="1:4" ht="16.5" customHeight="1">
      <c r="A29" s="39"/>
      <c r="B29" s="39"/>
      <c r="C29" s="50" t="s">
        <v>323</v>
      </c>
      <c r="D29" s="45">
        <v>240000</v>
      </c>
    </row>
    <row r="30" spans="1:4" ht="16.5" customHeight="1">
      <c r="A30" s="39"/>
      <c r="B30" s="39"/>
      <c r="C30" s="50" t="s">
        <v>324</v>
      </c>
      <c r="D30" s="45"/>
    </row>
    <row r="31" spans="1:4" ht="16.5" customHeight="1">
      <c r="A31" s="39"/>
      <c r="B31" s="39"/>
      <c r="C31" s="50" t="s">
        <v>325</v>
      </c>
      <c r="D31" s="45">
        <v>505000</v>
      </c>
    </row>
    <row r="32" spans="1:4" ht="16.5" customHeight="1">
      <c r="A32" s="39"/>
      <c r="B32" s="39"/>
      <c r="C32" s="50" t="s">
        <v>326</v>
      </c>
      <c r="D32" s="45"/>
    </row>
    <row r="33" spans="1:4" ht="15" customHeight="1">
      <c r="A33" s="39"/>
      <c r="B33" s="39"/>
      <c r="C33" s="50" t="s">
        <v>327</v>
      </c>
      <c r="D33" s="45"/>
    </row>
    <row r="34" spans="1:4" ht="16.5" customHeight="1">
      <c r="A34" s="39"/>
      <c r="B34" s="39"/>
      <c r="C34" s="50" t="s">
        <v>328</v>
      </c>
      <c r="D34" s="45"/>
    </row>
    <row r="35" spans="1:4" ht="18" customHeight="1">
      <c r="A35" s="39"/>
      <c r="B35" s="39"/>
      <c r="C35" s="50" t="s">
        <v>329</v>
      </c>
      <c r="D35" s="45"/>
    </row>
    <row r="36" spans="1:4" ht="16.5" customHeight="1">
      <c r="A36" s="39"/>
      <c r="B36" s="39"/>
      <c r="C36" s="50" t="s">
        <v>330</v>
      </c>
      <c r="D36" s="45"/>
    </row>
    <row r="37" spans="1:4" ht="15" customHeight="1">
      <c r="A37" s="51" t="s">
        <v>48</v>
      </c>
      <c r="B37" s="47">
        <f>22647211.16+606742</f>
        <v>23253953.16</v>
      </c>
      <c r="C37" s="51" t="s">
        <v>49</v>
      </c>
      <c r="D37" s="45">
        <v>23253953.16</v>
      </c>
    </row>
  </sheetData>
  <mergeCells count="4">
    <mergeCell ref="A3:D3"/>
    <mergeCell ref="A4:B4"/>
    <mergeCell ref="A5:B5"/>
    <mergeCell ref="C5:D5"/>
  </mergeCells>
  <phoneticPr fontId="21" type="noConversion"/>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12"/>
  <sheetViews>
    <sheetView showZeros="0" topLeftCell="B1" workbookViewId="0">
      <pane ySplit="1" topLeftCell="A92" activePane="bottomLeft" state="frozen"/>
      <selection activeCell="A22" sqref="A22"/>
      <selection pane="bottomLeft" activeCell="F112" sqref="F112"/>
    </sheetView>
  </sheetViews>
  <sheetFormatPr defaultColWidth="10.77734375" defaultRowHeight="14.25" customHeight="1" outlineLevelRow="2"/>
  <cols>
    <col min="1" max="1" width="23.6640625" customWidth="1"/>
    <col min="2" max="2" width="51.21875" customWidth="1"/>
    <col min="3" max="7" width="28.109375" customWidth="1"/>
  </cols>
  <sheetData>
    <row r="1" spans="1:7" ht="14.25" customHeight="1">
      <c r="A1" s="1"/>
      <c r="B1" s="1"/>
      <c r="C1" s="1"/>
      <c r="D1" s="1"/>
      <c r="E1" s="1"/>
      <c r="F1" s="1"/>
      <c r="G1" s="1"/>
    </row>
    <row r="2" spans="1:7" ht="14.25" customHeight="1">
      <c r="G2" s="2" t="s">
        <v>331</v>
      </c>
    </row>
    <row r="3" spans="1:7" ht="41.25" customHeight="1">
      <c r="A3" s="61" t="str">
        <f>"2025"&amp;"年一般公共预算支出预算表（按功能科目分类）"</f>
        <v>2025年一般公共预算支出预算表（按功能科目分类）</v>
      </c>
      <c r="B3" s="61"/>
      <c r="C3" s="61"/>
      <c r="D3" s="61"/>
      <c r="E3" s="61"/>
      <c r="F3" s="61"/>
      <c r="G3" s="61"/>
    </row>
    <row r="4" spans="1:7" ht="18" customHeight="1">
      <c r="A4" s="62" t="s">
        <v>932</v>
      </c>
      <c r="B4" s="62"/>
      <c r="C4" s="62"/>
      <c r="D4" s="62"/>
      <c r="E4" s="62"/>
      <c r="G4" s="2" t="s">
        <v>332</v>
      </c>
    </row>
    <row r="5" spans="1:7" ht="20.25" customHeight="1">
      <c r="A5" s="63" t="s">
        <v>333</v>
      </c>
      <c r="B5" s="63"/>
      <c r="C5" s="63" t="s">
        <v>53</v>
      </c>
      <c r="D5" s="63" t="s">
        <v>73</v>
      </c>
      <c r="E5" s="63"/>
      <c r="F5" s="63"/>
      <c r="G5" s="63" t="s">
        <v>74</v>
      </c>
    </row>
    <row r="6" spans="1:7" ht="20.25" customHeight="1">
      <c r="A6" s="34" t="s">
        <v>71</v>
      </c>
      <c r="B6" s="34" t="s">
        <v>72</v>
      </c>
      <c r="C6" s="63"/>
      <c r="D6" s="34" t="s">
        <v>55</v>
      </c>
      <c r="E6" s="34" t="s">
        <v>334</v>
      </c>
      <c r="F6" s="34" t="s">
        <v>335</v>
      </c>
      <c r="G6" s="63"/>
    </row>
    <row r="7" spans="1:7" ht="15" customHeight="1">
      <c r="A7" s="34" t="s">
        <v>81</v>
      </c>
      <c r="B7" s="34" t="s">
        <v>82</v>
      </c>
      <c r="C7" s="34" t="s">
        <v>83</v>
      </c>
      <c r="D7" s="34" t="s">
        <v>336</v>
      </c>
      <c r="E7" s="34" t="s">
        <v>84</v>
      </c>
      <c r="F7" s="34" t="s">
        <v>85</v>
      </c>
      <c r="G7" s="34" t="s">
        <v>86</v>
      </c>
    </row>
    <row r="8" spans="1:7" ht="18" customHeight="1">
      <c r="A8" s="44" t="s">
        <v>94</v>
      </c>
      <c r="B8" s="44" t="s">
        <v>95</v>
      </c>
      <c r="C8" s="45">
        <v>10910332.300000001</v>
      </c>
      <c r="D8" s="45">
        <v>9390580.0500000007</v>
      </c>
      <c r="E8" s="45">
        <v>8317237.0499999998</v>
      </c>
      <c r="F8" s="45">
        <v>1073343</v>
      </c>
      <c r="G8" s="45">
        <v>1519752.25</v>
      </c>
    </row>
    <row r="9" spans="1:7" ht="18" customHeight="1" outlineLevel="1">
      <c r="A9" s="48" t="s">
        <v>96</v>
      </c>
      <c r="B9" s="48" t="s">
        <v>97</v>
      </c>
      <c r="C9" s="45">
        <v>41600</v>
      </c>
      <c r="D9" s="45">
        <v>41600</v>
      </c>
      <c r="E9" s="45">
        <v>41600</v>
      </c>
      <c r="F9" s="45"/>
      <c r="G9" s="45"/>
    </row>
    <row r="10" spans="1:7" ht="18" customHeight="1" outlineLevel="2">
      <c r="A10" s="49" t="s">
        <v>98</v>
      </c>
      <c r="B10" s="49" t="s">
        <v>99</v>
      </c>
      <c r="C10" s="45">
        <v>41600</v>
      </c>
      <c r="D10" s="45">
        <v>41600</v>
      </c>
      <c r="E10" s="45">
        <v>41600</v>
      </c>
      <c r="F10" s="45"/>
      <c r="G10" s="45"/>
    </row>
    <row r="11" spans="1:7" ht="18" customHeight="1" outlineLevel="1">
      <c r="A11" s="48" t="s">
        <v>100</v>
      </c>
      <c r="B11" s="48" t="s">
        <v>101</v>
      </c>
      <c r="C11" s="45">
        <v>4811410.95</v>
      </c>
      <c r="D11" s="45">
        <v>3411410.95</v>
      </c>
      <c r="E11" s="45">
        <v>3027167.95</v>
      </c>
      <c r="F11" s="45">
        <v>384243</v>
      </c>
      <c r="G11" s="45">
        <v>1400000</v>
      </c>
    </row>
    <row r="12" spans="1:7" ht="18" customHeight="1" outlineLevel="2">
      <c r="A12" s="49" t="s">
        <v>102</v>
      </c>
      <c r="B12" s="49" t="s">
        <v>99</v>
      </c>
      <c r="C12" s="45">
        <v>3681410.95</v>
      </c>
      <c r="D12" s="45">
        <v>3411410.95</v>
      </c>
      <c r="E12" s="45">
        <v>3027167.95</v>
      </c>
      <c r="F12" s="45">
        <v>384243</v>
      </c>
      <c r="G12" s="45">
        <v>270000</v>
      </c>
    </row>
    <row r="13" spans="1:7" ht="18" customHeight="1" outlineLevel="2">
      <c r="A13" s="49" t="s">
        <v>103</v>
      </c>
      <c r="B13" s="49" t="s">
        <v>104</v>
      </c>
      <c r="C13" s="45">
        <v>1130000</v>
      </c>
      <c r="D13" s="45"/>
      <c r="E13" s="45"/>
      <c r="F13" s="45"/>
      <c r="G13" s="45">
        <v>1130000</v>
      </c>
    </row>
    <row r="14" spans="1:7" ht="18" customHeight="1" outlineLevel="1">
      <c r="A14" s="48" t="s">
        <v>105</v>
      </c>
      <c r="B14" s="48" t="s">
        <v>106</v>
      </c>
      <c r="C14" s="45"/>
      <c r="D14" s="45"/>
      <c r="E14" s="45"/>
      <c r="F14" s="45"/>
      <c r="G14" s="45"/>
    </row>
    <row r="15" spans="1:7" ht="18" customHeight="1" outlineLevel="2">
      <c r="A15" s="49" t="s">
        <v>107</v>
      </c>
      <c r="B15" s="49" t="s">
        <v>99</v>
      </c>
      <c r="C15" s="45"/>
      <c r="D15" s="45"/>
      <c r="E15" s="45"/>
      <c r="F15" s="45"/>
      <c r="G15" s="45"/>
    </row>
    <row r="16" spans="1:7" ht="18" customHeight="1" outlineLevel="1">
      <c r="A16" s="48" t="s">
        <v>108</v>
      </c>
      <c r="B16" s="48" t="s">
        <v>109</v>
      </c>
      <c r="C16" s="45">
        <v>451209</v>
      </c>
      <c r="D16" s="45">
        <v>451209</v>
      </c>
      <c r="E16" s="45">
        <v>373509</v>
      </c>
      <c r="F16" s="45">
        <v>77700</v>
      </c>
      <c r="G16" s="45"/>
    </row>
    <row r="17" spans="1:7" ht="18" customHeight="1" outlineLevel="2">
      <c r="A17" s="49" t="s">
        <v>110</v>
      </c>
      <c r="B17" s="49" t="s">
        <v>99</v>
      </c>
      <c r="C17" s="45">
        <v>451209</v>
      </c>
      <c r="D17" s="45">
        <v>451209</v>
      </c>
      <c r="E17" s="45">
        <v>373509</v>
      </c>
      <c r="F17" s="45">
        <v>77700</v>
      </c>
      <c r="G17" s="45"/>
    </row>
    <row r="18" spans="1:7" ht="18" customHeight="1" outlineLevel="1">
      <c r="A18" s="48" t="s">
        <v>111</v>
      </c>
      <c r="B18" s="48" t="s">
        <v>112</v>
      </c>
      <c r="C18" s="45"/>
      <c r="D18" s="45"/>
      <c r="E18" s="45"/>
      <c r="F18" s="45"/>
      <c r="G18" s="45"/>
    </row>
    <row r="19" spans="1:7" ht="18" customHeight="1" outlineLevel="2">
      <c r="A19" s="49" t="s">
        <v>113</v>
      </c>
      <c r="B19" s="49" t="s">
        <v>114</v>
      </c>
      <c r="C19" s="45"/>
      <c r="D19" s="45"/>
      <c r="E19" s="45"/>
      <c r="F19" s="45"/>
      <c r="G19" s="45"/>
    </row>
    <row r="20" spans="1:7" ht="18" customHeight="1" outlineLevel="1">
      <c r="A20" s="48" t="s">
        <v>115</v>
      </c>
      <c r="B20" s="48" t="s">
        <v>116</v>
      </c>
      <c r="C20" s="45">
        <v>30000</v>
      </c>
      <c r="D20" s="45"/>
      <c r="E20" s="45"/>
      <c r="F20" s="45"/>
      <c r="G20" s="45">
        <v>30000</v>
      </c>
    </row>
    <row r="21" spans="1:7" ht="18" customHeight="1" outlineLevel="2">
      <c r="A21" s="49" t="s">
        <v>117</v>
      </c>
      <c r="B21" s="49" t="s">
        <v>118</v>
      </c>
      <c r="C21" s="45">
        <v>30000</v>
      </c>
      <c r="D21" s="45"/>
      <c r="E21" s="45"/>
      <c r="F21" s="45"/>
      <c r="G21" s="45">
        <v>30000</v>
      </c>
    </row>
    <row r="22" spans="1:7" ht="18" customHeight="1" outlineLevel="1">
      <c r="A22" s="48" t="s">
        <v>119</v>
      </c>
      <c r="B22" s="48" t="s">
        <v>120</v>
      </c>
      <c r="C22" s="45">
        <v>948144.1</v>
      </c>
      <c r="D22" s="45">
        <v>948144.1</v>
      </c>
      <c r="E22" s="45">
        <v>908744.1</v>
      </c>
      <c r="F22" s="45">
        <v>39400</v>
      </c>
      <c r="G22" s="45"/>
    </row>
    <row r="23" spans="1:7" ht="18" customHeight="1" outlineLevel="2">
      <c r="A23" s="49" t="s">
        <v>121</v>
      </c>
      <c r="B23" s="49" t="s">
        <v>122</v>
      </c>
      <c r="C23" s="45">
        <v>948144.1</v>
      </c>
      <c r="D23" s="45">
        <v>948144.1</v>
      </c>
      <c r="E23" s="45">
        <v>908744.1</v>
      </c>
      <c r="F23" s="45">
        <v>39400</v>
      </c>
      <c r="G23" s="45"/>
    </row>
    <row r="24" spans="1:7" ht="18" customHeight="1" outlineLevel="1">
      <c r="A24" s="48" t="s">
        <v>123</v>
      </c>
      <c r="B24" s="48" t="s">
        <v>124</v>
      </c>
      <c r="C24" s="45">
        <v>89752.25</v>
      </c>
      <c r="D24" s="45"/>
      <c r="E24" s="45"/>
      <c r="F24" s="45"/>
      <c r="G24" s="45">
        <v>89752.25</v>
      </c>
    </row>
    <row r="25" spans="1:7" ht="18" customHeight="1" outlineLevel="2">
      <c r="A25" s="49" t="s">
        <v>125</v>
      </c>
      <c r="B25" s="49" t="s">
        <v>126</v>
      </c>
      <c r="C25" s="45">
        <v>89752.25</v>
      </c>
      <c r="D25" s="45"/>
      <c r="E25" s="45"/>
      <c r="F25" s="45"/>
      <c r="G25" s="45">
        <v>89752.25</v>
      </c>
    </row>
    <row r="26" spans="1:7" ht="18" customHeight="1" outlineLevel="1">
      <c r="A26" s="48" t="s">
        <v>127</v>
      </c>
      <c r="B26" s="48" t="s">
        <v>128</v>
      </c>
      <c r="C26" s="45">
        <v>4538216</v>
      </c>
      <c r="D26" s="45">
        <v>4538216</v>
      </c>
      <c r="E26" s="45">
        <v>3966216</v>
      </c>
      <c r="F26" s="45">
        <v>572000</v>
      </c>
      <c r="G26" s="45"/>
    </row>
    <row r="27" spans="1:7" ht="18" customHeight="1" outlineLevel="2">
      <c r="A27" s="49" t="s">
        <v>129</v>
      </c>
      <c r="B27" s="49" t="s">
        <v>130</v>
      </c>
      <c r="C27" s="45">
        <v>4538216</v>
      </c>
      <c r="D27" s="45">
        <v>4538216</v>
      </c>
      <c r="E27" s="45">
        <v>3966216</v>
      </c>
      <c r="F27" s="45">
        <v>572000</v>
      </c>
      <c r="G27" s="45"/>
    </row>
    <row r="28" spans="1:7" ht="18" customHeight="1">
      <c r="A28" s="44" t="s">
        <v>131</v>
      </c>
      <c r="B28" s="44" t="s">
        <v>132</v>
      </c>
      <c r="C28" s="45">
        <v>74582.070000000007</v>
      </c>
      <c r="D28" s="45"/>
      <c r="E28" s="45"/>
      <c r="F28" s="45"/>
      <c r="G28" s="45">
        <v>74582.070000000007</v>
      </c>
    </row>
    <row r="29" spans="1:7" ht="18" customHeight="1" outlineLevel="1">
      <c r="A29" s="48" t="s">
        <v>133</v>
      </c>
      <c r="B29" s="48" t="s">
        <v>134</v>
      </c>
      <c r="C29" s="45">
        <v>65689.3</v>
      </c>
      <c r="D29" s="45"/>
      <c r="E29" s="45"/>
      <c r="F29" s="45"/>
      <c r="G29" s="45">
        <v>65689.3</v>
      </c>
    </row>
    <row r="30" spans="1:7" ht="18" customHeight="1" outlineLevel="2">
      <c r="A30" s="49" t="s">
        <v>135</v>
      </c>
      <c r="B30" s="49" t="s">
        <v>136</v>
      </c>
      <c r="C30" s="45">
        <v>3900</v>
      </c>
      <c r="D30" s="45"/>
      <c r="E30" s="45"/>
      <c r="F30" s="45"/>
      <c r="G30" s="45">
        <v>3900</v>
      </c>
    </row>
    <row r="31" spans="1:7" ht="18" customHeight="1" outlineLevel="2">
      <c r="A31" s="49" t="s">
        <v>137</v>
      </c>
      <c r="B31" s="49" t="s">
        <v>138</v>
      </c>
      <c r="C31" s="45">
        <v>61789.3</v>
      </c>
      <c r="D31" s="45"/>
      <c r="E31" s="45"/>
      <c r="F31" s="45"/>
      <c r="G31" s="45">
        <v>61789.3</v>
      </c>
    </row>
    <row r="32" spans="1:7" ht="18" customHeight="1" outlineLevel="1">
      <c r="A32" s="48" t="s">
        <v>139</v>
      </c>
      <c r="B32" s="48" t="s">
        <v>140</v>
      </c>
      <c r="C32" s="45">
        <v>8892.77</v>
      </c>
      <c r="D32" s="45"/>
      <c r="E32" s="45"/>
      <c r="F32" s="45"/>
      <c r="G32" s="45">
        <v>8892.77</v>
      </c>
    </row>
    <row r="33" spans="1:7" ht="18" customHeight="1" outlineLevel="2">
      <c r="A33" s="49" t="s">
        <v>141</v>
      </c>
      <c r="B33" s="49" t="s">
        <v>142</v>
      </c>
      <c r="C33" s="45">
        <v>8892.77</v>
      </c>
      <c r="D33" s="45"/>
      <c r="E33" s="45"/>
      <c r="F33" s="45"/>
      <c r="G33" s="45">
        <v>8892.77</v>
      </c>
    </row>
    <row r="34" spans="1:7" ht="18" customHeight="1">
      <c r="A34" s="44" t="s">
        <v>143</v>
      </c>
      <c r="B34" s="44" t="s">
        <v>144</v>
      </c>
      <c r="C34" s="45">
        <v>5378130.9199999999</v>
      </c>
      <c r="D34" s="45">
        <v>1293665.92</v>
      </c>
      <c r="E34" s="45">
        <v>1293665.92</v>
      </c>
      <c r="F34" s="45"/>
      <c r="G34" s="45">
        <v>4084465</v>
      </c>
    </row>
    <row r="35" spans="1:7" ht="18" customHeight="1" outlineLevel="1">
      <c r="A35" s="48" t="s">
        <v>145</v>
      </c>
      <c r="B35" s="48" t="s">
        <v>146</v>
      </c>
      <c r="C35" s="45">
        <v>3969000</v>
      </c>
      <c r="D35" s="45"/>
      <c r="E35" s="45"/>
      <c r="F35" s="45"/>
      <c r="G35" s="45">
        <v>3969000</v>
      </c>
    </row>
    <row r="36" spans="1:7" ht="18" customHeight="1" outlineLevel="2">
      <c r="A36" s="49" t="s">
        <v>147</v>
      </c>
      <c r="B36" s="49" t="s">
        <v>148</v>
      </c>
      <c r="C36" s="45">
        <v>3969000</v>
      </c>
      <c r="D36" s="45"/>
      <c r="E36" s="45"/>
      <c r="F36" s="45"/>
      <c r="G36" s="45">
        <v>3969000</v>
      </c>
    </row>
    <row r="37" spans="1:7" ht="18" customHeight="1" outlineLevel="1">
      <c r="A37" s="48" t="s">
        <v>149</v>
      </c>
      <c r="B37" s="48" t="s">
        <v>150</v>
      </c>
      <c r="C37" s="45">
        <v>1214529.92</v>
      </c>
      <c r="D37" s="45">
        <v>1214529.92</v>
      </c>
      <c r="E37" s="45">
        <v>1214529.92</v>
      </c>
      <c r="F37" s="45"/>
      <c r="G37" s="45"/>
    </row>
    <row r="38" spans="1:7" ht="18" customHeight="1" outlineLevel="2">
      <c r="A38" s="49" t="s">
        <v>151</v>
      </c>
      <c r="B38" s="49" t="s">
        <v>152</v>
      </c>
      <c r="C38" s="45">
        <v>1030529.92</v>
      </c>
      <c r="D38" s="45">
        <v>1030529.92</v>
      </c>
      <c r="E38" s="45">
        <v>1030529.92</v>
      </c>
      <c r="F38" s="45"/>
      <c r="G38" s="45"/>
    </row>
    <row r="39" spans="1:7" ht="18" customHeight="1" outlineLevel="2">
      <c r="A39" s="49" t="s">
        <v>153</v>
      </c>
      <c r="B39" s="49" t="s">
        <v>154</v>
      </c>
      <c r="C39" s="45">
        <v>184000</v>
      </c>
      <c r="D39" s="45">
        <v>184000</v>
      </c>
      <c r="E39" s="45">
        <v>184000</v>
      </c>
      <c r="F39" s="45"/>
      <c r="G39" s="45"/>
    </row>
    <row r="40" spans="1:7" ht="18" customHeight="1" outlineLevel="1">
      <c r="A40" s="48" t="s">
        <v>155</v>
      </c>
      <c r="B40" s="48" t="s">
        <v>156</v>
      </c>
      <c r="C40" s="45">
        <v>465</v>
      </c>
      <c r="D40" s="45"/>
      <c r="E40" s="45"/>
      <c r="F40" s="45"/>
      <c r="G40" s="45">
        <v>465</v>
      </c>
    </row>
    <row r="41" spans="1:7" ht="18" customHeight="1" outlineLevel="2">
      <c r="A41" s="49" t="s">
        <v>157</v>
      </c>
      <c r="B41" s="49" t="s">
        <v>158</v>
      </c>
      <c r="C41" s="45">
        <v>465</v>
      </c>
      <c r="D41" s="45"/>
      <c r="E41" s="45"/>
      <c r="F41" s="45"/>
      <c r="G41" s="45">
        <v>465</v>
      </c>
    </row>
    <row r="42" spans="1:7" ht="18" customHeight="1" outlineLevel="1">
      <c r="A42" s="48" t="s">
        <v>159</v>
      </c>
      <c r="B42" s="48" t="s">
        <v>160</v>
      </c>
      <c r="C42" s="45">
        <v>45000</v>
      </c>
      <c r="D42" s="45"/>
      <c r="E42" s="45"/>
      <c r="F42" s="45"/>
      <c r="G42" s="45">
        <v>45000</v>
      </c>
    </row>
    <row r="43" spans="1:7" ht="18" customHeight="1" outlineLevel="2">
      <c r="A43" s="49" t="s">
        <v>161</v>
      </c>
      <c r="B43" s="49" t="s">
        <v>162</v>
      </c>
      <c r="C43" s="45">
        <v>40000</v>
      </c>
      <c r="D43" s="45"/>
      <c r="E43" s="45"/>
      <c r="F43" s="45"/>
      <c r="G43" s="45">
        <v>40000</v>
      </c>
    </row>
    <row r="44" spans="1:7" ht="18" customHeight="1" outlineLevel="2">
      <c r="A44" s="49" t="s">
        <v>163</v>
      </c>
      <c r="B44" s="49" t="s">
        <v>164</v>
      </c>
      <c r="C44" s="45">
        <v>5000</v>
      </c>
      <c r="D44" s="45"/>
      <c r="E44" s="45"/>
      <c r="F44" s="45"/>
      <c r="G44" s="45">
        <v>5000</v>
      </c>
    </row>
    <row r="45" spans="1:7" ht="18" customHeight="1" outlineLevel="1">
      <c r="A45" s="48" t="s">
        <v>165</v>
      </c>
      <c r="B45" s="48" t="s">
        <v>166</v>
      </c>
      <c r="C45" s="45">
        <v>59136</v>
      </c>
      <c r="D45" s="45">
        <v>59136</v>
      </c>
      <c r="E45" s="45">
        <v>59136</v>
      </c>
      <c r="F45" s="45"/>
      <c r="G45" s="45"/>
    </row>
    <row r="46" spans="1:7" ht="18" customHeight="1" outlineLevel="2">
      <c r="A46" s="49" t="s">
        <v>167</v>
      </c>
      <c r="B46" s="49" t="s">
        <v>168</v>
      </c>
      <c r="C46" s="45">
        <v>59136</v>
      </c>
      <c r="D46" s="45">
        <v>59136</v>
      </c>
      <c r="E46" s="45">
        <v>59136</v>
      </c>
      <c r="F46" s="45"/>
      <c r="G46" s="45"/>
    </row>
    <row r="47" spans="1:7" ht="18" customHeight="1" outlineLevel="1">
      <c r="A47" s="48" t="s">
        <v>169</v>
      </c>
      <c r="B47" s="48" t="s">
        <v>170</v>
      </c>
      <c r="C47" s="45">
        <v>70000</v>
      </c>
      <c r="D47" s="45"/>
      <c r="E47" s="45"/>
      <c r="F47" s="45"/>
      <c r="G47" s="45">
        <v>70000</v>
      </c>
    </row>
    <row r="48" spans="1:7" ht="18" customHeight="1" outlineLevel="2">
      <c r="A48" s="49" t="s">
        <v>171</v>
      </c>
      <c r="B48" s="49" t="s">
        <v>172</v>
      </c>
      <c r="C48" s="45">
        <v>70000</v>
      </c>
      <c r="D48" s="45"/>
      <c r="E48" s="45"/>
      <c r="F48" s="45"/>
      <c r="G48" s="45">
        <v>70000</v>
      </c>
    </row>
    <row r="49" spans="1:7" ht="18" customHeight="1" outlineLevel="1">
      <c r="A49" s="48" t="s">
        <v>173</v>
      </c>
      <c r="B49" s="48" t="s">
        <v>174</v>
      </c>
      <c r="C49" s="45">
        <v>20000</v>
      </c>
      <c r="D49" s="45">
        <v>20000</v>
      </c>
      <c r="E49" s="45">
        <v>20000</v>
      </c>
      <c r="F49" s="45"/>
      <c r="G49" s="45"/>
    </row>
    <row r="50" spans="1:7" ht="18" customHeight="1" outlineLevel="2">
      <c r="A50" s="49" t="s">
        <v>175</v>
      </c>
      <c r="B50" s="49" t="s">
        <v>176</v>
      </c>
      <c r="C50" s="45">
        <v>20000</v>
      </c>
      <c r="D50" s="45">
        <v>20000</v>
      </c>
      <c r="E50" s="45">
        <v>20000</v>
      </c>
      <c r="F50" s="45"/>
      <c r="G50" s="45"/>
    </row>
    <row r="51" spans="1:7" ht="18" customHeight="1">
      <c r="A51" s="44" t="s">
        <v>177</v>
      </c>
      <c r="B51" s="44" t="s">
        <v>178</v>
      </c>
      <c r="C51" s="45">
        <v>973867.37</v>
      </c>
      <c r="D51" s="45">
        <v>953025.37</v>
      </c>
      <c r="E51" s="45">
        <v>953025.37</v>
      </c>
      <c r="F51" s="45"/>
      <c r="G51" s="45">
        <v>20842</v>
      </c>
    </row>
    <row r="52" spans="1:7" ht="18" customHeight="1" outlineLevel="1">
      <c r="A52" s="48" t="s">
        <v>179</v>
      </c>
      <c r="B52" s="48" t="s">
        <v>180</v>
      </c>
      <c r="C52" s="45">
        <v>19325</v>
      </c>
      <c r="D52" s="45"/>
      <c r="E52" s="45"/>
      <c r="F52" s="45"/>
      <c r="G52" s="45">
        <v>19325</v>
      </c>
    </row>
    <row r="53" spans="1:7" ht="18" customHeight="1" outlineLevel="2">
      <c r="A53" s="49" t="s">
        <v>181</v>
      </c>
      <c r="B53" s="49" t="s">
        <v>182</v>
      </c>
      <c r="C53" s="45">
        <v>5825</v>
      </c>
      <c r="D53" s="45"/>
      <c r="E53" s="45"/>
      <c r="F53" s="45"/>
      <c r="G53" s="45">
        <v>5825</v>
      </c>
    </row>
    <row r="54" spans="1:7" ht="18" customHeight="1" outlineLevel="2">
      <c r="A54" s="49" t="s">
        <v>183</v>
      </c>
      <c r="B54" s="49" t="s">
        <v>184</v>
      </c>
      <c r="C54" s="45">
        <v>13500</v>
      </c>
      <c r="D54" s="45"/>
      <c r="E54" s="45"/>
      <c r="F54" s="45"/>
      <c r="G54" s="45">
        <v>13500</v>
      </c>
    </row>
    <row r="55" spans="1:7" ht="18" customHeight="1" outlineLevel="1">
      <c r="A55" s="48" t="s">
        <v>185</v>
      </c>
      <c r="B55" s="48" t="s">
        <v>186</v>
      </c>
      <c r="C55" s="45">
        <v>953025.37</v>
      </c>
      <c r="D55" s="45">
        <v>953025.37</v>
      </c>
      <c r="E55" s="45">
        <v>953025.37</v>
      </c>
      <c r="F55" s="45"/>
      <c r="G55" s="45"/>
    </row>
    <row r="56" spans="1:7" ht="18" customHeight="1" outlineLevel="2">
      <c r="A56" s="49" t="s">
        <v>187</v>
      </c>
      <c r="B56" s="49" t="s">
        <v>188</v>
      </c>
      <c r="C56" s="45">
        <v>215243.72</v>
      </c>
      <c r="D56" s="45">
        <v>215243.72</v>
      </c>
      <c r="E56" s="45">
        <v>215243.72</v>
      </c>
      <c r="F56" s="45"/>
      <c r="G56" s="45"/>
    </row>
    <row r="57" spans="1:7" ht="18" customHeight="1" outlineLevel="2">
      <c r="A57" s="49" t="s">
        <v>189</v>
      </c>
      <c r="B57" s="49" t="s">
        <v>190</v>
      </c>
      <c r="C57" s="45">
        <v>293580.43</v>
      </c>
      <c r="D57" s="45">
        <v>293580.43</v>
      </c>
      <c r="E57" s="45">
        <v>293580.43</v>
      </c>
      <c r="F57" s="45"/>
      <c r="G57" s="45"/>
    </row>
    <row r="58" spans="1:7" ht="18" customHeight="1" outlineLevel="2">
      <c r="A58" s="49" t="s">
        <v>191</v>
      </c>
      <c r="B58" s="49" t="s">
        <v>192</v>
      </c>
      <c r="C58" s="45">
        <v>389079.6</v>
      </c>
      <c r="D58" s="45">
        <v>389079.6</v>
      </c>
      <c r="E58" s="45">
        <v>389079.6</v>
      </c>
      <c r="F58" s="45"/>
      <c r="G58" s="45"/>
    </row>
    <row r="59" spans="1:7" ht="18" customHeight="1" outlineLevel="2">
      <c r="A59" s="49" t="s">
        <v>193</v>
      </c>
      <c r="B59" s="49" t="s">
        <v>194</v>
      </c>
      <c r="C59" s="45">
        <v>55121.62</v>
      </c>
      <c r="D59" s="45">
        <v>55121.62</v>
      </c>
      <c r="E59" s="45">
        <v>55121.62</v>
      </c>
      <c r="F59" s="45"/>
      <c r="G59" s="45"/>
    </row>
    <row r="60" spans="1:7" ht="18" customHeight="1" outlineLevel="1">
      <c r="A60" s="48" t="s">
        <v>195</v>
      </c>
      <c r="B60" s="48" t="s">
        <v>196</v>
      </c>
      <c r="C60" s="45">
        <v>1517</v>
      </c>
      <c r="D60" s="45"/>
      <c r="E60" s="45"/>
      <c r="F60" s="45"/>
      <c r="G60" s="45">
        <v>1517</v>
      </c>
    </row>
    <row r="61" spans="1:7" ht="18" customHeight="1" outlineLevel="2">
      <c r="A61" s="49" t="s">
        <v>197</v>
      </c>
      <c r="B61" s="49" t="s">
        <v>198</v>
      </c>
      <c r="C61" s="45">
        <v>1517</v>
      </c>
      <c r="D61" s="45"/>
      <c r="E61" s="45"/>
      <c r="F61" s="45"/>
      <c r="G61" s="45">
        <v>1517</v>
      </c>
    </row>
    <row r="62" spans="1:7" ht="18" customHeight="1">
      <c r="A62" s="44" t="s">
        <v>199</v>
      </c>
      <c r="B62" s="44" t="s">
        <v>200</v>
      </c>
      <c r="C62" s="45">
        <v>630040.94999999995</v>
      </c>
      <c r="D62" s="45">
        <v>520040.95</v>
      </c>
      <c r="E62" s="45">
        <v>498240.95</v>
      </c>
      <c r="F62" s="45">
        <v>21800</v>
      </c>
      <c r="G62" s="45">
        <v>110000</v>
      </c>
    </row>
    <row r="63" spans="1:7" ht="18" customHeight="1" outlineLevel="1">
      <c r="A63" s="48" t="s">
        <v>201</v>
      </c>
      <c r="B63" s="48" t="s">
        <v>202</v>
      </c>
      <c r="C63" s="45">
        <v>520040.95</v>
      </c>
      <c r="D63" s="45">
        <v>520040.95</v>
      </c>
      <c r="E63" s="45">
        <v>498240.95</v>
      </c>
      <c r="F63" s="45">
        <v>21800</v>
      </c>
      <c r="G63" s="45"/>
    </row>
    <row r="64" spans="1:7" ht="18" customHeight="1" outlineLevel="2">
      <c r="A64" s="49" t="s">
        <v>203</v>
      </c>
      <c r="B64" s="49" t="s">
        <v>204</v>
      </c>
      <c r="C64" s="45">
        <v>520040.95</v>
      </c>
      <c r="D64" s="45">
        <v>520040.95</v>
      </c>
      <c r="E64" s="45">
        <v>498240.95</v>
      </c>
      <c r="F64" s="45">
        <v>21800</v>
      </c>
      <c r="G64" s="45"/>
    </row>
    <row r="65" spans="1:7" ht="18" customHeight="1" outlineLevel="2">
      <c r="A65" s="49" t="s">
        <v>205</v>
      </c>
      <c r="B65" s="49" t="s">
        <v>206</v>
      </c>
      <c r="C65" s="45"/>
      <c r="D65" s="45"/>
      <c r="E65" s="45"/>
      <c r="F65" s="45"/>
      <c r="G65" s="45"/>
    </row>
    <row r="66" spans="1:7" ht="18" customHeight="1" outlineLevel="1">
      <c r="A66" s="48" t="s">
        <v>207</v>
      </c>
      <c r="B66" s="48" t="s">
        <v>208</v>
      </c>
      <c r="C66" s="45">
        <v>10000</v>
      </c>
      <c r="D66" s="45"/>
      <c r="E66" s="45"/>
      <c r="F66" s="45"/>
      <c r="G66" s="45">
        <v>10000</v>
      </c>
    </row>
    <row r="67" spans="1:7" ht="18" customHeight="1" outlineLevel="2">
      <c r="A67" s="49" t="s">
        <v>209</v>
      </c>
      <c r="B67" s="49" t="s">
        <v>208</v>
      </c>
      <c r="C67" s="45">
        <v>10000</v>
      </c>
      <c r="D67" s="45"/>
      <c r="E67" s="45"/>
      <c r="F67" s="45"/>
      <c r="G67" s="45">
        <v>10000</v>
      </c>
    </row>
    <row r="68" spans="1:7" ht="18" customHeight="1" outlineLevel="1">
      <c r="A68" s="48" t="s">
        <v>210</v>
      </c>
      <c r="B68" s="48" t="s">
        <v>211</v>
      </c>
      <c r="C68" s="45">
        <v>100000</v>
      </c>
      <c r="D68" s="45"/>
      <c r="E68" s="45"/>
      <c r="F68" s="45"/>
      <c r="G68" s="45">
        <v>100000</v>
      </c>
    </row>
    <row r="69" spans="1:7" ht="18" customHeight="1" outlineLevel="2">
      <c r="A69" s="49" t="s">
        <v>212</v>
      </c>
      <c r="B69" s="49" t="s">
        <v>211</v>
      </c>
      <c r="C69" s="45">
        <v>100000</v>
      </c>
      <c r="D69" s="45"/>
      <c r="E69" s="45"/>
      <c r="F69" s="45"/>
      <c r="G69" s="45">
        <v>100000</v>
      </c>
    </row>
    <row r="70" spans="1:7" ht="18" customHeight="1">
      <c r="A70" s="44" t="s">
        <v>213</v>
      </c>
      <c r="B70" s="44" t="s">
        <v>214</v>
      </c>
      <c r="C70" s="45">
        <v>3593782.55</v>
      </c>
      <c r="D70" s="45">
        <v>3122308.41</v>
      </c>
      <c r="E70" s="45">
        <v>3010308.41</v>
      </c>
      <c r="F70" s="45">
        <v>112000</v>
      </c>
      <c r="G70" s="45">
        <v>471474.14</v>
      </c>
    </row>
    <row r="71" spans="1:7" ht="18" customHeight="1" outlineLevel="1">
      <c r="A71" s="48" t="s">
        <v>215</v>
      </c>
      <c r="B71" s="48" t="s">
        <v>216</v>
      </c>
      <c r="C71" s="45">
        <v>3425375.41</v>
      </c>
      <c r="D71" s="45">
        <v>3122308.41</v>
      </c>
      <c r="E71" s="45">
        <v>3010308.41</v>
      </c>
      <c r="F71" s="45">
        <v>112000</v>
      </c>
      <c r="G71" s="45">
        <v>303067</v>
      </c>
    </row>
    <row r="72" spans="1:7" ht="18" customHeight="1" outlineLevel="2">
      <c r="A72" s="49" t="s">
        <v>217</v>
      </c>
      <c r="B72" s="49" t="s">
        <v>122</v>
      </c>
      <c r="C72" s="45">
        <v>3122308.41</v>
      </c>
      <c r="D72" s="45">
        <v>3122308.41</v>
      </c>
      <c r="E72" s="45">
        <v>3010308.41</v>
      </c>
      <c r="F72" s="45">
        <v>112000</v>
      </c>
      <c r="G72" s="45"/>
    </row>
    <row r="73" spans="1:7" ht="18" customHeight="1" outlineLevel="2">
      <c r="A73" s="49" t="s">
        <v>218</v>
      </c>
      <c r="B73" s="49" t="s">
        <v>219</v>
      </c>
      <c r="C73" s="45">
        <v>39000</v>
      </c>
      <c r="D73" s="45"/>
      <c r="E73" s="45"/>
      <c r="F73" s="45"/>
      <c r="G73" s="45">
        <v>39000</v>
      </c>
    </row>
    <row r="74" spans="1:7" ht="18" customHeight="1" outlineLevel="2">
      <c r="A74" s="49" t="s">
        <v>220</v>
      </c>
      <c r="B74" s="49" t="s">
        <v>221</v>
      </c>
      <c r="C74" s="45">
        <v>35308</v>
      </c>
      <c r="D74" s="45"/>
      <c r="E74" s="45"/>
      <c r="F74" s="45"/>
      <c r="G74" s="45">
        <v>35308</v>
      </c>
    </row>
    <row r="75" spans="1:7" ht="18" customHeight="1" outlineLevel="2">
      <c r="A75" s="49" t="s">
        <v>222</v>
      </c>
      <c r="B75" s="49" t="s">
        <v>223</v>
      </c>
      <c r="C75" s="45">
        <v>18385</v>
      </c>
      <c r="D75" s="45"/>
      <c r="E75" s="45"/>
      <c r="F75" s="45"/>
      <c r="G75" s="45">
        <v>18385</v>
      </c>
    </row>
    <row r="76" spans="1:7" ht="18" customHeight="1" outlineLevel="2">
      <c r="A76" s="49" t="s">
        <v>224</v>
      </c>
      <c r="B76" s="49" t="s">
        <v>225</v>
      </c>
      <c r="C76" s="45">
        <v>10000</v>
      </c>
      <c r="D76" s="45"/>
      <c r="E76" s="45"/>
      <c r="F76" s="45"/>
      <c r="G76" s="45">
        <v>10000</v>
      </c>
    </row>
    <row r="77" spans="1:7" ht="18" customHeight="1" outlineLevel="2">
      <c r="A77" s="49" t="s">
        <v>226</v>
      </c>
      <c r="B77" s="49" t="s">
        <v>227</v>
      </c>
      <c r="C77" s="45">
        <v>100000</v>
      </c>
      <c r="D77" s="45"/>
      <c r="E77" s="45"/>
      <c r="F77" s="45"/>
      <c r="G77" s="45">
        <v>100000</v>
      </c>
    </row>
    <row r="78" spans="1:7" ht="18" customHeight="1" outlineLevel="2">
      <c r="A78" s="49" t="s">
        <v>228</v>
      </c>
      <c r="B78" s="49" t="s">
        <v>229</v>
      </c>
      <c r="C78" s="45">
        <v>75274</v>
      </c>
      <c r="D78" s="45"/>
      <c r="E78" s="45"/>
      <c r="F78" s="45"/>
      <c r="G78" s="45">
        <v>75274</v>
      </c>
    </row>
    <row r="79" spans="1:7" ht="18" customHeight="1" outlineLevel="2">
      <c r="A79" s="49" t="s">
        <v>230</v>
      </c>
      <c r="B79" s="49" t="s">
        <v>231</v>
      </c>
      <c r="C79" s="45">
        <v>6500</v>
      </c>
      <c r="D79" s="45"/>
      <c r="E79" s="45"/>
      <c r="F79" s="45"/>
      <c r="G79" s="45">
        <v>6500</v>
      </c>
    </row>
    <row r="80" spans="1:7" ht="18" customHeight="1" outlineLevel="2">
      <c r="A80" s="49" t="s">
        <v>232</v>
      </c>
      <c r="B80" s="49" t="s">
        <v>233</v>
      </c>
      <c r="C80" s="45">
        <v>18600</v>
      </c>
      <c r="D80" s="45"/>
      <c r="E80" s="45"/>
      <c r="F80" s="45"/>
      <c r="G80" s="45">
        <v>18600</v>
      </c>
    </row>
    <row r="81" spans="1:7" ht="18" customHeight="1" outlineLevel="1">
      <c r="A81" s="48" t="s">
        <v>234</v>
      </c>
      <c r="B81" s="48" t="s">
        <v>235</v>
      </c>
      <c r="C81" s="45">
        <v>25300</v>
      </c>
      <c r="D81" s="45"/>
      <c r="E81" s="45"/>
      <c r="F81" s="45"/>
      <c r="G81" s="45">
        <v>25300</v>
      </c>
    </row>
    <row r="82" spans="1:7" ht="18" customHeight="1" outlineLevel="2">
      <c r="A82" s="49" t="s">
        <v>236</v>
      </c>
      <c r="B82" s="49" t="s">
        <v>237</v>
      </c>
      <c r="C82" s="45">
        <v>25000</v>
      </c>
      <c r="D82" s="45"/>
      <c r="E82" s="45"/>
      <c r="F82" s="45"/>
      <c r="G82" s="45">
        <v>25000</v>
      </c>
    </row>
    <row r="83" spans="1:7" ht="18" customHeight="1" outlineLevel="2">
      <c r="A83" s="49" t="s">
        <v>238</v>
      </c>
      <c r="B83" s="49" t="s">
        <v>239</v>
      </c>
      <c r="C83" s="45">
        <v>300</v>
      </c>
      <c r="D83" s="45"/>
      <c r="E83" s="45"/>
      <c r="F83" s="45"/>
      <c r="G83" s="45">
        <v>300</v>
      </c>
    </row>
    <row r="84" spans="1:7" ht="18" customHeight="1" outlineLevel="1">
      <c r="A84" s="48" t="s">
        <v>240</v>
      </c>
      <c r="B84" s="48" t="s">
        <v>241</v>
      </c>
      <c r="C84" s="45">
        <v>20000</v>
      </c>
      <c r="D84" s="45"/>
      <c r="E84" s="45"/>
      <c r="F84" s="45"/>
      <c r="G84" s="45">
        <v>20000</v>
      </c>
    </row>
    <row r="85" spans="1:7" ht="18" customHeight="1" outlineLevel="2">
      <c r="A85" s="49" t="s">
        <v>242</v>
      </c>
      <c r="B85" s="49" t="s">
        <v>243</v>
      </c>
      <c r="C85" s="45">
        <v>20000</v>
      </c>
      <c r="D85" s="45"/>
      <c r="E85" s="45"/>
      <c r="F85" s="45"/>
      <c r="G85" s="45">
        <v>20000</v>
      </c>
    </row>
    <row r="86" spans="1:7" ht="18" customHeight="1" outlineLevel="1">
      <c r="A86" s="48" t="s">
        <v>244</v>
      </c>
      <c r="B86" s="48" t="s">
        <v>245</v>
      </c>
      <c r="C86" s="45">
        <v>93107.14</v>
      </c>
      <c r="D86" s="45"/>
      <c r="E86" s="45"/>
      <c r="F86" s="45"/>
      <c r="G86" s="45">
        <v>93107.14</v>
      </c>
    </row>
    <row r="87" spans="1:7" ht="18" customHeight="1" outlineLevel="2">
      <c r="A87" s="49" t="s">
        <v>246</v>
      </c>
      <c r="B87" s="49" t="s">
        <v>247</v>
      </c>
      <c r="C87" s="45">
        <v>91000</v>
      </c>
      <c r="D87" s="45"/>
      <c r="E87" s="45"/>
      <c r="F87" s="45"/>
      <c r="G87" s="45">
        <v>91000</v>
      </c>
    </row>
    <row r="88" spans="1:7" ht="18" customHeight="1" outlineLevel="2">
      <c r="A88" s="49" t="s">
        <v>248</v>
      </c>
      <c r="B88" s="49" t="s">
        <v>249</v>
      </c>
      <c r="C88" s="45">
        <v>2107.14</v>
      </c>
      <c r="D88" s="45"/>
      <c r="E88" s="45"/>
      <c r="F88" s="45"/>
      <c r="G88" s="45">
        <v>2107.14</v>
      </c>
    </row>
    <row r="89" spans="1:7" ht="18" customHeight="1" outlineLevel="1">
      <c r="A89" s="48" t="s">
        <v>250</v>
      </c>
      <c r="B89" s="48" t="s">
        <v>251</v>
      </c>
      <c r="C89" s="45">
        <v>30000</v>
      </c>
      <c r="D89" s="45"/>
      <c r="E89" s="45"/>
      <c r="F89" s="45"/>
      <c r="G89" s="45">
        <v>30000</v>
      </c>
    </row>
    <row r="90" spans="1:7" ht="18" customHeight="1" outlineLevel="2">
      <c r="A90" s="49" t="s">
        <v>252</v>
      </c>
      <c r="B90" s="49" t="s">
        <v>253</v>
      </c>
      <c r="C90" s="45">
        <v>30000</v>
      </c>
      <c r="D90" s="45"/>
      <c r="E90" s="45"/>
      <c r="F90" s="45"/>
      <c r="G90" s="45">
        <v>30000</v>
      </c>
    </row>
    <row r="91" spans="1:7" ht="18" customHeight="1">
      <c r="A91" s="44" t="s">
        <v>254</v>
      </c>
      <c r="B91" s="44" t="s">
        <v>255</v>
      </c>
      <c r="C91" s="45">
        <v>7000</v>
      </c>
      <c r="D91" s="45"/>
      <c r="E91" s="45"/>
      <c r="F91" s="45"/>
      <c r="G91" s="45">
        <v>7000</v>
      </c>
    </row>
    <row r="92" spans="1:7" ht="18" customHeight="1" outlineLevel="1">
      <c r="A92" s="48" t="s">
        <v>256</v>
      </c>
      <c r="B92" s="48" t="s">
        <v>257</v>
      </c>
      <c r="C92" s="45">
        <v>7000</v>
      </c>
      <c r="D92" s="45"/>
      <c r="E92" s="45"/>
      <c r="F92" s="45"/>
      <c r="G92" s="45">
        <v>7000</v>
      </c>
    </row>
    <row r="93" spans="1:7" ht="18" customHeight="1" outlineLevel="2">
      <c r="A93" s="49" t="s">
        <v>258</v>
      </c>
      <c r="B93" s="49" t="s">
        <v>259</v>
      </c>
      <c r="C93" s="45">
        <v>7000</v>
      </c>
      <c r="D93" s="45"/>
      <c r="E93" s="45"/>
      <c r="F93" s="45"/>
      <c r="G93" s="45">
        <v>7000</v>
      </c>
    </row>
    <row r="94" spans="1:7" ht="18" customHeight="1">
      <c r="A94" s="44" t="s">
        <v>260</v>
      </c>
      <c r="B94" s="44" t="s">
        <v>261</v>
      </c>
      <c r="C94" s="45">
        <v>50000</v>
      </c>
      <c r="D94" s="45"/>
      <c r="E94" s="45"/>
      <c r="F94" s="45"/>
      <c r="G94" s="45">
        <v>50000</v>
      </c>
    </row>
    <row r="95" spans="1:7" ht="18" customHeight="1" outlineLevel="1">
      <c r="A95" s="48" t="s">
        <v>262</v>
      </c>
      <c r="B95" s="48" t="s">
        <v>263</v>
      </c>
      <c r="C95" s="45">
        <v>50000</v>
      </c>
      <c r="D95" s="45"/>
      <c r="E95" s="45"/>
      <c r="F95" s="45"/>
      <c r="G95" s="45">
        <v>50000</v>
      </c>
    </row>
    <row r="96" spans="1:7" ht="18" customHeight="1" outlineLevel="2">
      <c r="A96" s="49" t="s">
        <v>264</v>
      </c>
      <c r="B96" s="49" t="s">
        <v>265</v>
      </c>
      <c r="C96" s="45">
        <v>50000</v>
      </c>
      <c r="D96" s="45"/>
      <c r="E96" s="45"/>
      <c r="F96" s="45"/>
      <c r="G96" s="45">
        <v>50000</v>
      </c>
    </row>
    <row r="97" spans="1:7" ht="18" customHeight="1">
      <c r="A97" s="44" t="s">
        <v>266</v>
      </c>
      <c r="B97" s="44" t="s">
        <v>267</v>
      </c>
      <c r="C97" s="45">
        <v>890000</v>
      </c>
      <c r="D97" s="45">
        <v>890000</v>
      </c>
      <c r="E97" s="45">
        <v>890000</v>
      </c>
      <c r="F97" s="45"/>
      <c r="G97" s="45"/>
    </row>
    <row r="98" spans="1:7" ht="18" customHeight="1" outlineLevel="1">
      <c r="A98" s="48" t="s">
        <v>268</v>
      </c>
      <c r="B98" s="48" t="s">
        <v>269</v>
      </c>
      <c r="C98" s="45">
        <v>890000</v>
      </c>
      <c r="D98" s="45">
        <v>890000</v>
      </c>
      <c r="E98" s="45">
        <v>890000</v>
      </c>
      <c r="F98" s="45"/>
      <c r="G98" s="45"/>
    </row>
    <row r="99" spans="1:7" ht="18" customHeight="1" outlineLevel="2">
      <c r="A99" s="49" t="s">
        <v>270</v>
      </c>
      <c r="B99" s="49" t="s">
        <v>271</v>
      </c>
      <c r="C99" s="45">
        <v>890000</v>
      </c>
      <c r="D99" s="45">
        <v>890000</v>
      </c>
      <c r="E99" s="45">
        <v>890000</v>
      </c>
      <c r="F99" s="45"/>
      <c r="G99" s="45"/>
    </row>
    <row r="100" spans="1:7" ht="18" customHeight="1">
      <c r="A100" s="44" t="s">
        <v>272</v>
      </c>
      <c r="B100" s="44" t="s">
        <v>273</v>
      </c>
      <c r="C100" s="45"/>
      <c r="D100" s="45"/>
      <c r="E100" s="45"/>
      <c r="F100" s="45"/>
      <c r="G100" s="45"/>
    </row>
    <row r="101" spans="1:7" ht="18" customHeight="1" outlineLevel="1">
      <c r="A101" s="48" t="s">
        <v>274</v>
      </c>
      <c r="B101" s="48" t="s">
        <v>275</v>
      </c>
      <c r="C101" s="45"/>
      <c r="D101" s="45"/>
      <c r="E101" s="45"/>
      <c r="F101" s="45"/>
      <c r="G101" s="45"/>
    </row>
    <row r="102" spans="1:7" ht="18" customHeight="1" outlineLevel="2">
      <c r="A102" s="49" t="s">
        <v>276</v>
      </c>
      <c r="B102" s="49" t="s">
        <v>277</v>
      </c>
      <c r="C102" s="45"/>
      <c r="D102" s="45"/>
      <c r="E102" s="45"/>
      <c r="F102" s="45"/>
      <c r="G102" s="45"/>
    </row>
    <row r="103" spans="1:7" ht="18" customHeight="1">
      <c r="A103" s="44" t="s">
        <v>278</v>
      </c>
      <c r="B103" s="44" t="s">
        <v>279</v>
      </c>
      <c r="C103" s="45">
        <v>240000</v>
      </c>
      <c r="D103" s="45"/>
      <c r="E103" s="45"/>
      <c r="F103" s="45"/>
      <c r="G103" s="45">
        <v>240000</v>
      </c>
    </row>
    <row r="104" spans="1:7" ht="18" customHeight="1" outlineLevel="1">
      <c r="A104" s="48" t="s">
        <v>280</v>
      </c>
      <c r="B104" s="48" t="s">
        <v>281</v>
      </c>
      <c r="C104" s="45">
        <v>130000</v>
      </c>
      <c r="D104" s="45"/>
      <c r="E104" s="45"/>
      <c r="F104" s="45"/>
      <c r="G104" s="45">
        <v>130000</v>
      </c>
    </row>
    <row r="105" spans="1:7" ht="18" customHeight="1" outlineLevel="2">
      <c r="A105" s="49" t="s">
        <v>282</v>
      </c>
      <c r="B105" s="49" t="s">
        <v>283</v>
      </c>
      <c r="C105" s="45">
        <v>130000</v>
      </c>
      <c r="D105" s="45"/>
      <c r="E105" s="45"/>
      <c r="F105" s="45"/>
      <c r="G105" s="45">
        <v>130000</v>
      </c>
    </row>
    <row r="106" spans="1:7" ht="18" customHeight="1" outlineLevel="1">
      <c r="A106" s="48" t="s">
        <v>284</v>
      </c>
      <c r="B106" s="48" t="s">
        <v>285</v>
      </c>
      <c r="C106" s="45">
        <v>110000</v>
      </c>
      <c r="D106" s="45"/>
      <c r="E106" s="45"/>
      <c r="F106" s="45"/>
      <c r="G106" s="45">
        <v>110000</v>
      </c>
    </row>
    <row r="107" spans="1:7" ht="18" customHeight="1" outlineLevel="2">
      <c r="A107" s="49" t="s">
        <v>286</v>
      </c>
      <c r="B107" s="49" t="s">
        <v>287</v>
      </c>
      <c r="C107" s="45">
        <v>110000</v>
      </c>
      <c r="D107" s="45"/>
      <c r="E107" s="45"/>
      <c r="F107" s="45"/>
      <c r="G107" s="45">
        <v>110000</v>
      </c>
    </row>
    <row r="108" spans="1:7" ht="18" customHeight="1">
      <c r="A108" s="44" t="s">
        <v>288</v>
      </c>
      <c r="B108" s="44" t="s">
        <v>80</v>
      </c>
      <c r="C108" s="45"/>
      <c r="D108" s="45"/>
      <c r="E108" s="45"/>
      <c r="F108" s="45"/>
      <c r="G108" s="45"/>
    </row>
    <row r="109" spans="1:7" ht="18" customHeight="1" outlineLevel="1">
      <c r="A109" s="48" t="s">
        <v>289</v>
      </c>
      <c r="B109" s="48" t="s">
        <v>290</v>
      </c>
      <c r="C109" s="45"/>
      <c r="D109" s="45"/>
      <c r="E109" s="45"/>
      <c r="F109" s="45"/>
      <c r="G109" s="45"/>
    </row>
    <row r="110" spans="1:7" ht="18" customHeight="1" outlineLevel="2">
      <c r="A110" s="49" t="s">
        <v>291</v>
      </c>
      <c r="B110" s="49" t="s">
        <v>292</v>
      </c>
      <c r="C110" s="45"/>
      <c r="D110" s="45"/>
      <c r="E110" s="45"/>
      <c r="F110" s="45"/>
      <c r="G110" s="45"/>
    </row>
    <row r="111" spans="1:7" ht="18" customHeight="1" outlineLevel="2">
      <c r="A111" s="49" t="s">
        <v>293</v>
      </c>
      <c r="B111" s="49" t="s">
        <v>294</v>
      </c>
      <c r="C111" s="45"/>
      <c r="D111" s="45"/>
      <c r="E111" s="45"/>
      <c r="F111" s="45"/>
      <c r="G111" s="45"/>
    </row>
    <row r="112" spans="1:7" ht="18" customHeight="1">
      <c r="A112" s="63" t="s">
        <v>337</v>
      </c>
      <c r="B112" s="63" t="s">
        <v>337</v>
      </c>
      <c r="C112" s="45">
        <v>22747736.16</v>
      </c>
      <c r="D112" s="45">
        <v>16169620.699999999</v>
      </c>
      <c r="E112" s="45">
        <v>14962477.699999999</v>
      </c>
      <c r="F112" s="45">
        <v>1207143</v>
      </c>
      <c r="G112" s="45">
        <v>6578115.46</v>
      </c>
    </row>
  </sheetData>
  <mergeCells count="7">
    <mergeCell ref="A3:G3"/>
    <mergeCell ref="A4:E4"/>
    <mergeCell ref="A5:B5"/>
    <mergeCell ref="D5:F5"/>
    <mergeCell ref="A112:B112"/>
    <mergeCell ref="C5:C6"/>
    <mergeCell ref="G5:G6"/>
  </mergeCells>
  <phoneticPr fontId="21" type="noConversion"/>
  <printOptions horizontalCentered="1"/>
  <pageMargins left="0.26" right="0.26" top="0.39" bottom="0.39" header="0.33" footer="0.33"/>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
  <sheetViews>
    <sheetView showZeros="0" workbookViewId="0">
      <pane ySplit="1" topLeftCell="A2" activePane="bottomLeft" state="frozen"/>
      <selection activeCell="A22" sqref="A22"/>
      <selection pane="bottomLeft" activeCell="A22" sqref="A22"/>
    </sheetView>
  </sheetViews>
  <sheetFormatPr defaultColWidth="12.109375" defaultRowHeight="14.25" customHeight="1"/>
  <cols>
    <col min="1" max="6" width="32.88671875" customWidth="1"/>
  </cols>
  <sheetData>
    <row r="1" spans="1:6" ht="14.25" customHeight="1">
      <c r="A1" s="1"/>
      <c r="B1" s="1"/>
      <c r="C1" s="1"/>
      <c r="D1" s="1"/>
      <c r="E1" s="1"/>
      <c r="F1" s="1"/>
    </row>
    <row r="2" spans="1:6" ht="14.25" customHeight="1">
      <c r="F2" s="2" t="s">
        <v>338</v>
      </c>
    </row>
    <row r="3" spans="1:6" ht="41.25" customHeight="1">
      <c r="A3" s="61" t="str">
        <f>"2025"&amp;"年一般公共预算“三公”经费支出预算表"</f>
        <v>2025年一般公共预算“三公”经费支出预算表</v>
      </c>
      <c r="B3" s="61"/>
      <c r="C3" s="61"/>
      <c r="D3" s="61"/>
      <c r="E3" s="61"/>
      <c r="F3" s="61"/>
    </row>
    <row r="4" spans="1:6" ht="21.9" customHeight="1">
      <c r="A4" s="67" t="s">
        <v>932</v>
      </c>
      <c r="B4" s="67"/>
      <c r="C4" s="64" t="s">
        <v>1</v>
      </c>
      <c r="D4" s="64"/>
      <c r="E4" s="64"/>
      <c r="F4" s="64"/>
    </row>
    <row r="5" spans="1:6" ht="27" customHeight="1">
      <c r="A5" s="63" t="s">
        <v>339</v>
      </c>
      <c r="B5" s="63" t="s">
        <v>340</v>
      </c>
      <c r="C5" s="63" t="s">
        <v>341</v>
      </c>
      <c r="D5" s="63"/>
      <c r="E5" s="63"/>
      <c r="F5" s="63" t="s">
        <v>342</v>
      </c>
    </row>
    <row r="6" spans="1:6" ht="28.5" customHeight="1">
      <c r="A6" s="63"/>
      <c r="B6" s="63"/>
      <c r="C6" s="34" t="s">
        <v>55</v>
      </c>
      <c r="D6" s="34" t="s">
        <v>343</v>
      </c>
      <c r="E6" s="34" t="s">
        <v>344</v>
      </c>
      <c r="F6" s="63"/>
    </row>
    <row r="7" spans="1:6" ht="17.25" customHeight="1">
      <c r="A7" s="34" t="s">
        <v>81</v>
      </c>
      <c r="B7" s="34" t="s">
        <v>82</v>
      </c>
      <c r="C7" s="34" t="s">
        <v>83</v>
      </c>
      <c r="D7" s="34" t="s">
        <v>336</v>
      </c>
      <c r="E7" s="34" t="s">
        <v>84</v>
      </c>
      <c r="F7" s="34" t="s">
        <v>85</v>
      </c>
    </row>
    <row r="8" spans="1:6" ht="17.25" customHeight="1">
      <c r="A8" s="47">
        <v>80000</v>
      </c>
      <c r="B8" s="47"/>
      <c r="C8" s="47">
        <v>29000</v>
      </c>
      <c r="D8" s="47"/>
      <c r="E8" s="47">
        <v>29000</v>
      </c>
      <c r="F8" s="47">
        <v>51000</v>
      </c>
    </row>
  </sheetData>
  <mergeCells count="7">
    <mergeCell ref="A3:F3"/>
    <mergeCell ref="A4:B4"/>
    <mergeCell ref="C4:F4"/>
    <mergeCell ref="C5:E5"/>
    <mergeCell ref="A5:A6"/>
    <mergeCell ref="B5:B6"/>
    <mergeCell ref="F5:F6"/>
  </mergeCells>
  <phoneticPr fontId="21" type="noConversion"/>
  <pageMargins left="0.47" right="0.47" top="0.5" bottom="0.5" header="0.19" footer="0.19"/>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8"/>
  <sheetViews>
    <sheetView showZeros="0" topLeftCell="C1" workbookViewId="0">
      <pane ySplit="1" topLeftCell="A98" activePane="bottomLeft" state="frozen"/>
      <selection activeCell="A22" sqref="A22"/>
      <selection pane="bottomLeft" activeCell="A22" sqref="A22"/>
    </sheetView>
  </sheetViews>
  <sheetFormatPr defaultColWidth="10.77734375" defaultRowHeight="14.25" customHeight="1"/>
  <cols>
    <col min="1" max="2" width="38.21875" customWidth="1"/>
    <col min="3" max="3" width="24.109375" customWidth="1"/>
    <col min="4" max="4" width="36.6640625" customWidth="1"/>
    <col min="5" max="5" width="11.88671875" customWidth="1"/>
    <col min="6" max="6" width="20.6640625" customWidth="1"/>
    <col min="7" max="7" width="12" customWidth="1"/>
    <col min="8" max="8" width="26.88671875" customWidth="1"/>
    <col min="9" max="25" width="21.88671875" customWidth="1"/>
  </cols>
  <sheetData>
    <row r="1" spans="1:25" ht="14.25" customHeight="1">
      <c r="A1" s="1"/>
      <c r="B1" s="1"/>
      <c r="C1" s="1"/>
      <c r="D1" s="1"/>
      <c r="E1" s="1"/>
      <c r="F1" s="1"/>
      <c r="G1" s="1"/>
      <c r="H1" s="1"/>
      <c r="I1" s="1"/>
      <c r="J1" s="1"/>
      <c r="K1" s="1"/>
      <c r="L1" s="1"/>
      <c r="M1" s="1"/>
      <c r="N1" s="1"/>
      <c r="O1" s="1"/>
      <c r="P1" s="1"/>
      <c r="Q1" s="1"/>
      <c r="R1" s="1"/>
      <c r="S1" s="1"/>
      <c r="T1" s="1"/>
      <c r="U1" s="1"/>
      <c r="V1" s="1"/>
      <c r="W1" s="1"/>
      <c r="X1" s="1"/>
      <c r="Y1" s="1"/>
    </row>
    <row r="2" spans="1:25" ht="13.5" customHeight="1">
      <c r="Y2" s="2" t="s">
        <v>345</v>
      </c>
    </row>
    <row r="3" spans="1:25" ht="45.75" customHeight="1">
      <c r="A3" s="61" t="str">
        <f>"2025"&amp;"年部门基本支出预算表"</f>
        <v>2025年部门基本支出预算表</v>
      </c>
      <c r="B3" s="61"/>
      <c r="C3" s="61"/>
      <c r="D3" s="61"/>
      <c r="E3" s="61"/>
      <c r="F3" s="61"/>
      <c r="G3" s="61"/>
      <c r="H3" s="61"/>
      <c r="I3" s="61"/>
      <c r="J3" s="61"/>
      <c r="K3" s="61"/>
      <c r="L3" s="61"/>
      <c r="M3" s="61"/>
      <c r="N3" s="61"/>
      <c r="O3" s="61"/>
      <c r="P3" s="61"/>
      <c r="Q3" s="61"/>
      <c r="R3" s="61"/>
      <c r="S3" s="61"/>
      <c r="T3" s="61"/>
      <c r="U3" s="61"/>
      <c r="V3" s="61"/>
      <c r="W3" s="61"/>
      <c r="X3" s="61"/>
      <c r="Y3" s="61"/>
    </row>
    <row r="4" spans="1:25" ht="18.75" customHeight="1">
      <c r="A4" s="62" t="s">
        <v>932</v>
      </c>
      <c r="B4" s="62"/>
      <c r="C4" s="62"/>
      <c r="D4" s="62"/>
      <c r="E4" s="62"/>
      <c r="F4" s="62"/>
      <c r="G4" s="62"/>
      <c r="H4" s="62"/>
      <c r="Y4" s="2" t="s">
        <v>1</v>
      </c>
    </row>
    <row r="5" spans="1:25" ht="18" customHeight="1">
      <c r="A5" s="63" t="s">
        <v>346</v>
      </c>
      <c r="B5" s="63" t="s">
        <v>347</v>
      </c>
      <c r="C5" s="63" t="s">
        <v>348</v>
      </c>
      <c r="D5" s="63" t="s">
        <v>349</v>
      </c>
      <c r="E5" s="68" t="s">
        <v>350</v>
      </c>
      <c r="F5" s="63" t="s">
        <v>351</v>
      </c>
      <c r="G5" s="68" t="s">
        <v>352</v>
      </c>
      <c r="H5" s="63" t="s">
        <v>353</v>
      </c>
      <c r="I5" s="63" t="s">
        <v>354</v>
      </c>
      <c r="J5" s="63" t="s">
        <v>354</v>
      </c>
      <c r="K5" s="63"/>
      <c r="L5" s="63"/>
      <c r="M5" s="63"/>
      <c r="N5" s="63"/>
      <c r="O5" s="63"/>
      <c r="P5" s="63"/>
      <c r="Q5" s="63"/>
      <c r="R5" s="63"/>
      <c r="S5" s="63" t="s">
        <v>59</v>
      </c>
      <c r="T5" s="63" t="s">
        <v>60</v>
      </c>
      <c r="U5" s="63"/>
      <c r="V5" s="63"/>
      <c r="W5" s="63"/>
      <c r="X5" s="63"/>
      <c r="Y5" s="63"/>
    </row>
    <row r="6" spans="1:25" ht="18" customHeight="1">
      <c r="A6" s="63"/>
      <c r="B6" s="63"/>
      <c r="C6" s="63"/>
      <c r="D6" s="63"/>
      <c r="E6" s="68"/>
      <c r="F6" s="63"/>
      <c r="G6" s="68"/>
      <c r="H6" s="63"/>
      <c r="I6" s="63" t="s">
        <v>355</v>
      </c>
      <c r="J6" s="63" t="s">
        <v>56</v>
      </c>
      <c r="K6" s="63"/>
      <c r="L6" s="63"/>
      <c r="M6" s="63"/>
      <c r="N6" s="63"/>
      <c r="O6" s="63"/>
      <c r="P6" s="63" t="s">
        <v>356</v>
      </c>
      <c r="Q6" s="63"/>
      <c r="R6" s="63"/>
      <c r="S6" s="63" t="s">
        <v>59</v>
      </c>
      <c r="T6" s="63" t="s">
        <v>60</v>
      </c>
      <c r="U6" s="63" t="s">
        <v>61</v>
      </c>
      <c r="V6" s="63" t="s">
        <v>60</v>
      </c>
      <c r="W6" s="63" t="s">
        <v>63</v>
      </c>
      <c r="X6" s="63" t="s">
        <v>64</v>
      </c>
      <c r="Y6" s="63" t="s">
        <v>65</v>
      </c>
    </row>
    <row r="7" spans="1:25" ht="19.5" customHeight="1">
      <c r="A7" s="63"/>
      <c r="B7" s="63"/>
      <c r="C7" s="63"/>
      <c r="D7" s="63"/>
      <c r="E7" s="68"/>
      <c r="F7" s="63"/>
      <c r="G7" s="68"/>
      <c r="H7" s="63"/>
      <c r="I7" s="63"/>
      <c r="J7" s="63" t="s">
        <v>357</v>
      </c>
      <c r="K7" s="63" t="s">
        <v>358</v>
      </c>
      <c r="L7" s="63" t="s">
        <v>359</v>
      </c>
      <c r="M7" s="63" t="s">
        <v>360</v>
      </c>
      <c r="N7" s="63" t="s">
        <v>361</v>
      </c>
      <c r="O7" s="63" t="s">
        <v>362</v>
      </c>
      <c r="P7" s="63" t="s">
        <v>56</v>
      </c>
      <c r="Q7" s="63" t="s">
        <v>57</v>
      </c>
      <c r="R7" s="63" t="s">
        <v>58</v>
      </c>
      <c r="S7" s="63"/>
      <c r="T7" s="63" t="s">
        <v>55</v>
      </c>
      <c r="U7" s="63" t="s">
        <v>61</v>
      </c>
      <c r="V7" s="63" t="s">
        <v>62</v>
      </c>
      <c r="W7" s="63" t="s">
        <v>63</v>
      </c>
      <c r="X7" s="63" t="s">
        <v>64</v>
      </c>
      <c r="Y7" s="63" t="s">
        <v>65</v>
      </c>
    </row>
    <row r="8" spans="1:25" ht="37.5" customHeight="1">
      <c r="A8" s="63"/>
      <c r="B8" s="63"/>
      <c r="C8" s="63"/>
      <c r="D8" s="63"/>
      <c r="E8" s="68"/>
      <c r="F8" s="63"/>
      <c r="G8" s="68"/>
      <c r="H8" s="63"/>
      <c r="I8" s="63"/>
      <c r="J8" s="34" t="s">
        <v>55</v>
      </c>
      <c r="K8" s="34" t="s">
        <v>363</v>
      </c>
      <c r="L8" s="63" t="s">
        <v>358</v>
      </c>
      <c r="M8" s="63" t="s">
        <v>360</v>
      </c>
      <c r="N8" s="63" t="s">
        <v>361</v>
      </c>
      <c r="O8" s="63" t="s">
        <v>362</v>
      </c>
      <c r="P8" s="63" t="s">
        <v>360</v>
      </c>
      <c r="Q8" s="63" t="s">
        <v>361</v>
      </c>
      <c r="R8" s="63" t="s">
        <v>362</v>
      </c>
      <c r="S8" s="63" t="s">
        <v>59</v>
      </c>
      <c r="T8" s="63" t="s">
        <v>55</v>
      </c>
      <c r="U8" s="63" t="s">
        <v>61</v>
      </c>
      <c r="V8" s="63" t="s">
        <v>364</v>
      </c>
      <c r="W8" s="63" t="s">
        <v>63</v>
      </c>
      <c r="X8" s="63" t="s">
        <v>64</v>
      </c>
      <c r="Y8" s="63" t="s">
        <v>65</v>
      </c>
    </row>
    <row r="9" spans="1:25" ht="22.65" customHeight="1">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c r="Y9" s="34">
        <v>25</v>
      </c>
    </row>
    <row r="10" spans="1:25" ht="23.4" customHeight="1">
      <c r="A10" s="46" t="s">
        <v>67</v>
      </c>
      <c r="B10" s="46" t="s">
        <v>69</v>
      </c>
      <c r="C10" s="46" t="s">
        <v>365</v>
      </c>
      <c r="D10" s="46" t="s">
        <v>366</v>
      </c>
      <c r="E10" s="46" t="s">
        <v>102</v>
      </c>
      <c r="F10" s="46" t="s">
        <v>99</v>
      </c>
      <c r="G10" s="46" t="s">
        <v>367</v>
      </c>
      <c r="H10" s="46" t="s">
        <v>368</v>
      </c>
      <c r="I10" s="45">
        <v>881796</v>
      </c>
      <c r="J10" s="45">
        <v>881796</v>
      </c>
      <c r="K10" s="45"/>
      <c r="L10" s="45"/>
      <c r="M10" s="45"/>
      <c r="N10" s="45">
        <v>881796</v>
      </c>
      <c r="O10" s="45"/>
      <c r="P10" s="45"/>
      <c r="Q10" s="45"/>
      <c r="R10" s="45"/>
      <c r="S10" s="45"/>
      <c r="T10" s="45"/>
      <c r="U10" s="45"/>
      <c r="V10" s="45"/>
      <c r="W10" s="45"/>
      <c r="X10" s="45"/>
      <c r="Y10" s="45"/>
    </row>
    <row r="11" spans="1:25" ht="23.4" customHeight="1">
      <c r="A11" s="46" t="s">
        <v>67</v>
      </c>
      <c r="B11" s="46" t="s">
        <v>69</v>
      </c>
      <c r="C11" s="46" t="s">
        <v>365</v>
      </c>
      <c r="D11" s="46" t="s">
        <v>366</v>
      </c>
      <c r="E11" s="46" t="s">
        <v>110</v>
      </c>
      <c r="F11" s="46" t="s">
        <v>99</v>
      </c>
      <c r="G11" s="46" t="s">
        <v>367</v>
      </c>
      <c r="H11" s="46" t="s">
        <v>368</v>
      </c>
      <c r="I11" s="45">
        <v>115164</v>
      </c>
      <c r="J11" s="45">
        <v>115164</v>
      </c>
      <c r="K11" s="8"/>
      <c r="L11" s="8"/>
      <c r="M11" s="8"/>
      <c r="N11" s="45">
        <v>115164</v>
      </c>
      <c r="O11" s="8"/>
      <c r="P11" s="45"/>
      <c r="Q11" s="45"/>
      <c r="R11" s="45"/>
      <c r="S11" s="45"/>
      <c r="T11" s="45"/>
      <c r="U11" s="45"/>
      <c r="V11" s="45"/>
      <c r="W11" s="45"/>
      <c r="X11" s="45"/>
      <c r="Y11" s="45"/>
    </row>
    <row r="12" spans="1:25" ht="23.4" customHeight="1">
      <c r="A12" s="46" t="s">
        <v>67</v>
      </c>
      <c r="B12" s="46" t="s">
        <v>69</v>
      </c>
      <c r="C12" s="46" t="s">
        <v>365</v>
      </c>
      <c r="D12" s="46" t="s">
        <v>366</v>
      </c>
      <c r="E12" s="46" t="s">
        <v>102</v>
      </c>
      <c r="F12" s="46" t="s">
        <v>99</v>
      </c>
      <c r="G12" s="46" t="s">
        <v>369</v>
      </c>
      <c r="H12" s="46" t="s">
        <v>370</v>
      </c>
      <c r="I12" s="45">
        <v>73483</v>
      </c>
      <c r="J12" s="45">
        <v>73483</v>
      </c>
      <c r="K12" s="8"/>
      <c r="L12" s="8"/>
      <c r="M12" s="8"/>
      <c r="N12" s="45">
        <v>73483</v>
      </c>
      <c r="O12" s="8"/>
      <c r="P12" s="45"/>
      <c r="Q12" s="45"/>
      <c r="R12" s="45"/>
      <c r="S12" s="45"/>
      <c r="T12" s="45"/>
      <c r="U12" s="45"/>
      <c r="V12" s="45"/>
      <c r="W12" s="45"/>
      <c r="X12" s="45"/>
      <c r="Y12" s="45"/>
    </row>
    <row r="13" spans="1:25" ht="23.4" customHeight="1">
      <c r="A13" s="46" t="s">
        <v>67</v>
      </c>
      <c r="B13" s="46" t="s">
        <v>69</v>
      </c>
      <c r="C13" s="46" t="s">
        <v>365</v>
      </c>
      <c r="D13" s="46" t="s">
        <v>366</v>
      </c>
      <c r="E13" s="46" t="s">
        <v>110</v>
      </c>
      <c r="F13" s="46" t="s">
        <v>99</v>
      </c>
      <c r="G13" s="46" t="s">
        <v>369</v>
      </c>
      <c r="H13" s="46" t="s">
        <v>370</v>
      </c>
      <c r="I13" s="45">
        <v>9597</v>
      </c>
      <c r="J13" s="45">
        <v>9597</v>
      </c>
      <c r="K13" s="8"/>
      <c r="L13" s="8"/>
      <c r="M13" s="8"/>
      <c r="N13" s="45">
        <v>9597</v>
      </c>
      <c r="O13" s="8"/>
      <c r="P13" s="45"/>
      <c r="Q13" s="45"/>
      <c r="R13" s="45"/>
      <c r="S13" s="45"/>
      <c r="T13" s="45"/>
      <c r="U13" s="45"/>
      <c r="V13" s="45"/>
      <c r="W13" s="45"/>
      <c r="X13" s="45"/>
      <c r="Y13" s="45"/>
    </row>
    <row r="14" spans="1:25" ht="23.4" customHeight="1">
      <c r="A14" s="46" t="s">
        <v>67</v>
      </c>
      <c r="B14" s="46" t="s">
        <v>69</v>
      </c>
      <c r="C14" s="46" t="s">
        <v>371</v>
      </c>
      <c r="D14" s="46" t="s">
        <v>372</v>
      </c>
      <c r="E14" s="46" t="s">
        <v>121</v>
      </c>
      <c r="F14" s="46" t="s">
        <v>122</v>
      </c>
      <c r="G14" s="46" t="s">
        <v>367</v>
      </c>
      <c r="H14" s="46" t="s">
        <v>368</v>
      </c>
      <c r="I14" s="45">
        <v>311232</v>
      </c>
      <c r="J14" s="45">
        <v>311232</v>
      </c>
      <c r="K14" s="8"/>
      <c r="L14" s="8"/>
      <c r="M14" s="8"/>
      <c r="N14" s="45">
        <v>311232</v>
      </c>
      <c r="O14" s="8"/>
      <c r="P14" s="45"/>
      <c r="Q14" s="45"/>
      <c r="R14" s="45"/>
      <c r="S14" s="45"/>
      <c r="T14" s="45"/>
      <c r="U14" s="45"/>
      <c r="V14" s="45"/>
      <c r="W14" s="45"/>
      <c r="X14" s="45"/>
      <c r="Y14" s="45"/>
    </row>
    <row r="15" spans="1:25" ht="23.4" customHeight="1">
      <c r="A15" s="46" t="s">
        <v>67</v>
      </c>
      <c r="B15" s="46" t="s">
        <v>69</v>
      </c>
      <c r="C15" s="46" t="s">
        <v>371</v>
      </c>
      <c r="D15" s="46" t="s">
        <v>372</v>
      </c>
      <c r="E15" s="46" t="s">
        <v>203</v>
      </c>
      <c r="F15" s="46" t="s">
        <v>204</v>
      </c>
      <c r="G15" s="46" t="s">
        <v>367</v>
      </c>
      <c r="H15" s="46" t="s">
        <v>368</v>
      </c>
      <c r="I15" s="45">
        <v>166632</v>
      </c>
      <c r="J15" s="45">
        <v>166632</v>
      </c>
      <c r="K15" s="8"/>
      <c r="L15" s="8"/>
      <c r="M15" s="8"/>
      <c r="N15" s="45">
        <v>166632</v>
      </c>
      <c r="O15" s="8"/>
      <c r="P15" s="45"/>
      <c r="Q15" s="45"/>
      <c r="R15" s="45"/>
      <c r="S15" s="45"/>
      <c r="T15" s="45"/>
      <c r="U15" s="45"/>
      <c r="V15" s="45"/>
      <c r="W15" s="45"/>
      <c r="X15" s="45"/>
      <c r="Y15" s="45"/>
    </row>
    <row r="16" spans="1:25" ht="23.4" customHeight="1">
      <c r="A16" s="46" t="s">
        <v>67</v>
      </c>
      <c r="B16" s="46" t="s">
        <v>69</v>
      </c>
      <c r="C16" s="46" t="s">
        <v>371</v>
      </c>
      <c r="D16" s="46" t="s">
        <v>372</v>
      </c>
      <c r="E16" s="46" t="s">
        <v>217</v>
      </c>
      <c r="F16" s="46" t="s">
        <v>122</v>
      </c>
      <c r="G16" s="46" t="s">
        <v>367</v>
      </c>
      <c r="H16" s="46" t="s">
        <v>368</v>
      </c>
      <c r="I16" s="45">
        <v>1168920</v>
      </c>
      <c r="J16" s="45">
        <v>1168920</v>
      </c>
      <c r="K16" s="8"/>
      <c r="L16" s="8"/>
      <c r="M16" s="8"/>
      <c r="N16" s="45">
        <v>1168920</v>
      </c>
      <c r="O16" s="8"/>
      <c r="P16" s="45"/>
      <c r="Q16" s="45"/>
      <c r="R16" s="45"/>
      <c r="S16" s="45"/>
      <c r="T16" s="45"/>
      <c r="U16" s="45"/>
      <c r="V16" s="45"/>
      <c r="W16" s="45"/>
      <c r="X16" s="45"/>
      <c r="Y16" s="45"/>
    </row>
    <row r="17" spans="1:25" ht="23.4" customHeight="1">
      <c r="A17" s="46" t="s">
        <v>67</v>
      </c>
      <c r="B17" s="46" t="s">
        <v>69</v>
      </c>
      <c r="C17" s="46" t="s">
        <v>371</v>
      </c>
      <c r="D17" s="46" t="s">
        <v>372</v>
      </c>
      <c r="E17" s="46" t="s">
        <v>121</v>
      </c>
      <c r="F17" s="46" t="s">
        <v>122</v>
      </c>
      <c r="G17" s="46" t="s">
        <v>369</v>
      </c>
      <c r="H17" s="46" t="s">
        <v>370</v>
      </c>
      <c r="I17" s="45">
        <v>25936</v>
      </c>
      <c r="J17" s="45">
        <v>25936</v>
      </c>
      <c r="K17" s="8"/>
      <c r="L17" s="8"/>
      <c r="M17" s="8"/>
      <c r="N17" s="45">
        <v>25936</v>
      </c>
      <c r="O17" s="8"/>
      <c r="P17" s="45"/>
      <c r="Q17" s="45"/>
      <c r="R17" s="45"/>
      <c r="S17" s="45"/>
      <c r="T17" s="45"/>
      <c r="U17" s="45"/>
      <c r="V17" s="45"/>
      <c r="W17" s="45"/>
      <c r="X17" s="45"/>
      <c r="Y17" s="45"/>
    </row>
    <row r="18" spans="1:25" ht="23.4" customHeight="1">
      <c r="A18" s="46" t="s">
        <v>67</v>
      </c>
      <c r="B18" s="46" t="s">
        <v>69</v>
      </c>
      <c r="C18" s="46" t="s">
        <v>371</v>
      </c>
      <c r="D18" s="46" t="s">
        <v>372</v>
      </c>
      <c r="E18" s="46" t="s">
        <v>203</v>
      </c>
      <c r="F18" s="46" t="s">
        <v>204</v>
      </c>
      <c r="G18" s="46" t="s">
        <v>369</v>
      </c>
      <c r="H18" s="46" t="s">
        <v>370</v>
      </c>
      <c r="I18" s="45">
        <v>13886</v>
      </c>
      <c r="J18" s="45">
        <v>13886</v>
      </c>
      <c r="K18" s="8"/>
      <c r="L18" s="8"/>
      <c r="M18" s="8"/>
      <c r="N18" s="45">
        <v>13886</v>
      </c>
      <c r="O18" s="8"/>
      <c r="P18" s="45"/>
      <c r="Q18" s="45"/>
      <c r="R18" s="45"/>
      <c r="S18" s="45"/>
      <c r="T18" s="45"/>
      <c r="U18" s="45"/>
      <c r="V18" s="45"/>
      <c r="W18" s="45"/>
      <c r="X18" s="45"/>
      <c r="Y18" s="45"/>
    </row>
    <row r="19" spans="1:25" ht="23.4" customHeight="1">
      <c r="A19" s="46" t="s">
        <v>67</v>
      </c>
      <c r="B19" s="46" t="s">
        <v>69</v>
      </c>
      <c r="C19" s="46" t="s">
        <v>371</v>
      </c>
      <c r="D19" s="46" t="s">
        <v>372</v>
      </c>
      <c r="E19" s="46" t="s">
        <v>217</v>
      </c>
      <c r="F19" s="46" t="s">
        <v>122</v>
      </c>
      <c r="G19" s="46" t="s">
        <v>369</v>
      </c>
      <c r="H19" s="46" t="s">
        <v>370</v>
      </c>
      <c r="I19" s="45">
        <v>97410</v>
      </c>
      <c r="J19" s="45">
        <v>97410</v>
      </c>
      <c r="K19" s="8"/>
      <c r="L19" s="8"/>
      <c r="M19" s="8"/>
      <c r="N19" s="45">
        <v>97410</v>
      </c>
      <c r="O19" s="8"/>
      <c r="P19" s="45"/>
      <c r="Q19" s="45"/>
      <c r="R19" s="45"/>
      <c r="S19" s="45"/>
      <c r="T19" s="45"/>
      <c r="U19" s="45"/>
      <c r="V19" s="45"/>
      <c r="W19" s="45"/>
      <c r="X19" s="45"/>
      <c r="Y19" s="45"/>
    </row>
    <row r="20" spans="1:25" ht="23.4" customHeight="1">
      <c r="A20" s="46" t="s">
        <v>67</v>
      </c>
      <c r="B20" s="46" t="s">
        <v>69</v>
      </c>
      <c r="C20" s="46" t="s">
        <v>373</v>
      </c>
      <c r="D20" s="46" t="s">
        <v>271</v>
      </c>
      <c r="E20" s="46" t="s">
        <v>270</v>
      </c>
      <c r="F20" s="46" t="s">
        <v>271</v>
      </c>
      <c r="G20" s="46" t="s">
        <v>374</v>
      </c>
      <c r="H20" s="46" t="s">
        <v>271</v>
      </c>
      <c r="I20" s="45">
        <v>890000</v>
      </c>
      <c r="J20" s="45">
        <v>890000</v>
      </c>
      <c r="K20" s="8"/>
      <c r="L20" s="8"/>
      <c r="M20" s="8"/>
      <c r="N20" s="45">
        <v>890000</v>
      </c>
      <c r="O20" s="8"/>
      <c r="P20" s="45"/>
      <c r="Q20" s="45"/>
      <c r="R20" s="45"/>
      <c r="S20" s="45"/>
      <c r="T20" s="45"/>
      <c r="U20" s="45"/>
      <c r="V20" s="45"/>
      <c r="W20" s="45"/>
      <c r="X20" s="45"/>
      <c r="Y20" s="45"/>
    </row>
    <row r="21" spans="1:25" ht="23.4" customHeight="1">
      <c r="A21" s="46" t="s">
        <v>67</v>
      </c>
      <c r="B21" s="46" t="s">
        <v>69</v>
      </c>
      <c r="C21" s="46" t="s">
        <v>375</v>
      </c>
      <c r="D21" s="46" t="s">
        <v>342</v>
      </c>
      <c r="E21" s="46" t="s">
        <v>102</v>
      </c>
      <c r="F21" s="46" t="s">
        <v>99</v>
      </c>
      <c r="G21" s="46" t="s">
        <v>376</v>
      </c>
      <c r="H21" s="46" t="s">
        <v>342</v>
      </c>
      <c r="I21" s="45">
        <v>50000</v>
      </c>
      <c r="J21" s="45">
        <v>50000</v>
      </c>
      <c r="K21" s="8"/>
      <c r="L21" s="8"/>
      <c r="M21" s="8"/>
      <c r="N21" s="45">
        <v>50000</v>
      </c>
      <c r="O21" s="8"/>
      <c r="P21" s="45"/>
      <c r="Q21" s="45"/>
      <c r="R21" s="45"/>
      <c r="S21" s="45"/>
      <c r="T21" s="45"/>
      <c r="U21" s="45"/>
      <c r="V21" s="45"/>
      <c r="W21" s="45"/>
      <c r="X21" s="45"/>
      <c r="Y21" s="45"/>
    </row>
    <row r="22" spans="1:25" ht="23.4" customHeight="1">
      <c r="A22" s="46" t="s">
        <v>67</v>
      </c>
      <c r="B22" s="46" t="s">
        <v>69</v>
      </c>
      <c r="C22" s="46" t="s">
        <v>377</v>
      </c>
      <c r="D22" s="46" t="s">
        <v>378</v>
      </c>
      <c r="E22" s="46" t="s">
        <v>217</v>
      </c>
      <c r="F22" s="46" t="s">
        <v>122</v>
      </c>
      <c r="G22" s="46" t="s">
        <v>379</v>
      </c>
      <c r="H22" s="46" t="s">
        <v>380</v>
      </c>
      <c r="I22" s="45">
        <v>10000</v>
      </c>
      <c r="J22" s="45">
        <v>10000</v>
      </c>
      <c r="K22" s="8"/>
      <c r="L22" s="8"/>
      <c r="M22" s="8"/>
      <c r="N22" s="45">
        <v>10000</v>
      </c>
      <c r="O22" s="8"/>
      <c r="P22" s="45"/>
      <c r="Q22" s="45"/>
      <c r="R22" s="45"/>
      <c r="S22" s="45"/>
      <c r="T22" s="45"/>
      <c r="U22" s="45"/>
      <c r="V22" s="45"/>
      <c r="W22" s="45"/>
      <c r="X22" s="45"/>
      <c r="Y22" s="45"/>
    </row>
    <row r="23" spans="1:25" ht="23.4" customHeight="1">
      <c r="A23" s="46" t="s">
        <v>67</v>
      </c>
      <c r="B23" s="46" t="s">
        <v>69</v>
      </c>
      <c r="C23" s="46" t="s">
        <v>377</v>
      </c>
      <c r="D23" s="46" t="s">
        <v>378</v>
      </c>
      <c r="E23" s="46" t="s">
        <v>102</v>
      </c>
      <c r="F23" s="46" t="s">
        <v>99</v>
      </c>
      <c r="G23" s="46" t="s">
        <v>381</v>
      </c>
      <c r="H23" s="46" t="s">
        <v>382</v>
      </c>
      <c r="I23" s="45">
        <v>4000</v>
      </c>
      <c r="J23" s="45">
        <v>4000</v>
      </c>
      <c r="K23" s="8"/>
      <c r="L23" s="8"/>
      <c r="M23" s="8"/>
      <c r="N23" s="45">
        <v>4000</v>
      </c>
      <c r="O23" s="8"/>
      <c r="P23" s="45"/>
      <c r="Q23" s="45"/>
      <c r="R23" s="45"/>
      <c r="S23" s="45"/>
      <c r="T23" s="45"/>
      <c r="U23" s="45"/>
      <c r="V23" s="45"/>
      <c r="W23" s="45"/>
      <c r="X23" s="45"/>
      <c r="Y23" s="45"/>
    </row>
    <row r="24" spans="1:25" ht="23.4" customHeight="1">
      <c r="A24" s="46" t="s">
        <v>67</v>
      </c>
      <c r="B24" s="46" t="s">
        <v>69</v>
      </c>
      <c r="C24" s="46" t="s">
        <v>377</v>
      </c>
      <c r="D24" s="46" t="s">
        <v>378</v>
      </c>
      <c r="E24" s="46" t="s">
        <v>217</v>
      </c>
      <c r="F24" s="46" t="s">
        <v>122</v>
      </c>
      <c r="G24" s="46" t="s">
        <v>381</v>
      </c>
      <c r="H24" s="46" t="s">
        <v>382</v>
      </c>
      <c r="I24" s="45">
        <v>10000</v>
      </c>
      <c r="J24" s="45">
        <v>10000</v>
      </c>
      <c r="K24" s="8"/>
      <c r="L24" s="8"/>
      <c r="M24" s="8"/>
      <c r="N24" s="45">
        <v>10000</v>
      </c>
      <c r="O24" s="8"/>
      <c r="P24" s="45"/>
      <c r="Q24" s="45"/>
      <c r="R24" s="45"/>
      <c r="S24" s="45"/>
      <c r="T24" s="45"/>
      <c r="U24" s="45"/>
      <c r="V24" s="45"/>
      <c r="W24" s="45"/>
      <c r="X24" s="45"/>
      <c r="Y24" s="45"/>
    </row>
    <row r="25" spans="1:25" ht="23.4" customHeight="1">
      <c r="A25" s="46" t="s">
        <v>67</v>
      </c>
      <c r="B25" s="46" t="s">
        <v>69</v>
      </c>
      <c r="C25" s="46" t="s">
        <v>377</v>
      </c>
      <c r="D25" s="46" t="s">
        <v>378</v>
      </c>
      <c r="E25" s="46" t="s">
        <v>102</v>
      </c>
      <c r="F25" s="46" t="s">
        <v>99</v>
      </c>
      <c r="G25" s="46" t="s">
        <v>383</v>
      </c>
      <c r="H25" s="46" t="s">
        <v>384</v>
      </c>
      <c r="I25" s="45">
        <v>32000</v>
      </c>
      <c r="J25" s="45">
        <v>32000</v>
      </c>
      <c r="K25" s="8"/>
      <c r="L25" s="8"/>
      <c r="M25" s="8"/>
      <c r="N25" s="45">
        <v>32000</v>
      </c>
      <c r="O25" s="8"/>
      <c r="P25" s="45"/>
      <c r="Q25" s="45"/>
      <c r="R25" s="45"/>
      <c r="S25" s="45"/>
      <c r="T25" s="45"/>
      <c r="U25" s="45"/>
      <c r="V25" s="45"/>
      <c r="W25" s="45"/>
      <c r="X25" s="45"/>
      <c r="Y25" s="45"/>
    </row>
    <row r="26" spans="1:25" ht="23.4" customHeight="1">
      <c r="A26" s="46" t="s">
        <v>67</v>
      </c>
      <c r="B26" s="46" t="s">
        <v>69</v>
      </c>
      <c r="C26" s="46" t="s">
        <v>377</v>
      </c>
      <c r="D26" s="46" t="s">
        <v>378</v>
      </c>
      <c r="E26" s="46" t="s">
        <v>217</v>
      </c>
      <c r="F26" s="46" t="s">
        <v>122</v>
      </c>
      <c r="G26" s="46" t="s">
        <v>383</v>
      </c>
      <c r="H26" s="46" t="s">
        <v>384</v>
      </c>
      <c r="I26" s="45">
        <v>7000</v>
      </c>
      <c r="J26" s="45">
        <v>7000</v>
      </c>
      <c r="K26" s="8"/>
      <c r="L26" s="8"/>
      <c r="M26" s="8"/>
      <c r="N26" s="45">
        <v>7000</v>
      </c>
      <c r="O26" s="8"/>
      <c r="P26" s="45"/>
      <c r="Q26" s="45"/>
      <c r="R26" s="45"/>
      <c r="S26" s="45"/>
      <c r="T26" s="45"/>
      <c r="U26" s="45"/>
      <c r="V26" s="45"/>
      <c r="W26" s="45"/>
      <c r="X26" s="45"/>
      <c r="Y26" s="45"/>
    </row>
    <row r="27" spans="1:25" ht="23.4" customHeight="1">
      <c r="A27" s="46" t="s">
        <v>67</v>
      </c>
      <c r="B27" s="46" t="s">
        <v>69</v>
      </c>
      <c r="C27" s="46" t="s">
        <v>377</v>
      </c>
      <c r="D27" s="46" t="s">
        <v>378</v>
      </c>
      <c r="E27" s="46" t="s">
        <v>102</v>
      </c>
      <c r="F27" s="46" t="s">
        <v>99</v>
      </c>
      <c r="G27" s="46" t="s">
        <v>385</v>
      </c>
      <c r="H27" s="46" t="s">
        <v>386</v>
      </c>
      <c r="I27" s="45">
        <v>27000</v>
      </c>
      <c r="J27" s="45">
        <v>27000</v>
      </c>
      <c r="K27" s="8"/>
      <c r="L27" s="8"/>
      <c r="M27" s="8"/>
      <c r="N27" s="45">
        <v>27000</v>
      </c>
      <c r="O27" s="8"/>
      <c r="P27" s="45"/>
      <c r="Q27" s="45"/>
      <c r="R27" s="45"/>
      <c r="S27" s="45"/>
      <c r="T27" s="45"/>
      <c r="U27" s="45"/>
      <c r="V27" s="45"/>
      <c r="W27" s="45"/>
      <c r="X27" s="45"/>
      <c r="Y27" s="45"/>
    </row>
    <row r="28" spans="1:25" ht="23.4" customHeight="1">
      <c r="A28" s="46" t="s">
        <v>67</v>
      </c>
      <c r="B28" s="46" t="s">
        <v>69</v>
      </c>
      <c r="C28" s="46" t="s">
        <v>377</v>
      </c>
      <c r="D28" s="46" t="s">
        <v>378</v>
      </c>
      <c r="E28" s="46" t="s">
        <v>217</v>
      </c>
      <c r="F28" s="46" t="s">
        <v>122</v>
      </c>
      <c r="G28" s="46" t="s">
        <v>385</v>
      </c>
      <c r="H28" s="46" t="s">
        <v>386</v>
      </c>
      <c r="I28" s="45">
        <v>3000</v>
      </c>
      <c r="J28" s="45">
        <v>3000</v>
      </c>
      <c r="K28" s="8"/>
      <c r="L28" s="8"/>
      <c r="M28" s="8"/>
      <c r="N28" s="45">
        <v>3000</v>
      </c>
      <c r="O28" s="8"/>
      <c r="P28" s="45"/>
      <c r="Q28" s="45"/>
      <c r="R28" s="45"/>
      <c r="S28" s="45"/>
      <c r="T28" s="45"/>
      <c r="U28" s="45"/>
      <c r="V28" s="45"/>
      <c r="W28" s="45"/>
      <c r="X28" s="45"/>
      <c r="Y28" s="45"/>
    </row>
    <row r="29" spans="1:25" ht="23.4" customHeight="1">
      <c r="A29" s="46" t="s">
        <v>67</v>
      </c>
      <c r="B29" s="46" t="s">
        <v>69</v>
      </c>
      <c r="C29" s="46" t="s">
        <v>377</v>
      </c>
      <c r="D29" s="46" t="s">
        <v>378</v>
      </c>
      <c r="E29" s="46" t="s">
        <v>217</v>
      </c>
      <c r="F29" s="46" t="s">
        <v>122</v>
      </c>
      <c r="G29" s="46" t="s">
        <v>387</v>
      </c>
      <c r="H29" s="46" t="s">
        <v>388</v>
      </c>
      <c r="I29" s="45">
        <v>13000</v>
      </c>
      <c r="J29" s="45">
        <v>13000</v>
      </c>
      <c r="K29" s="8"/>
      <c r="L29" s="8"/>
      <c r="M29" s="8"/>
      <c r="N29" s="45">
        <v>13000</v>
      </c>
      <c r="O29" s="8"/>
      <c r="P29" s="45"/>
      <c r="Q29" s="45"/>
      <c r="R29" s="45"/>
      <c r="S29" s="45"/>
      <c r="T29" s="45"/>
      <c r="U29" s="45"/>
      <c r="V29" s="45"/>
      <c r="W29" s="45"/>
      <c r="X29" s="45"/>
      <c r="Y29" s="45"/>
    </row>
    <row r="30" spans="1:25" ht="23.4" customHeight="1">
      <c r="A30" s="46" t="s">
        <v>67</v>
      </c>
      <c r="B30" s="46" t="s">
        <v>69</v>
      </c>
      <c r="C30" s="46" t="s">
        <v>377</v>
      </c>
      <c r="D30" s="46" t="s">
        <v>378</v>
      </c>
      <c r="E30" s="46" t="s">
        <v>121</v>
      </c>
      <c r="F30" s="46" t="s">
        <v>122</v>
      </c>
      <c r="G30" s="46" t="s">
        <v>389</v>
      </c>
      <c r="H30" s="46" t="s">
        <v>390</v>
      </c>
      <c r="I30" s="45">
        <v>23400</v>
      </c>
      <c r="J30" s="45">
        <v>23400</v>
      </c>
      <c r="K30" s="8"/>
      <c r="L30" s="8"/>
      <c r="M30" s="8"/>
      <c r="N30" s="45">
        <v>23400</v>
      </c>
      <c r="O30" s="8"/>
      <c r="P30" s="45"/>
      <c r="Q30" s="45"/>
      <c r="R30" s="45"/>
      <c r="S30" s="45"/>
      <c r="T30" s="45"/>
      <c r="U30" s="45"/>
      <c r="V30" s="45"/>
      <c r="W30" s="45"/>
      <c r="X30" s="45"/>
      <c r="Y30" s="45"/>
    </row>
    <row r="31" spans="1:25" ht="23.4" customHeight="1">
      <c r="A31" s="46" t="s">
        <v>67</v>
      </c>
      <c r="B31" s="46" t="s">
        <v>69</v>
      </c>
      <c r="C31" s="46" t="s">
        <v>377</v>
      </c>
      <c r="D31" s="46" t="s">
        <v>378</v>
      </c>
      <c r="E31" s="46" t="s">
        <v>203</v>
      </c>
      <c r="F31" s="46" t="s">
        <v>204</v>
      </c>
      <c r="G31" s="46" t="s">
        <v>389</v>
      </c>
      <c r="H31" s="46" t="s">
        <v>390</v>
      </c>
      <c r="I31" s="45">
        <v>13000</v>
      </c>
      <c r="J31" s="45">
        <v>13000</v>
      </c>
      <c r="K31" s="8"/>
      <c r="L31" s="8"/>
      <c r="M31" s="8"/>
      <c r="N31" s="45">
        <v>13000</v>
      </c>
      <c r="O31" s="8"/>
      <c r="P31" s="45"/>
      <c r="Q31" s="45"/>
      <c r="R31" s="45"/>
      <c r="S31" s="45"/>
      <c r="T31" s="45"/>
      <c r="U31" s="45"/>
      <c r="V31" s="45"/>
      <c r="W31" s="45"/>
      <c r="X31" s="45"/>
      <c r="Y31" s="45"/>
    </row>
    <row r="32" spans="1:25" ht="23.4" customHeight="1">
      <c r="A32" s="46" t="s">
        <v>67</v>
      </c>
      <c r="B32" s="46" t="s">
        <v>69</v>
      </c>
      <c r="C32" s="46" t="s">
        <v>377</v>
      </c>
      <c r="D32" s="46" t="s">
        <v>378</v>
      </c>
      <c r="E32" s="46" t="s">
        <v>217</v>
      </c>
      <c r="F32" s="46" t="s">
        <v>122</v>
      </c>
      <c r="G32" s="46" t="s">
        <v>389</v>
      </c>
      <c r="H32" s="46" t="s">
        <v>390</v>
      </c>
      <c r="I32" s="45">
        <v>19400</v>
      </c>
      <c r="J32" s="45">
        <v>19400</v>
      </c>
      <c r="K32" s="8"/>
      <c r="L32" s="8"/>
      <c r="M32" s="8"/>
      <c r="N32" s="45">
        <v>19400</v>
      </c>
      <c r="O32" s="8"/>
      <c r="P32" s="45"/>
      <c r="Q32" s="45"/>
      <c r="R32" s="45"/>
      <c r="S32" s="45"/>
      <c r="T32" s="45"/>
      <c r="U32" s="45"/>
      <c r="V32" s="45"/>
      <c r="W32" s="45"/>
      <c r="X32" s="45"/>
      <c r="Y32" s="45"/>
    </row>
    <row r="33" spans="1:25" ht="23.4" customHeight="1">
      <c r="A33" s="46" t="s">
        <v>67</v>
      </c>
      <c r="B33" s="46" t="s">
        <v>69</v>
      </c>
      <c r="C33" s="46" t="s">
        <v>391</v>
      </c>
      <c r="D33" s="46" t="s">
        <v>392</v>
      </c>
      <c r="E33" s="46" t="s">
        <v>102</v>
      </c>
      <c r="F33" s="46" t="s">
        <v>99</v>
      </c>
      <c r="G33" s="46" t="s">
        <v>393</v>
      </c>
      <c r="H33" s="46" t="s">
        <v>394</v>
      </c>
      <c r="I33" s="45">
        <v>1347036</v>
      </c>
      <c r="J33" s="45">
        <v>1347036</v>
      </c>
      <c r="K33" s="8"/>
      <c r="L33" s="8"/>
      <c r="M33" s="8"/>
      <c r="N33" s="45">
        <v>1347036</v>
      </c>
      <c r="O33" s="8"/>
      <c r="P33" s="45"/>
      <c r="Q33" s="45"/>
      <c r="R33" s="45"/>
      <c r="S33" s="45"/>
      <c r="T33" s="45"/>
      <c r="U33" s="45"/>
      <c r="V33" s="45"/>
      <c r="W33" s="45"/>
      <c r="X33" s="45"/>
      <c r="Y33" s="45"/>
    </row>
    <row r="34" spans="1:25" ht="23.4" customHeight="1">
      <c r="A34" s="46" t="s">
        <v>67</v>
      </c>
      <c r="B34" s="46" t="s">
        <v>69</v>
      </c>
      <c r="C34" s="46" t="s">
        <v>391</v>
      </c>
      <c r="D34" s="46" t="s">
        <v>392</v>
      </c>
      <c r="E34" s="46" t="s">
        <v>102</v>
      </c>
      <c r="F34" s="46" t="s">
        <v>99</v>
      </c>
      <c r="G34" s="46" t="s">
        <v>393</v>
      </c>
      <c r="H34" s="46" t="s">
        <v>394</v>
      </c>
      <c r="I34" s="45">
        <v>126000</v>
      </c>
      <c r="J34" s="45">
        <v>126000</v>
      </c>
      <c r="K34" s="8"/>
      <c r="L34" s="8"/>
      <c r="M34" s="8"/>
      <c r="N34" s="45">
        <v>126000</v>
      </c>
      <c r="O34" s="8"/>
      <c r="P34" s="45"/>
      <c r="Q34" s="45"/>
      <c r="R34" s="45"/>
      <c r="S34" s="45"/>
      <c r="T34" s="45"/>
      <c r="U34" s="45"/>
      <c r="V34" s="45"/>
      <c r="W34" s="45"/>
      <c r="X34" s="45"/>
      <c r="Y34" s="45"/>
    </row>
    <row r="35" spans="1:25" ht="23.4" customHeight="1">
      <c r="A35" s="46" t="s">
        <v>67</v>
      </c>
      <c r="B35" s="46" t="s">
        <v>69</v>
      </c>
      <c r="C35" s="46" t="s">
        <v>391</v>
      </c>
      <c r="D35" s="46" t="s">
        <v>392</v>
      </c>
      <c r="E35" s="46" t="s">
        <v>110</v>
      </c>
      <c r="F35" s="46" t="s">
        <v>99</v>
      </c>
      <c r="G35" s="46" t="s">
        <v>393</v>
      </c>
      <c r="H35" s="46" t="s">
        <v>394</v>
      </c>
      <c r="I35" s="45">
        <v>184668</v>
      </c>
      <c r="J35" s="45">
        <v>184668</v>
      </c>
      <c r="K35" s="8"/>
      <c r="L35" s="8"/>
      <c r="M35" s="8"/>
      <c r="N35" s="45">
        <v>184668</v>
      </c>
      <c r="O35" s="8"/>
      <c r="P35" s="45"/>
      <c r="Q35" s="45"/>
      <c r="R35" s="45"/>
      <c r="S35" s="45"/>
      <c r="T35" s="45"/>
      <c r="U35" s="45"/>
      <c r="V35" s="45"/>
      <c r="W35" s="45"/>
      <c r="X35" s="45"/>
      <c r="Y35" s="45"/>
    </row>
    <row r="36" spans="1:25" ht="23.4" customHeight="1">
      <c r="A36" s="46" t="s">
        <v>67</v>
      </c>
      <c r="B36" s="46" t="s">
        <v>69</v>
      </c>
      <c r="C36" s="46" t="s">
        <v>391</v>
      </c>
      <c r="D36" s="46" t="s">
        <v>392</v>
      </c>
      <c r="E36" s="46" t="s">
        <v>110</v>
      </c>
      <c r="F36" s="46" t="s">
        <v>99</v>
      </c>
      <c r="G36" s="46" t="s">
        <v>393</v>
      </c>
      <c r="H36" s="46" t="s">
        <v>394</v>
      </c>
      <c r="I36" s="45">
        <v>18000</v>
      </c>
      <c r="J36" s="45">
        <v>18000</v>
      </c>
      <c r="K36" s="8"/>
      <c r="L36" s="8"/>
      <c r="M36" s="8"/>
      <c r="N36" s="45">
        <v>18000</v>
      </c>
      <c r="O36" s="8"/>
      <c r="P36" s="45"/>
      <c r="Q36" s="45"/>
      <c r="R36" s="45"/>
      <c r="S36" s="45"/>
      <c r="T36" s="45"/>
      <c r="U36" s="45"/>
      <c r="V36" s="45"/>
      <c r="W36" s="45"/>
      <c r="X36" s="45"/>
      <c r="Y36" s="45"/>
    </row>
    <row r="37" spans="1:25" ht="23.4" customHeight="1">
      <c r="A37" s="46" t="s">
        <v>67</v>
      </c>
      <c r="B37" s="46" t="s">
        <v>69</v>
      </c>
      <c r="C37" s="46" t="s">
        <v>395</v>
      </c>
      <c r="D37" s="46" t="s">
        <v>396</v>
      </c>
      <c r="E37" s="46" t="s">
        <v>102</v>
      </c>
      <c r="F37" s="46" t="s">
        <v>99</v>
      </c>
      <c r="G37" s="46" t="s">
        <v>369</v>
      </c>
      <c r="H37" s="46" t="s">
        <v>370</v>
      </c>
      <c r="I37" s="45">
        <v>340080</v>
      </c>
      <c r="J37" s="45">
        <v>340080</v>
      </c>
      <c r="K37" s="8"/>
      <c r="L37" s="8"/>
      <c r="M37" s="8"/>
      <c r="N37" s="45">
        <v>340080</v>
      </c>
      <c r="O37" s="8"/>
      <c r="P37" s="45"/>
      <c r="Q37" s="45"/>
      <c r="R37" s="45"/>
      <c r="S37" s="45"/>
      <c r="T37" s="45"/>
      <c r="U37" s="45"/>
      <c r="V37" s="45"/>
      <c r="W37" s="45"/>
      <c r="X37" s="45"/>
      <c r="Y37" s="45"/>
    </row>
    <row r="38" spans="1:25" ht="23.4" customHeight="1">
      <c r="A38" s="46" t="s">
        <v>67</v>
      </c>
      <c r="B38" s="46" t="s">
        <v>69</v>
      </c>
      <c r="C38" s="46" t="s">
        <v>395</v>
      </c>
      <c r="D38" s="46" t="s">
        <v>396</v>
      </c>
      <c r="E38" s="46" t="s">
        <v>110</v>
      </c>
      <c r="F38" s="46" t="s">
        <v>99</v>
      </c>
      <c r="G38" s="46" t="s">
        <v>369</v>
      </c>
      <c r="H38" s="46" t="s">
        <v>370</v>
      </c>
      <c r="I38" s="45">
        <v>46080</v>
      </c>
      <c r="J38" s="45">
        <v>46080</v>
      </c>
      <c r="K38" s="8"/>
      <c r="L38" s="8"/>
      <c r="M38" s="8"/>
      <c r="N38" s="45">
        <v>46080</v>
      </c>
      <c r="O38" s="8"/>
      <c r="P38" s="45"/>
      <c r="Q38" s="45"/>
      <c r="R38" s="45"/>
      <c r="S38" s="45"/>
      <c r="T38" s="45"/>
      <c r="U38" s="45"/>
      <c r="V38" s="45"/>
      <c r="W38" s="45"/>
      <c r="X38" s="45"/>
      <c r="Y38" s="45"/>
    </row>
    <row r="39" spans="1:25" ht="23.4" customHeight="1">
      <c r="A39" s="46" t="s">
        <v>67</v>
      </c>
      <c r="B39" s="46" t="s">
        <v>69</v>
      </c>
      <c r="C39" s="46" t="s">
        <v>397</v>
      </c>
      <c r="D39" s="46" t="s">
        <v>398</v>
      </c>
      <c r="E39" s="46" t="s">
        <v>121</v>
      </c>
      <c r="F39" s="46" t="s">
        <v>122</v>
      </c>
      <c r="G39" s="46" t="s">
        <v>399</v>
      </c>
      <c r="H39" s="46" t="s">
        <v>400</v>
      </c>
      <c r="I39" s="45">
        <v>76920</v>
      </c>
      <c r="J39" s="45">
        <v>76920</v>
      </c>
      <c r="K39" s="8"/>
      <c r="L39" s="8"/>
      <c r="M39" s="8"/>
      <c r="N39" s="45">
        <v>76920</v>
      </c>
      <c r="O39" s="8"/>
      <c r="P39" s="45"/>
      <c r="Q39" s="45"/>
      <c r="R39" s="45"/>
      <c r="S39" s="45"/>
      <c r="T39" s="45"/>
      <c r="U39" s="45"/>
      <c r="V39" s="45"/>
      <c r="W39" s="45"/>
      <c r="X39" s="45"/>
      <c r="Y39" s="45"/>
    </row>
    <row r="40" spans="1:25" ht="23.4" customHeight="1">
      <c r="A40" s="46" t="s">
        <v>67</v>
      </c>
      <c r="B40" s="46" t="s">
        <v>69</v>
      </c>
      <c r="C40" s="46" t="s">
        <v>397</v>
      </c>
      <c r="D40" s="46" t="s">
        <v>398</v>
      </c>
      <c r="E40" s="46" t="s">
        <v>121</v>
      </c>
      <c r="F40" s="46" t="s">
        <v>122</v>
      </c>
      <c r="G40" s="46" t="s">
        <v>399</v>
      </c>
      <c r="H40" s="46" t="s">
        <v>400</v>
      </c>
      <c r="I40" s="45">
        <v>157920</v>
      </c>
      <c r="J40" s="45">
        <v>157920</v>
      </c>
      <c r="K40" s="8"/>
      <c r="L40" s="8"/>
      <c r="M40" s="8"/>
      <c r="N40" s="45">
        <v>157920</v>
      </c>
      <c r="O40" s="8"/>
      <c r="P40" s="45"/>
      <c r="Q40" s="45"/>
      <c r="R40" s="45"/>
      <c r="S40" s="45"/>
      <c r="T40" s="45"/>
      <c r="U40" s="45"/>
      <c r="V40" s="45"/>
      <c r="W40" s="45"/>
      <c r="X40" s="45"/>
      <c r="Y40" s="45"/>
    </row>
    <row r="41" spans="1:25" ht="23.4" customHeight="1">
      <c r="A41" s="46" t="s">
        <v>67</v>
      </c>
      <c r="B41" s="46" t="s">
        <v>69</v>
      </c>
      <c r="C41" s="46" t="s">
        <v>397</v>
      </c>
      <c r="D41" s="46" t="s">
        <v>398</v>
      </c>
      <c r="E41" s="46" t="s">
        <v>121</v>
      </c>
      <c r="F41" s="46" t="s">
        <v>122</v>
      </c>
      <c r="G41" s="46" t="s">
        <v>399</v>
      </c>
      <c r="H41" s="46" t="s">
        <v>400</v>
      </c>
      <c r="I41" s="45">
        <v>175812</v>
      </c>
      <c r="J41" s="45">
        <v>175812</v>
      </c>
      <c r="K41" s="8"/>
      <c r="L41" s="8"/>
      <c r="M41" s="8"/>
      <c r="N41" s="45">
        <v>175812</v>
      </c>
      <c r="O41" s="8"/>
      <c r="P41" s="45"/>
      <c r="Q41" s="45"/>
      <c r="R41" s="45"/>
      <c r="S41" s="45"/>
      <c r="T41" s="45"/>
      <c r="U41" s="45"/>
      <c r="V41" s="45"/>
      <c r="W41" s="45"/>
      <c r="X41" s="45"/>
      <c r="Y41" s="45"/>
    </row>
    <row r="42" spans="1:25" ht="23.4" customHeight="1">
      <c r="A42" s="46" t="s">
        <v>67</v>
      </c>
      <c r="B42" s="46" t="s">
        <v>69</v>
      </c>
      <c r="C42" s="46" t="s">
        <v>397</v>
      </c>
      <c r="D42" s="46" t="s">
        <v>398</v>
      </c>
      <c r="E42" s="46" t="s">
        <v>203</v>
      </c>
      <c r="F42" s="46" t="s">
        <v>204</v>
      </c>
      <c r="G42" s="46" t="s">
        <v>399</v>
      </c>
      <c r="H42" s="46" t="s">
        <v>400</v>
      </c>
      <c r="I42" s="45">
        <v>96600</v>
      </c>
      <c r="J42" s="45">
        <v>96600</v>
      </c>
      <c r="K42" s="8"/>
      <c r="L42" s="8"/>
      <c r="M42" s="8"/>
      <c r="N42" s="45">
        <v>96600</v>
      </c>
      <c r="O42" s="8"/>
      <c r="P42" s="45"/>
      <c r="Q42" s="45"/>
      <c r="R42" s="45"/>
      <c r="S42" s="45"/>
      <c r="T42" s="45"/>
      <c r="U42" s="45"/>
      <c r="V42" s="45"/>
      <c r="W42" s="45"/>
      <c r="X42" s="45"/>
      <c r="Y42" s="45"/>
    </row>
    <row r="43" spans="1:25" ht="23.4" customHeight="1">
      <c r="A43" s="46" t="s">
        <v>67</v>
      </c>
      <c r="B43" s="46" t="s">
        <v>69</v>
      </c>
      <c r="C43" s="46" t="s">
        <v>397</v>
      </c>
      <c r="D43" s="46" t="s">
        <v>398</v>
      </c>
      <c r="E43" s="46" t="s">
        <v>203</v>
      </c>
      <c r="F43" s="46" t="s">
        <v>204</v>
      </c>
      <c r="G43" s="46" t="s">
        <v>399</v>
      </c>
      <c r="H43" s="46" t="s">
        <v>400</v>
      </c>
      <c r="I43" s="45">
        <v>87900</v>
      </c>
      <c r="J43" s="45">
        <v>87900</v>
      </c>
      <c r="K43" s="8"/>
      <c r="L43" s="8"/>
      <c r="M43" s="8"/>
      <c r="N43" s="45">
        <v>87900</v>
      </c>
      <c r="O43" s="8"/>
      <c r="P43" s="45"/>
      <c r="Q43" s="45"/>
      <c r="R43" s="45"/>
      <c r="S43" s="45"/>
      <c r="T43" s="45"/>
      <c r="U43" s="45"/>
      <c r="V43" s="45"/>
      <c r="W43" s="45"/>
      <c r="X43" s="45"/>
      <c r="Y43" s="45"/>
    </row>
    <row r="44" spans="1:25" ht="23.4" customHeight="1">
      <c r="A44" s="46" t="s">
        <v>67</v>
      </c>
      <c r="B44" s="46" t="s">
        <v>69</v>
      </c>
      <c r="C44" s="46" t="s">
        <v>397</v>
      </c>
      <c r="D44" s="46" t="s">
        <v>398</v>
      </c>
      <c r="E44" s="46" t="s">
        <v>203</v>
      </c>
      <c r="F44" s="46" t="s">
        <v>204</v>
      </c>
      <c r="G44" s="46" t="s">
        <v>399</v>
      </c>
      <c r="H44" s="46" t="s">
        <v>400</v>
      </c>
      <c r="I44" s="45">
        <v>43740</v>
      </c>
      <c r="J44" s="45">
        <v>43740</v>
      </c>
      <c r="K44" s="8"/>
      <c r="L44" s="8"/>
      <c r="M44" s="8"/>
      <c r="N44" s="45">
        <v>43740</v>
      </c>
      <c r="O44" s="8"/>
      <c r="P44" s="45"/>
      <c r="Q44" s="45"/>
      <c r="R44" s="45"/>
      <c r="S44" s="45"/>
      <c r="T44" s="45"/>
      <c r="U44" s="45"/>
      <c r="V44" s="45"/>
      <c r="W44" s="45"/>
      <c r="X44" s="45"/>
      <c r="Y44" s="45"/>
    </row>
    <row r="45" spans="1:25" ht="23.4" customHeight="1">
      <c r="A45" s="46" t="s">
        <v>67</v>
      </c>
      <c r="B45" s="46" t="s">
        <v>69</v>
      </c>
      <c r="C45" s="46" t="s">
        <v>397</v>
      </c>
      <c r="D45" s="46" t="s">
        <v>398</v>
      </c>
      <c r="E45" s="46" t="s">
        <v>217</v>
      </c>
      <c r="F45" s="46" t="s">
        <v>122</v>
      </c>
      <c r="G45" s="46" t="s">
        <v>399</v>
      </c>
      <c r="H45" s="46" t="s">
        <v>400</v>
      </c>
      <c r="I45" s="45">
        <v>226020</v>
      </c>
      <c r="J45" s="45">
        <v>226020</v>
      </c>
      <c r="K45" s="8"/>
      <c r="L45" s="8"/>
      <c r="M45" s="8"/>
      <c r="N45" s="45">
        <v>226020</v>
      </c>
      <c r="O45" s="8"/>
      <c r="P45" s="45"/>
      <c r="Q45" s="45"/>
      <c r="R45" s="45"/>
      <c r="S45" s="45"/>
      <c r="T45" s="45"/>
      <c r="U45" s="45"/>
      <c r="V45" s="45"/>
      <c r="W45" s="45"/>
      <c r="X45" s="45"/>
      <c r="Y45" s="45"/>
    </row>
    <row r="46" spans="1:25" ht="23.4" customHeight="1">
      <c r="A46" s="46" t="s">
        <v>67</v>
      </c>
      <c r="B46" s="46" t="s">
        <v>69</v>
      </c>
      <c r="C46" s="46" t="s">
        <v>397</v>
      </c>
      <c r="D46" s="46" t="s">
        <v>398</v>
      </c>
      <c r="E46" s="46" t="s">
        <v>217</v>
      </c>
      <c r="F46" s="46" t="s">
        <v>122</v>
      </c>
      <c r="G46" s="46" t="s">
        <v>399</v>
      </c>
      <c r="H46" s="46" t="s">
        <v>400</v>
      </c>
      <c r="I46" s="45">
        <v>446280</v>
      </c>
      <c r="J46" s="45">
        <v>446280</v>
      </c>
      <c r="K46" s="8"/>
      <c r="L46" s="8"/>
      <c r="M46" s="8"/>
      <c r="N46" s="45">
        <v>446280</v>
      </c>
      <c r="O46" s="8"/>
      <c r="P46" s="45"/>
      <c r="Q46" s="45"/>
      <c r="R46" s="45"/>
      <c r="S46" s="45"/>
      <c r="T46" s="45"/>
      <c r="U46" s="45"/>
      <c r="V46" s="45"/>
      <c r="W46" s="45"/>
      <c r="X46" s="45"/>
      <c r="Y46" s="45"/>
    </row>
    <row r="47" spans="1:25" ht="23.4" customHeight="1">
      <c r="A47" s="46" t="s">
        <v>67</v>
      </c>
      <c r="B47" s="46" t="s">
        <v>69</v>
      </c>
      <c r="C47" s="46" t="s">
        <v>397</v>
      </c>
      <c r="D47" s="46" t="s">
        <v>398</v>
      </c>
      <c r="E47" s="46" t="s">
        <v>217</v>
      </c>
      <c r="F47" s="46" t="s">
        <v>122</v>
      </c>
      <c r="G47" s="46" t="s">
        <v>399</v>
      </c>
      <c r="H47" s="46" t="s">
        <v>400</v>
      </c>
      <c r="I47" s="45">
        <v>500172</v>
      </c>
      <c r="J47" s="45">
        <v>500172</v>
      </c>
      <c r="K47" s="8"/>
      <c r="L47" s="8"/>
      <c r="M47" s="8"/>
      <c r="N47" s="45">
        <v>500172</v>
      </c>
      <c r="O47" s="8"/>
      <c r="P47" s="45"/>
      <c r="Q47" s="45"/>
      <c r="R47" s="45"/>
      <c r="S47" s="45"/>
      <c r="T47" s="45"/>
      <c r="U47" s="45"/>
      <c r="V47" s="45"/>
      <c r="W47" s="45"/>
      <c r="X47" s="45"/>
      <c r="Y47" s="45"/>
    </row>
    <row r="48" spans="1:25" ht="23.4" customHeight="1">
      <c r="A48" s="46" t="s">
        <v>67</v>
      </c>
      <c r="B48" s="46" t="s">
        <v>69</v>
      </c>
      <c r="C48" s="46" t="s">
        <v>401</v>
      </c>
      <c r="D48" s="46" t="s">
        <v>402</v>
      </c>
      <c r="E48" s="46" t="s">
        <v>121</v>
      </c>
      <c r="F48" s="46" t="s">
        <v>122</v>
      </c>
      <c r="G48" s="46" t="s">
        <v>393</v>
      </c>
      <c r="H48" s="46" t="s">
        <v>394</v>
      </c>
      <c r="I48" s="45">
        <v>25908</v>
      </c>
      <c r="J48" s="45">
        <v>25908</v>
      </c>
      <c r="K48" s="8"/>
      <c r="L48" s="8"/>
      <c r="M48" s="8"/>
      <c r="N48" s="45">
        <v>25908</v>
      </c>
      <c r="O48" s="8"/>
      <c r="P48" s="45"/>
      <c r="Q48" s="45"/>
      <c r="R48" s="45"/>
      <c r="S48" s="45"/>
      <c r="T48" s="45"/>
      <c r="U48" s="45"/>
      <c r="V48" s="45"/>
      <c r="W48" s="45"/>
      <c r="X48" s="45"/>
      <c r="Y48" s="45"/>
    </row>
    <row r="49" spans="1:25" ht="23.4" customHeight="1">
      <c r="A49" s="46" t="s">
        <v>67</v>
      </c>
      <c r="B49" s="46" t="s">
        <v>69</v>
      </c>
      <c r="C49" s="46" t="s">
        <v>401</v>
      </c>
      <c r="D49" s="46" t="s">
        <v>402</v>
      </c>
      <c r="E49" s="46" t="s">
        <v>121</v>
      </c>
      <c r="F49" s="46" t="s">
        <v>122</v>
      </c>
      <c r="G49" s="46" t="s">
        <v>393</v>
      </c>
      <c r="H49" s="46" t="s">
        <v>394</v>
      </c>
      <c r="I49" s="45">
        <v>54000</v>
      </c>
      <c r="J49" s="45">
        <v>54000</v>
      </c>
      <c r="K49" s="8"/>
      <c r="L49" s="8"/>
      <c r="M49" s="8"/>
      <c r="N49" s="45">
        <v>54000</v>
      </c>
      <c r="O49" s="8"/>
      <c r="P49" s="45"/>
      <c r="Q49" s="45"/>
      <c r="R49" s="45"/>
      <c r="S49" s="45"/>
      <c r="T49" s="45"/>
      <c r="U49" s="45"/>
      <c r="V49" s="45"/>
      <c r="W49" s="45"/>
      <c r="X49" s="45"/>
      <c r="Y49" s="45"/>
    </row>
    <row r="50" spans="1:25" ht="23.4" customHeight="1">
      <c r="A50" s="46" t="s">
        <v>67</v>
      </c>
      <c r="B50" s="46" t="s">
        <v>69</v>
      </c>
      <c r="C50" s="46" t="s">
        <v>401</v>
      </c>
      <c r="D50" s="46" t="s">
        <v>402</v>
      </c>
      <c r="E50" s="46" t="s">
        <v>203</v>
      </c>
      <c r="F50" s="46" t="s">
        <v>204</v>
      </c>
      <c r="G50" s="46" t="s">
        <v>393</v>
      </c>
      <c r="H50" s="46" t="s">
        <v>394</v>
      </c>
      <c r="I50" s="45">
        <v>14520</v>
      </c>
      <c r="J50" s="45">
        <v>14520</v>
      </c>
      <c r="K50" s="8"/>
      <c r="L50" s="8"/>
      <c r="M50" s="8"/>
      <c r="N50" s="45">
        <v>14520</v>
      </c>
      <c r="O50" s="8"/>
      <c r="P50" s="45"/>
      <c r="Q50" s="45"/>
      <c r="R50" s="45"/>
      <c r="S50" s="45"/>
      <c r="T50" s="45"/>
      <c r="U50" s="45"/>
      <c r="V50" s="45"/>
      <c r="W50" s="45"/>
      <c r="X50" s="45"/>
      <c r="Y50" s="45"/>
    </row>
    <row r="51" spans="1:25" ht="23.4" customHeight="1">
      <c r="A51" s="46" t="s">
        <v>67</v>
      </c>
      <c r="B51" s="46" t="s">
        <v>69</v>
      </c>
      <c r="C51" s="46" t="s">
        <v>401</v>
      </c>
      <c r="D51" s="46" t="s">
        <v>402</v>
      </c>
      <c r="E51" s="46" t="s">
        <v>203</v>
      </c>
      <c r="F51" s="46" t="s">
        <v>204</v>
      </c>
      <c r="G51" s="46" t="s">
        <v>393</v>
      </c>
      <c r="H51" s="46" t="s">
        <v>394</v>
      </c>
      <c r="I51" s="45">
        <v>30000</v>
      </c>
      <c r="J51" s="45">
        <v>30000</v>
      </c>
      <c r="K51" s="8"/>
      <c r="L51" s="8"/>
      <c r="M51" s="8"/>
      <c r="N51" s="45">
        <v>30000</v>
      </c>
      <c r="O51" s="8"/>
      <c r="P51" s="45"/>
      <c r="Q51" s="45"/>
      <c r="R51" s="45"/>
      <c r="S51" s="45"/>
      <c r="T51" s="45"/>
      <c r="U51" s="45"/>
      <c r="V51" s="45"/>
      <c r="W51" s="45"/>
      <c r="X51" s="45"/>
      <c r="Y51" s="45"/>
    </row>
    <row r="52" spans="1:25" ht="23.4" customHeight="1">
      <c r="A52" s="46" t="s">
        <v>67</v>
      </c>
      <c r="B52" s="46" t="s">
        <v>69</v>
      </c>
      <c r="C52" s="46" t="s">
        <v>401</v>
      </c>
      <c r="D52" s="46" t="s">
        <v>402</v>
      </c>
      <c r="E52" s="46" t="s">
        <v>217</v>
      </c>
      <c r="F52" s="46" t="s">
        <v>122</v>
      </c>
      <c r="G52" s="46" t="s">
        <v>393</v>
      </c>
      <c r="H52" s="46" t="s">
        <v>394</v>
      </c>
      <c r="I52" s="45">
        <v>80400</v>
      </c>
      <c r="J52" s="45">
        <v>80400</v>
      </c>
      <c r="K52" s="8"/>
      <c r="L52" s="8"/>
      <c r="M52" s="8"/>
      <c r="N52" s="45">
        <v>80400</v>
      </c>
      <c r="O52" s="8"/>
      <c r="P52" s="45"/>
      <c r="Q52" s="45"/>
      <c r="R52" s="45"/>
      <c r="S52" s="45"/>
      <c r="T52" s="45"/>
      <c r="U52" s="45"/>
      <c r="V52" s="45"/>
      <c r="W52" s="45"/>
      <c r="X52" s="45"/>
      <c r="Y52" s="45"/>
    </row>
    <row r="53" spans="1:25" ht="23.4" customHeight="1">
      <c r="A53" s="46" t="s">
        <v>67</v>
      </c>
      <c r="B53" s="46" t="s">
        <v>69</v>
      </c>
      <c r="C53" s="46" t="s">
        <v>401</v>
      </c>
      <c r="D53" s="46" t="s">
        <v>402</v>
      </c>
      <c r="E53" s="46" t="s">
        <v>217</v>
      </c>
      <c r="F53" s="46" t="s">
        <v>122</v>
      </c>
      <c r="G53" s="46" t="s">
        <v>393</v>
      </c>
      <c r="H53" s="46" t="s">
        <v>394</v>
      </c>
      <c r="I53" s="45">
        <v>144000</v>
      </c>
      <c r="J53" s="45">
        <v>144000</v>
      </c>
      <c r="K53" s="8"/>
      <c r="L53" s="8"/>
      <c r="M53" s="8"/>
      <c r="N53" s="45">
        <v>144000</v>
      </c>
      <c r="O53" s="8"/>
      <c r="P53" s="45"/>
      <c r="Q53" s="45"/>
      <c r="R53" s="45"/>
      <c r="S53" s="45"/>
      <c r="T53" s="45"/>
      <c r="U53" s="45"/>
      <c r="V53" s="45"/>
      <c r="W53" s="45"/>
      <c r="X53" s="45"/>
      <c r="Y53" s="45"/>
    </row>
    <row r="54" spans="1:25" ht="23.4" customHeight="1">
      <c r="A54" s="46" t="s">
        <v>67</v>
      </c>
      <c r="B54" s="46" t="s">
        <v>69</v>
      </c>
      <c r="C54" s="46" t="s">
        <v>403</v>
      </c>
      <c r="D54" s="46" t="s">
        <v>404</v>
      </c>
      <c r="E54" s="46" t="s">
        <v>102</v>
      </c>
      <c r="F54" s="46" t="s">
        <v>99</v>
      </c>
      <c r="G54" s="46" t="s">
        <v>405</v>
      </c>
      <c r="H54" s="46" t="s">
        <v>406</v>
      </c>
      <c r="I54" s="45">
        <v>3172.95</v>
      </c>
      <c r="J54" s="45">
        <v>3172.95</v>
      </c>
      <c r="K54" s="8"/>
      <c r="L54" s="8"/>
      <c r="M54" s="8"/>
      <c r="N54" s="45">
        <v>3172.95</v>
      </c>
      <c r="O54" s="8"/>
      <c r="P54" s="45"/>
      <c r="Q54" s="45"/>
      <c r="R54" s="45"/>
      <c r="S54" s="45"/>
      <c r="T54" s="45"/>
      <c r="U54" s="45"/>
      <c r="V54" s="45"/>
      <c r="W54" s="45"/>
      <c r="X54" s="45"/>
      <c r="Y54" s="45"/>
    </row>
    <row r="55" spans="1:25" ht="23.4" customHeight="1">
      <c r="A55" s="46" t="s">
        <v>67</v>
      </c>
      <c r="B55" s="46" t="s">
        <v>69</v>
      </c>
      <c r="C55" s="46" t="s">
        <v>403</v>
      </c>
      <c r="D55" s="46" t="s">
        <v>404</v>
      </c>
      <c r="E55" s="46" t="s">
        <v>121</v>
      </c>
      <c r="F55" s="46" t="s">
        <v>122</v>
      </c>
      <c r="G55" s="46" t="s">
        <v>405</v>
      </c>
      <c r="H55" s="46" t="s">
        <v>406</v>
      </c>
      <c r="I55" s="45">
        <v>5416.1</v>
      </c>
      <c r="J55" s="45">
        <v>5416.1</v>
      </c>
      <c r="K55" s="8"/>
      <c r="L55" s="8"/>
      <c r="M55" s="8"/>
      <c r="N55" s="45">
        <v>5416.1</v>
      </c>
      <c r="O55" s="8"/>
      <c r="P55" s="45"/>
      <c r="Q55" s="45"/>
      <c r="R55" s="45"/>
      <c r="S55" s="45"/>
      <c r="T55" s="45"/>
      <c r="U55" s="45"/>
      <c r="V55" s="45"/>
      <c r="W55" s="45"/>
      <c r="X55" s="45"/>
      <c r="Y55" s="45"/>
    </row>
    <row r="56" spans="1:25" ht="23.4" customHeight="1">
      <c r="A56" s="46" t="s">
        <v>67</v>
      </c>
      <c r="B56" s="46" t="s">
        <v>69</v>
      </c>
      <c r="C56" s="46" t="s">
        <v>403</v>
      </c>
      <c r="D56" s="46" t="s">
        <v>404</v>
      </c>
      <c r="E56" s="46" t="s">
        <v>203</v>
      </c>
      <c r="F56" s="46" t="s">
        <v>204</v>
      </c>
      <c r="G56" s="46" t="s">
        <v>405</v>
      </c>
      <c r="H56" s="46" t="s">
        <v>406</v>
      </c>
      <c r="I56" s="45">
        <v>2962.95</v>
      </c>
      <c r="J56" s="45">
        <v>2962.95</v>
      </c>
      <c r="K56" s="8"/>
      <c r="L56" s="8"/>
      <c r="M56" s="8"/>
      <c r="N56" s="45">
        <v>2962.95</v>
      </c>
      <c r="O56" s="8"/>
      <c r="P56" s="45"/>
      <c r="Q56" s="45"/>
      <c r="R56" s="45"/>
      <c r="S56" s="45"/>
      <c r="T56" s="45"/>
      <c r="U56" s="45"/>
      <c r="V56" s="45"/>
      <c r="W56" s="45"/>
      <c r="X56" s="45"/>
      <c r="Y56" s="45"/>
    </row>
    <row r="57" spans="1:25" ht="23.4" customHeight="1">
      <c r="A57" s="46" t="s">
        <v>67</v>
      </c>
      <c r="B57" s="46" t="s">
        <v>69</v>
      </c>
      <c r="C57" s="46" t="s">
        <v>403</v>
      </c>
      <c r="D57" s="46" t="s">
        <v>404</v>
      </c>
      <c r="E57" s="46" t="s">
        <v>217</v>
      </c>
      <c r="F57" s="46" t="s">
        <v>122</v>
      </c>
      <c r="G57" s="46" t="s">
        <v>405</v>
      </c>
      <c r="H57" s="46" t="s">
        <v>406</v>
      </c>
      <c r="I57" s="45">
        <v>17634.41</v>
      </c>
      <c r="J57" s="45">
        <v>17634.41</v>
      </c>
      <c r="K57" s="8"/>
      <c r="L57" s="8"/>
      <c r="M57" s="8"/>
      <c r="N57" s="45">
        <v>17634.41</v>
      </c>
      <c r="O57" s="8"/>
      <c r="P57" s="45"/>
      <c r="Q57" s="45"/>
      <c r="R57" s="45"/>
      <c r="S57" s="45"/>
      <c r="T57" s="45"/>
      <c r="U57" s="45"/>
      <c r="V57" s="45"/>
      <c r="W57" s="45"/>
      <c r="X57" s="45"/>
      <c r="Y57" s="45"/>
    </row>
    <row r="58" spans="1:25" ht="23.4" customHeight="1">
      <c r="A58" s="46" t="s">
        <v>67</v>
      </c>
      <c r="B58" s="46" t="s">
        <v>69</v>
      </c>
      <c r="C58" s="46" t="s">
        <v>407</v>
      </c>
      <c r="D58" s="46" t="s">
        <v>408</v>
      </c>
      <c r="E58" s="46" t="s">
        <v>193</v>
      </c>
      <c r="F58" s="46" t="s">
        <v>194</v>
      </c>
      <c r="G58" s="46" t="s">
        <v>405</v>
      </c>
      <c r="H58" s="46" t="s">
        <v>406</v>
      </c>
      <c r="I58" s="45">
        <v>12881.62</v>
      </c>
      <c r="J58" s="45">
        <v>12881.62</v>
      </c>
      <c r="K58" s="8"/>
      <c r="L58" s="8"/>
      <c r="M58" s="8"/>
      <c r="N58" s="45">
        <v>12881.62</v>
      </c>
      <c r="O58" s="8"/>
      <c r="P58" s="45"/>
      <c r="Q58" s="45"/>
      <c r="R58" s="45"/>
      <c r="S58" s="45"/>
      <c r="T58" s="45"/>
      <c r="U58" s="45"/>
      <c r="V58" s="45"/>
      <c r="W58" s="45"/>
      <c r="X58" s="45"/>
      <c r="Y58" s="45"/>
    </row>
    <row r="59" spans="1:25" ht="23.4" customHeight="1">
      <c r="A59" s="46" t="s">
        <v>67</v>
      </c>
      <c r="B59" s="46" t="s">
        <v>69</v>
      </c>
      <c r="C59" s="46" t="s">
        <v>409</v>
      </c>
      <c r="D59" s="46" t="s">
        <v>410</v>
      </c>
      <c r="E59" s="46" t="s">
        <v>151</v>
      </c>
      <c r="F59" s="46" t="s">
        <v>152</v>
      </c>
      <c r="G59" s="46" t="s">
        <v>411</v>
      </c>
      <c r="H59" s="46" t="s">
        <v>412</v>
      </c>
      <c r="I59" s="45">
        <v>1030529.92</v>
      </c>
      <c r="J59" s="45">
        <v>1030529.92</v>
      </c>
      <c r="K59" s="8"/>
      <c r="L59" s="8"/>
      <c r="M59" s="8"/>
      <c r="N59" s="45">
        <v>1030529.92</v>
      </c>
      <c r="O59" s="8"/>
      <c r="P59" s="45"/>
      <c r="Q59" s="45"/>
      <c r="R59" s="45"/>
      <c r="S59" s="45"/>
      <c r="T59" s="45"/>
      <c r="U59" s="45"/>
      <c r="V59" s="45"/>
      <c r="W59" s="45"/>
      <c r="X59" s="45"/>
      <c r="Y59" s="45"/>
    </row>
    <row r="60" spans="1:25" ht="23.4" customHeight="1">
      <c r="A60" s="46" t="s">
        <v>67</v>
      </c>
      <c r="B60" s="46" t="s">
        <v>69</v>
      </c>
      <c r="C60" s="46" t="s">
        <v>413</v>
      </c>
      <c r="D60" s="46" t="s">
        <v>414</v>
      </c>
      <c r="E60" s="46" t="s">
        <v>187</v>
      </c>
      <c r="F60" s="46" t="s">
        <v>188</v>
      </c>
      <c r="G60" s="46" t="s">
        <v>415</v>
      </c>
      <c r="H60" s="46" t="s">
        <v>416</v>
      </c>
      <c r="I60" s="45">
        <v>215243.72</v>
      </c>
      <c r="J60" s="45">
        <v>215243.72</v>
      </c>
      <c r="K60" s="8"/>
      <c r="L60" s="8"/>
      <c r="M60" s="8"/>
      <c r="N60" s="45">
        <v>215243.72</v>
      </c>
      <c r="O60" s="8"/>
      <c r="P60" s="45"/>
      <c r="Q60" s="45"/>
      <c r="R60" s="45"/>
      <c r="S60" s="45"/>
      <c r="T60" s="45"/>
      <c r="U60" s="45"/>
      <c r="V60" s="45"/>
      <c r="W60" s="45"/>
      <c r="X60" s="45"/>
      <c r="Y60" s="45"/>
    </row>
    <row r="61" spans="1:25" ht="23.4" customHeight="1">
      <c r="A61" s="46" t="s">
        <v>67</v>
      </c>
      <c r="B61" s="46" t="s">
        <v>69</v>
      </c>
      <c r="C61" s="46" t="s">
        <v>413</v>
      </c>
      <c r="D61" s="46" t="s">
        <v>414</v>
      </c>
      <c r="E61" s="46" t="s">
        <v>189</v>
      </c>
      <c r="F61" s="46" t="s">
        <v>190</v>
      </c>
      <c r="G61" s="46" t="s">
        <v>415</v>
      </c>
      <c r="H61" s="46" t="s">
        <v>416</v>
      </c>
      <c r="I61" s="45">
        <v>293580.43</v>
      </c>
      <c r="J61" s="45">
        <v>293580.43</v>
      </c>
      <c r="K61" s="8"/>
      <c r="L61" s="8"/>
      <c r="M61" s="8"/>
      <c r="N61" s="45">
        <v>293580.43</v>
      </c>
      <c r="O61" s="8"/>
      <c r="P61" s="45"/>
      <c r="Q61" s="45"/>
      <c r="R61" s="45"/>
      <c r="S61" s="45"/>
      <c r="T61" s="45"/>
      <c r="U61" s="45"/>
      <c r="V61" s="45"/>
      <c r="W61" s="45"/>
      <c r="X61" s="45"/>
      <c r="Y61" s="45"/>
    </row>
    <row r="62" spans="1:25" ht="23.4" customHeight="1">
      <c r="A62" s="46" t="s">
        <v>67</v>
      </c>
      <c r="B62" s="46" t="s">
        <v>69</v>
      </c>
      <c r="C62" s="46" t="s">
        <v>413</v>
      </c>
      <c r="D62" s="46" t="s">
        <v>414</v>
      </c>
      <c r="E62" s="46" t="s">
        <v>191</v>
      </c>
      <c r="F62" s="46" t="s">
        <v>192</v>
      </c>
      <c r="G62" s="46" t="s">
        <v>417</v>
      </c>
      <c r="H62" s="46" t="s">
        <v>418</v>
      </c>
      <c r="I62" s="45">
        <v>67039</v>
      </c>
      <c r="J62" s="45">
        <v>67039</v>
      </c>
      <c r="K62" s="8"/>
      <c r="L62" s="8"/>
      <c r="M62" s="8"/>
      <c r="N62" s="45">
        <v>67039</v>
      </c>
      <c r="O62" s="8"/>
      <c r="P62" s="45"/>
      <c r="Q62" s="45"/>
      <c r="R62" s="45"/>
      <c r="S62" s="45"/>
      <c r="T62" s="45"/>
      <c r="U62" s="45"/>
      <c r="V62" s="45"/>
      <c r="W62" s="45"/>
      <c r="X62" s="45"/>
      <c r="Y62" s="45"/>
    </row>
    <row r="63" spans="1:25" ht="23.4" customHeight="1">
      <c r="A63" s="46" t="s">
        <v>67</v>
      </c>
      <c r="B63" s="46" t="s">
        <v>69</v>
      </c>
      <c r="C63" s="46" t="s">
        <v>413</v>
      </c>
      <c r="D63" s="46" t="s">
        <v>414</v>
      </c>
      <c r="E63" s="46" t="s">
        <v>191</v>
      </c>
      <c r="F63" s="46" t="s">
        <v>192</v>
      </c>
      <c r="G63" s="46" t="s">
        <v>417</v>
      </c>
      <c r="H63" s="46" t="s">
        <v>418</v>
      </c>
      <c r="I63" s="45">
        <v>322040.59999999998</v>
      </c>
      <c r="J63" s="45">
        <v>322040.59999999998</v>
      </c>
      <c r="K63" s="8"/>
      <c r="L63" s="8"/>
      <c r="M63" s="8"/>
      <c r="N63" s="45">
        <v>322040.59999999998</v>
      </c>
      <c r="O63" s="8"/>
      <c r="P63" s="45"/>
      <c r="Q63" s="45"/>
      <c r="R63" s="45"/>
      <c r="S63" s="45"/>
      <c r="T63" s="45"/>
      <c r="U63" s="45"/>
      <c r="V63" s="45"/>
      <c r="W63" s="45"/>
      <c r="X63" s="45"/>
      <c r="Y63" s="45"/>
    </row>
    <row r="64" spans="1:25" ht="23.4" customHeight="1">
      <c r="A64" s="46" t="s">
        <v>67</v>
      </c>
      <c r="B64" s="46" t="s">
        <v>69</v>
      </c>
      <c r="C64" s="46" t="s">
        <v>413</v>
      </c>
      <c r="D64" s="46" t="s">
        <v>414</v>
      </c>
      <c r="E64" s="46" t="s">
        <v>193</v>
      </c>
      <c r="F64" s="46" t="s">
        <v>194</v>
      </c>
      <c r="G64" s="46" t="s">
        <v>405</v>
      </c>
      <c r="H64" s="46" t="s">
        <v>406</v>
      </c>
      <c r="I64" s="45">
        <v>9504</v>
      </c>
      <c r="J64" s="45">
        <v>9504</v>
      </c>
      <c r="K64" s="8"/>
      <c r="L64" s="8"/>
      <c r="M64" s="8"/>
      <c r="N64" s="45">
        <v>9504</v>
      </c>
      <c r="O64" s="8"/>
      <c r="P64" s="45"/>
      <c r="Q64" s="45"/>
      <c r="R64" s="45"/>
      <c r="S64" s="45"/>
      <c r="T64" s="45"/>
      <c r="U64" s="45"/>
      <c r="V64" s="45"/>
      <c r="W64" s="45"/>
      <c r="X64" s="45"/>
      <c r="Y64" s="45"/>
    </row>
    <row r="65" spans="1:25" ht="23.4" customHeight="1">
      <c r="A65" s="46" t="s">
        <v>67</v>
      </c>
      <c r="B65" s="46" t="s">
        <v>69</v>
      </c>
      <c r="C65" s="46" t="s">
        <v>413</v>
      </c>
      <c r="D65" s="46" t="s">
        <v>414</v>
      </c>
      <c r="E65" s="46" t="s">
        <v>193</v>
      </c>
      <c r="F65" s="46" t="s">
        <v>194</v>
      </c>
      <c r="G65" s="46" t="s">
        <v>405</v>
      </c>
      <c r="H65" s="46" t="s">
        <v>406</v>
      </c>
      <c r="I65" s="45">
        <v>32736</v>
      </c>
      <c r="J65" s="45">
        <v>32736</v>
      </c>
      <c r="K65" s="8"/>
      <c r="L65" s="8"/>
      <c r="M65" s="8"/>
      <c r="N65" s="45">
        <v>32736</v>
      </c>
      <c r="O65" s="8"/>
      <c r="P65" s="45"/>
      <c r="Q65" s="45"/>
      <c r="R65" s="45"/>
      <c r="S65" s="45"/>
      <c r="T65" s="45"/>
      <c r="U65" s="45"/>
      <c r="V65" s="45"/>
      <c r="W65" s="45"/>
      <c r="X65" s="45"/>
      <c r="Y65" s="45"/>
    </row>
    <row r="66" spans="1:25" ht="23.4" customHeight="1">
      <c r="A66" s="46" t="s">
        <v>67</v>
      </c>
      <c r="B66" s="46" t="s">
        <v>69</v>
      </c>
      <c r="C66" s="46" t="s">
        <v>419</v>
      </c>
      <c r="D66" s="46" t="s">
        <v>420</v>
      </c>
      <c r="E66" s="46" t="s">
        <v>129</v>
      </c>
      <c r="F66" s="46" t="s">
        <v>130</v>
      </c>
      <c r="G66" s="46" t="s">
        <v>421</v>
      </c>
      <c r="H66" s="46" t="s">
        <v>422</v>
      </c>
      <c r="I66" s="45">
        <v>17280</v>
      </c>
      <c r="J66" s="45">
        <v>17280</v>
      </c>
      <c r="K66" s="8"/>
      <c r="L66" s="8"/>
      <c r="M66" s="8"/>
      <c r="N66" s="45">
        <v>17280</v>
      </c>
      <c r="O66" s="8"/>
      <c r="P66" s="45"/>
      <c r="Q66" s="45"/>
      <c r="R66" s="45"/>
      <c r="S66" s="45"/>
      <c r="T66" s="45"/>
      <c r="U66" s="45"/>
      <c r="V66" s="45"/>
      <c r="W66" s="45"/>
      <c r="X66" s="45"/>
      <c r="Y66" s="45"/>
    </row>
    <row r="67" spans="1:25" ht="23.4" customHeight="1">
      <c r="A67" s="46" t="s">
        <v>67</v>
      </c>
      <c r="B67" s="46" t="s">
        <v>69</v>
      </c>
      <c r="C67" s="46" t="s">
        <v>419</v>
      </c>
      <c r="D67" s="46" t="s">
        <v>420</v>
      </c>
      <c r="E67" s="46" t="s">
        <v>129</v>
      </c>
      <c r="F67" s="46" t="s">
        <v>130</v>
      </c>
      <c r="G67" s="46" t="s">
        <v>421</v>
      </c>
      <c r="H67" s="46" t="s">
        <v>422</v>
      </c>
      <c r="I67" s="45">
        <v>11760</v>
      </c>
      <c r="J67" s="45">
        <v>11760</v>
      </c>
      <c r="K67" s="8"/>
      <c r="L67" s="8"/>
      <c r="M67" s="8"/>
      <c r="N67" s="45">
        <v>11760</v>
      </c>
      <c r="O67" s="8"/>
      <c r="P67" s="45"/>
      <c r="Q67" s="45"/>
      <c r="R67" s="45"/>
      <c r="S67" s="45"/>
      <c r="T67" s="45"/>
      <c r="U67" s="45"/>
      <c r="V67" s="45"/>
      <c r="W67" s="45"/>
      <c r="X67" s="45"/>
      <c r="Y67" s="45"/>
    </row>
    <row r="68" spans="1:25" ht="23.4" customHeight="1">
      <c r="A68" s="46" t="s">
        <v>67</v>
      </c>
      <c r="B68" s="46" t="s">
        <v>69</v>
      </c>
      <c r="C68" s="46" t="s">
        <v>419</v>
      </c>
      <c r="D68" s="46" t="s">
        <v>420</v>
      </c>
      <c r="E68" s="46" t="s">
        <v>129</v>
      </c>
      <c r="F68" s="46" t="s">
        <v>130</v>
      </c>
      <c r="G68" s="46" t="s">
        <v>421</v>
      </c>
      <c r="H68" s="46" t="s">
        <v>422</v>
      </c>
      <c r="I68" s="45">
        <v>506016</v>
      </c>
      <c r="J68" s="45">
        <v>506016</v>
      </c>
      <c r="K68" s="8"/>
      <c r="L68" s="8"/>
      <c r="M68" s="8"/>
      <c r="N68" s="45">
        <v>506016</v>
      </c>
      <c r="O68" s="8"/>
      <c r="P68" s="45"/>
      <c r="Q68" s="45"/>
      <c r="R68" s="45"/>
      <c r="S68" s="45"/>
      <c r="T68" s="45"/>
      <c r="U68" s="45"/>
      <c r="V68" s="45"/>
      <c r="W68" s="45"/>
      <c r="X68" s="45"/>
      <c r="Y68" s="45"/>
    </row>
    <row r="69" spans="1:25" ht="23.4" customHeight="1">
      <c r="A69" s="46" t="s">
        <v>67</v>
      </c>
      <c r="B69" s="46" t="s">
        <v>69</v>
      </c>
      <c r="C69" s="46" t="s">
        <v>419</v>
      </c>
      <c r="D69" s="46" t="s">
        <v>420</v>
      </c>
      <c r="E69" s="46" t="s">
        <v>129</v>
      </c>
      <c r="F69" s="46" t="s">
        <v>130</v>
      </c>
      <c r="G69" s="46" t="s">
        <v>421</v>
      </c>
      <c r="H69" s="46" t="s">
        <v>422</v>
      </c>
      <c r="I69" s="45">
        <v>10800</v>
      </c>
      <c r="J69" s="45">
        <v>10800</v>
      </c>
      <c r="K69" s="8"/>
      <c r="L69" s="8"/>
      <c r="M69" s="8"/>
      <c r="N69" s="45">
        <v>10800</v>
      </c>
      <c r="O69" s="8"/>
      <c r="P69" s="45"/>
      <c r="Q69" s="45"/>
      <c r="R69" s="45"/>
      <c r="S69" s="45"/>
      <c r="T69" s="45"/>
      <c r="U69" s="45"/>
      <c r="V69" s="45"/>
      <c r="W69" s="45"/>
      <c r="X69" s="45"/>
      <c r="Y69" s="45"/>
    </row>
    <row r="70" spans="1:25" ht="23.4" customHeight="1">
      <c r="A70" s="46" t="s">
        <v>67</v>
      </c>
      <c r="B70" s="46" t="s">
        <v>69</v>
      </c>
      <c r="C70" s="46" t="s">
        <v>419</v>
      </c>
      <c r="D70" s="46" t="s">
        <v>420</v>
      </c>
      <c r="E70" s="46" t="s">
        <v>129</v>
      </c>
      <c r="F70" s="46" t="s">
        <v>130</v>
      </c>
      <c r="G70" s="46" t="s">
        <v>421</v>
      </c>
      <c r="H70" s="46" t="s">
        <v>422</v>
      </c>
      <c r="I70" s="45">
        <v>3600</v>
      </c>
      <c r="J70" s="45">
        <v>3600</v>
      </c>
      <c r="K70" s="8"/>
      <c r="L70" s="8"/>
      <c r="M70" s="8"/>
      <c r="N70" s="45">
        <v>3600</v>
      </c>
      <c r="O70" s="8"/>
      <c r="P70" s="45"/>
      <c r="Q70" s="45"/>
      <c r="R70" s="45"/>
      <c r="S70" s="45"/>
      <c r="T70" s="45"/>
      <c r="U70" s="45"/>
      <c r="V70" s="45"/>
      <c r="W70" s="45"/>
      <c r="X70" s="45"/>
      <c r="Y70" s="45"/>
    </row>
    <row r="71" spans="1:25" ht="23.4" customHeight="1">
      <c r="A71" s="46" t="s">
        <v>67</v>
      </c>
      <c r="B71" s="46" t="s">
        <v>69</v>
      </c>
      <c r="C71" s="46" t="s">
        <v>419</v>
      </c>
      <c r="D71" s="46" t="s">
        <v>420</v>
      </c>
      <c r="E71" s="46" t="s">
        <v>129</v>
      </c>
      <c r="F71" s="46" t="s">
        <v>130</v>
      </c>
      <c r="G71" s="46" t="s">
        <v>421</v>
      </c>
      <c r="H71" s="46" t="s">
        <v>422</v>
      </c>
      <c r="I71" s="45">
        <v>68760</v>
      </c>
      <c r="J71" s="45">
        <v>68760</v>
      </c>
      <c r="K71" s="8"/>
      <c r="L71" s="8"/>
      <c r="M71" s="8"/>
      <c r="N71" s="45">
        <v>68760</v>
      </c>
      <c r="O71" s="8"/>
      <c r="P71" s="45"/>
      <c r="Q71" s="45"/>
      <c r="R71" s="45"/>
      <c r="S71" s="45"/>
      <c r="T71" s="45"/>
      <c r="U71" s="45"/>
      <c r="V71" s="45"/>
      <c r="W71" s="45"/>
      <c r="X71" s="45"/>
      <c r="Y71" s="45"/>
    </row>
    <row r="72" spans="1:25" ht="23.4" customHeight="1">
      <c r="A72" s="46" t="s">
        <v>67</v>
      </c>
      <c r="B72" s="46" t="s">
        <v>69</v>
      </c>
      <c r="C72" s="46" t="s">
        <v>419</v>
      </c>
      <c r="D72" s="46" t="s">
        <v>420</v>
      </c>
      <c r="E72" s="46" t="s">
        <v>217</v>
      </c>
      <c r="F72" s="46" t="s">
        <v>122</v>
      </c>
      <c r="G72" s="46" t="s">
        <v>421</v>
      </c>
      <c r="H72" s="46" t="s">
        <v>422</v>
      </c>
      <c r="I72" s="45">
        <v>36000</v>
      </c>
      <c r="J72" s="45">
        <v>36000</v>
      </c>
      <c r="K72" s="8"/>
      <c r="L72" s="8"/>
      <c r="M72" s="8"/>
      <c r="N72" s="45">
        <v>36000</v>
      </c>
      <c r="O72" s="8"/>
      <c r="P72" s="45"/>
      <c r="Q72" s="45"/>
      <c r="R72" s="45"/>
      <c r="S72" s="45"/>
      <c r="T72" s="45"/>
      <c r="U72" s="45"/>
      <c r="V72" s="45"/>
      <c r="W72" s="45"/>
      <c r="X72" s="45"/>
      <c r="Y72" s="45"/>
    </row>
    <row r="73" spans="1:25" ht="23.4" customHeight="1">
      <c r="A73" s="46" t="s">
        <v>67</v>
      </c>
      <c r="B73" s="46" t="s">
        <v>69</v>
      </c>
      <c r="C73" s="46" t="s">
        <v>419</v>
      </c>
      <c r="D73" s="46" t="s">
        <v>420</v>
      </c>
      <c r="E73" s="46" t="s">
        <v>217</v>
      </c>
      <c r="F73" s="46" t="s">
        <v>122</v>
      </c>
      <c r="G73" s="46" t="s">
        <v>421</v>
      </c>
      <c r="H73" s="46" t="s">
        <v>422</v>
      </c>
      <c r="I73" s="45">
        <v>20472</v>
      </c>
      <c r="J73" s="45">
        <v>20472</v>
      </c>
      <c r="K73" s="8"/>
      <c r="L73" s="8"/>
      <c r="M73" s="8"/>
      <c r="N73" s="45">
        <v>20472</v>
      </c>
      <c r="O73" s="8"/>
      <c r="P73" s="45"/>
      <c r="Q73" s="45"/>
      <c r="R73" s="45"/>
      <c r="S73" s="45"/>
      <c r="T73" s="45"/>
      <c r="U73" s="45"/>
      <c r="V73" s="45"/>
      <c r="W73" s="45"/>
      <c r="X73" s="45"/>
      <c r="Y73" s="45"/>
    </row>
    <row r="74" spans="1:25" ht="23.4" customHeight="1">
      <c r="A74" s="46" t="s">
        <v>67</v>
      </c>
      <c r="B74" s="46" t="s">
        <v>69</v>
      </c>
      <c r="C74" s="46" t="s">
        <v>423</v>
      </c>
      <c r="D74" s="46" t="s">
        <v>424</v>
      </c>
      <c r="E74" s="46" t="s">
        <v>98</v>
      </c>
      <c r="F74" s="46" t="s">
        <v>99</v>
      </c>
      <c r="G74" s="46" t="s">
        <v>421</v>
      </c>
      <c r="H74" s="46" t="s">
        <v>422</v>
      </c>
      <c r="I74" s="45">
        <v>41600</v>
      </c>
      <c r="J74" s="45">
        <v>41600</v>
      </c>
      <c r="K74" s="8"/>
      <c r="L74" s="8"/>
      <c r="M74" s="8"/>
      <c r="N74" s="45">
        <v>41600</v>
      </c>
      <c r="O74" s="8"/>
      <c r="P74" s="45"/>
      <c r="Q74" s="45"/>
      <c r="R74" s="45"/>
      <c r="S74" s="45"/>
      <c r="T74" s="45"/>
      <c r="U74" s="45"/>
      <c r="V74" s="45"/>
      <c r="W74" s="45"/>
      <c r="X74" s="45"/>
      <c r="Y74" s="45"/>
    </row>
    <row r="75" spans="1:25" ht="23.4" customHeight="1">
      <c r="A75" s="46" t="s">
        <v>67</v>
      </c>
      <c r="B75" s="46" t="s">
        <v>69</v>
      </c>
      <c r="C75" s="46" t="s">
        <v>423</v>
      </c>
      <c r="D75" s="46" t="s">
        <v>424</v>
      </c>
      <c r="E75" s="46" t="s">
        <v>102</v>
      </c>
      <c r="F75" s="46" t="s">
        <v>99</v>
      </c>
      <c r="G75" s="46" t="s">
        <v>421</v>
      </c>
      <c r="H75" s="46" t="s">
        <v>422</v>
      </c>
      <c r="I75" s="45">
        <v>255600</v>
      </c>
      <c r="J75" s="45">
        <v>255600</v>
      </c>
      <c r="K75" s="8"/>
      <c r="L75" s="8"/>
      <c r="M75" s="8"/>
      <c r="N75" s="45">
        <v>255600</v>
      </c>
      <c r="O75" s="8"/>
      <c r="P75" s="45"/>
      <c r="Q75" s="45"/>
      <c r="R75" s="45"/>
      <c r="S75" s="45"/>
      <c r="T75" s="45"/>
      <c r="U75" s="45"/>
      <c r="V75" s="45"/>
      <c r="W75" s="45"/>
      <c r="X75" s="45"/>
      <c r="Y75" s="45"/>
    </row>
    <row r="76" spans="1:25" ht="23.4" customHeight="1">
      <c r="A76" s="46" t="s">
        <v>67</v>
      </c>
      <c r="B76" s="46" t="s">
        <v>69</v>
      </c>
      <c r="C76" s="46" t="s">
        <v>423</v>
      </c>
      <c r="D76" s="46" t="s">
        <v>424</v>
      </c>
      <c r="E76" s="46" t="s">
        <v>217</v>
      </c>
      <c r="F76" s="46" t="s">
        <v>122</v>
      </c>
      <c r="G76" s="46" t="s">
        <v>421</v>
      </c>
      <c r="H76" s="46" t="s">
        <v>422</v>
      </c>
      <c r="I76" s="45">
        <v>44000</v>
      </c>
      <c r="J76" s="45">
        <v>44000</v>
      </c>
      <c r="K76" s="8"/>
      <c r="L76" s="8"/>
      <c r="M76" s="8"/>
      <c r="N76" s="45">
        <v>44000</v>
      </c>
      <c r="O76" s="8"/>
      <c r="P76" s="45"/>
      <c r="Q76" s="45"/>
      <c r="R76" s="45"/>
      <c r="S76" s="45"/>
      <c r="T76" s="45"/>
      <c r="U76" s="45"/>
      <c r="V76" s="45"/>
      <c r="W76" s="45"/>
      <c r="X76" s="45"/>
      <c r="Y76" s="45"/>
    </row>
    <row r="77" spans="1:25" ht="23.4" customHeight="1">
      <c r="A77" s="46" t="s">
        <v>67</v>
      </c>
      <c r="B77" s="46" t="s">
        <v>69</v>
      </c>
      <c r="C77" s="46" t="s">
        <v>423</v>
      </c>
      <c r="D77" s="46" t="s">
        <v>424</v>
      </c>
      <c r="E77" s="46" t="s">
        <v>217</v>
      </c>
      <c r="F77" s="46" t="s">
        <v>122</v>
      </c>
      <c r="G77" s="46" t="s">
        <v>421</v>
      </c>
      <c r="H77" s="46" t="s">
        <v>422</v>
      </c>
      <c r="I77" s="45">
        <v>1000</v>
      </c>
      <c r="J77" s="45">
        <v>1000</v>
      </c>
      <c r="K77" s="8"/>
      <c r="L77" s="8"/>
      <c r="M77" s="8"/>
      <c r="N77" s="45">
        <v>1000</v>
      </c>
      <c r="O77" s="8"/>
      <c r="P77" s="45"/>
      <c r="Q77" s="45"/>
      <c r="R77" s="45"/>
      <c r="S77" s="45"/>
      <c r="T77" s="45"/>
      <c r="U77" s="45"/>
      <c r="V77" s="45"/>
      <c r="W77" s="45"/>
      <c r="X77" s="45"/>
      <c r="Y77" s="45"/>
    </row>
    <row r="78" spans="1:25" ht="23.4" customHeight="1">
      <c r="A78" s="46" t="s">
        <v>67</v>
      </c>
      <c r="B78" s="46" t="s">
        <v>69</v>
      </c>
      <c r="C78" s="46" t="s">
        <v>425</v>
      </c>
      <c r="D78" s="46" t="s">
        <v>426</v>
      </c>
      <c r="E78" s="46" t="s">
        <v>217</v>
      </c>
      <c r="F78" s="46" t="s">
        <v>122</v>
      </c>
      <c r="G78" s="46" t="s">
        <v>421</v>
      </c>
      <c r="H78" s="46" t="s">
        <v>422</v>
      </c>
      <c r="I78" s="45">
        <v>26400</v>
      </c>
      <c r="J78" s="45">
        <v>26400</v>
      </c>
      <c r="K78" s="8"/>
      <c r="L78" s="8"/>
      <c r="M78" s="8"/>
      <c r="N78" s="45">
        <v>26400</v>
      </c>
      <c r="O78" s="8"/>
      <c r="P78" s="45"/>
      <c r="Q78" s="45"/>
      <c r="R78" s="45"/>
      <c r="S78" s="45"/>
      <c r="T78" s="45"/>
      <c r="U78" s="45"/>
      <c r="V78" s="45"/>
      <c r="W78" s="45"/>
      <c r="X78" s="45"/>
      <c r="Y78" s="45"/>
    </row>
    <row r="79" spans="1:25" ht="23.4" customHeight="1">
      <c r="A79" s="46" t="s">
        <v>67</v>
      </c>
      <c r="B79" s="46" t="s">
        <v>69</v>
      </c>
      <c r="C79" s="46" t="s">
        <v>427</v>
      </c>
      <c r="D79" s="46" t="s">
        <v>428</v>
      </c>
      <c r="E79" s="46" t="s">
        <v>167</v>
      </c>
      <c r="F79" s="46" t="s">
        <v>168</v>
      </c>
      <c r="G79" s="46" t="s">
        <v>421</v>
      </c>
      <c r="H79" s="46" t="s">
        <v>422</v>
      </c>
      <c r="I79" s="45">
        <v>59136</v>
      </c>
      <c r="J79" s="45">
        <v>59136</v>
      </c>
      <c r="K79" s="8"/>
      <c r="L79" s="8"/>
      <c r="M79" s="8"/>
      <c r="N79" s="45">
        <v>59136</v>
      </c>
      <c r="O79" s="8"/>
      <c r="P79" s="45"/>
      <c r="Q79" s="45"/>
      <c r="R79" s="45"/>
      <c r="S79" s="45"/>
      <c r="T79" s="45"/>
      <c r="U79" s="45"/>
      <c r="V79" s="45"/>
      <c r="W79" s="45"/>
      <c r="X79" s="45"/>
      <c r="Y79" s="45"/>
    </row>
    <row r="80" spans="1:25" ht="23.4" customHeight="1">
      <c r="A80" s="46" t="s">
        <v>67</v>
      </c>
      <c r="B80" s="46" t="s">
        <v>69</v>
      </c>
      <c r="C80" s="46" t="s">
        <v>429</v>
      </c>
      <c r="D80" s="46" t="s">
        <v>430</v>
      </c>
      <c r="E80" s="46" t="s">
        <v>102</v>
      </c>
      <c r="F80" s="46" t="s">
        <v>99</v>
      </c>
      <c r="G80" s="46" t="s">
        <v>389</v>
      </c>
      <c r="H80" s="46" t="s">
        <v>390</v>
      </c>
      <c r="I80" s="45">
        <v>184200</v>
      </c>
      <c r="J80" s="45">
        <v>184200</v>
      </c>
      <c r="K80" s="8"/>
      <c r="L80" s="8"/>
      <c r="M80" s="8"/>
      <c r="N80" s="45">
        <v>184200</v>
      </c>
      <c r="O80" s="8"/>
      <c r="P80" s="45"/>
      <c r="Q80" s="45"/>
      <c r="R80" s="45"/>
      <c r="S80" s="45"/>
      <c r="T80" s="45"/>
      <c r="U80" s="45"/>
      <c r="V80" s="45"/>
      <c r="W80" s="45"/>
      <c r="X80" s="45"/>
      <c r="Y80" s="45"/>
    </row>
    <row r="81" spans="1:25" ht="23.4" customHeight="1">
      <c r="A81" s="46" t="s">
        <v>67</v>
      </c>
      <c r="B81" s="46" t="s">
        <v>69</v>
      </c>
      <c r="C81" s="46" t="s">
        <v>429</v>
      </c>
      <c r="D81" s="46" t="s">
        <v>430</v>
      </c>
      <c r="E81" s="46" t="s">
        <v>110</v>
      </c>
      <c r="F81" s="46" t="s">
        <v>99</v>
      </c>
      <c r="G81" s="46" t="s">
        <v>389</v>
      </c>
      <c r="H81" s="46" t="s">
        <v>390</v>
      </c>
      <c r="I81" s="45">
        <v>27000</v>
      </c>
      <c r="J81" s="45">
        <v>27000</v>
      </c>
      <c r="K81" s="8"/>
      <c r="L81" s="8"/>
      <c r="M81" s="8"/>
      <c r="N81" s="45">
        <v>27000</v>
      </c>
      <c r="O81" s="8"/>
      <c r="P81" s="45"/>
      <c r="Q81" s="45"/>
      <c r="R81" s="45"/>
      <c r="S81" s="45"/>
      <c r="T81" s="45"/>
      <c r="U81" s="45"/>
      <c r="V81" s="45"/>
      <c r="W81" s="45"/>
      <c r="X81" s="45"/>
      <c r="Y81" s="45"/>
    </row>
    <row r="82" spans="1:25" ht="23.4" customHeight="1">
      <c r="A82" s="46" t="s">
        <v>67</v>
      </c>
      <c r="B82" s="46" t="s">
        <v>69</v>
      </c>
      <c r="C82" s="46" t="s">
        <v>431</v>
      </c>
      <c r="D82" s="46" t="s">
        <v>432</v>
      </c>
      <c r="E82" s="46" t="s">
        <v>129</v>
      </c>
      <c r="F82" s="46" t="s">
        <v>130</v>
      </c>
      <c r="G82" s="46" t="s">
        <v>433</v>
      </c>
      <c r="H82" s="46" t="s">
        <v>434</v>
      </c>
      <c r="I82" s="45">
        <v>500000</v>
      </c>
      <c r="J82" s="45">
        <v>500000</v>
      </c>
      <c r="K82" s="8"/>
      <c r="L82" s="8"/>
      <c r="M82" s="8"/>
      <c r="N82" s="45">
        <v>500000</v>
      </c>
      <c r="O82" s="8"/>
      <c r="P82" s="45"/>
      <c r="Q82" s="45"/>
      <c r="R82" s="45"/>
      <c r="S82" s="45"/>
      <c r="T82" s="45"/>
      <c r="U82" s="45"/>
      <c r="V82" s="45"/>
      <c r="W82" s="45"/>
      <c r="X82" s="45"/>
      <c r="Y82" s="45"/>
    </row>
    <row r="83" spans="1:25" ht="23.4" customHeight="1">
      <c r="A83" s="46" t="s">
        <v>67</v>
      </c>
      <c r="B83" s="46" t="s">
        <v>69</v>
      </c>
      <c r="C83" s="46" t="s">
        <v>435</v>
      </c>
      <c r="D83" s="46" t="s">
        <v>436</v>
      </c>
      <c r="E83" s="46" t="s">
        <v>129</v>
      </c>
      <c r="F83" s="46" t="s">
        <v>130</v>
      </c>
      <c r="G83" s="46" t="s">
        <v>433</v>
      </c>
      <c r="H83" s="46" t="s">
        <v>434</v>
      </c>
      <c r="I83" s="45">
        <v>72000</v>
      </c>
      <c r="J83" s="45">
        <v>72000</v>
      </c>
      <c r="K83" s="8"/>
      <c r="L83" s="8"/>
      <c r="M83" s="8"/>
      <c r="N83" s="45">
        <v>72000</v>
      </c>
      <c r="O83" s="8"/>
      <c r="P83" s="45"/>
      <c r="Q83" s="45"/>
      <c r="R83" s="45"/>
      <c r="S83" s="45"/>
      <c r="T83" s="45"/>
      <c r="U83" s="45"/>
      <c r="V83" s="45"/>
      <c r="W83" s="45"/>
      <c r="X83" s="45"/>
      <c r="Y83" s="45"/>
    </row>
    <row r="84" spans="1:25" ht="23.4" customHeight="1">
      <c r="A84" s="46" t="s">
        <v>67</v>
      </c>
      <c r="B84" s="46" t="s">
        <v>69</v>
      </c>
      <c r="C84" s="46" t="s">
        <v>437</v>
      </c>
      <c r="D84" s="46" t="s">
        <v>438</v>
      </c>
      <c r="E84" s="46" t="s">
        <v>102</v>
      </c>
      <c r="F84" s="46" t="s">
        <v>99</v>
      </c>
      <c r="G84" s="46" t="s">
        <v>389</v>
      </c>
      <c r="H84" s="46" t="s">
        <v>390</v>
      </c>
      <c r="I84" s="45">
        <v>18420</v>
      </c>
      <c r="J84" s="45">
        <v>18420</v>
      </c>
      <c r="K84" s="8"/>
      <c r="L84" s="8"/>
      <c r="M84" s="8"/>
      <c r="N84" s="45">
        <v>18420</v>
      </c>
      <c r="O84" s="8"/>
      <c r="P84" s="45"/>
      <c r="Q84" s="45"/>
      <c r="R84" s="45"/>
      <c r="S84" s="45"/>
      <c r="T84" s="45"/>
      <c r="U84" s="45"/>
      <c r="V84" s="45"/>
      <c r="W84" s="45"/>
      <c r="X84" s="45"/>
      <c r="Y84" s="45"/>
    </row>
    <row r="85" spans="1:25" ht="23.4" customHeight="1">
      <c r="A85" s="46" t="s">
        <v>67</v>
      </c>
      <c r="B85" s="46" t="s">
        <v>69</v>
      </c>
      <c r="C85" s="46" t="s">
        <v>437</v>
      </c>
      <c r="D85" s="46" t="s">
        <v>438</v>
      </c>
      <c r="E85" s="46" t="s">
        <v>110</v>
      </c>
      <c r="F85" s="46" t="s">
        <v>99</v>
      </c>
      <c r="G85" s="46" t="s">
        <v>389</v>
      </c>
      <c r="H85" s="46" t="s">
        <v>390</v>
      </c>
      <c r="I85" s="45">
        <v>2700</v>
      </c>
      <c r="J85" s="45">
        <v>2700</v>
      </c>
      <c r="K85" s="8"/>
      <c r="L85" s="8"/>
      <c r="M85" s="8"/>
      <c r="N85" s="45">
        <v>2700</v>
      </c>
      <c r="O85" s="8"/>
      <c r="P85" s="45"/>
      <c r="Q85" s="45"/>
      <c r="R85" s="45"/>
      <c r="S85" s="45"/>
      <c r="T85" s="45"/>
      <c r="U85" s="45"/>
      <c r="V85" s="45"/>
      <c r="W85" s="45"/>
      <c r="X85" s="45"/>
      <c r="Y85" s="45"/>
    </row>
    <row r="86" spans="1:25" ht="23.4" customHeight="1">
      <c r="A86" s="46" t="s">
        <v>67</v>
      </c>
      <c r="B86" s="46" t="s">
        <v>69</v>
      </c>
      <c r="C86" s="46" t="s">
        <v>439</v>
      </c>
      <c r="D86" s="46" t="s">
        <v>440</v>
      </c>
      <c r="E86" s="46" t="s">
        <v>110</v>
      </c>
      <c r="F86" s="46" t="s">
        <v>99</v>
      </c>
      <c r="G86" s="46" t="s">
        <v>379</v>
      </c>
      <c r="H86" s="46" t="s">
        <v>380</v>
      </c>
      <c r="I86" s="45">
        <v>20000</v>
      </c>
      <c r="J86" s="45">
        <v>20000</v>
      </c>
      <c r="K86" s="8"/>
      <c r="L86" s="8"/>
      <c r="M86" s="8"/>
      <c r="N86" s="45">
        <v>20000</v>
      </c>
      <c r="O86" s="8"/>
      <c r="P86" s="45"/>
      <c r="Q86" s="45"/>
      <c r="R86" s="45"/>
      <c r="S86" s="45"/>
      <c r="T86" s="45"/>
      <c r="U86" s="45"/>
      <c r="V86" s="45"/>
      <c r="W86" s="45"/>
      <c r="X86" s="45"/>
      <c r="Y86" s="45"/>
    </row>
    <row r="87" spans="1:25" ht="23.4" customHeight="1">
      <c r="A87" s="46" t="s">
        <v>67</v>
      </c>
      <c r="B87" s="46" t="s">
        <v>69</v>
      </c>
      <c r="C87" s="46" t="s">
        <v>439</v>
      </c>
      <c r="D87" s="46" t="s">
        <v>440</v>
      </c>
      <c r="E87" s="46" t="s">
        <v>110</v>
      </c>
      <c r="F87" s="46" t="s">
        <v>99</v>
      </c>
      <c r="G87" s="46" t="s">
        <v>381</v>
      </c>
      <c r="H87" s="46" t="s">
        <v>382</v>
      </c>
      <c r="I87" s="45">
        <v>5000</v>
      </c>
      <c r="J87" s="45">
        <v>5000</v>
      </c>
      <c r="K87" s="8"/>
      <c r="L87" s="8"/>
      <c r="M87" s="8"/>
      <c r="N87" s="45">
        <v>5000</v>
      </c>
      <c r="O87" s="8"/>
      <c r="P87" s="45"/>
      <c r="Q87" s="45"/>
      <c r="R87" s="45"/>
      <c r="S87" s="45"/>
      <c r="T87" s="45"/>
      <c r="U87" s="45"/>
      <c r="V87" s="45"/>
      <c r="W87" s="45"/>
      <c r="X87" s="45"/>
      <c r="Y87" s="45"/>
    </row>
    <row r="88" spans="1:25" ht="23.4" customHeight="1">
      <c r="A88" s="46" t="s">
        <v>67</v>
      </c>
      <c r="B88" s="46" t="s">
        <v>69</v>
      </c>
      <c r="C88" s="46" t="s">
        <v>439</v>
      </c>
      <c r="D88" s="46" t="s">
        <v>440</v>
      </c>
      <c r="E88" s="46" t="s">
        <v>110</v>
      </c>
      <c r="F88" s="46" t="s">
        <v>99</v>
      </c>
      <c r="G88" s="46" t="s">
        <v>441</v>
      </c>
      <c r="H88" s="46" t="s">
        <v>442</v>
      </c>
      <c r="I88" s="45">
        <v>13000</v>
      </c>
      <c r="J88" s="45">
        <v>13000</v>
      </c>
      <c r="K88" s="8"/>
      <c r="L88" s="8"/>
      <c r="M88" s="8"/>
      <c r="N88" s="45">
        <v>13000</v>
      </c>
      <c r="O88" s="8"/>
      <c r="P88" s="45"/>
      <c r="Q88" s="45"/>
      <c r="R88" s="45"/>
      <c r="S88" s="45"/>
      <c r="T88" s="45"/>
      <c r="U88" s="45"/>
      <c r="V88" s="45"/>
      <c r="W88" s="45"/>
      <c r="X88" s="45"/>
      <c r="Y88" s="45"/>
    </row>
    <row r="89" spans="1:25" ht="23.4" customHeight="1">
      <c r="A89" s="46" t="s">
        <v>67</v>
      </c>
      <c r="B89" s="46" t="s">
        <v>69</v>
      </c>
      <c r="C89" s="46" t="s">
        <v>439</v>
      </c>
      <c r="D89" s="46" t="s">
        <v>440</v>
      </c>
      <c r="E89" s="46" t="s">
        <v>110</v>
      </c>
      <c r="F89" s="46" t="s">
        <v>99</v>
      </c>
      <c r="G89" s="46" t="s">
        <v>443</v>
      </c>
      <c r="H89" s="46" t="s">
        <v>444</v>
      </c>
      <c r="I89" s="45">
        <v>5000</v>
      </c>
      <c r="J89" s="45">
        <v>5000</v>
      </c>
      <c r="K89" s="8"/>
      <c r="L89" s="8"/>
      <c r="M89" s="8"/>
      <c r="N89" s="45">
        <v>5000</v>
      </c>
      <c r="O89" s="8"/>
      <c r="P89" s="45"/>
      <c r="Q89" s="45"/>
      <c r="R89" s="45"/>
      <c r="S89" s="45"/>
      <c r="T89" s="45"/>
      <c r="U89" s="45"/>
      <c r="V89" s="45"/>
      <c r="W89" s="45"/>
      <c r="X89" s="45"/>
      <c r="Y89" s="45"/>
    </row>
    <row r="90" spans="1:25" ht="23.4" customHeight="1">
      <c r="A90" s="46" t="s">
        <v>67</v>
      </c>
      <c r="B90" s="46" t="s">
        <v>69</v>
      </c>
      <c r="C90" s="46" t="s">
        <v>439</v>
      </c>
      <c r="D90" s="46" t="s">
        <v>440</v>
      </c>
      <c r="E90" s="46" t="s">
        <v>110</v>
      </c>
      <c r="F90" s="46" t="s">
        <v>99</v>
      </c>
      <c r="G90" s="46" t="s">
        <v>445</v>
      </c>
      <c r="H90" s="46" t="s">
        <v>446</v>
      </c>
      <c r="I90" s="45">
        <v>5000</v>
      </c>
      <c r="J90" s="45">
        <v>5000</v>
      </c>
      <c r="K90" s="8"/>
      <c r="L90" s="8"/>
      <c r="M90" s="8"/>
      <c r="N90" s="45">
        <v>5000</v>
      </c>
      <c r="O90" s="8"/>
      <c r="P90" s="45"/>
      <c r="Q90" s="45"/>
      <c r="R90" s="45"/>
      <c r="S90" s="45"/>
      <c r="T90" s="45"/>
      <c r="U90" s="45"/>
      <c r="V90" s="45"/>
      <c r="W90" s="45"/>
      <c r="X90" s="45"/>
      <c r="Y90" s="45"/>
    </row>
    <row r="91" spans="1:25" ht="23.4" customHeight="1">
      <c r="A91" s="46" t="s">
        <v>67</v>
      </c>
      <c r="B91" s="46" t="s">
        <v>69</v>
      </c>
      <c r="C91" s="46" t="s">
        <v>447</v>
      </c>
      <c r="D91" s="46" t="s">
        <v>448</v>
      </c>
      <c r="E91" s="46" t="s">
        <v>129</v>
      </c>
      <c r="F91" s="46" t="s">
        <v>130</v>
      </c>
      <c r="G91" s="46" t="s">
        <v>421</v>
      </c>
      <c r="H91" s="46" t="s">
        <v>422</v>
      </c>
      <c r="I91" s="45">
        <v>516000</v>
      </c>
      <c r="J91" s="45">
        <v>516000</v>
      </c>
      <c r="K91" s="8"/>
      <c r="L91" s="8"/>
      <c r="M91" s="8"/>
      <c r="N91" s="45">
        <v>516000</v>
      </c>
      <c r="O91" s="8"/>
      <c r="P91" s="45"/>
      <c r="Q91" s="45"/>
      <c r="R91" s="45"/>
      <c r="S91" s="45"/>
      <c r="T91" s="45"/>
      <c r="U91" s="45"/>
      <c r="V91" s="45"/>
      <c r="W91" s="45"/>
      <c r="X91" s="45"/>
      <c r="Y91" s="45"/>
    </row>
    <row r="92" spans="1:25" ht="23.4" customHeight="1">
      <c r="A92" s="46" t="s">
        <v>67</v>
      </c>
      <c r="B92" s="46" t="s">
        <v>69</v>
      </c>
      <c r="C92" s="46" t="s">
        <v>447</v>
      </c>
      <c r="D92" s="46" t="s">
        <v>448</v>
      </c>
      <c r="E92" s="46" t="s">
        <v>129</v>
      </c>
      <c r="F92" s="46" t="s">
        <v>130</v>
      </c>
      <c r="G92" s="46" t="s">
        <v>421</v>
      </c>
      <c r="H92" s="46" t="s">
        <v>422</v>
      </c>
      <c r="I92" s="45">
        <v>142800</v>
      </c>
      <c r="J92" s="45">
        <v>142800</v>
      </c>
      <c r="K92" s="8"/>
      <c r="L92" s="8"/>
      <c r="M92" s="8"/>
      <c r="N92" s="45">
        <v>142800</v>
      </c>
      <c r="O92" s="8"/>
      <c r="P92" s="45"/>
      <c r="Q92" s="45"/>
      <c r="R92" s="45"/>
      <c r="S92" s="45"/>
      <c r="T92" s="45"/>
      <c r="U92" s="45"/>
      <c r="V92" s="45"/>
      <c r="W92" s="45"/>
      <c r="X92" s="45"/>
      <c r="Y92" s="45"/>
    </row>
    <row r="93" spans="1:25" ht="23.4" customHeight="1">
      <c r="A93" s="46" t="s">
        <v>67</v>
      </c>
      <c r="B93" s="46" t="s">
        <v>69</v>
      </c>
      <c r="C93" s="46" t="s">
        <v>449</v>
      </c>
      <c r="D93" s="46" t="s">
        <v>450</v>
      </c>
      <c r="E93" s="46" t="s">
        <v>129</v>
      </c>
      <c r="F93" s="46" t="s">
        <v>130</v>
      </c>
      <c r="G93" s="46" t="s">
        <v>421</v>
      </c>
      <c r="H93" s="46" t="s">
        <v>422</v>
      </c>
      <c r="I93" s="45">
        <v>573840</v>
      </c>
      <c r="J93" s="45">
        <v>573840</v>
      </c>
      <c r="K93" s="8"/>
      <c r="L93" s="8"/>
      <c r="M93" s="8"/>
      <c r="N93" s="45">
        <v>573840</v>
      </c>
      <c r="O93" s="8"/>
      <c r="P93" s="45"/>
      <c r="Q93" s="45"/>
      <c r="R93" s="45"/>
      <c r="S93" s="45"/>
      <c r="T93" s="45"/>
      <c r="U93" s="45"/>
      <c r="V93" s="45"/>
      <c r="W93" s="45"/>
      <c r="X93" s="45"/>
      <c r="Y93" s="45"/>
    </row>
    <row r="94" spans="1:25" ht="23.4" customHeight="1">
      <c r="A94" s="46" t="s">
        <v>67</v>
      </c>
      <c r="B94" s="46" t="s">
        <v>69</v>
      </c>
      <c r="C94" s="46" t="s">
        <v>449</v>
      </c>
      <c r="D94" s="46" t="s">
        <v>450</v>
      </c>
      <c r="E94" s="46" t="s">
        <v>129</v>
      </c>
      <c r="F94" s="46" t="s">
        <v>130</v>
      </c>
      <c r="G94" s="46" t="s">
        <v>421</v>
      </c>
      <c r="H94" s="46" t="s">
        <v>422</v>
      </c>
      <c r="I94" s="45">
        <v>421680</v>
      </c>
      <c r="J94" s="45">
        <v>421680</v>
      </c>
      <c r="K94" s="8"/>
      <c r="L94" s="8"/>
      <c r="M94" s="8"/>
      <c r="N94" s="45">
        <v>421680</v>
      </c>
      <c r="O94" s="8"/>
      <c r="P94" s="45"/>
      <c r="Q94" s="45"/>
      <c r="R94" s="45"/>
      <c r="S94" s="45"/>
      <c r="T94" s="45"/>
      <c r="U94" s="45"/>
      <c r="V94" s="45"/>
      <c r="W94" s="45"/>
      <c r="X94" s="45"/>
      <c r="Y94" s="45"/>
    </row>
    <row r="95" spans="1:25" ht="23.4" customHeight="1">
      <c r="A95" s="46" t="s">
        <v>67</v>
      </c>
      <c r="B95" s="46" t="s">
        <v>69</v>
      </c>
      <c r="C95" s="46" t="s">
        <v>449</v>
      </c>
      <c r="D95" s="46" t="s">
        <v>450</v>
      </c>
      <c r="E95" s="46" t="s">
        <v>129</v>
      </c>
      <c r="F95" s="46" t="s">
        <v>130</v>
      </c>
      <c r="G95" s="46" t="s">
        <v>421</v>
      </c>
      <c r="H95" s="46" t="s">
        <v>422</v>
      </c>
      <c r="I95" s="45">
        <v>843360</v>
      </c>
      <c r="J95" s="45">
        <v>843360</v>
      </c>
      <c r="K95" s="8"/>
      <c r="L95" s="8"/>
      <c r="M95" s="8"/>
      <c r="N95" s="45">
        <v>843360</v>
      </c>
      <c r="O95" s="8"/>
      <c r="P95" s="45"/>
      <c r="Q95" s="45"/>
      <c r="R95" s="45"/>
      <c r="S95" s="45"/>
      <c r="T95" s="45"/>
      <c r="U95" s="45"/>
      <c r="V95" s="45"/>
      <c r="W95" s="45"/>
      <c r="X95" s="45"/>
      <c r="Y95" s="45"/>
    </row>
    <row r="96" spans="1:25" ht="23.4" customHeight="1">
      <c r="A96" s="46" t="s">
        <v>67</v>
      </c>
      <c r="B96" s="46" t="s">
        <v>69</v>
      </c>
      <c r="C96" s="46" t="s">
        <v>449</v>
      </c>
      <c r="D96" s="46" t="s">
        <v>450</v>
      </c>
      <c r="E96" s="46" t="s">
        <v>129</v>
      </c>
      <c r="F96" s="46" t="s">
        <v>130</v>
      </c>
      <c r="G96" s="46" t="s">
        <v>421</v>
      </c>
      <c r="H96" s="46" t="s">
        <v>422</v>
      </c>
      <c r="I96" s="45">
        <v>840000</v>
      </c>
      <c r="J96" s="45">
        <v>840000</v>
      </c>
      <c r="K96" s="8"/>
      <c r="L96" s="8"/>
      <c r="M96" s="8"/>
      <c r="N96" s="45">
        <v>840000</v>
      </c>
      <c r="O96" s="8"/>
      <c r="P96" s="45"/>
      <c r="Q96" s="45"/>
      <c r="R96" s="45"/>
      <c r="S96" s="45"/>
      <c r="T96" s="45"/>
      <c r="U96" s="45"/>
      <c r="V96" s="45"/>
      <c r="W96" s="45"/>
      <c r="X96" s="45"/>
      <c r="Y96" s="45"/>
    </row>
    <row r="97" spans="1:25" ht="23.4" customHeight="1">
      <c r="A97" s="46" t="s">
        <v>67</v>
      </c>
      <c r="B97" s="46" t="s">
        <v>69</v>
      </c>
      <c r="C97" s="46" t="s">
        <v>451</v>
      </c>
      <c r="D97" s="46" t="s">
        <v>452</v>
      </c>
      <c r="E97" s="46" t="s">
        <v>153</v>
      </c>
      <c r="F97" s="46" t="s">
        <v>154</v>
      </c>
      <c r="G97" s="46" t="s">
        <v>453</v>
      </c>
      <c r="H97" s="46" t="s">
        <v>454</v>
      </c>
      <c r="I97" s="45">
        <v>184000</v>
      </c>
      <c r="J97" s="45">
        <v>184000</v>
      </c>
      <c r="K97" s="8"/>
      <c r="L97" s="8"/>
      <c r="M97" s="8"/>
      <c r="N97" s="45">
        <v>184000</v>
      </c>
      <c r="O97" s="8"/>
      <c r="P97" s="45"/>
      <c r="Q97" s="45"/>
      <c r="R97" s="45"/>
      <c r="S97" s="45"/>
      <c r="T97" s="45"/>
      <c r="U97" s="45"/>
      <c r="V97" s="45"/>
      <c r="W97" s="45"/>
      <c r="X97" s="45"/>
      <c r="Y97" s="45"/>
    </row>
    <row r="98" spans="1:25" ht="23.4" customHeight="1">
      <c r="A98" s="46" t="s">
        <v>67</v>
      </c>
      <c r="B98" s="46" t="s">
        <v>69</v>
      </c>
      <c r="C98" s="46" t="s">
        <v>455</v>
      </c>
      <c r="D98" s="46" t="s">
        <v>456</v>
      </c>
      <c r="E98" s="46" t="s">
        <v>121</v>
      </c>
      <c r="F98" s="46" t="s">
        <v>122</v>
      </c>
      <c r="G98" s="46" t="s">
        <v>399</v>
      </c>
      <c r="H98" s="46" t="s">
        <v>400</v>
      </c>
      <c r="I98" s="45">
        <v>75600</v>
      </c>
      <c r="J98" s="45">
        <v>75600</v>
      </c>
      <c r="K98" s="8"/>
      <c r="L98" s="8"/>
      <c r="M98" s="8"/>
      <c r="N98" s="45">
        <v>75600</v>
      </c>
      <c r="O98" s="8"/>
      <c r="P98" s="45"/>
      <c r="Q98" s="45"/>
      <c r="R98" s="45"/>
      <c r="S98" s="45"/>
      <c r="T98" s="45"/>
      <c r="U98" s="45"/>
      <c r="V98" s="45"/>
      <c r="W98" s="45"/>
      <c r="X98" s="45"/>
      <c r="Y98" s="45"/>
    </row>
    <row r="99" spans="1:25" ht="23.4" customHeight="1">
      <c r="A99" s="46" t="s">
        <v>67</v>
      </c>
      <c r="B99" s="46" t="s">
        <v>69</v>
      </c>
      <c r="C99" s="46" t="s">
        <v>455</v>
      </c>
      <c r="D99" s="46" t="s">
        <v>456</v>
      </c>
      <c r="E99" s="46" t="s">
        <v>203</v>
      </c>
      <c r="F99" s="46" t="s">
        <v>204</v>
      </c>
      <c r="G99" s="46" t="s">
        <v>399</v>
      </c>
      <c r="H99" s="46" t="s">
        <v>400</v>
      </c>
      <c r="I99" s="45">
        <v>42000</v>
      </c>
      <c r="J99" s="45">
        <v>42000</v>
      </c>
      <c r="K99" s="8"/>
      <c r="L99" s="8"/>
      <c r="M99" s="8"/>
      <c r="N99" s="45">
        <v>42000</v>
      </c>
      <c r="O99" s="8"/>
      <c r="P99" s="45"/>
      <c r="Q99" s="45"/>
      <c r="R99" s="45"/>
      <c r="S99" s="45"/>
      <c r="T99" s="45"/>
      <c r="U99" s="45"/>
      <c r="V99" s="45"/>
      <c r="W99" s="45"/>
      <c r="X99" s="45"/>
      <c r="Y99" s="45"/>
    </row>
    <row r="100" spans="1:25" ht="23.4" customHeight="1">
      <c r="A100" s="46" t="s">
        <v>67</v>
      </c>
      <c r="B100" s="46" t="s">
        <v>69</v>
      </c>
      <c r="C100" s="46" t="s">
        <v>455</v>
      </c>
      <c r="D100" s="46" t="s">
        <v>456</v>
      </c>
      <c r="E100" s="46" t="s">
        <v>217</v>
      </c>
      <c r="F100" s="46" t="s">
        <v>122</v>
      </c>
      <c r="G100" s="46" t="s">
        <v>399</v>
      </c>
      <c r="H100" s="46" t="s">
        <v>400</v>
      </c>
      <c r="I100" s="45">
        <v>201600</v>
      </c>
      <c r="J100" s="45">
        <v>201600</v>
      </c>
      <c r="K100" s="8"/>
      <c r="L100" s="8"/>
      <c r="M100" s="8"/>
      <c r="N100" s="45">
        <v>201600</v>
      </c>
      <c r="O100" s="8"/>
      <c r="P100" s="45"/>
      <c r="Q100" s="45"/>
      <c r="R100" s="45"/>
      <c r="S100" s="45"/>
      <c r="T100" s="45"/>
      <c r="U100" s="45"/>
      <c r="V100" s="45"/>
      <c r="W100" s="45"/>
      <c r="X100" s="45"/>
      <c r="Y100" s="45"/>
    </row>
    <row r="101" spans="1:25" ht="23.4" customHeight="1">
      <c r="A101" s="46" t="s">
        <v>67</v>
      </c>
      <c r="B101" s="46" t="s">
        <v>69</v>
      </c>
      <c r="C101" s="46" t="s">
        <v>457</v>
      </c>
      <c r="D101" s="46" t="s">
        <v>458</v>
      </c>
      <c r="E101" s="46" t="s">
        <v>129</v>
      </c>
      <c r="F101" s="46" t="s">
        <v>130</v>
      </c>
      <c r="G101" s="46" t="s">
        <v>421</v>
      </c>
      <c r="H101" s="46" t="s">
        <v>422</v>
      </c>
      <c r="I101" s="45">
        <v>10320</v>
      </c>
      <c r="J101" s="45">
        <v>10320</v>
      </c>
      <c r="K101" s="8"/>
      <c r="L101" s="8"/>
      <c r="M101" s="8"/>
      <c r="N101" s="45">
        <v>10320</v>
      </c>
      <c r="O101" s="8"/>
      <c r="P101" s="45"/>
      <c r="Q101" s="45"/>
      <c r="R101" s="45"/>
      <c r="S101" s="45"/>
      <c r="T101" s="45"/>
      <c r="U101" s="45"/>
      <c r="V101" s="45"/>
      <c r="W101" s="45"/>
      <c r="X101" s="45"/>
      <c r="Y101" s="45"/>
    </row>
    <row r="102" spans="1:25" ht="23.4" customHeight="1">
      <c r="A102" s="46" t="s">
        <v>67</v>
      </c>
      <c r="B102" s="46" t="s">
        <v>69</v>
      </c>
      <c r="C102" s="46" t="s">
        <v>459</v>
      </c>
      <c r="D102" s="46" t="s">
        <v>460</v>
      </c>
      <c r="E102" s="46" t="s">
        <v>102</v>
      </c>
      <c r="F102" s="46" t="s">
        <v>99</v>
      </c>
      <c r="G102" s="46" t="s">
        <v>461</v>
      </c>
      <c r="H102" s="46" t="s">
        <v>462</v>
      </c>
      <c r="I102" s="45">
        <v>39623</v>
      </c>
      <c r="J102" s="45">
        <v>39623</v>
      </c>
      <c r="K102" s="8"/>
      <c r="L102" s="8"/>
      <c r="M102" s="8"/>
      <c r="N102" s="45">
        <v>39623</v>
      </c>
      <c r="O102" s="8"/>
      <c r="P102" s="45"/>
      <c r="Q102" s="45"/>
      <c r="R102" s="45"/>
      <c r="S102" s="45"/>
      <c r="T102" s="45"/>
      <c r="U102" s="45"/>
      <c r="V102" s="45"/>
      <c r="W102" s="45"/>
      <c r="X102" s="45"/>
      <c r="Y102" s="45"/>
    </row>
    <row r="103" spans="1:25" ht="23.4" customHeight="1">
      <c r="A103" s="46" t="s">
        <v>67</v>
      </c>
      <c r="B103" s="46" t="s">
        <v>69</v>
      </c>
      <c r="C103" s="46" t="s">
        <v>459</v>
      </c>
      <c r="D103" s="46" t="s">
        <v>460</v>
      </c>
      <c r="E103" s="46" t="s">
        <v>121</v>
      </c>
      <c r="F103" s="46" t="s">
        <v>122</v>
      </c>
      <c r="G103" s="46" t="s">
        <v>461</v>
      </c>
      <c r="H103" s="46" t="s">
        <v>462</v>
      </c>
      <c r="I103" s="45">
        <v>16000</v>
      </c>
      <c r="J103" s="45">
        <v>16000</v>
      </c>
      <c r="K103" s="8"/>
      <c r="L103" s="8"/>
      <c r="M103" s="8"/>
      <c r="N103" s="45">
        <v>16000</v>
      </c>
      <c r="O103" s="8"/>
      <c r="P103" s="45"/>
      <c r="Q103" s="45"/>
      <c r="R103" s="45"/>
      <c r="S103" s="45"/>
      <c r="T103" s="45"/>
      <c r="U103" s="45"/>
      <c r="V103" s="45"/>
      <c r="W103" s="45"/>
      <c r="X103" s="45"/>
      <c r="Y103" s="45"/>
    </row>
    <row r="104" spans="1:25" ht="23.4" customHeight="1">
      <c r="A104" s="46" t="s">
        <v>67</v>
      </c>
      <c r="B104" s="46" t="s">
        <v>69</v>
      </c>
      <c r="C104" s="46" t="s">
        <v>459</v>
      </c>
      <c r="D104" s="46" t="s">
        <v>460</v>
      </c>
      <c r="E104" s="46" t="s">
        <v>203</v>
      </c>
      <c r="F104" s="46" t="s">
        <v>204</v>
      </c>
      <c r="G104" s="46" t="s">
        <v>461</v>
      </c>
      <c r="H104" s="46" t="s">
        <v>462</v>
      </c>
      <c r="I104" s="45">
        <v>8800</v>
      </c>
      <c r="J104" s="45">
        <v>8800</v>
      </c>
      <c r="K104" s="8"/>
      <c r="L104" s="8"/>
      <c r="M104" s="8"/>
      <c r="N104" s="45">
        <v>8800</v>
      </c>
      <c r="O104" s="8"/>
      <c r="P104" s="45"/>
      <c r="Q104" s="45"/>
      <c r="R104" s="45"/>
      <c r="S104" s="45"/>
      <c r="T104" s="45"/>
      <c r="U104" s="45"/>
      <c r="V104" s="45"/>
      <c r="W104" s="45"/>
      <c r="X104" s="45"/>
      <c r="Y104" s="45"/>
    </row>
    <row r="105" spans="1:25" ht="23.4" customHeight="1">
      <c r="A105" s="46" t="s">
        <v>67</v>
      </c>
      <c r="B105" s="46" t="s">
        <v>69</v>
      </c>
      <c r="C105" s="46" t="s">
        <v>459</v>
      </c>
      <c r="D105" s="46" t="s">
        <v>460</v>
      </c>
      <c r="E105" s="46" t="s">
        <v>217</v>
      </c>
      <c r="F105" s="46" t="s">
        <v>122</v>
      </c>
      <c r="G105" s="46" t="s">
        <v>461</v>
      </c>
      <c r="H105" s="46" t="s">
        <v>462</v>
      </c>
      <c r="I105" s="45">
        <v>49600</v>
      </c>
      <c r="J105" s="45">
        <v>49600</v>
      </c>
      <c r="K105" s="8"/>
      <c r="L105" s="8"/>
      <c r="M105" s="8"/>
      <c r="N105" s="45">
        <v>49600</v>
      </c>
      <c r="O105" s="8"/>
      <c r="P105" s="45"/>
      <c r="Q105" s="45"/>
      <c r="R105" s="45"/>
      <c r="S105" s="45"/>
      <c r="T105" s="45"/>
      <c r="U105" s="45"/>
      <c r="V105" s="45"/>
      <c r="W105" s="45"/>
      <c r="X105" s="45"/>
      <c r="Y105" s="45"/>
    </row>
    <row r="106" spans="1:25" ht="23.4" customHeight="1">
      <c r="A106" s="46" t="s">
        <v>67</v>
      </c>
      <c r="B106" s="46" t="s">
        <v>69</v>
      </c>
      <c r="C106" s="46" t="s">
        <v>463</v>
      </c>
      <c r="D106" s="46" t="s">
        <v>464</v>
      </c>
      <c r="E106" s="46" t="s">
        <v>175</v>
      </c>
      <c r="F106" s="46" t="s">
        <v>176</v>
      </c>
      <c r="G106" s="46" t="s">
        <v>465</v>
      </c>
      <c r="H106" s="46" t="s">
        <v>466</v>
      </c>
      <c r="I106" s="45">
        <v>20000</v>
      </c>
      <c r="J106" s="45">
        <v>20000</v>
      </c>
      <c r="K106" s="8"/>
      <c r="L106" s="8"/>
      <c r="M106" s="8"/>
      <c r="N106" s="45">
        <v>20000</v>
      </c>
      <c r="O106" s="8"/>
      <c r="P106" s="45"/>
      <c r="Q106" s="45"/>
      <c r="R106" s="45"/>
      <c r="S106" s="45"/>
      <c r="T106" s="45"/>
      <c r="U106" s="45"/>
      <c r="V106" s="45"/>
      <c r="W106" s="45"/>
      <c r="X106" s="45"/>
      <c r="Y106" s="45"/>
    </row>
    <row r="107" spans="1:25" ht="23.4" customHeight="1">
      <c r="A107" s="46" t="s">
        <v>67</v>
      </c>
      <c r="B107" s="46" t="s">
        <v>69</v>
      </c>
      <c r="C107" s="46" t="s">
        <v>467</v>
      </c>
      <c r="D107" s="46" t="s">
        <v>468</v>
      </c>
      <c r="E107" s="46" t="s">
        <v>102</v>
      </c>
      <c r="F107" s="46" t="s">
        <v>99</v>
      </c>
      <c r="G107" s="46" t="s">
        <v>469</v>
      </c>
      <c r="H107" s="46" t="s">
        <v>470</v>
      </c>
      <c r="I107" s="45">
        <v>29000</v>
      </c>
      <c r="J107" s="45">
        <v>29000</v>
      </c>
      <c r="K107" s="8"/>
      <c r="L107" s="8"/>
      <c r="M107" s="8"/>
      <c r="N107" s="45">
        <v>29000</v>
      </c>
      <c r="O107" s="8"/>
      <c r="P107" s="45"/>
      <c r="Q107" s="45"/>
      <c r="R107" s="45"/>
      <c r="S107" s="45"/>
      <c r="T107" s="45"/>
      <c r="U107" s="45"/>
      <c r="V107" s="45"/>
      <c r="W107" s="45"/>
      <c r="X107" s="45"/>
      <c r="Y107" s="45"/>
    </row>
    <row r="108" spans="1:25" ht="22.65" customHeight="1">
      <c r="A108" s="63" t="s">
        <v>337</v>
      </c>
      <c r="B108" s="63"/>
      <c r="C108" s="63"/>
      <c r="D108" s="63"/>
      <c r="E108" s="63"/>
      <c r="F108" s="63"/>
      <c r="G108" s="63"/>
      <c r="H108" s="63"/>
      <c r="I108" s="45">
        <v>16169620.699999999</v>
      </c>
      <c r="J108" s="45">
        <v>16169620.699999999</v>
      </c>
      <c r="K108" s="45"/>
      <c r="L108" s="45"/>
      <c r="M108" s="45"/>
      <c r="N108" s="45">
        <v>16169620.699999999</v>
      </c>
      <c r="O108" s="45"/>
      <c r="P108" s="45"/>
      <c r="Q108" s="45"/>
      <c r="R108" s="45"/>
      <c r="S108" s="45"/>
      <c r="T108" s="45"/>
      <c r="U108" s="45"/>
      <c r="V108" s="45"/>
      <c r="W108" s="45"/>
      <c r="X108" s="45"/>
      <c r="Y108" s="45"/>
    </row>
  </sheetData>
  <mergeCells count="31">
    <mergeCell ref="V7:V8"/>
    <mergeCell ref="W7:W8"/>
    <mergeCell ref="X7:X8"/>
    <mergeCell ref="Y7:Y8"/>
    <mergeCell ref="Q7:Q8"/>
    <mergeCell ref="R7:R8"/>
    <mergeCell ref="S6:S8"/>
    <mergeCell ref="T7:T8"/>
    <mergeCell ref="U7:U8"/>
    <mergeCell ref="L7:L8"/>
    <mergeCell ref="M7:M8"/>
    <mergeCell ref="N7:N8"/>
    <mergeCell ref="O7:O8"/>
    <mergeCell ref="P7:P8"/>
    <mergeCell ref="J7:K7"/>
    <mergeCell ref="A108:H108"/>
    <mergeCell ref="A5:A8"/>
    <mergeCell ref="B5:B8"/>
    <mergeCell ref="C5:C8"/>
    <mergeCell ref="D5:D8"/>
    <mergeCell ref="E5:E8"/>
    <mergeCell ref="F5:F8"/>
    <mergeCell ref="G5:G8"/>
    <mergeCell ref="H5:H8"/>
    <mergeCell ref="I6:I8"/>
    <mergeCell ref="A3:Y3"/>
    <mergeCell ref="A4:H4"/>
    <mergeCell ref="I5:Y5"/>
    <mergeCell ref="J6:O6"/>
    <mergeCell ref="P6:R6"/>
    <mergeCell ref="T6:Y6"/>
  </mergeCells>
  <phoneticPr fontId="21" type="noConversion"/>
  <printOptions horizontalCentered="1"/>
  <pageMargins left="0.26" right="0.26" top="0.39" bottom="0.39" header="0.33" footer="0.33"/>
  <pageSetup paperSize="9" scale="5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03"/>
  <sheetViews>
    <sheetView showZeros="0" workbookViewId="0">
      <pane ySplit="1" topLeftCell="A83" activePane="bottomLeft" state="frozen"/>
      <selection activeCell="A22" sqref="A22"/>
      <selection pane="bottomLeft" activeCell="A22" sqref="A22"/>
    </sheetView>
  </sheetViews>
  <sheetFormatPr defaultColWidth="10.77734375" defaultRowHeight="14.25" customHeight="1"/>
  <cols>
    <col min="1" max="1" width="12" customWidth="1"/>
    <col min="2" max="2" width="15.77734375" customWidth="1"/>
    <col min="3" max="3" width="38.21875" customWidth="1"/>
    <col min="4" max="4" width="27.88671875" customWidth="1"/>
    <col min="5" max="5" width="13" customWidth="1"/>
    <col min="6" max="6" width="20.77734375" customWidth="1"/>
    <col min="7" max="7" width="11.6640625" customWidth="1"/>
    <col min="8" max="8" width="20.77734375" customWidth="1"/>
    <col min="9" max="13" width="23.21875" customWidth="1"/>
    <col min="14" max="14" width="14.21875" customWidth="1"/>
    <col min="15" max="15" width="14.88671875" customWidth="1"/>
    <col min="16" max="16" width="13" customWidth="1"/>
    <col min="17" max="21" width="23.109375" customWidth="1"/>
    <col min="22" max="22" width="23.21875" customWidth="1"/>
    <col min="23" max="23" width="23.1093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W2" s="2" t="s">
        <v>471</v>
      </c>
    </row>
    <row r="3" spans="1:23" ht="46.5" customHeight="1">
      <c r="A3" s="61" t="str">
        <f>"2025"&amp;"年部门项目支出预算表"</f>
        <v>2025年部门项目支出预算表</v>
      </c>
      <c r="B3" s="61"/>
      <c r="C3" s="61"/>
      <c r="D3" s="61"/>
      <c r="E3" s="61"/>
      <c r="F3" s="61"/>
      <c r="G3" s="61"/>
      <c r="H3" s="61"/>
      <c r="I3" s="61"/>
      <c r="J3" s="61"/>
      <c r="K3" s="61"/>
      <c r="L3" s="61"/>
      <c r="M3" s="61"/>
      <c r="N3" s="61"/>
      <c r="O3" s="61"/>
      <c r="P3" s="61"/>
      <c r="Q3" s="61"/>
      <c r="R3" s="61"/>
      <c r="S3" s="61"/>
      <c r="T3" s="61"/>
      <c r="U3" s="61"/>
      <c r="V3" s="61"/>
      <c r="W3" s="61"/>
    </row>
    <row r="4" spans="1:23" ht="17.399999999999999" customHeight="1">
      <c r="A4" s="62" t="s">
        <v>932</v>
      </c>
      <c r="B4" s="62"/>
      <c r="C4" s="62"/>
      <c r="D4" s="62"/>
      <c r="E4" s="62"/>
      <c r="F4" s="62"/>
      <c r="G4" s="62"/>
      <c r="H4" s="62"/>
      <c r="W4" s="2" t="s">
        <v>1</v>
      </c>
    </row>
    <row r="5" spans="1:23" ht="21.75" customHeight="1">
      <c r="A5" s="63" t="s">
        <v>472</v>
      </c>
      <c r="B5" s="63" t="s">
        <v>348</v>
      </c>
      <c r="C5" s="63" t="s">
        <v>349</v>
      </c>
      <c r="D5" s="63" t="s">
        <v>473</v>
      </c>
      <c r="E5" s="63" t="s">
        <v>350</v>
      </c>
      <c r="F5" s="63" t="s">
        <v>351</v>
      </c>
      <c r="G5" s="63" t="s">
        <v>474</v>
      </c>
      <c r="H5" s="63" t="s">
        <v>475</v>
      </c>
      <c r="I5" s="63" t="s">
        <v>53</v>
      </c>
      <c r="J5" s="63" t="s">
        <v>476</v>
      </c>
      <c r="K5" s="63"/>
      <c r="L5" s="63"/>
      <c r="M5" s="63"/>
      <c r="N5" s="63" t="s">
        <v>356</v>
      </c>
      <c r="O5" s="63"/>
      <c r="P5" s="63"/>
      <c r="Q5" s="63" t="s">
        <v>59</v>
      </c>
      <c r="R5" s="63" t="s">
        <v>60</v>
      </c>
      <c r="S5" s="63"/>
      <c r="T5" s="63"/>
      <c r="U5" s="63"/>
      <c r="V5" s="63"/>
      <c r="W5" s="63"/>
    </row>
    <row r="6" spans="1:23" ht="21.75" customHeight="1">
      <c r="A6" s="63"/>
      <c r="B6" s="63"/>
      <c r="C6" s="63"/>
      <c r="D6" s="63"/>
      <c r="E6" s="63"/>
      <c r="F6" s="63"/>
      <c r="G6" s="63"/>
      <c r="H6" s="63"/>
      <c r="I6" s="63"/>
      <c r="J6" s="63" t="s">
        <v>56</v>
      </c>
      <c r="K6" s="63"/>
      <c r="L6" s="63" t="s">
        <v>57</v>
      </c>
      <c r="M6" s="63" t="s">
        <v>58</v>
      </c>
      <c r="N6" s="63" t="s">
        <v>56</v>
      </c>
      <c r="O6" s="63" t="s">
        <v>57</v>
      </c>
      <c r="P6" s="63" t="s">
        <v>58</v>
      </c>
      <c r="Q6" s="63"/>
      <c r="R6" s="63" t="s">
        <v>55</v>
      </c>
      <c r="S6" s="63" t="s">
        <v>61</v>
      </c>
      <c r="T6" s="63" t="s">
        <v>62</v>
      </c>
      <c r="U6" s="63" t="s">
        <v>63</v>
      </c>
      <c r="V6" s="63" t="s">
        <v>64</v>
      </c>
      <c r="W6" s="63" t="s">
        <v>65</v>
      </c>
    </row>
    <row r="7" spans="1:23" ht="21" customHeight="1">
      <c r="A7" s="63"/>
      <c r="B7" s="63"/>
      <c r="C7" s="63"/>
      <c r="D7" s="63"/>
      <c r="E7" s="63"/>
      <c r="F7" s="63"/>
      <c r="G7" s="63"/>
      <c r="H7" s="63"/>
      <c r="I7" s="63"/>
      <c r="J7" s="63" t="s">
        <v>55</v>
      </c>
      <c r="K7" s="63"/>
      <c r="L7" s="63"/>
      <c r="M7" s="63"/>
      <c r="N7" s="63"/>
      <c r="O7" s="63"/>
      <c r="P7" s="63"/>
      <c r="Q7" s="63"/>
      <c r="R7" s="63"/>
      <c r="S7" s="63"/>
      <c r="T7" s="63"/>
      <c r="U7" s="63"/>
      <c r="V7" s="63"/>
      <c r="W7" s="63"/>
    </row>
    <row r="8" spans="1:23" ht="39.75" customHeight="1">
      <c r="A8" s="63"/>
      <c r="B8" s="63"/>
      <c r="C8" s="63"/>
      <c r="D8" s="63"/>
      <c r="E8" s="63"/>
      <c r="F8" s="63"/>
      <c r="G8" s="63"/>
      <c r="H8" s="63"/>
      <c r="I8" s="63"/>
      <c r="J8" s="34" t="s">
        <v>55</v>
      </c>
      <c r="K8" s="34" t="s">
        <v>477</v>
      </c>
      <c r="L8" s="63"/>
      <c r="M8" s="63"/>
      <c r="N8" s="63"/>
      <c r="O8" s="63"/>
      <c r="P8" s="63"/>
      <c r="Q8" s="63"/>
      <c r="R8" s="63"/>
      <c r="S8" s="63"/>
      <c r="T8" s="63"/>
      <c r="U8" s="63"/>
      <c r="V8" s="63"/>
      <c r="W8" s="63"/>
    </row>
    <row r="9" spans="1:23" ht="15" customHeight="1">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row>
    <row r="10" spans="1:23" ht="21.75" customHeight="1">
      <c r="A10" s="44" t="s">
        <v>478</v>
      </c>
      <c r="B10" s="44" t="s">
        <v>479</v>
      </c>
      <c r="C10" s="44" t="s">
        <v>480</v>
      </c>
      <c r="D10" s="44" t="s">
        <v>69</v>
      </c>
      <c r="E10" s="44" t="s">
        <v>102</v>
      </c>
      <c r="F10" s="44" t="s">
        <v>99</v>
      </c>
      <c r="G10" s="44" t="s">
        <v>481</v>
      </c>
      <c r="H10" s="44" t="s">
        <v>478</v>
      </c>
      <c r="I10" s="45">
        <v>270000</v>
      </c>
      <c r="J10" s="45">
        <v>270000</v>
      </c>
      <c r="K10" s="45">
        <v>270000</v>
      </c>
      <c r="L10" s="45"/>
      <c r="M10" s="45"/>
      <c r="N10" s="45"/>
      <c r="O10" s="45"/>
      <c r="P10" s="45"/>
      <c r="Q10" s="45"/>
      <c r="R10" s="45"/>
      <c r="S10" s="45"/>
      <c r="T10" s="45"/>
      <c r="U10" s="45"/>
      <c r="V10" s="45"/>
      <c r="W10" s="45"/>
    </row>
    <row r="11" spans="1:23" ht="21.75" customHeight="1">
      <c r="A11" s="44" t="s">
        <v>482</v>
      </c>
      <c r="B11" s="44" t="s">
        <v>483</v>
      </c>
      <c r="C11" s="44" t="s">
        <v>484</v>
      </c>
      <c r="D11" s="44" t="s">
        <v>69</v>
      </c>
      <c r="E11" s="44" t="s">
        <v>291</v>
      </c>
      <c r="F11" s="44" t="s">
        <v>292</v>
      </c>
      <c r="G11" s="44" t="s">
        <v>387</v>
      </c>
      <c r="H11" s="44" t="s">
        <v>388</v>
      </c>
      <c r="I11" s="45">
        <v>300000</v>
      </c>
      <c r="J11" s="45"/>
      <c r="K11" s="45"/>
      <c r="L11" s="45"/>
      <c r="M11" s="45"/>
      <c r="N11" s="45"/>
      <c r="O11" s="45">
        <v>300000</v>
      </c>
      <c r="P11" s="45"/>
      <c r="Q11" s="45"/>
      <c r="R11" s="45"/>
      <c r="S11" s="45"/>
      <c r="T11" s="45"/>
      <c r="U11" s="45"/>
      <c r="V11" s="45"/>
      <c r="W11" s="45"/>
    </row>
    <row r="12" spans="1:23" ht="21.75" customHeight="1">
      <c r="A12" s="44" t="s">
        <v>485</v>
      </c>
      <c r="B12" s="44" t="s">
        <v>486</v>
      </c>
      <c r="C12" s="44" t="s">
        <v>487</v>
      </c>
      <c r="D12" s="44" t="s">
        <v>69</v>
      </c>
      <c r="E12" s="44" t="s">
        <v>291</v>
      </c>
      <c r="F12" s="44" t="s">
        <v>292</v>
      </c>
      <c r="G12" s="44" t="s">
        <v>387</v>
      </c>
      <c r="H12" s="44" t="s">
        <v>388</v>
      </c>
      <c r="I12" s="45">
        <v>100000</v>
      </c>
      <c r="J12" s="45"/>
      <c r="K12" s="45"/>
      <c r="L12" s="45"/>
      <c r="M12" s="45"/>
      <c r="N12" s="45"/>
      <c r="O12" s="45">
        <v>100000</v>
      </c>
      <c r="P12" s="45"/>
      <c r="Q12" s="45"/>
      <c r="R12" s="45"/>
      <c r="S12" s="45"/>
      <c r="T12" s="45"/>
      <c r="U12" s="45"/>
      <c r="V12" s="45"/>
      <c r="W12" s="45"/>
    </row>
    <row r="13" spans="1:23" ht="21.75" customHeight="1">
      <c r="A13" s="44" t="s">
        <v>485</v>
      </c>
      <c r="B13" s="44" t="s">
        <v>488</v>
      </c>
      <c r="C13" s="44" t="s">
        <v>489</v>
      </c>
      <c r="D13" s="44" t="s">
        <v>69</v>
      </c>
      <c r="E13" s="44" t="s">
        <v>286</v>
      </c>
      <c r="F13" s="44" t="s">
        <v>287</v>
      </c>
      <c r="G13" s="44" t="s">
        <v>490</v>
      </c>
      <c r="H13" s="44" t="s">
        <v>491</v>
      </c>
      <c r="I13" s="45">
        <v>45000</v>
      </c>
      <c r="J13" s="45"/>
      <c r="K13" s="45"/>
      <c r="L13" s="45"/>
      <c r="M13" s="45"/>
      <c r="N13" s="45">
        <v>45000</v>
      </c>
      <c r="O13" s="45"/>
      <c r="P13" s="45"/>
      <c r="Q13" s="45"/>
      <c r="R13" s="45"/>
      <c r="S13" s="45"/>
      <c r="T13" s="45"/>
      <c r="U13" s="45"/>
      <c r="V13" s="45"/>
      <c r="W13" s="45"/>
    </row>
    <row r="14" spans="1:23" ht="21.75" customHeight="1">
      <c r="A14" s="44" t="s">
        <v>485</v>
      </c>
      <c r="B14" s="44" t="s">
        <v>488</v>
      </c>
      <c r="C14" s="44" t="s">
        <v>489</v>
      </c>
      <c r="D14" s="44" t="s">
        <v>69</v>
      </c>
      <c r="E14" s="44" t="s">
        <v>286</v>
      </c>
      <c r="F14" s="44" t="s">
        <v>287</v>
      </c>
      <c r="G14" s="44" t="s">
        <v>490</v>
      </c>
      <c r="H14" s="44" t="s">
        <v>491</v>
      </c>
      <c r="I14" s="45">
        <v>5000</v>
      </c>
      <c r="J14" s="45"/>
      <c r="K14" s="45"/>
      <c r="L14" s="45"/>
      <c r="M14" s="45"/>
      <c r="N14" s="45">
        <v>5000</v>
      </c>
      <c r="O14" s="45"/>
      <c r="P14" s="45"/>
      <c r="Q14" s="45"/>
      <c r="R14" s="45"/>
      <c r="S14" s="45"/>
      <c r="T14" s="45"/>
      <c r="U14" s="45"/>
      <c r="V14" s="45"/>
      <c r="W14" s="45"/>
    </row>
    <row r="15" spans="1:23" ht="21.75" customHeight="1">
      <c r="A15" s="44" t="s">
        <v>485</v>
      </c>
      <c r="B15" s="44" t="s">
        <v>492</v>
      </c>
      <c r="C15" s="44" t="s">
        <v>493</v>
      </c>
      <c r="D15" s="44" t="s">
        <v>69</v>
      </c>
      <c r="E15" s="44" t="s">
        <v>171</v>
      </c>
      <c r="F15" s="44" t="s">
        <v>172</v>
      </c>
      <c r="G15" s="44" t="s">
        <v>433</v>
      </c>
      <c r="H15" s="44" t="s">
        <v>434</v>
      </c>
      <c r="I15" s="45">
        <v>70000</v>
      </c>
      <c r="J15" s="45">
        <v>70000</v>
      </c>
      <c r="K15" s="45">
        <v>70000</v>
      </c>
      <c r="L15" s="45"/>
      <c r="M15" s="45"/>
      <c r="N15" s="45"/>
      <c r="O15" s="45"/>
      <c r="P15" s="45"/>
      <c r="Q15" s="45"/>
      <c r="R15" s="45"/>
      <c r="S15" s="45"/>
      <c r="T15" s="45"/>
      <c r="U15" s="45"/>
      <c r="V15" s="45"/>
      <c r="W15" s="45"/>
    </row>
    <row r="16" spans="1:23" ht="21.75" customHeight="1">
      <c r="A16" s="44" t="s">
        <v>494</v>
      </c>
      <c r="B16" s="44" t="s">
        <v>495</v>
      </c>
      <c r="C16" s="44" t="s">
        <v>496</v>
      </c>
      <c r="D16" s="44" t="s">
        <v>69</v>
      </c>
      <c r="E16" s="44" t="s">
        <v>276</v>
      </c>
      <c r="F16" s="44" t="s">
        <v>277</v>
      </c>
      <c r="G16" s="44" t="s">
        <v>387</v>
      </c>
      <c r="H16" s="44" t="s">
        <v>388</v>
      </c>
      <c r="I16" s="45">
        <v>360</v>
      </c>
      <c r="J16" s="45"/>
      <c r="K16" s="45"/>
      <c r="L16" s="45"/>
      <c r="M16" s="45"/>
      <c r="N16" s="45"/>
      <c r="O16" s="45"/>
      <c r="P16" s="45">
        <v>360</v>
      </c>
      <c r="Q16" s="45"/>
      <c r="R16" s="45"/>
      <c r="S16" s="45"/>
      <c r="T16" s="45"/>
      <c r="U16" s="45"/>
      <c r="V16" s="45"/>
      <c r="W16" s="45"/>
    </row>
    <row r="17" spans="1:23" ht="21.75" customHeight="1">
      <c r="A17" s="44" t="s">
        <v>494</v>
      </c>
      <c r="B17" s="44" t="s">
        <v>495</v>
      </c>
      <c r="C17" s="44" t="s">
        <v>496</v>
      </c>
      <c r="D17" s="44" t="s">
        <v>69</v>
      </c>
      <c r="E17" s="44" t="s">
        <v>276</v>
      </c>
      <c r="F17" s="44" t="s">
        <v>277</v>
      </c>
      <c r="G17" s="44" t="s">
        <v>387</v>
      </c>
      <c r="H17" s="44" t="s">
        <v>388</v>
      </c>
      <c r="I17" s="45">
        <v>857</v>
      </c>
      <c r="J17" s="45"/>
      <c r="K17" s="45"/>
      <c r="L17" s="45"/>
      <c r="M17" s="45"/>
      <c r="N17" s="45"/>
      <c r="O17" s="45"/>
      <c r="P17" s="45">
        <v>857</v>
      </c>
      <c r="Q17" s="45"/>
      <c r="R17" s="45"/>
      <c r="S17" s="45"/>
      <c r="T17" s="45"/>
      <c r="U17" s="45"/>
      <c r="V17" s="45"/>
      <c r="W17" s="45"/>
    </row>
    <row r="18" spans="1:23" ht="21.75" customHeight="1">
      <c r="A18" s="44" t="s">
        <v>494</v>
      </c>
      <c r="B18" s="44" t="s">
        <v>497</v>
      </c>
      <c r="C18" s="44" t="s">
        <v>498</v>
      </c>
      <c r="D18" s="44" t="s">
        <v>69</v>
      </c>
      <c r="E18" s="44" t="s">
        <v>181</v>
      </c>
      <c r="F18" s="44" t="s">
        <v>182</v>
      </c>
      <c r="G18" s="44" t="s">
        <v>383</v>
      </c>
      <c r="H18" s="44" t="s">
        <v>384</v>
      </c>
      <c r="I18" s="45">
        <v>825</v>
      </c>
      <c r="J18" s="45"/>
      <c r="K18" s="45"/>
      <c r="L18" s="45"/>
      <c r="M18" s="45"/>
      <c r="N18" s="45">
        <v>825</v>
      </c>
      <c r="O18" s="45"/>
      <c r="P18" s="45"/>
      <c r="Q18" s="45"/>
      <c r="R18" s="45"/>
      <c r="S18" s="45"/>
      <c r="T18" s="45"/>
      <c r="U18" s="45"/>
      <c r="V18" s="45"/>
      <c r="W18" s="45"/>
    </row>
    <row r="19" spans="1:23" ht="21.75" customHeight="1">
      <c r="A19" s="44" t="s">
        <v>494</v>
      </c>
      <c r="B19" s="44" t="s">
        <v>497</v>
      </c>
      <c r="C19" s="44" t="s">
        <v>498</v>
      </c>
      <c r="D19" s="44" t="s">
        <v>69</v>
      </c>
      <c r="E19" s="44" t="s">
        <v>181</v>
      </c>
      <c r="F19" s="44" t="s">
        <v>182</v>
      </c>
      <c r="G19" s="44" t="s">
        <v>387</v>
      </c>
      <c r="H19" s="44" t="s">
        <v>388</v>
      </c>
      <c r="I19" s="45">
        <v>160</v>
      </c>
      <c r="J19" s="45"/>
      <c r="K19" s="45"/>
      <c r="L19" s="45"/>
      <c r="M19" s="45"/>
      <c r="N19" s="45">
        <v>160</v>
      </c>
      <c r="O19" s="45"/>
      <c r="P19" s="45"/>
      <c r="Q19" s="45"/>
      <c r="R19" s="45"/>
      <c r="S19" s="45"/>
      <c r="T19" s="45"/>
      <c r="U19" s="45"/>
      <c r="V19" s="45"/>
      <c r="W19" s="45"/>
    </row>
    <row r="20" spans="1:23" ht="21.75" customHeight="1">
      <c r="A20" s="44" t="s">
        <v>494</v>
      </c>
      <c r="B20" s="44" t="s">
        <v>497</v>
      </c>
      <c r="C20" s="44" t="s">
        <v>498</v>
      </c>
      <c r="D20" s="44" t="s">
        <v>69</v>
      </c>
      <c r="E20" s="44" t="s">
        <v>181</v>
      </c>
      <c r="F20" s="44" t="s">
        <v>182</v>
      </c>
      <c r="G20" s="44" t="s">
        <v>387</v>
      </c>
      <c r="H20" s="44" t="s">
        <v>388</v>
      </c>
      <c r="I20" s="45">
        <v>1840</v>
      </c>
      <c r="J20" s="45"/>
      <c r="K20" s="45"/>
      <c r="L20" s="45"/>
      <c r="M20" s="45"/>
      <c r="N20" s="45">
        <v>1840</v>
      </c>
      <c r="O20" s="45"/>
      <c r="P20" s="45"/>
      <c r="Q20" s="45"/>
      <c r="R20" s="45"/>
      <c r="S20" s="45"/>
      <c r="T20" s="45"/>
      <c r="U20" s="45"/>
      <c r="V20" s="45"/>
      <c r="W20" s="45"/>
    </row>
    <row r="21" spans="1:23" ht="21.75" customHeight="1">
      <c r="A21" s="44" t="s">
        <v>494</v>
      </c>
      <c r="B21" s="44" t="s">
        <v>497</v>
      </c>
      <c r="C21" s="44" t="s">
        <v>498</v>
      </c>
      <c r="D21" s="44" t="s">
        <v>69</v>
      </c>
      <c r="E21" s="44" t="s">
        <v>181</v>
      </c>
      <c r="F21" s="44" t="s">
        <v>182</v>
      </c>
      <c r="G21" s="44" t="s">
        <v>387</v>
      </c>
      <c r="H21" s="44" t="s">
        <v>388</v>
      </c>
      <c r="I21" s="45">
        <v>3000</v>
      </c>
      <c r="J21" s="45"/>
      <c r="K21" s="45"/>
      <c r="L21" s="45"/>
      <c r="M21" s="45"/>
      <c r="N21" s="45">
        <v>3000</v>
      </c>
      <c r="O21" s="45"/>
      <c r="P21" s="45"/>
      <c r="Q21" s="45"/>
      <c r="R21" s="45"/>
      <c r="S21" s="45"/>
      <c r="T21" s="45"/>
      <c r="U21" s="45"/>
      <c r="V21" s="45"/>
      <c r="W21" s="45"/>
    </row>
    <row r="22" spans="1:23" ht="21.75" customHeight="1">
      <c r="A22" s="44" t="s">
        <v>494</v>
      </c>
      <c r="B22" s="44" t="s">
        <v>499</v>
      </c>
      <c r="C22" s="44" t="s">
        <v>500</v>
      </c>
      <c r="D22" s="44" t="s">
        <v>69</v>
      </c>
      <c r="E22" s="44" t="s">
        <v>137</v>
      </c>
      <c r="F22" s="44" t="s">
        <v>138</v>
      </c>
      <c r="G22" s="44" t="s">
        <v>387</v>
      </c>
      <c r="H22" s="44" t="s">
        <v>388</v>
      </c>
      <c r="I22" s="45">
        <v>100</v>
      </c>
      <c r="J22" s="45"/>
      <c r="K22" s="45"/>
      <c r="L22" s="45"/>
      <c r="M22" s="45"/>
      <c r="N22" s="45">
        <v>100</v>
      </c>
      <c r="O22" s="45"/>
      <c r="P22" s="45"/>
      <c r="Q22" s="45"/>
      <c r="R22" s="45"/>
      <c r="S22" s="45"/>
      <c r="T22" s="45"/>
      <c r="U22" s="45"/>
      <c r="V22" s="45"/>
      <c r="W22" s="45"/>
    </row>
    <row r="23" spans="1:23" ht="21.75" customHeight="1">
      <c r="A23" s="44" t="s">
        <v>494</v>
      </c>
      <c r="B23" s="44" t="s">
        <v>499</v>
      </c>
      <c r="C23" s="44" t="s">
        <v>500</v>
      </c>
      <c r="D23" s="44" t="s">
        <v>69</v>
      </c>
      <c r="E23" s="44" t="s">
        <v>137</v>
      </c>
      <c r="F23" s="44" t="s">
        <v>138</v>
      </c>
      <c r="G23" s="44" t="s">
        <v>387</v>
      </c>
      <c r="H23" s="44" t="s">
        <v>388</v>
      </c>
      <c r="I23" s="45">
        <v>9900</v>
      </c>
      <c r="J23" s="45"/>
      <c r="K23" s="45"/>
      <c r="L23" s="45"/>
      <c r="M23" s="45"/>
      <c r="N23" s="45">
        <v>9900</v>
      </c>
      <c r="O23" s="45"/>
      <c r="P23" s="45"/>
      <c r="Q23" s="45"/>
      <c r="R23" s="45"/>
      <c r="S23" s="45"/>
      <c r="T23" s="45"/>
      <c r="U23" s="45"/>
      <c r="V23" s="45"/>
      <c r="W23" s="45"/>
    </row>
    <row r="24" spans="1:23" ht="21.75" customHeight="1">
      <c r="A24" s="44" t="s">
        <v>494</v>
      </c>
      <c r="B24" s="44" t="s">
        <v>499</v>
      </c>
      <c r="C24" s="44" t="s">
        <v>500</v>
      </c>
      <c r="D24" s="44" t="s">
        <v>69</v>
      </c>
      <c r="E24" s="44" t="s">
        <v>137</v>
      </c>
      <c r="F24" s="44" t="s">
        <v>138</v>
      </c>
      <c r="G24" s="44" t="s">
        <v>443</v>
      </c>
      <c r="H24" s="44" t="s">
        <v>444</v>
      </c>
      <c r="I24" s="45">
        <v>6000</v>
      </c>
      <c r="J24" s="45"/>
      <c r="K24" s="45"/>
      <c r="L24" s="45"/>
      <c r="M24" s="45"/>
      <c r="N24" s="45">
        <v>6000</v>
      </c>
      <c r="O24" s="45"/>
      <c r="P24" s="45"/>
      <c r="Q24" s="45"/>
      <c r="R24" s="45"/>
      <c r="S24" s="45"/>
      <c r="T24" s="45"/>
      <c r="U24" s="45"/>
      <c r="V24" s="45"/>
      <c r="W24" s="45"/>
    </row>
    <row r="25" spans="1:23" ht="21.75" customHeight="1">
      <c r="A25" s="44" t="s">
        <v>494</v>
      </c>
      <c r="B25" s="44" t="s">
        <v>499</v>
      </c>
      <c r="C25" s="44" t="s">
        <v>500</v>
      </c>
      <c r="D25" s="44" t="s">
        <v>69</v>
      </c>
      <c r="E25" s="44" t="s">
        <v>137</v>
      </c>
      <c r="F25" s="44" t="s">
        <v>138</v>
      </c>
      <c r="G25" s="44" t="s">
        <v>501</v>
      </c>
      <c r="H25" s="44" t="s">
        <v>502</v>
      </c>
      <c r="I25" s="45">
        <v>18000</v>
      </c>
      <c r="J25" s="45"/>
      <c r="K25" s="45"/>
      <c r="L25" s="45"/>
      <c r="M25" s="45"/>
      <c r="N25" s="45">
        <v>18000</v>
      </c>
      <c r="O25" s="45"/>
      <c r="P25" s="45"/>
      <c r="Q25" s="45"/>
      <c r="R25" s="45"/>
      <c r="S25" s="45"/>
      <c r="T25" s="45"/>
      <c r="U25" s="45"/>
      <c r="V25" s="45"/>
      <c r="W25" s="45"/>
    </row>
    <row r="26" spans="1:23" ht="21.75" customHeight="1">
      <c r="A26" s="44" t="s">
        <v>494</v>
      </c>
      <c r="B26" s="44" t="s">
        <v>499</v>
      </c>
      <c r="C26" s="44" t="s">
        <v>500</v>
      </c>
      <c r="D26" s="44" t="s">
        <v>69</v>
      </c>
      <c r="E26" s="44" t="s">
        <v>137</v>
      </c>
      <c r="F26" s="44" t="s">
        <v>138</v>
      </c>
      <c r="G26" s="44" t="s">
        <v>501</v>
      </c>
      <c r="H26" s="44" t="s">
        <v>502</v>
      </c>
      <c r="I26" s="45">
        <v>2000</v>
      </c>
      <c r="J26" s="45"/>
      <c r="K26" s="45"/>
      <c r="L26" s="45"/>
      <c r="M26" s="45"/>
      <c r="N26" s="45">
        <v>2000</v>
      </c>
      <c r="O26" s="45"/>
      <c r="P26" s="45"/>
      <c r="Q26" s="45"/>
      <c r="R26" s="45"/>
      <c r="S26" s="45"/>
      <c r="T26" s="45"/>
      <c r="U26" s="45"/>
      <c r="V26" s="45"/>
      <c r="W26" s="45"/>
    </row>
    <row r="27" spans="1:23" ht="21.75" customHeight="1">
      <c r="A27" s="44" t="s">
        <v>494</v>
      </c>
      <c r="B27" s="44" t="s">
        <v>503</v>
      </c>
      <c r="C27" s="44" t="s">
        <v>504</v>
      </c>
      <c r="D27" s="44" t="s">
        <v>69</v>
      </c>
      <c r="E27" s="44" t="s">
        <v>137</v>
      </c>
      <c r="F27" s="44" t="s">
        <v>138</v>
      </c>
      <c r="G27" s="44" t="s">
        <v>445</v>
      </c>
      <c r="H27" s="44" t="s">
        <v>446</v>
      </c>
      <c r="I27" s="45">
        <v>4800</v>
      </c>
      <c r="J27" s="45"/>
      <c r="K27" s="45"/>
      <c r="L27" s="45"/>
      <c r="M27" s="45"/>
      <c r="N27" s="45">
        <v>4800</v>
      </c>
      <c r="O27" s="45"/>
      <c r="P27" s="45"/>
      <c r="Q27" s="45"/>
      <c r="R27" s="45"/>
      <c r="S27" s="45"/>
      <c r="T27" s="45"/>
      <c r="U27" s="45"/>
      <c r="V27" s="45"/>
      <c r="W27" s="45"/>
    </row>
    <row r="28" spans="1:23" ht="21.75" customHeight="1">
      <c r="A28" s="44" t="s">
        <v>494</v>
      </c>
      <c r="B28" s="44" t="s">
        <v>505</v>
      </c>
      <c r="C28" s="44" t="s">
        <v>506</v>
      </c>
      <c r="D28" s="44" t="s">
        <v>69</v>
      </c>
      <c r="E28" s="44" t="s">
        <v>293</v>
      </c>
      <c r="F28" s="44" t="s">
        <v>294</v>
      </c>
      <c r="G28" s="44" t="s">
        <v>490</v>
      </c>
      <c r="H28" s="44" t="s">
        <v>491</v>
      </c>
      <c r="I28" s="45">
        <v>5000</v>
      </c>
      <c r="J28" s="45"/>
      <c r="K28" s="45"/>
      <c r="L28" s="45"/>
      <c r="M28" s="45"/>
      <c r="N28" s="45"/>
      <c r="O28" s="45">
        <v>5000</v>
      </c>
      <c r="P28" s="45"/>
      <c r="Q28" s="45"/>
      <c r="R28" s="45"/>
      <c r="S28" s="45"/>
      <c r="T28" s="45"/>
      <c r="U28" s="45"/>
      <c r="V28" s="45"/>
      <c r="W28" s="45"/>
    </row>
    <row r="29" spans="1:23" ht="21.75" customHeight="1">
      <c r="A29" s="44" t="s">
        <v>494</v>
      </c>
      <c r="B29" s="44" t="s">
        <v>507</v>
      </c>
      <c r="C29" s="44" t="s">
        <v>508</v>
      </c>
      <c r="D29" s="44" t="s">
        <v>69</v>
      </c>
      <c r="E29" s="44" t="s">
        <v>135</v>
      </c>
      <c r="F29" s="44" t="s">
        <v>136</v>
      </c>
      <c r="G29" s="44" t="s">
        <v>385</v>
      </c>
      <c r="H29" s="44" t="s">
        <v>386</v>
      </c>
      <c r="I29" s="45">
        <v>3900</v>
      </c>
      <c r="J29" s="45"/>
      <c r="K29" s="45"/>
      <c r="L29" s="45"/>
      <c r="M29" s="45"/>
      <c r="N29" s="45">
        <v>3900</v>
      </c>
      <c r="O29" s="45"/>
      <c r="P29" s="45"/>
      <c r="Q29" s="45"/>
      <c r="R29" s="45"/>
      <c r="S29" s="45"/>
      <c r="T29" s="45"/>
      <c r="U29" s="45"/>
      <c r="V29" s="45"/>
      <c r="W29" s="45"/>
    </row>
    <row r="30" spans="1:23" ht="21.75" customHeight="1">
      <c r="A30" s="44" t="s">
        <v>494</v>
      </c>
      <c r="B30" s="44" t="s">
        <v>509</v>
      </c>
      <c r="C30" s="44" t="s">
        <v>510</v>
      </c>
      <c r="D30" s="44" t="s">
        <v>69</v>
      </c>
      <c r="E30" s="44" t="s">
        <v>293</v>
      </c>
      <c r="F30" s="44" t="s">
        <v>294</v>
      </c>
      <c r="G30" s="44" t="s">
        <v>511</v>
      </c>
      <c r="H30" s="44" t="s">
        <v>512</v>
      </c>
      <c r="I30" s="45">
        <v>100000</v>
      </c>
      <c r="J30" s="45"/>
      <c r="K30" s="45"/>
      <c r="L30" s="45"/>
      <c r="M30" s="45"/>
      <c r="N30" s="45"/>
      <c r="O30" s="45">
        <v>100000</v>
      </c>
      <c r="P30" s="45"/>
      <c r="Q30" s="45"/>
      <c r="R30" s="45"/>
      <c r="S30" s="45"/>
      <c r="T30" s="45"/>
      <c r="U30" s="45"/>
      <c r="V30" s="45"/>
      <c r="W30" s="45"/>
    </row>
    <row r="31" spans="1:23" ht="21.75" customHeight="1">
      <c r="A31" s="44" t="s">
        <v>494</v>
      </c>
      <c r="B31" s="44" t="s">
        <v>513</v>
      </c>
      <c r="C31" s="44" t="s">
        <v>514</v>
      </c>
      <c r="D31" s="44" t="s">
        <v>69</v>
      </c>
      <c r="E31" s="44" t="s">
        <v>103</v>
      </c>
      <c r="F31" s="44" t="s">
        <v>104</v>
      </c>
      <c r="G31" s="44" t="s">
        <v>379</v>
      </c>
      <c r="H31" s="44" t="s">
        <v>380</v>
      </c>
      <c r="I31" s="45">
        <v>114000</v>
      </c>
      <c r="J31" s="45">
        <v>114000</v>
      </c>
      <c r="K31" s="45">
        <v>114000</v>
      </c>
      <c r="L31" s="45"/>
      <c r="M31" s="45"/>
      <c r="N31" s="45"/>
      <c r="O31" s="45"/>
      <c r="P31" s="45"/>
      <c r="Q31" s="45"/>
      <c r="R31" s="45"/>
      <c r="S31" s="45"/>
      <c r="T31" s="45"/>
      <c r="U31" s="45"/>
      <c r="V31" s="45"/>
      <c r="W31" s="45"/>
    </row>
    <row r="32" spans="1:23" ht="21.75" customHeight="1">
      <c r="A32" s="44" t="s">
        <v>494</v>
      </c>
      <c r="B32" s="44" t="s">
        <v>513</v>
      </c>
      <c r="C32" s="44" t="s">
        <v>514</v>
      </c>
      <c r="D32" s="44" t="s">
        <v>69</v>
      </c>
      <c r="E32" s="44" t="s">
        <v>103</v>
      </c>
      <c r="F32" s="44" t="s">
        <v>104</v>
      </c>
      <c r="G32" s="44" t="s">
        <v>387</v>
      </c>
      <c r="H32" s="44" t="s">
        <v>388</v>
      </c>
      <c r="I32" s="45">
        <v>230000</v>
      </c>
      <c r="J32" s="45">
        <v>230000</v>
      </c>
      <c r="K32" s="45">
        <v>230000</v>
      </c>
      <c r="L32" s="45"/>
      <c r="M32" s="45"/>
      <c r="N32" s="45"/>
      <c r="O32" s="45"/>
      <c r="P32" s="45"/>
      <c r="Q32" s="45"/>
      <c r="R32" s="45"/>
      <c r="S32" s="45"/>
      <c r="T32" s="45"/>
      <c r="U32" s="45"/>
      <c r="V32" s="45"/>
      <c r="W32" s="45"/>
    </row>
    <row r="33" spans="1:23" ht="21.75" customHeight="1">
      <c r="A33" s="44" t="s">
        <v>494</v>
      </c>
      <c r="B33" s="44" t="s">
        <v>513</v>
      </c>
      <c r="C33" s="44" t="s">
        <v>514</v>
      </c>
      <c r="D33" s="44" t="s">
        <v>69</v>
      </c>
      <c r="E33" s="44" t="s">
        <v>103</v>
      </c>
      <c r="F33" s="44" t="s">
        <v>104</v>
      </c>
      <c r="G33" s="44" t="s">
        <v>443</v>
      </c>
      <c r="H33" s="44" t="s">
        <v>444</v>
      </c>
      <c r="I33" s="45">
        <v>60000</v>
      </c>
      <c r="J33" s="45">
        <v>60000</v>
      </c>
      <c r="K33" s="45">
        <v>60000</v>
      </c>
      <c r="L33" s="45"/>
      <c r="M33" s="45"/>
      <c r="N33" s="45"/>
      <c r="O33" s="45"/>
      <c r="P33" s="45"/>
      <c r="Q33" s="45"/>
      <c r="R33" s="45"/>
      <c r="S33" s="45"/>
      <c r="T33" s="45"/>
      <c r="U33" s="45"/>
      <c r="V33" s="45"/>
      <c r="W33" s="45"/>
    </row>
    <row r="34" spans="1:23" ht="21.75" customHeight="1">
      <c r="A34" s="44" t="s">
        <v>494</v>
      </c>
      <c r="B34" s="44" t="s">
        <v>513</v>
      </c>
      <c r="C34" s="44" t="s">
        <v>514</v>
      </c>
      <c r="D34" s="44" t="s">
        <v>69</v>
      </c>
      <c r="E34" s="44" t="s">
        <v>103</v>
      </c>
      <c r="F34" s="44" t="s">
        <v>104</v>
      </c>
      <c r="G34" s="44" t="s">
        <v>445</v>
      </c>
      <c r="H34" s="44" t="s">
        <v>446</v>
      </c>
      <c r="I34" s="45">
        <v>20000</v>
      </c>
      <c r="J34" s="45">
        <v>20000</v>
      </c>
      <c r="K34" s="45">
        <v>20000</v>
      </c>
      <c r="L34" s="45"/>
      <c r="M34" s="45"/>
      <c r="N34" s="45"/>
      <c r="O34" s="45"/>
      <c r="P34" s="45"/>
      <c r="Q34" s="45"/>
      <c r="R34" s="45"/>
      <c r="S34" s="45"/>
      <c r="T34" s="45"/>
      <c r="U34" s="45"/>
      <c r="V34" s="45"/>
      <c r="W34" s="45"/>
    </row>
    <row r="35" spans="1:23" ht="21.75" customHeight="1">
      <c r="A35" s="44" t="s">
        <v>494</v>
      </c>
      <c r="B35" s="44" t="s">
        <v>513</v>
      </c>
      <c r="C35" s="44" t="s">
        <v>514</v>
      </c>
      <c r="D35" s="44" t="s">
        <v>69</v>
      </c>
      <c r="E35" s="44" t="s">
        <v>103</v>
      </c>
      <c r="F35" s="44" t="s">
        <v>104</v>
      </c>
      <c r="G35" s="44" t="s">
        <v>515</v>
      </c>
      <c r="H35" s="44" t="s">
        <v>516</v>
      </c>
      <c r="I35" s="45">
        <v>320000</v>
      </c>
      <c r="J35" s="45">
        <v>320000</v>
      </c>
      <c r="K35" s="45">
        <v>320000</v>
      </c>
      <c r="L35" s="45"/>
      <c r="M35" s="45"/>
      <c r="N35" s="45"/>
      <c r="O35" s="45"/>
      <c r="P35" s="45"/>
      <c r="Q35" s="45"/>
      <c r="R35" s="45"/>
      <c r="S35" s="45"/>
      <c r="T35" s="45"/>
      <c r="U35" s="45"/>
      <c r="V35" s="45"/>
      <c r="W35" s="45"/>
    </row>
    <row r="36" spans="1:23" ht="21.75" customHeight="1">
      <c r="A36" s="44" t="s">
        <v>494</v>
      </c>
      <c r="B36" s="44" t="s">
        <v>513</v>
      </c>
      <c r="C36" s="44" t="s">
        <v>514</v>
      </c>
      <c r="D36" s="44" t="s">
        <v>69</v>
      </c>
      <c r="E36" s="44" t="s">
        <v>103</v>
      </c>
      <c r="F36" s="44" t="s">
        <v>104</v>
      </c>
      <c r="G36" s="44" t="s">
        <v>433</v>
      </c>
      <c r="H36" s="44" t="s">
        <v>434</v>
      </c>
      <c r="I36" s="45">
        <v>288000</v>
      </c>
      <c r="J36" s="45">
        <v>288000</v>
      </c>
      <c r="K36" s="45">
        <v>288000</v>
      </c>
      <c r="L36" s="45"/>
      <c r="M36" s="45"/>
      <c r="N36" s="45"/>
      <c r="O36" s="45"/>
      <c r="P36" s="45"/>
      <c r="Q36" s="45"/>
      <c r="R36" s="45"/>
      <c r="S36" s="45"/>
      <c r="T36" s="45"/>
      <c r="U36" s="45"/>
      <c r="V36" s="45"/>
      <c r="W36" s="45"/>
    </row>
    <row r="37" spans="1:23" ht="21.75" customHeight="1">
      <c r="A37" s="44" t="s">
        <v>494</v>
      </c>
      <c r="B37" s="44" t="s">
        <v>513</v>
      </c>
      <c r="C37" s="44" t="s">
        <v>514</v>
      </c>
      <c r="D37" s="44" t="s">
        <v>69</v>
      </c>
      <c r="E37" s="44" t="s">
        <v>103</v>
      </c>
      <c r="F37" s="44" t="s">
        <v>104</v>
      </c>
      <c r="G37" s="44" t="s">
        <v>389</v>
      </c>
      <c r="H37" s="44" t="s">
        <v>390</v>
      </c>
      <c r="I37" s="45">
        <v>40000</v>
      </c>
      <c r="J37" s="45">
        <v>40000</v>
      </c>
      <c r="K37" s="45">
        <v>40000</v>
      </c>
      <c r="L37" s="45"/>
      <c r="M37" s="45"/>
      <c r="N37" s="45"/>
      <c r="O37" s="45"/>
      <c r="P37" s="45"/>
      <c r="Q37" s="45"/>
      <c r="R37" s="45"/>
      <c r="S37" s="45"/>
      <c r="T37" s="45"/>
      <c r="U37" s="45"/>
      <c r="V37" s="45"/>
      <c r="W37" s="45"/>
    </row>
    <row r="38" spans="1:23" ht="21.75" customHeight="1">
      <c r="A38" s="44" t="s">
        <v>494</v>
      </c>
      <c r="B38" s="44" t="s">
        <v>513</v>
      </c>
      <c r="C38" s="44" t="s">
        <v>514</v>
      </c>
      <c r="D38" s="44" t="s">
        <v>69</v>
      </c>
      <c r="E38" s="44" t="s">
        <v>103</v>
      </c>
      <c r="F38" s="44" t="s">
        <v>104</v>
      </c>
      <c r="G38" s="44" t="s">
        <v>421</v>
      </c>
      <c r="H38" s="44" t="s">
        <v>422</v>
      </c>
      <c r="I38" s="45">
        <v>43000</v>
      </c>
      <c r="J38" s="45">
        <v>43000</v>
      </c>
      <c r="K38" s="45">
        <v>43000</v>
      </c>
      <c r="L38" s="45"/>
      <c r="M38" s="45"/>
      <c r="N38" s="45"/>
      <c r="O38" s="45"/>
      <c r="P38" s="45"/>
      <c r="Q38" s="45"/>
      <c r="R38" s="45"/>
      <c r="S38" s="45"/>
      <c r="T38" s="45"/>
      <c r="U38" s="45"/>
      <c r="V38" s="45"/>
      <c r="W38" s="45"/>
    </row>
    <row r="39" spans="1:23" ht="21.75" customHeight="1">
      <c r="A39" s="44" t="s">
        <v>494</v>
      </c>
      <c r="B39" s="44" t="s">
        <v>513</v>
      </c>
      <c r="C39" s="44" t="s">
        <v>514</v>
      </c>
      <c r="D39" s="44" t="s">
        <v>69</v>
      </c>
      <c r="E39" s="44" t="s">
        <v>103</v>
      </c>
      <c r="F39" s="44" t="s">
        <v>104</v>
      </c>
      <c r="G39" s="44" t="s">
        <v>517</v>
      </c>
      <c r="H39" s="44" t="s">
        <v>518</v>
      </c>
      <c r="I39" s="45">
        <v>15000</v>
      </c>
      <c r="J39" s="45">
        <v>15000</v>
      </c>
      <c r="K39" s="45">
        <v>15000</v>
      </c>
      <c r="L39" s="45"/>
      <c r="M39" s="45"/>
      <c r="N39" s="45"/>
      <c r="O39" s="45"/>
      <c r="P39" s="45"/>
      <c r="Q39" s="45"/>
      <c r="R39" s="45"/>
      <c r="S39" s="45"/>
      <c r="T39" s="45"/>
      <c r="U39" s="45"/>
      <c r="V39" s="45"/>
      <c r="W39" s="45"/>
    </row>
    <row r="40" spans="1:23" ht="21.75" customHeight="1">
      <c r="A40" s="44" t="s">
        <v>494</v>
      </c>
      <c r="B40" s="44" t="s">
        <v>519</v>
      </c>
      <c r="C40" s="44" t="s">
        <v>520</v>
      </c>
      <c r="D40" s="44" t="s">
        <v>69</v>
      </c>
      <c r="E40" s="44" t="s">
        <v>242</v>
      </c>
      <c r="F40" s="44" t="s">
        <v>243</v>
      </c>
      <c r="G40" s="44" t="s">
        <v>387</v>
      </c>
      <c r="H40" s="44" t="s">
        <v>388</v>
      </c>
      <c r="I40" s="45">
        <v>20000</v>
      </c>
      <c r="J40" s="45">
        <v>20000</v>
      </c>
      <c r="K40" s="45">
        <v>20000</v>
      </c>
      <c r="L40" s="45"/>
      <c r="M40" s="45"/>
      <c r="N40" s="45"/>
      <c r="O40" s="45"/>
      <c r="P40" s="45"/>
      <c r="Q40" s="45"/>
      <c r="R40" s="45"/>
      <c r="S40" s="45"/>
      <c r="T40" s="45"/>
      <c r="U40" s="45"/>
      <c r="V40" s="45"/>
      <c r="W40" s="45"/>
    </row>
    <row r="41" spans="1:23" ht="21.75" customHeight="1">
      <c r="A41" s="44" t="s">
        <v>494</v>
      </c>
      <c r="B41" s="44" t="s">
        <v>521</v>
      </c>
      <c r="C41" s="44" t="s">
        <v>522</v>
      </c>
      <c r="D41" s="44" t="s">
        <v>69</v>
      </c>
      <c r="E41" s="44" t="s">
        <v>125</v>
      </c>
      <c r="F41" s="44" t="s">
        <v>126</v>
      </c>
      <c r="G41" s="44" t="s">
        <v>445</v>
      </c>
      <c r="H41" s="44" t="s">
        <v>446</v>
      </c>
      <c r="I41" s="45">
        <v>6100</v>
      </c>
      <c r="J41" s="45">
        <v>6100</v>
      </c>
      <c r="K41" s="45">
        <v>6100</v>
      </c>
      <c r="L41" s="45"/>
      <c r="M41" s="45"/>
      <c r="N41" s="45"/>
      <c r="O41" s="45"/>
      <c r="P41" s="45"/>
      <c r="Q41" s="45"/>
      <c r="R41" s="45"/>
      <c r="S41" s="45"/>
      <c r="T41" s="45"/>
      <c r="U41" s="45"/>
      <c r="V41" s="45"/>
      <c r="W41" s="45"/>
    </row>
    <row r="42" spans="1:23" ht="21.75" customHeight="1">
      <c r="A42" s="44" t="s">
        <v>494</v>
      </c>
      <c r="B42" s="44" t="s">
        <v>521</v>
      </c>
      <c r="C42" s="44" t="s">
        <v>522</v>
      </c>
      <c r="D42" s="44" t="s">
        <v>69</v>
      </c>
      <c r="E42" s="44" t="s">
        <v>125</v>
      </c>
      <c r="F42" s="44" t="s">
        <v>126</v>
      </c>
      <c r="G42" s="44" t="s">
        <v>433</v>
      </c>
      <c r="H42" s="44" t="s">
        <v>434</v>
      </c>
      <c r="I42" s="45">
        <v>10000</v>
      </c>
      <c r="J42" s="45">
        <v>10000</v>
      </c>
      <c r="K42" s="45">
        <v>10000</v>
      </c>
      <c r="L42" s="45"/>
      <c r="M42" s="45"/>
      <c r="N42" s="45"/>
      <c r="O42" s="45"/>
      <c r="P42" s="45"/>
      <c r="Q42" s="45"/>
      <c r="R42" s="45"/>
      <c r="S42" s="45"/>
      <c r="T42" s="45"/>
      <c r="U42" s="45"/>
      <c r="V42" s="45"/>
      <c r="W42" s="45"/>
    </row>
    <row r="43" spans="1:23" ht="21.75" customHeight="1">
      <c r="A43" s="44" t="s">
        <v>494</v>
      </c>
      <c r="B43" s="44" t="s">
        <v>523</v>
      </c>
      <c r="C43" s="44" t="s">
        <v>524</v>
      </c>
      <c r="D43" s="44" t="s">
        <v>69</v>
      </c>
      <c r="E43" s="44" t="s">
        <v>125</v>
      </c>
      <c r="F43" s="44" t="s">
        <v>126</v>
      </c>
      <c r="G43" s="44" t="s">
        <v>445</v>
      </c>
      <c r="H43" s="44" t="s">
        <v>446</v>
      </c>
      <c r="I43" s="45">
        <v>722.25</v>
      </c>
      <c r="J43" s="45">
        <v>722.25</v>
      </c>
      <c r="K43" s="45">
        <v>722.25</v>
      </c>
      <c r="L43" s="45"/>
      <c r="M43" s="45"/>
      <c r="N43" s="45"/>
      <c r="O43" s="45"/>
      <c r="P43" s="45"/>
      <c r="Q43" s="45"/>
      <c r="R43" s="45"/>
      <c r="S43" s="45"/>
      <c r="T43" s="45"/>
      <c r="U43" s="45"/>
      <c r="V43" s="45"/>
      <c r="W43" s="45"/>
    </row>
    <row r="44" spans="1:23" ht="21.75" customHeight="1">
      <c r="A44" s="44" t="s">
        <v>494</v>
      </c>
      <c r="B44" s="44" t="s">
        <v>525</v>
      </c>
      <c r="C44" s="44" t="s">
        <v>526</v>
      </c>
      <c r="D44" s="44" t="s">
        <v>69</v>
      </c>
      <c r="E44" s="44" t="s">
        <v>137</v>
      </c>
      <c r="F44" s="44" t="s">
        <v>138</v>
      </c>
      <c r="G44" s="44" t="s">
        <v>379</v>
      </c>
      <c r="H44" s="44" t="s">
        <v>380</v>
      </c>
      <c r="I44" s="45">
        <v>213.93</v>
      </c>
      <c r="J44" s="45">
        <v>213.93</v>
      </c>
      <c r="K44" s="45">
        <v>213.93</v>
      </c>
      <c r="L44" s="45"/>
      <c r="M44" s="45"/>
      <c r="N44" s="45"/>
      <c r="O44" s="45"/>
      <c r="P44" s="45"/>
      <c r="Q44" s="45"/>
      <c r="R44" s="45"/>
      <c r="S44" s="45"/>
      <c r="T44" s="45"/>
      <c r="U44" s="45"/>
      <c r="V44" s="45"/>
      <c r="W44" s="45"/>
    </row>
    <row r="45" spans="1:23" ht="21.75" customHeight="1">
      <c r="A45" s="44" t="s">
        <v>494</v>
      </c>
      <c r="B45" s="44" t="s">
        <v>527</v>
      </c>
      <c r="C45" s="44" t="s">
        <v>528</v>
      </c>
      <c r="D45" s="44" t="s">
        <v>69</v>
      </c>
      <c r="E45" s="44" t="s">
        <v>161</v>
      </c>
      <c r="F45" s="44" t="s">
        <v>162</v>
      </c>
      <c r="G45" s="44" t="s">
        <v>381</v>
      </c>
      <c r="H45" s="44" t="s">
        <v>382</v>
      </c>
      <c r="I45" s="45">
        <v>1500</v>
      </c>
      <c r="J45" s="45">
        <v>1500</v>
      </c>
      <c r="K45" s="45">
        <v>1500</v>
      </c>
      <c r="L45" s="45"/>
      <c r="M45" s="45"/>
      <c r="N45" s="45"/>
      <c r="O45" s="45"/>
      <c r="P45" s="45"/>
      <c r="Q45" s="45"/>
      <c r="R45" s="45"/>
      <c r="S45" s="45"/>
      <c r="T45" s="45"/>
      <c r="U45" s="45"/>
      <c r="V45" s="45"/>
      <c r="W45" s="45"/>
    </row>
    <row r="46" spans="1:23" ht="21.75" customHeight="1">
      <c r="A46" s="44" t="s">
        <v>494</v>
      </c>
      <c r="B46" s="44" t="s">
        <v>527</v>
      </c>
      <c r="C46" s="44" t="s">
        <v>528</v>
      </c>
      <c r="D46" s="44" t="s">
        <v>69</v>
      </c>
      <c r="E46" s="44" t="s">
        <v>161</v>
      </c>
      <c r="F46" s="44" t="s">
        <v>162</v>
      </c>
      <c r="G46" s="44" t="s">
        <v>385</v>
      </c>
      <c r="H46" s="44" t="s">
        <v>386</v>
      </c>
      <c r="I46" s="45">
        <v>500</v>
      </c>
      <c r="J46" s="45">
        <v>500</v>
      </c>
      <c r="K46" s="45">
        <v>500</v>
      </c>
      <c r="L46" s="45"/>
      <c r="M46" s="45"/>
      <c r="N46" s="45"/>
      <c r="O46" s="45"/>
      <c r="P46" s="45"/>
      <c r="Q46" s="45"/>
      <c r="R46" s="45"/>
      <c r="S46" s="45"/>
      <c r="T46" s="45"/>
      <c r="U46" s="45"/>
      <c r="V46" s="45"/>
      <c r="W46" s="45"/>
    </row>
    <row r="47" spans="1:23" ht="21.75" customHeight="1">
      <c r="A47" s="44" t="s">
        <v>494</v>
      </c>
      <c r="B47" s="44" t="s">
        <v>527</v>
      </c>
      <c r="C47" s="44" t="s">
        <v>528</v>
      </c>
      <c r="D47" s="44" t="s">
        <v>69</v>
      </c>
      <c r="E47" s="44" t="s">
        <v>161</v>
      </c>
      <c r="F47" s="44" t="s">
        <v>162</v>
      </c>
      <c r="G47" s="44" t="s">
        <v>445</v>
      </c>
      <c r="H47" s="44" t="s">
        <v>446</v>
      </c>
      <c r="I47" s="45">
        <v>18000</v>
      </c>
      <c r="J47" s="45">
        <v>18000</v>
      </c>
      <c r="K47" s="45">
        <v>18000</v>
      </c>
      <c r="L47" s="45"/>
      <c r="M47" s="45"/>
      <c r="N47" s="45"/>
      <c r="O47" s="45"/>
      <c r="P47" s="45"/>
      <c r="Q47" s="45"/>
      <c r="R47" s="45"/>
      <c r="S47" s="45"/>
      <c r="T47" s="45"/>
      <c r="U47" s="45"/>
      <c r="V47" s="45"/>
      <c r="W47" s="45"/>
    </row>
    <row r="48" spans="1:23" ht="21.75" customHeight="1">
      <c r="A48" s="44" t="s">
        <v>494</v>
      </c>
      <c r="B48" s="44" t="s">
        <v>529</v>
      </c>
      <c r="C48" s="44" t="s">
        <v>530</v>
      </c>
      <c r="D48" s="44" t="s">
        <v>69</v>
      </c>
      <c r="E48" s="44" t="s">
        <v>197</v>
      </c>
      <c r="F48" s="44" t="s">
        <v>198</v>
      </c>
      <c r="G48" s="44" t="s">
        <v>379</v>
      </c>
      <c r="H48" s="44" t="s">
        <v>380</v>
      </c>
      <c r="I48" s="45">
        <v>1517</v>
      </c>
      <c r="J48" s="45">
        <v>1517</v>
      </c>
      <c r="K48" s="45">
        <v>1517</v>
      </c>
      <c r="L48" s="45"/>
      <c r="M48" s="45"/>
      <c r="N48" s="45"/>
      <c r="O48" s="45"/>
      <c r="P48" s="45"/>
      <c r="Q48" s="45"/>
      <c r="R48" s="45"/>
      <c r="S48" s="45"/>
      <c r="T48" s="45"/>
      <c r="U48" s="45"/>
      <c r="V48" s="45"/>
      <c r="W48" s="45"/>
    </row>
    <row r="49" spans="1:23" ht="21.75" customHeight="1">
      <c r="A49" s="44" t="s">
        <v>494</v>
      </c>
      <c r="B49" s="44" t="s">
        <v>531</v>
      </c>
      <c r="C49" s="44" t="s">
        <v>532</v>
      </c>
      <c r="D49" s="44" t="s">
        <v>69</v>
      </c>
      <c r="E49" s="44" t="s">
        <v>218</v>
      </c>
      <c r="F49" s="44" t="s">
        <v>219</v>
      </c>
      <c r="G49" s="44" t="s">
        <v>445</v>
      </c>
      <c r="H49" s="44" t="s">
        <v>446</v>
      </c>
      <c r="I49" s="45">
        <v>15000</v>
      </c>
      <c r="J49" s="45">
        <v>15000</v>
      </c>
      <c r="K49" s="45">
        <v>15000</v>
      </c>
      <c r="L49" s="45"/>
      <c r="M49" s="45"/>
      <c r="N49" s="45"/>
      <c r="O49" s="45"/>
      <c r="P49" s="45"/>
      <c r="Q49" s="45"/>
      <c r="R49" s="45"/>
      <c r="S49" s="45"/>
      <c r="T49" s="45"/>
      <c r="U49" s="45"/>
      <c r="V49" s="45"/>
      <c r="W49" s="45"/>
    </row>
    <row r="50" spans="1:23" ht="21.75" customHeight="1">
      <c r="A50" s="44" t="s">
        <v>494</v>
      </c>
      <c r="B50" s="44" t="s">
        <v>533</v>
      </c>
      <c r="C50" s="44" t="s">
        <v>534</v>
      </c>
      <c r="D50" s="44" t="s">
        <v>69</v>
      </c>
      <c r="E50" s="44" t="s">
        <v>220</v>
      </c>
      <c r="F50" s="44" t="s">
        <v>221</v>
      </c>
      <c r="G50" s="44" t="s">
        <v>387</v>
      </c>
      <c r="H50" s="44" t="s">
        <v>388</v>
      </c>
      <c r="I50" s="45">
        <v>200</v>
      </c>
      <c r="J50" s="45">
        <v>200</v>
      </c>
      <c r="K50" s="45">
        <v>200</v>
      </c>
      <c r="L50" s="45"/>
      <c r="M50" s="45"/>
      <c r="N50" s="45"/>
      <c r="O50" s="45"/>
      <c r="P50" s="45"/>
      <c r="Q50" s="45"/>
      <c r="R50" s="45"/>
      <c r="S50" s="45"/>
      <c r="T50" s="45"/>
      <c r="U50" s="45"/>
      <c r="V50" s="45"/>
      <c r="W50" s="45"/>
    </row>
    <row r="51" spans="1:23" ht="21.75" customHeight="1">
      <c r="A51" s="44" t="s">
        <v>494</v>
      </c>
      <c r="B51" s="44" t="s">
        <v>533</v>
      </c>
      <c r="C51" s="44" t="s">
        <v>534</v>
      </c>
      <c r="D51" s="44" t="s">
        <v>69</v>
      </c>
      <c r="E51" s="44" t="s">
        <v>220</v>
      </c>
      <c r="F51" s="44" t="s">
        <v>221</v>
      </c>
      <c r="G51" s="44" t="s">
        <v>445</v>
      </c>
      <c r="H51" s="44" t="s">
        <v>446</v>
      </c>
      <c r="I51" s="45">
        <v>2000</v>
      </c>
      <c r="J51" s="45">
        <v>2000</v>
      </c>
      <c r="K51" s="45">
        <v>2000</v>
      </c>
      <c r="L51" s="45"/>
      <c r="M51" s="45"/>
      <c r="N51" s="45"/>
      <c r="O51" s="45"/>
      <c r="P51" s="45"/>
      <c r="Q51" s="45"/>
      <c r="R51" s="45"/>
      <c r="S51" s="45"/>
      <c r="T51" s="45"/>
      <c r="U51" s="45"/>
      <c r="V51" s="45"/>
      <c r="W51" s="45"/>
    </row>
    <row r="52" spans="1:23" ht="21.75" customHeight="1">
      <c r="A52" s="44" t="s">
        <v>494</v>
      </c>
      <c r="B52" s="44" t="s">
        <v>533</v>
      </c>
      <c r="C52" s="44" t="s">
        <v>534</v>
      </c>
      <c r="D52" s="44" t="s">
        <v>69</v>
      </c>
      <c r="E52" s="44" t="s">
        <v>220</v>
      </c>
      <c r="F52" s="44" t="s">
        <v>221</v>
      </c>
      <c r="G52" s="44" t="s">
        <v>490</v>
      </c>
      <c r="H52" s="44" t="s">
        <v>491</v>
      </c>
      <c r="I52" s="45">
        <v>3708</v>
      </c>
      <c r="J52" s="45">
        <v>3708</v>
      </c>
      <c r="K52" s="45">
        <v>3708</v>
      </c>
      <c r="L52" s="45"/>
      <c r="M52" s="45"/>
      <c r="N52" s="45"/>
      <c r="O52" s="45"/>
      <c r="P52" s="45"/>
      <c r="Q52" s="45"/>
      <c r="R52" s="45"/>
      <c r="S52" s="45"/>
      <c r="T52" s="45"/>
      <c r="U52" s="45"/>
      <c r="V52" s="45"/>
      <c r="W52" s="45"/>
    </row>
    <row r="53" spans="1:23" ht="21.75" customHeight="1">
      <c r="A53" s="44" t="s">
        <v>494</v>
      </c>
      <c r="B53" s="44" t="s">
        <v>535</v>
      </c>
      <c r="C53" s="44" t="s">
        <v>536</v>
      </c>
      <c r="D53" s="44" t="s">
        <v>69</v>
      </c>
      <c r="E53" s="44" t="s">
        <v>220</v>
      </c>
      <c r="F53" s="44" t="s">
        <v>221</v>
      </c>
      <c r="G53" s="44" t="s">
        <v>443</v>
      </c>
      <c r="H53" s="44" t="s">
        <v>444</v>
      </c>
      <c r="I53" s="45">
        <v>3000</v>
      </c>
      <c r="J53" s="45">
        <v>3000</v>
      </c>
      <c r="K53" s="45">
        <v>3000</v>
      </c>
      <c r="L53" s="45"/>
      <c r="M53" s="45"/>
      <c r="N53" s="45"/>
      <c r="O53" s="45"/>
      <c r="P53" s="45"/>
      <c r="Q53" s="45"/>
      <c r="R53" s="45"/>
      <c r="S53" s="45"/>
      <c r="T53" s="45"/>
      <c r="U53" s="45"/>
      <c r="V53" s="45"/>
      <c r="W53" s="45"/>
    </row>
    <row r="54" spans="1:23" ht="21.75" customHeight="1">
      <c r="A54" s="44" t="s">
        <v>494</v>
      </c>
      <c r="B54" s="44" t="s">
        <v>535</v>
      </c>
      <c r="C54" s="44" t="s">
        <v>536</v>
      </c>
      <c r="D54" s="44" t="s">
        <v>69</v>
      </c>
      <c r="E54" s="44" t="s">
        <v>224</v>
      </c>
      <c r="F54" s="44" t="s">
        <v>225</v>
      </c>
      <c r="G54" s="44" t="s">
        <v>389</v>
      </c>
      <c r="H54" s="44" t="s">
        <v>390</v>
      </c>
      <c r="I54" s="45">
        <v>10000</v>
      </c>
      <c r="J54" s="45">
        <v>10000</v>
      </c>
      <c r="K54" s="45">
        <v>10000</v>
      </c>
      <c r="L54" s="45"/>
      <c r="M54" s="45"/>
      <c r="N54" s="45"/>
      <c r="O54" s="45"/>
      <c r="P54" s="45"/>
      <c r="Q54" s="45"/>
      <c r="R54" s="45"/>
      <c r="S54" s="45"/>
      <c r="T54" s="45"/>
      <c r="U54" s="45"/>
      <c r="V54" s="45"/>
      <c r="W54" s="45"/>
    </row>
    <row r="55" spans="1:23" ht="21.75" customHeight="1">
      <c r="A55" s="44" t="s">
        <v>494</v>
      </c>
      <c r="B55" s="44" t="s">
        <v>535</v>
      </c>
      <c r="C55" s="44" t="s">
        <v>536</v>
      </c>
      <c r="D55" s="44" t="s">
        <v>69</v>
      </c>
      <c r="E55" s="44" t="s">
        <v>220</v>
      </c>
      <c r="F55" s="44" t="s">
        <v>221</v>
      </c>
      <c r="G55" s="44" t="s">
        <v>421</v>
      </c>
      <c r="H55" s="44" t="s">
        <v>422</v>
      </c>
      <c r="I55" s="45">
        <v>2000</v>
      </c>
      <c r="J55" s="45">
        <v>2000</v>
      </c>
      <c r="K55" s="45">
        <v>2000</v>
      </c>
      <c r="L55" s="45"/>
      <c r="M55" s="45"/>
      <c r="N55" s="45"/>
      <c r="O55" s="45"/>
      <c r="P55" s="45"/>
      <c r="Q55" s="45"/>
      <c r="R55" s="45"/>
      <c r="S55" s="45"/>
      <c r="T55" s="45"/>
      <c r="U55" s="45"/>
      <c r="V55" s="45"/>
      <c r="W55" s="45"/>
    </row>
    <row r="56" spans="1:23" ht="21.75" customHeight="1">
      <c r="A56" s="44" t="s">
        <v>494</v>
      </c>
      <c r="B56" s="44" t="s">
        <v>537</v>
      </c>
      <c r="C56" s="44" t="s">
        <v>538</v>
      </c>
      <c r="D56" s="44" t="s">
        <v>69</v>
      </c>
      <c r="E56" s="44" t="s">
        <v>222</v>
      </c>
      <c r="F56" s="44" t="s">
        <v>223</v>
      </c>
      <c r="G56" s="44" t="s">
        <v>515</v>
      </c>
      <c r="H56" s="44" t="s">
        <v>516</v>
      </c>
      <c r="I56" s="45">
        <v>14385</v>
      </c>
      <c r="J56" s="45">
        <v>14385</v>
      </c>
      <c r="K56" s="45">
        <v>14385</v>
      </c>
      <c r="L56" s="45"/>
      <c r="M56" s="45"/>
      <c r="N56" s="45"/>
      <c r="O56" s="45"/>
      <c r="P56" s="45"/>
      <c r="Q56" s="45"/>
      <c r="R56" s="45"/>
      <c r="S56" s="45"/>
      <c r="T56" s="45"/>
      <c r="U56" s="45"/>
      <c r="V56" s="45"/>
      <c r="W56" s="45"/>
    </row>
    <row r="57" spans="1:23" ht="21.75" customHeight="1">
      <c r="A57" s="44" t="s">
        <v>494</v>
      </c>
      <c r="B57" s="44" t="s">
        <v>539</v>
      </c>
      <c r="C57" s="44" t="s">
        <v>540</v>
      </c>
      <c r="D57" s="44" t="s">
        <v>69</v>
      </c>
      <c r="E57" s="44" t="s">
        <v>236</v>
      </c>
      <c r="F57" s="44" t="s">
        <v>237</v>
      </c>
      <c r="G57" s="44" t="s">
        <v>433</v>
      </c>
      <c r="H57" s="44" t="s">
        <v>434</v>
      </c>
      <c r="I57" s="45">
        <v>12000</v>
      </c>
      <c r="J57" s="45">
        <v>12000</v>
      </c>
      <c r="K57" s="45">
        <v>12000</v>
      </c>
      <c r="L57" s="45"/>
      <c r="M57" s="45"/>
      <c r="N57" s="45"/>
      <c r="O57" s="45"/>
      <c r="P57" s="45"/>
      <c r="Q57" s="45"/>
      <c r="R57" s="45"/>
      <c r="S57" s="45"/>
      <c r="T57" s="45"/>
      <c r="U57" s="45"/>
      <c r="V57" s="45"/>
      <c r="W57" s="45"/>
    </row>
    <row r="58" spans="1:23" ht="21.75" customHeight="1">
      <c r="A58" s="44" t="s">
        <v>494</v>
      </c>
      <c r="B58" s="44" t="s">
        <v>539</v>
      </c>
      <c r="C58" s="44" t="s">
        <v>540</v>
      </c>
      <c r="D58" s="44" t="s">
        <v>69</v>
      </c>
      <c r="E58" s="44" t="s">
        <v>236</v>
      </c>
      <c r="F58" s="44" t="s">
        <v>237</v>
      </c>
      <c r="G58" s="44" t="s">
        <v>389</v>
      </c>
      <c r="H58" s="44" t="s">
        <v>390</v>
      </c>
      <c r="I58" s="45">
        <v>13000</v>
      </c>
      <c r="J58" s="45">
        <v>13000</v>
      </c>
      <c r="K58" s="45">
        <v>13000</v>
      </c>
      <c r="L58" s="45"/>
      <c r="M58" s="45"/>
      <c r="N58" s="45"/>
      <c r="O58" s="45"/>
      <c r="P58" s="45"/>
      <c r="Q58" s="45"/>
      <c r="R58" s="45"/>
      <c r="S58" s="45"/>
      <c r="T58" s="45"/>
      <c r="U58" s="45"/>
      <c r="V58" s="45"/>
      <c r="W58" s="45"/>
    </row>
    <row r="59" spans="1:23" ht="21.75" customHeight="1">
      <c r="A59" s="44" t="s">
        <v>494</v>
      </c>
      <c r="B59" s="44" t="s">
        <v>541</v>
      </c>
      <c r="C59" s="44" t="s">
        <v>542</v>
      </c>
      <c r="D59" s="44" t="s">
        <v>69</v>
      </c>
      <c r="E59" s="44" t="s">
        <v>248</v>
      </c>
      <c r="F59" s="44" t="s">
        <v>249</v>
      </c>
      <c r="G59" s="44" t="s">
        <v>433</v>
      </c>
      <c r="H59" s="44" t="s">
        <v>434</v>
      </c>
      <c r="I59" s="45">
        <v>2107.14</v>
      </c>
      <c r="J59" s="45">
        <v>2107.14</v>
      </c>
      <c r="K59" s="45">
        <v>2107.14</v>
      </c>
      <c r="L59" s="45"/>
      <c r="M59" s="45"/>
      <c r="N59" s="45"/>
      <c r="O59" s="45"/>
      <c r="P59" s="45"/>
      <c r="Q59" s="45"/>
      <c r="R59" s="45"/>
      <c r="S59" s="45"/>
      <c r="T59" s="45"/>
      <c r="U59" s="45"/>
      <c r="V59" s="45"/>
      <c r="W59" s="45"/>
    </row>
    <row r="60" spans="1:23" ht="21.75" customHeight="1">
      <c r="A60" s="44" t="s">
        <v>494</v>
      </c>
      <c r="B60" s="44" t="s">
        <v>543</v>
      </c>
      <c r="C60" s="44" t="s">
        <v>544</v>
      </c>
      <c r="D60" s="44" t="s">
        <v>69</v>
      </c>
      <c r="E60" s="44" t="s">
        <v>238</v>
      </c>
      <c r="F60" s="44" t="s">
        <v>239</v>
      </c>
      <c r="G60" s="44" t="s">
        <v>421</v>
      </c>
      <c r="H60" s="44" t="s">
        <v>422</v>
      </c>
      <c r="I60" s="45">
        <v>300</v>
      </c>
      <c r="J60" s="45">
        <v>300</v>
      </c>
      <c r="K60" s="45">
        <v>300</v>
      </c>
      <c r="L60" s="45"/>
      <c r="M60" s="45"/>
      <c r="N60" s="45"/>
      <c r="O60" s="45"/>
      <c r="P60" s="45"/>
      <c r="Q60" s="45"/>
      <c r="R60" s="45"/>
      <c r="S60" s="45"/>
      <c r="T60" s="45"/>
      <c r="U60" s="45"/>
      <c r="V60" s="45"/>
      <c r="W60" s="45"/>
    </row>
    <row r="61" spans="1:23" ht="21.75" customHeight="1">
      <c r="A61" s="44" t="s">
        <v>494</v>
      </c>
      <c r="B61" s="44" t="s">
        <v>545</v>
      </c>
      <c r="C61" s="44" t="s">
        <v>546</v>
      </c>
      <c r="D61" s="44" t="s">
        <v>69</v>
      </c>
      <c r="E61" s="44" t="s">
        <v>252</v>
      </c>
      <c r="F61" s="44" t="s">
        <v>253</v>
      </c>
      <c r="G61" s="44" t="s">
        <v>379</v>
      </c>
      <c r="H61" s="44" t="s">
        <v>380</v>
      </c>
      <c r="I61" s="45">
        <v>10000</v>
      </c>
      <c r="J61" s="45">
        <v>10000</v>
      </c>
      <c r="K61" s="45">
        <v>10000</v>
      </c>
      <c r="L61" s="45"/>
      <c r="M61" s="45"/>
      <c r="N61" s="45"/>
      <c r="O61" s="45"/>
      <c r="P61" s="45"/>
      <c r="Q61" s="45"/>
      <c r="R61" s="45"/>
      <c r="S61" s="45"/>
      <c r="T61" s="45"/>
      <c r="U61" s="45"/>
      <c r="V61" s="45"/>
      <c r="W61" s="45"/>
    </row>
    <row r="62" spans="1:23" ht="21.75" customHeight="1">
      <c r="A62" s="44" t="s">
        <v>494</v>
      </c>
      <c r="B62" s="44" t="s">
        <v>547</v>
      </c>
      <c r="C62" s="44" t="s">
        <v>548</v>
      </c>
      <c r="D62" s="44" t="s">
        <v>69</v>
      </c>
      <c r="E62" s="44" t="s">
        <v>209</v>
      </c>
      <c r="F62" s="44" t="s">
        <v>208</v>
      </c>
      <c r="G62" s="44" t="s">
        <v>387</v>
      </c>
      <c r="H62" s="44" t="s">
        <v>388</v>
      </c>
      <c r="I62" s="45">
        <v>10000</v>
      </c>
      <c r="J62" s="45">
        <v>10000</v>
      </c>
      <c r="K62" s="45">
        <v>10000</v>
      </c>
      <c r="L62" s="45"/>
      <c r="M62" s="45"/>
      <c r="N62" s="45"/>
      <c r="O62" s="45"/>
      <c r="P62" s="45"/>
      <c r="Q62" s="45"/>
      <c r="R62" s="45"/>
      <c r="S62" s="45"/>
      <c r="T62" s="45"/>
      <c r="U62" s="45"/>
      <c r="V62" s="45"/>
      <c r="W62" s="45"/>
    </row>
    <row r="63" spans="1:23" ht="21.75" customHeight="1">
      <c r="A63" s="44" t="s">
        <v>494</v>
      </c>
      <c r="B63" s="44" t="s">
        <v>549</v>
      </c>
      <c r="C63" s="44" t="s">
        <v>550</v>
      </c>
      <c r="D63" s="44" t="s">
        <v>69</v>
      </c>
      <c r="E63" s="44" t="s">
        <v>141</v>
      </c>
      <c r="F63" s="44" t="s">
        <v>142</v>
      </c>
      <c r="G63" s="44" t="s">
        <v>387</v>
      </c>
      <c r="H63" s="44" t="s">
        <v>388</v>
      </c>
      <c r="I63" s="45">
        <v>5600</v>
      </c>
      <c r="J63" s="45">
        <v>5600</v>
      </c>
      <c r="K63" s="45">
        <v>5600</v>
      </c>
      <c r="L63" s="45"/>
      <c r="M63" s="45"/>
      <c r="N63" s="45"/>
      <c r="O63" s="45"/>
      <c r="P63" s="45"/>
      <c r="Q63" s="45"/>
      <c r="R63" s="45"/>
      <c r="S63" s="45"/>
      <c r="T63" s="45"/>
      <c r="U63" s="45"/>
      <c r="V63" s="45"/>
      <c r="W63" s="45"/>
    </row>
    <row r="64" spans="1:23" ht="21.75" customHeight="1">
      <c r="A64" s="44" t="s">
        <v>494</v>
      </c>
      <c r="B64" s="44" t="s">
        <v>551</v>
      </c>
      <c r="C64" s="44" t="s">
        <v>552</v>
      </c>
      <c r="D64" s="44" t="s">
        <v>69</v>
      </c>
      <c r="E64" s="44" t="s">
        <v>141</v>
      </c>
      <c r="F64" s="44" t="s">
        <v>142</v>
      </c>
      <c r="G64" s="44" t="s">
        <v>387</v>
      </c>
      <c r="H64" s="44" t="s">
        <v>388</v>
      </c>
      <c r="I64" s="45">
        <v>2000</v>
      </c>
      <c r="J64" s="45">
        <v>2000</v>
      </c>
      <c r="K64" s="45">
        <v>2000</v>
      </c>
      <c r="L64" s="45"/>
      <c r="M64" s="45"/>
      <c r="N64" s="45"/>
      <c r="O64" s="45"/>
      <c r="P64" s="45"/>
      <c r="Q64" s="45"/>
      <c r="R64" s="45"/>
      <c r="S64" s="45"/>
      <c r="T64" s="45"/>
      <c r="U64" s="45"/>
      <c r="V64" s="45"/>
      <c r="W64" s="45"/>
    </row>
    <row r="65" spans="1:23" ht="21.75" customHeight="1">
      <c r="A65" s="44" t="s">
        <v>494</v>
      </c>
      <c r="B65" s="44" t="s">
        <v>553</v>
      </c>
      <c r="C65" s="44" t="s">
        <v>554</v>
      </c>
      <c r="D65" s="44" t="s">
        <v>69</v>
      </c>
      <c r="E65" s="44" t="s">
        <v>141</v>
      </c>
      <c r="F65" s="44" t="s">
        <v>142</v>
      </c>
      <c r="G65" s="44" t="s">
        <v>383</v>
      </c>
      <c r="H65" s="44" t="s">
        <v>384</v>
      </c>
      <c r="I65" s="45">
        <v>1292.77</v>
      </c>
      <c r="J65" s="45">
        <v>1292.77</v>
      </c>
      <c r="K65" s="45">
        <v>1292.77</v>
      </c>
      <c r="L65" s="45"/>
      <c r="M65" s="45"/>
      <c r="N65" s="45"/>
      <c r="O65" s="45"/>
      <c r="P65" s="45"/>
      <c r="Q65" s="45"/>
      <c r="R65" s="45"/>
      <c r="S65" s="45"/>
      <c r="T65" s="45"/>
      <c r="U65" s="45"/>
      <c r="V65" s="45"/>
      <c r="W65" s="45"/>
    </row>
    <row r="66" spans="1:23" ht="21.75" customHeight="1">
      <c r="A66" s="44" t="s">
        <v>494</v>
      </c>
      <c r="B66" s="44" t="s">
        <v>555</v>
      </c>
      <c r="C66" s="44" t="s">
        <v>556</v>
      </c>
      <c r="D66" s="44" t="s">
        <v>69</v>
      </c>
      <c r="E66" s="44" t="s">
        <v>252</v>
      </c>
      <c r="F66" s="44" t="s">
        <v>253</v>
      </c>
      <c r="G66" s="44" t="s">
        <v>379</v>
      </c>
      <c r="H66" s="44" t="s">
        <v>380</v>
      </c>
      <c r="I66" s="45">
        <v>20000</v>
      </c>
      <c r="J66" s="45">
        <v>20000</v>
      </c>
      <c r="K66" s="45">
        <v>20000</v>
      </c>
      <c r="L66" s="45"/>
      <c r="M66" s="45"/>
      <c r="N66" s="45"/>
      <c r="O66" s="45"/>
      <c r="P66" s="45"/>
      <c r="Q66" s="45"/>
      <c r="R66" s="45"/>
      <c r="S66" s="45"/>
      <c r="T66" s="45"/>
      <c r="U66" s="45"/>
      <c r="V66" s="45"/>
      <c r="W66" s="45"/>
    </row>
    <row r="67" spans="1:23" ht="21.75" customHeight="1">
      <c r="A67" s="44" t="s">
        <v>494</v>
      </c>
      <c r="B67" s="44" t="s">
        <v>557</v>
      </c>
      <c r="C67" s="44" t="s">
        <v>558</v>
      </c>
      <c r="D67" s="44" t="s">
        <v>69</v>
      </c>
      <c r="E67" s="44" t="s">
        <v>230</v>
      </c>
      <c r="F67" s="44" t="s">
        <v>231</v>
      </c>
      <c r="G67" s="44" t="s">
        <v>443</v>
      </c>
      <c r="H67" s="44" t="s">
        <v>444</v>
      </c>
      <c r="I67" s="45">
        <v>3000</v>
      </c>
      <c r="J67" s="45">
        <v>3000</v>
      </c>
      <c r="K67" s="45">
        <v>3000</v>
      </c>
      <c r="L67" s="45"/>
      <c r="M67" s="45"/>
      <c r="N67" s="45"/>
      <c r="O67" s="45"/>
      <c r="P67" s="45"/>
      <c r="Q67" s="45"/>
      <c r="R67" s="45"/>
      <c r="S67" s="45"/>
      <c r="T67" s="45"/>
      <c r="U67" s="45"/>
      <c r="V67" s="45"/>
      <c r="W67" s="45"/>
    </row>
    <row r="68" spans="1:23" ht="21.75" customHeight="1">
      <c r="A68" s="44" t="s">
        <v>494</v>
      </c>
      <c r="B68" s="44" t="s">
        <v>557</v>
      </c>
      <c r="C68" s="44" t="s">
        <v>558</v>
      </c>
      <c r="D68" s="44" t="s">
        <v>69</v>
      </c>
      <c r="E68" s="44" t="s">
        <v>230</v>
      </c>
      <c r="F68" s="44" t="s">
        <v>231</v>
      </c>
      <c r="G68" s="44" t="s">
        <v>490</v>
      </c>
      <c r="H68" s="44" t="s">
        <v>491</v>
      </c>
      <c r="I68" s="45">
        <v>3500</v>
      </c>
      <c r="J68" s="45">
        <v>3500</v>
      </c>
      <c r="K68" s="45">
        <v>3500</v>
      </c>
      <c r="L68" s="45"/>
      <c r="M68" s="45"/>
      <c r="N68" s="45"/>
      <c r="O68" s="45"/>
      <c r="P68" s="45"/>
      <c r="Q68" s="45"/>
      <c r="R68" s="45"/>
      <c r="S68" s="45"/>
      <c r="T68" s="45"/>
      <c r="U68" s="45"/>
      <c r="V68" s="45"/>
      <c r="W68" s="45"/>
    </row>
    <row r="69" spans="1:23" ht="21.75" customHeight="1">
      <c r="A69" s="44" t="s">
        <v>494</v>
      </c>
      <c r="B69" s="44" t="s">
        <v>559</v>
      </c>
      <c r="C69" s="44" t="s">
        <v>560</v>
      </c>
      <c r="D69" s="44" t="s">
        <v>69</v>
      </c>
      <c r="E69" s="44" t="s">
        <v>222</v>
      </c>
      <c r="F69" s="44" t="s">
        <v>223</v>
      </c>
      <c r="G69" s="44" t="s">
        <v>443</v>
      </c>
      <c r="H69" s="44" t="s">
        <v>444</v>
      </c>
      <c r="I69" s="45">
        <v>1000</v>
      </c>
      <c r="J69" s="45">
        <v>1000</v>
      </c>
      <c r="K69" s="45">
        <v>1000</v>
      </c>
      <c r="L69" s="45"/>
      <c r="M69" s="45"/>
      <c r="N69" s="45"/>
      <c r="O69" s="45"/>
      <c r="P69" s="45"/>
      <c r="Q69" s="45"/>
      <c r="R69" s="45"/>
      <c r="S69" s="45"/>
      <c r="T69" s="45"/>
      <c r="U69" s="45"/>
      <c r="V69" s="45"/>
      <c r="W69" s="45"/>
    </row>
    <row r="70" spans="1:23" ht="21.75" customHeight="1">
      <c r="A70" s="44" t="s">
        <v>494</v>
      </c>
      <c r="B70" s="44" t="s">
        <v>559</v>
      </c>
      <c r="C70" s="44" t="s">
        <v>560</v>
      </c>
      <c r="D70" s="44" t="s">
        <v>69</v>
      </c>
      <c r="E70" s="44" t="s">
        <v>222</v>
      </c>
      <c r="F70" s="44" t="s">
        <v>223</v>
      </c>
      <c r="G70" s="44" t="s">
        <v>376</v>
      </c>
      <c r="H70" s="44" t="s">
        <v>342</v>
      </c>
      <c r="I70" s="45">
        <v>1000</v>
      </c>
      <c r="J70" s="45">
        <v>1000</v>
      </c>
      <c r="K70" s="45">
        <v>1000</v>
      </c>
      <c r="L70" s="45"/>
      <c r="M70" s="45"/>
      <c r="N70" s="45"/>
      <c r="O70" s="45"/>
      <c r="P70" s="45"/>
      <c r="Q70" s="45"/>
      <c r="R70" s="45"/>
      <c r="S70" s="45"/>
      <c r="T70" s="45"/>
      <c r="U70" s="45"/>
      <c r="V70" s="45"/>
      <c r="W70" s="45"/>
    </row>
    <row r="71" spans="1:23" ht="21.75" customHeight="1">
      <c r="A71" s="44" t="s">
        <v>494</v>
      </c>
      <c r="B71" s="44" t="s">
        <v>561</v>
      </c>
      <c r="C71" s="44" t="s">
        <v>562</v>
      </c>
      <c r="D71" s="44" t="s">
        <v>69</v>
      </c>
      <c r="E71" s="44" t="s">
        <v>222</v>
      </c>
      <c r="F71" s="44" t="s">
        <v>223</v>
      </c>
      <c r="G71" s="44" t="s">
        <v>445</v>
      </c>
      <c r="H71" s="44" t="s">
        <v>446</v>
      </c>
      <c r="I71" s="45">
        <v>2000</v>
      </c>
      <c r="J71" s="45">
        <v>2000</v>
      </c>
      <c r="K71" s="45">
        <v>2000</v>
      </c>
      <c r="L71" s="45"/>
      <c r="M71" s="45"/>
      <c r="N71" s="45"/>
      <c r="O71" s="45"/>
      <c r="P71" s="45"/>
      <c r="Q71" s="45"/>
      <c r="R71" s="45"/>
      <c r="S71" s="45"/>
      <c r="T71" s="45"/>
      <c r="U71" s="45"/>
      <c r="V71" s="45"/>
      <c r="W71" s="45"/>
    </row>
    <row r="72" spans="1:23" ht="21.75" customHeight="1">
      <c r="A72" s="44" t="s">
        <v>494</v>
      </c>
      <c r="B72" s="44" t="s">
        <v>563</v>
      </c>
      <c r="C72" s="44" t="s">
        <v>564</v>
      </c>
      <c r="D72" s="44" t="s">
        <v>69</v>
      </c>
      <c r="E72" s="44" t="s">
        <v>163</v>
      </c>
      <c r="F72" s="44" t="s">
        <v>164</v>
      </c>
      <c r="G72" s="44" t="s">
        <v>443</v>
      </c>
      <c r="H72" s="44" t="s">
        <v>444</v>
      </c>
      <c r="I72" s="45">
        <v>2500</v>
      </c>
      <c r="J72" s="45">
        <v>2500</v>
      </c>
      <c r="K72" s="45">
        <v>2500</v>
      </c>
      <c r="L72" s="45"/>
      <c r="M72" s="45"/>
      <c r="N72" s="45"/>
      <c r="O72" s="45"/>
      <c r="P72" s="45"/>
      <c r="Q72" s="45"/>
      <c r="R72" s="45"/>
      <c r="S72" s="45"/>
      <c r="T72" s="45"/>
      <c r="U72" s="45"/>
      <c r="V72" s="45"/>
      <c r="W72" s="45"/>
    </row>
    <row r="73" spans="1:23" ht="21.75" customHeight="1">
      <c r="A73" s="44" t="s">
        <v>494</v>
      </c>
      <c r="B73" s="44" t="s">
        <v>563</v>
      </c>
      <c r="C73" s="44" t="s">
        <v>564</v>
      </c>
      <c r="D73" s="44" t="s">
        <v>69</v>
      </c>
      <c r="E73" s="44" t="s">
        <v>163</v>
      </c>
      <c r="F73" s="44" t="s">
        <v>164</v>
      </c>
      <c r="G73" s="44" t="s">
        <v>445</v>
      </c>
      <c r="H73" s="44" t="s">
        <v>446</v>
      </c>
      <c r="I73" s="45">
        <v>2500</v>
      </c>
      <c r="J73" s="45">
        <v>2500</v>
      </c>
      <c r="K73" s="45">
        <v>2500</v>
      </c>
      <c r="L73" s="45"/>
      <c r="M73" s="45"/>
      <c r="N73" s="45"/>
      <c r="O73" s="45"/>
      <c r="P73" s="45"/>
      <c r="Q73" s="45"/>
      <c r="R73" s="45"/>
      <c r="S73" s="45"/>
      <c r="T73" s="45"/>
      <c r="U73" s="45"/>
      <c r="V73" s="45"/>
      <c r="W73" s="45"/>
    </row>
    <row r="74" spans="1:23" ht="21.75" customHeight="1">
      <c r="A74" s="44" t="s">
        <v>494</v>
      </c>
      <c r="B74" s="44" t="s">
        <v>565</v>
      </c>
      <c r="C74" s="44" t="s">
        <v>566</v>
      </c>
      <c r="D74" s="44" t="s">
        <v>69</v>
      </c>
      <c r="E74" s="44" t="s">
        <v>220</v>
      </c>
      <c r="F74" s="44" t="s">
        <v>221</v>
      </c>
      <c r="G74" s="44" t="s">
        <v>490</v>
      </c>
      <c r="H74" s="44" t="s">
        <v>491</v>
      </c>
      <c r="I74" s="45">
        <v>12600</v>
      </c>
      <c r="J74" s="45">
        <v>12600</v>
      </c>
      <c r="K74" s="45">
        <v>12600</v>
      </c>
      <c r="L74" s="45"/>
      <c r="M74" s="45"/>
      <c r="N74" s="45"/>
      <c r="O74" s="45"/>
      <c r="P74" s="45"/>
      <c r="Q74" s="45"/>
      <c r="R74" s="45"/>
      <c r="S74" s="45"/>
      <c r="T74" s="45"/>
      <c r="U74" s="45"/>
      <c r="V74" s="45"/>
      <c r="W74" s="45"/>
    </row>
    <row r="75" spans="1:23" ht="21.75" customHeight="1">
      <c r="A75" s="44" t="s">
        <v>494</v>
      </c>
      <c r="B75" s="44" t="s">
        <v>565</v>
      </c>
      <c r="C75" s="44" t="s">
        <v>566</v>
      </c>
      <c r="D75" s="44" t="s">
        <v>69</v>
      </c>
      <c r="E75" s="44" t="s">
        <v>220</v>
      </c>
      <c r="F75" s="44" t="s">
        <v>221</v>
      </c>
      <c r="G75" s="44" t="s">
        <v>421</v>
      </c>
      <c r="H75" s="44" t="s">
        <v>422</v>
      </c>
      <c r="I75" s="45">
        <v>11800</v>
      </c>
      <c r="J75" s="45">
        <v>11800</v>
      </c>
      <c r="K75" s="45">
        <v>11800</v>
      </c>
      <c r="L75" s="45"/>
      <c r="M75" s="45"/>
      <c r="N75" s="45"/>
      <c r="O75" s="45"/>
      <c r="P75" s="45"/>
      <c r="Q75" s="45"/>
      <c r="R75" s="45"/>
      <c r="S75" s="45"/>
      <c r="T75" s="45"/>
      <c r="U75" s="45"/>
      <c r="V75" s="45"/>
      <c r="W75" s="45"/>
    </row>
    <row r="76" spans="1:23" ht="21.75" customHeight="1">
      <c r="A76" s="44" t="s">
        <v>494</v>
      </c>
      <c r="B76" s="44" t="s">
        <v>567</v>
      </c>
      <c r="C76" s="44" t="s">
        <v>568</v>
      </c>
      <c r="D76" s="44" t="s">
        <v>69</v>
      </c>
      <c r="E76" s="44" t="s">
        <v>161</v>
      </c>
      <c r="F76" s="44" t="s">
        <v>162</v>
      </c>
      <c r="G76" s="44" t="s">
        <v>445</v>
      </c>
      <c r="H76" s="44" t="s">
        <v>446</v>
      </c>
      <c r="I76" s="45">
        <v>10000</v>
      </c>
      <c r="J76" s="45">
        <v>10000</v>
      </c>
      <c r="K76" s="45">
        <v>10000</v>
      </c>
      <c r="L76" s="45"/>
      <c r="M76" s="45"/>
      <c r="N76" s="45"/>
      <c r="O76" s="45"/>
      <c r="P76" s="45"/>
      <c r="Q76" s="45"/>
      <c r="R76" s="45"/>
      <c r="S76" s="45"/>
      <c r="T76" s="45"/>
      <c r="U76" s="45"/>
      <c r="V76" s="45"/>
      <c r="W76" s="45"/>
    </row>
    <row r="77" spans="1:23" ht="21.75" customHeight="1">
      <c r="A77" s="44" t="s">
        <v>494</v>
      </c>
      <c r="B77" s="44" t="s">
        <v>569</v>
      </c>
      <c r="C77" s="44" t="s">
        <v>570</v>
      </c>
      <c r="D77" s="44" t="s">
        <v>69</v>
      </c>
      <c r="E77" s="44" t="s">
        <v>125</v>
      </c>
      <c r="F77" s="44" t="s">
        <v>126</v>
      </c>
      <c r="G77" s="44" t="s">
        <v>445</v>
      </c>
      <c r="H77" s="44" t="s">
        <v>446</v>
      </c>
      <c r="I77" s="45">
        <v>40930</v>
      </c>
      <c r="J77" s="45">
        <v>40930</v>
      </c>
      <c r="K77" s="45">
        <v>40930</v>
      </c>
      <c r="L77" s="45"/>
      <c r="M77" s="45"/>
      <c r="N77" s="45"/>
      <c r="O77" s="45"/>
      <c r="P77" s="45"/>
      <c r="Q77" s="45"/>
      <c r="R77" s="45"/>
      <c r="S77" s="45"/>
      <c r="T77" s="45"/>
      <c r="U77" s="45"/>
      <c r="V77" s="45"/>
      <c r="W77" s="45"/>
    </row>
    <row r="78" spans="1:23" ht="21.75" customHeight="1">
      <c r="A78" s="44" t="s">
        <v>494</v>
      </c>
      <c r="B78" s="44" t="s">
        <v>571</v>
      </c>
      <c r="C78" s="44" t="s">
        <v>572</v>
      </c>
      <c r="D78" s="44" t="s">
        <v>69</v>
      </c>
      <c r="E78" s="44" t="s">
        <v>212</v>
      </c>
      <c r="F78" s="44" t="s">
        <v>211</v>
      </c>
      <c r="G78" s="44" t="s">
        <v>511</v>
      </c>
      <c r="H78" s="44" t="s">
        <v>512</v>
      </c>
      <c r="I78" s="45">
        <v>100000</v>
      </c>
      <c r="J78" s="45">
        <v>100000</v>
      </c>
      <c r="K78" s="45">
        <v>100000</v>
      </c>
      <c r="L78" s="45"/>
      <c r="M78" s="45"/>
      <c r="N78" s="45"/>
      <c r="O78" s="45"/>
      <c r="P78" s="45"/>
      <c r="Q78" s="45"/>
      <c r="R78" s="45"/>
      <c r="S78" s="45"/>
      <c r="T78" s="45"/>
      <c r="U78" s="45"/>
      <c r="V78" s="45"/>
      <c r="W78" s="45"/>
    </row>
    <row r="79" spans="1:23" ht="21.75" customHeight="1">
      <c r="A79" s="44" t="s">
        <v>494</v>
      </c>
      <c r="B79" s="44" t="s">
        <v>573</v>
      </c>
      <c r="C79" s="44" t="s">
        <v>574</v>
      </c>
      <c r="D79" s="44" t="s">
        <v>69</v>
      </c>
      <c r="E79" s="44" t="s">
        <v>286</v>
      </c>
      <c r="F79" s="44" t="s">
        <v>287</v>
      </c>
      <c r="G79" s="44" t="s">
        <v>387</v>
      </c>
      <c r="H79" s="44" t="s">
        <v>388</v>
      </c>
      <c r="I79" s="45">
        <v>30000</v>
      </c>
      <c r="J79" s="45">
        <v>30000</v>
      </c>
      <c r="K79" s="45">
        <v>30000</v>
      </c>
      <c r="L79" s="45"/>
      <c r="M79" s="45"/>
      <c r="N79" s="45"/>
      <c r="O79" s="45"/>
      <c r="P79" s="45"/>
      <c r="Q79" s="45"/>
      <c r="R79" s="45"/>
      <c r="S79" s="45"/>
      <c r="T79" s="45"/>
      <c r="U79" s="45"/>
      <c r="V79" s="45"/>
      <c r="W79" s="45"/>
    </row>
    <row r="80" spans="1:23" ht="21.75" customHeight="1">
      <c r="A80" s="44" t="s">
        <v>494</v>
      </c>
      <c r="B80" s="44" t="s">
        <v>575</v>
      </c>
      <c r="C80" s="44" t="s">
        <v>576</v>
      </c>
      <c r="D80" s="44" t="s">
        <v>69</v>
      </c>
      <c r="E80" s="44" t="s">
        <v>258</v>
      </c>
      <c r="F80" s="44" t="s">
        <v>259</v>
      </c>
      <c r="G80" s="44" t="s">
        <v>387</v>
      </c>
      <c r="H80" s="44" t="s">
        <v>388</v>
      </c>
      <c r="I80" s="45">
        <v>7000</v>
      </c>
      <c r="J80" s="45">
        <v>7000</v>
      </c>
      <c r="K80" s="45">
        <v>7000</v>
      </c>
      <c r="L80" s="45"/>
      <c r="M80" s="45"/>
      <c r="N80" s="45"/>
      <c r="O80" s="45"/>
      <c r="P80" s="45"/>
      <c r="Q80" s="45"/>
      <c r="R80" s="45"/>
      <c r="S80" s="45"/>
      <c r="T80" s="45"/>
      <c r="U80" s="45"/>
      <c r="V80" s="45"/>
      <c r="W80" s="45"/>
    </row>
    <row r="81" spans="1:23" ht="21.75" customHeight="1">
      <c r="A81" s="44" t="s">
        <v>494</v>
      </c>
      <c r="B81" s="44" t="s">
        <v>577</v>
      </c>
      <c r="C81" s="44" t="s">
        <v>578</v>
      </c>
      <c r="D81" s="44" t="s">
        <v>69</v>
      </c>
      <c r="E81" s="44" t="s">
        <v>282</v>
      </c>
      <c r="F81" s="44" t="s">
        <v>283</v>
      </c>
      <c r="G81" s="44" t="s">
        <v>387</v>
      </c>
      <c r="H81" s="44" t="s">
        <v>388</v>
      </c>
      <c r="I81" s="45">
        <v>100000</v>
      </c>
      <c r="J81" s="45">
        <v>100000</v>
      </c>
      <c r="K81" s="45">
        <v>100000</v>
      </c>
      <c r="L81" s="45"/>
      <c r="M81" s="45"/>
      <c r="N81" s="45"/>
      <c r="O81" s="45"/>
      <c r="P81" s="45"/>
      <c r="Q81" s="45"/>
      <c r="R81" s="45"/>
      <c r="S81" s="45"/>
      <c r="T81" s="45"/>
      <c r="U81" s="45"/>
      <c r="V81" s="45"/>
      <c r="W81" s="45"/>
    </row>
    <row r="82" spans="1:23" ht="21.75" customHeight="1">
      <c r="A82" s="44" t="s">
        <v>494</v>
      </c>
      <c r="B82" s="44" t="s">
        <v>577</v>
      </c>
      <c r="C82" s="44" t="s">
        <v>578</v>
      </c>
      <c r="D82" s="44" t="s">
        <v>69</v>
      </c>
      <c r="E82" s="44" t="s">
        <v>282</v>
      </c>
      <c r="F82" s="44" t="s">
        <v>283</v>
      </c>
      <c r="G82" s="44" t="s">
        <v>490</v>
      </c>
      <c r="H82" s="44" t="s">
        <v>491</v>
      </c>
      <c r="I82" s="45">
        <v>30000</v>
      </c>
      <c r="J82" s="45">
        <v>30000</v>
      </c>
      <c r="K82" s="45">
        <v>30000</v>
      </c>
      <c r="L82" s="45"/>
      <c r="M82" s="45"/>
      <c r="N82" s="45"/>
      <c r="O82" s="45"/>
      <c r="P82" s="45"/>
      <c r="Q82" s="45"/>
      <c r="R82" s="45"/>
      <c r="S82" s="45"/>
      <c r="T82" s="45"/>
      <c r="U82" s="45"/>
      <c r="V82" s="45"/>
      <c r="W82" s="45"/>
    </row>
    <row r="83" spans="1:23" ht="21.75" customHeight="1">
      <c r="A83" s="44" t="s">
        <v>494</v>
      </c>
      <c r="B83" s="44" t="s">
        <v>579</v>
      </c>
      <c r="C83" s="44" t="s">
        <v>580</v>
      </c>
      <c r="D83" s="44" t="s">
        <v>69</v>
      </c>
      <c r="E83" s="44" t="s">
        <v>286</v>
      </c>
      <c r="F83" s="44" t="s">
        <v>287</v>
      </c>
      <c r="G83" s="44" t="s">
        <v>387</v>
      </c>
      <c r="H83" s="44" t="s">
        <v>388</v>
      </c>
      <c r="I83" s="45">
        <v>30000</v>
      </c>
      <c r="J83" s="45">
        <v>30000</v>
      </c>
      <c r="K83" s="45">
        <v>30000</v>
      </c>
      <c r="L83" s="45"/>
      <c r="M83" s="45"/>
      <c r="N83" s="45"/>
      <c r="O83" s="45"/>
      <c r="P83" s="45"/>
      <c r="Q83" s="45"/>
      <c r="R83" s="45"/>
      <c r="S83" s="45"/>
      <c r="T83" s="45"/>
      <c r="U83" s="45"/>
      <c r="V83" s="45"/>
      <c r="W83" s="45"/>
    </row>
    <row r="84" spans="1:23" ht="21.75" customHeight="1">
      <c r="A84" s="44" t="s">
        <v>494</v>
      </c>
      <c r="B84" s="44" t="s">
        <v>581</v>
      </c>
      <c r="C84" s="44" t="s">
        <v>582</v>
      </c>
      <c r="D84" s="44" t="s">
        <v>69</v>
      </c>
      <c r="E84" s="44" t="s">
        <v>137</v>
      </c>
      <c r="F84" s="44" t="s">
        <v>138</v>
      </c>
      <c r="G84" s="44" t="s">
        <v>379</v>
      </c>
      <c r="H84" s="44" t="s">
        <v>380</v>
      </c>
      <c r="I84" s="45">
        <v>6074</v>
      </c>
      <c r="J84" s="45">
        <v>6074</v>
      </c>
      <c r="K84" s="45">
        <v>6074</v>
      </c>
      <c r="L84" s="45"/>
      <c r="M84" s="45"/>
      <c r="N84" s="45"/>
      <c r="O84" s="45"/>
      <c r="P84" s="45"/>
      <c r="Q84" s="45"/>
      <c r="R84" s="45"/>
      <c r="S84" s="45"/>
      <c r="T84" s="45"/>
      <c r="U84" s="45"/>
      <c r="V84" s="45"/>
      <c r="W84" s="45"/>
    </row>
    <row r="85" spans="1:23" ht="21.75" customHeight="1">
      <c r="A85" s="44" t="s">
        <v>494</v>
      </c>
      <c r="B85" s="44" t="s">
        <v>581</v>
      </c>
      <c r="C85" s="44" t="s">
        <v>582</v>
      </c>
      <c r="D85" s="44" t="s">
        <v>69</v>
      </c>
      <c r="E85" s="44" t="s">
        <v>137</v>
      </c>
      <c r="F85" s="44" t="s">
        <v>138</v>
      </c>
      <c r="G85" s="44" t="s">
        <v>385</v>
      </c>
      <c r="H85" s="44" t="s">
        <v>386</v>
      </c>
      <c r="I85" s="45">
        <v>904</v>
      </c>
      <c r="J85" s="45">
        <v>904</v>
      </c>
      <c r="K85" s="45">
        <v>904</v>
      </c>
      <c r="L85" s="45"/>
      <c r="M85" s="45"/>
      <c r="N85" s="45"/>
      <c r="O85" s="45"/>
      <c r="P85" s="45"/>
      <c r="Q85" s="45"/>
      <c r="R85" s="45"/>
      <c r="S85" s="45"/>
      <c r="T85" s="45"/>
      <c r="U85" s="45"/>
      <c r="V85" s="45"/>
      <c r="W85" s="45"/>
    </row>
    <row r="86" spans="1:23" ht="21.75" customHeight="1">
      <c r="A86" s="44" t="s">
        <v>494</v>
      </c>
      <c r="B86" s="44" t="s">
        <v>581</v>
      </c>
      <c r="C86" s="44" t="s">
        <v>582</v>
      </c>
      <c r="D86" s="44" t="s">
        <v>69</v>
      </c>
      <c r="E86" s="44" t="s">
        <v>137</v>
      </c>
      <c r="F86" s="44" t="s">
        <v>138</v>
      </c>
      <c r="G86" s="44" t="s">
        <v>445</v>
      </c>
      <c r="H86" s="44" t="s">
        <v>446</v>
      </c>
      <c r="I86" s="45">
        <v>4360</v>
      </c>
      <c r="J86" s="45">
        <v>4360</v>
      </c>
      <c r="K86" s="45">
        <v>4360</v>
      </c>
      <c r="L86" s="45"/>
      <c r="M86" s="45"/>
      <c r="N86" s="45"/>
      <c r="O86" s="45"/>
      <c r="P86" s="45"/>
      <c r="Q86" s="45"/>
      <c r="R86" s="45"/>
      <c r="S86" s="45"/>
      <c r="T86" s="45"/>
      <c r="U86" s="45"/>
      <c r="V86" s="45"/>
      <c r="W86" s="45"/>
    </row>
    <row r="87" spans="1:23" ht="21.75" customHeight="1">
      <c r="A87" s="44" t="s">
        <v>494</v>
      </c>
      <c r="B87" s="44" t="s">
        <v>581</v>
      </c>
      <c r="C87" s="44" t="s">
        <v>582</v>
      </c>
      <c r="D87" s="44" t="s">
        <v>69</v>
      </c>
      <c r="E87" s="44" t="s">
        <v>137</v>
      </c>
      <c r="F87" s="44" t="s">
        <v>138</v>
      </c>
      <c r="G87" s="44" t="s">
        <v>515</v>
      </c>
      <c r="H87" s="44" t="s">
        <v>516</v>
      </c>
      <c r="I87" s="45">
        <v>8037.37</v>
      </c>
      <c r="J87" s="45">
        <v>8037.37</v>
      </c>
      <c r="K87" s="45">
        <v>8037.37</v>
      </c>
      <c r="L87" s="45"/>
      <c r="M87" s="45"/>
      <c r="N87" s="45"/>
      <c r="O87" s="45"/>
      <c r="P87" s="45"/>
      <c r="Q87" s="45"/>
      <c r="R87" s="45"/>
      <c r="S87" s="45"/>
      <c r="T87" s="45"/>
      <c r="U87" s="45"/>
      <c r="V87" s="45"/>
      <c r="W87" s="45"/>
    </row>
    <row r="88" spans="1:23" ht="21.75" customHeight="1">
      <c r="A88" s="44" t="s">
        <v>494</v>
      </c>
      <c r="B88" s="44" t="s">
        <v>583</v>
      </c>
      <c r="C88" s="44" t="s">
        <v>584</v>
      </c>
      <c r="D88" s="44" t="s">
        <v>69</v>
      </c>
      <c r="E88" s="44" t="s">
        <v>137</v>
      </c>
      <c r="F88" s="44" t="s">
        <v>138</v>
      </c>
      <c r="G88" s="44" t="s">
        <v>387</v>
      </c>
      <c r="H88" s="44" t="s">
        <v>388</v>
      </c>
      <c r="I88" s="45">
        <v>1400</v>
      </c>
      <c r="J88" s="45">
        <v>1400</v>
      </c>
      <c r="K88" s="45">
        <v>1400</v>
      </c>
      <c r="L88" s="45"/>
      <c r="M88" s="45"/>
      <c r="N88" s="45"/>
      <c r="O88" s="45"/>
      <c r="P88" s="45"/>
      <c r="Q88" s="45"/>
      <c r="R88" s="45"/>
      <c r="S88" s="45"/>
      <c r="T88" s="45"/>
      <c r="U88" s="45"/>
      <c r="V88" s="45"/>
      <c r="W88" s="45"/>
    </row>
    <row r="89" spans="1:23" ht="21.75" customHeight="1">
      <c r="A89" s="44" t="s">
        <v>494</v>
      </c>
      <c r="B89" s="44" t="s">
        <v>585</v>
      </c>
      <c r="C89" s="44" t="s">
        <v>586</v>
      </c>
      <c r="D89" s="44" t="s">
        <v>69</v>
      </c>
      <c r="E89" s="44" t="s">
        <v>218</v>
      </c>
      <c r="F89" s="44" t="s">
        <v>219</v>
      </c>
      <c r="G89" s="44" t="s">
        <v>421</v>
      </c>
      <c r="H89" s="44" t="s">
        <v>422</v>
      </c>
      <c r="I89" s="45">
        <v>24000</v>
      </c>
      <c r="J89" s="45">
        <v>24000</v>
      </c>
      <c r="K89" s="45">
        <v>24000</v>
      </c>
      <c r="L89" s="45"/>
      <c r="M89" s="45"/>
      <c r="N89" s="45"/>
      <c r="O89" s="45"/>
      <c r="P89" s="45"/>
      <c r="Q89" s="45"/>
      <c r="R89" s="45"/>
      <c r="S89" s="45"/>
      <c r="T89" s="45"/>
      <c r="U89" s="45"/>
      <c r="V89" s="45"/>
      <c r="W89" s="45"/>
    </row>
    <row r="90" spans="1:23" ht="21.75" customHeight="1">
      <c r="A90" s="44" t="s">
        <v>494</v>
      </c>
      <c r="B90" s="44" t="s">
        <v>587</v>
      </c>
      <c r="C90" s="44" t="s">
        <v>588</v>
      </c>
      <c r="D90" s="44" t="s">
        <v>69</v>
      </c>
      <c r="E90" s="44" t="s">
        <v>246</v>
      </c>
      <c r="F90" s="44" t="s">
        <v>247</v>
      </c>
      <c r="G90" s="44" t="s">
        <v>387</v>
      </c>
      <c r="H90" s="44" t="s">
        <v>388</v>
      </c>
      <c r="I90" s="45">
        <v>91000</v>
      </c>
      <c r="J90" s="45">
        <v>91000</v>
      </c>
      <c r="K90" s="45">
        <v>91000</v>
      </c>
      <c r="L90" s="45"/>
      <c r="M90" s="45"/>
      <c r="N90" s="45"/>
      <c r="O90" s="45"/>
      <c r="P90" s="45"/>
      <c r="Q90" s="45"/>
      <c r="R90" s="45"/>
      <c r="S90" s="45"/>
      <c r="T90" s="45"/>
      <c r="U90" s="45"/>
      <c r="V90" s="45"/>
      <c r="W90" s="45"/>
    </row>
    <row r="91" spans="1:23" ht="21.75" customHeight="1">
      <c r="A91" s="44" t="s">
        <v>494</v>
      </c>
      <c r="B91" s="44" t="s">
        <v>589</v>
      </c>
      <c r="C91" s="44" t="s">
        <v>590</v>
      </c>
      <c r="D91" s="44" t="s">
        <v>69</v>
      </c>
      <c r="E91" s="44" t="s">
        <v>228</v>
      </c>
      <c r="F91" s="44" t="s">
        <v>229</v>
      </c>
      <c r="G91" s="44" t="s">
        <v>421</v>
      </c>
      <c r="H91" s="44" t="s">
        <v>422</v>
      </c>
      <c r="I91" s="45">
        <v>75274</v>
      </c>
      <c r="J91" s="45">
        <v>75274</v>
      </c>
      <c r="K91" s="45">
        <v>75274</v>
      </c>
      <c r="L91" s="45"/>
      <c r="M91" s="45"/>
      <c r="N91" s="45"/>
      <c r="O91" s="45"/>
      <c r="P91" s="45"/>
      <c r="Q91" s="45"/>
      <c r="R91" s="45"/>
      <c r="S91" s="45"/>
      <c r="T91" s="45"/>
      <c r="U91" s="45"/>
      <c r="V91" s="45"/>
      <c r="W91" s="45"/>
    </row>
    <row r="92" spans="1:23" ht="21.75" customHeight="1">
      <c r="A92" s="44" t="s">
        <v>494</v>
      </c>
      <c r="B92" s="44" t="s">
        <v>591</v>
      </c>
      <c r="C92" s="44" t="s">
        <v>592</v>
      </c>
      <c r="D92" s="44" t="s">
        <v>69</v>
      </c>
      <c r="E92" s="44" t="s">
        <v>232</v>
      </c>
      <c r="F92" s="44" t="s">
        <v>233</v>
      </c>
      <c r="G92" s="44" t="s">
        <v>387</v>
      </c>
      <c r="H92" s="44" t="s">
        <v>388</v>
      </c>
      <c r="I92" s="45">
        <v>18600</v>
      </c>
      <c r="J92" s="45">
        <v>18600</v>
      </c>
      <c r="K92" s="45">
        <v>18600</v>
      </c>
      <c r="L92" s="45"/>
      <c r="M92" s="45"/>
      <c r="N92" s="45"/>
      <c r="O92" s="45"/>
      <c r="P92" s="45"/>
      <c r="Q92" s="45"/>
      <c r="R92" s="45"/>
      <c r="S92" s="45"/>
      <c r="T92" s="45"/>
      <c r="U92" s="45"/>
      <c r="V92" s="45"/>
      <c r="W92" s="45"/>
    </row>
    <row r="93" spans="1:23" ht="21.75" customHeight="1">
      <c r="A93" s="44" t="s">
        <v>494</v>
      </c>
      <c r="B93" s="44" t="s">
        <v>593</v>
      </c>
      <c r="C93" s="44" t="s">
        <v>594</v>
      </c>
      <c r="D93" s="44" t="s">
        <v>69</v>
      </c>
      <c r="E93" s="44" t="s">
        <v>226</v>
      </c>
      <c r="F93" s="44" t="s">
        <v>227</v>
      </c>
      <c r="G93" s="44" t="s">
        <v>387</v>
      </c>
      <c r="H93" s="44" t="s">
        <v>388</v>
      </c>
      <c r="I93" s="45">
        <v>100000</v>
      </c>
      <c r="J93" s="45">
        <v>100000</v>
      </c>
      <c r="K93" s="45">
        <v>100000</v>
      </c>
      <c r="L93" s="45"/>
      <c r="M93" s="45"/>
      <c r="N93" s="45"/>
      <c r="O93" s="45"/>
      <c r="P93" s="45"/>
      <c r="Q93" s="45"/>
      <c r="R93" s="45"/>
      <c r="S93" s="45"/>
      <c r="T93" s="45"/>
      <c r="U93" s="45"/>
      <c r="V93" s="45"/>
      <c r="W93" s="45"/>
    </row>
    <row r="94" spans="1:23" ht="21.75" customHeight="1">
      <c r="A94" s="44" t="s">
        <v>494</v>
      </c>
      <c r="B94" s="44" t="s">
        <v>595</v>
      </c>
      <c r="C94" s="44" t="s">
        <v>596</v>
      </c>
      <c r="D94" s="44" t="s">
        <v>69</v>
      </c>
      <c r="E94" s="44" t="s">
        <v>147</v>
      </c>
      <c r="F94" s="44" t="s">
        <v>148</v>
      </c>
      <c r="G94" s="44" t="s">
        <v>511</v>
      </c>
      <c r="H94" s="44" t="s">
        <v>512</v>
      </c>
      <c r="I94" s="45">
        <v>3900000</v>
      </c>
      <c r="J94" s="45">
        <v>3900000</v>
      </c>
      <c r="K94" s="45">
        <v>3900000</v>
      </c>
      <c r="L94" s="45"/>
      <c r="M94" s="45"/>
      <c r="N94" s="45"/>
      <c r="O94" s="45"/>
      <c r="P94" s="45"/>
      <c r="Q94" s="45"/>
      <c r="R94" s="45"/>
      <c r="S94" s="45"/>
      <c r="T94" s="45"/>
      <c r="U94" s="45"/>
      <c r="V94" s="45"/>
      <c r="W94" s="45"/>
    </row>
    <row r="95" spans="1:23" ht="21.75" customHeight="1">
      <c r="A95" s="44" t="s">
        <v>494</v>
      </c>
      <c r="B95" s="44" t="s">
        <v>597</v>
      </c>
      <c r="C95" s="44" t="s">
        <v>598</v>
      </c>
      <c r="D95" s="44" t="s">
        <v>69</v>
      </c>
      <c r="E95" s="44" t="s">
        <v>147</v>
      </c>
      <c r="F95" s="44" t="s">
        <v>148</v>
      </c>
      <c r="G95" s="44" t="s">
        <v>517</v>
      </c>
      <c r="H95" s="44" t="s">
        <v>518</v>
      </c>
      <c r="I95" s="45">
        <v>69000</v>
      </c>
      <c r="J95" s="45">
        <v>69000</v>
      </c>
      <c r="K95" s="45">
        <v>69000</v>
      </c>
      <c r="L95" s="45"/>
      <c r="M95" s="45"/>
      <c r="N95" s="45"/>
      <c r="O95" s="45"/>
      <c r="P95" s="45"/>
      <c r="Q95" s="45"/>
      <c r="R95" s="45"/>
      <c r="S95" s="45"/>
      <c r="T95" s="45"/>
      <c r="U95" s="45"/>
      <c r="V95" s="45"/>
      <c r="W95" s="45"/>
    </row>
    <row r="96" spans="1:23" ht="21.75" customHeight="1">
      <c r="A96" s="44" t="s">
        <v>494</v>
      </c>
      <c r="B96" s="44" t="s">
        <v>599</v>
      </c>
      <c r="C96" s="44" t="s">
        <v>600</v>
      </c>
      <c r="D96" s="44" t="s">
        <v>69</v>
      </c>
      <c r="E96" s="44" t="s">
        <v>161</v>
      </c>
      <c r="F96" s="44" t="s">
        <v>162</v>
      </c>
      <c r="G96" s="44" t="s">
        <v>421</v>
      </c>
      <c r="H96" s="44" t="s">
        <v>422</v>
      </c>
      <c r="I96" s="45">
        <v>10000</v>
      </c>
      <c r="J96" s="45">
        <v>10000</v>
      </c>
      <c r="K96" s="45">
        <v>10000</v>
      </c>
      <c r="L96" s="45"/>
      <c r="M96" s="45"/>
      <c r="N96" s="45"/>
      <c r="O96" s="45"/>
      <c r="P96" s="45"/>
      <c r="Q96" s="45"/>
      <c r="R96" s="45"/>
      <c r="S96" s="45"/>
      <c r="T96" s="45"/>
      <c r="U96" s="45"/>
      <c r="V96" s="45"/>
      <c r="W96" s="45"/>
    </row>
    <row r="97" spans="1:23" ht="21.75" customHeight="1">
      <c r="A97" s="44" t="s">
        <v>494</v>
      </c>
      <c r="B97" s="44" t="s">
        <v>601</v>
      </c>
      <c r="C97" s="44" t="s">
        <v>602</v>
      </c>
      <c r="D97" s="44" t="s">
        <v>69</v>
      </c>
      <c r="E97" s="44" t="s">
        <v>183</v>
      </c>
      <c r="F97" s="44" t="s">
        <v>184</v>
      </c>
      <c r="G97" s="44" t="s">
        <v>421</v>
      </c>
      <c r="H97" s="44" t="s">
        <v>422</v>
      </c>
      <c r="I97" s="45">
        <v>6300</v>
      </c>
      <c r="J97" s="45">
        <v>6300</v>
      </c>
      <c r="K97" s="45">
        <v>6300</v>
      </c>
      <c r="L97" s="45"/>
      <c r="M97" s="45"/>
      <c r="N97" s="45"/>
      <c r="O97" s="45"/>
      <c r="P97" s="45"/>
      <c r="Q97" s="45"/>
      <c r="R97" s="45"/>
      <c r="S97" s="45"/>
      <c r="T97" s="45"/>
      <c r="U97" s="45"/>
      <c r="V97" s="45"/>
      <c r="W97" s="45"/>
    </row>
    <row r="98" spans="1:23" ht="21.75" customHeight="1">
      <c r="A98" s="44" t="s">
        <v>494</v>
      </c>
      <c r="B98" s="44" t="s">
        <v>603</v>
      </c>
      <c r="C98" s="44" t="s">
        <v>604</v>
      </c>
      <c r="D98" s="44" t="s">
        <v>69</v>
      </c>
      <c r="E98" s="44" t="s">
        <v>183</v>
      </c>
      <c r="F98" s="44" t="s">
        <v>184</v>
      </c>
      <c r="G98" s="44" t="s">
        <v>421</v>
      </c>
      <c r="H98" s="44" t="s">
        <v>422</v>
      </c>
      <c r="I98" s="45">
        <v>7200</v>
      </c>
      <c r="J98" s="45">
        <v>7200</v>
      </c>
      <c r="K98" s="45">
        <v>7200</v>
      </c>
      <c r="L98" s="45"/>
      <c r="M98" s="45"/>
      <c r="N98" s="45"/>
      <c r="O98" s="45"/>
      <c r="P98" s="45"/>
      <c r="Q98" s="45"/>
      <c r="R98" s="45"/>
      <c r="S98" s="45"/>
      <c r="T98" s="45"/>
      <c r="U98" s="45"/>
      <c r="V98" s="45"/>
      <c r="W98" s="45"/>
    </row>
    <row r="99" spans="1:23" ht="21.75" customHeight="1">
      <c r="A99" s="44" t="s">
        <v>494</v>
      </c>
      <c r="B99" s="44" t="s">
        <v>605</v>
      </c>
      <c r="C99" s="44" t="s">
        <v>606</v>
      </c>
      <c r="D99" s="44" t="s">
        <v>69</v>
      </c>
      <c r="E99" s="44" t="s">
        <v>117</v>
      </c>
      <c r="F99" s="44" t="s">
        <v>118</v>
      </c>
      <c r="G99" s="44" t="s">
        <v>433</v>
      </c>
      <c r="H99" s="44" t="s">
        <v>434</v>
      </c>
      <c r="I99" s="45">
        <v>30000</v>
      </c>
      <c r="J99" s="45">
        <v>30000</v>
      </c>
      <c r="K99" s="45">
        <v>30000</v>
      </c>
      <c r="L99" s="45"/>
      <c r="M99" s="45"/>
      <c r="N99" s="45"/>
      <c r="O99" s="45"/>
      <c r="P99" s="45"/>
      <c r="Q99" s="45"/>
      <c r="R99" s="45"/>
      <c r="S99" s="45"/>
      <c r="T99" s="45"/>
      <c r="U99" s="45"/>
      <c r="V99" s="45"/>
      <c r="W99" s="45"/>
    </row>
    <row r="100" spans="1:23" ht="21.75" customHeight="1">
      <c r="A100" s="44" t="s">
        <v>494</v>
      </c>
      <c r="B100" s="44" t="s">
        <v>607</v>
      </c>
      <c r="C100" s="44" t="s">
        <v>608</v>
      </c>
      <c r="D100" s="44" t="s">
        <v>69</v>
      </c>
      <c r="E100" s="44" t="s">
        <v>125</v>
      </c>
      <c r="F100" s="44" t="s">
        <v>126</v>
      </c>
      <c r="G100" s="44" t="s">
        <v>387</v>
      </c>
      <c r="H100" s="44" t="s">
        <v>388</v>
      </c>
      <c r="I100" s="45">
        <v>32000</v>
      </c>
      <c r="J100" s="45">
        <v>32000</v>
      </c>
      <c r="K100" s="45">
        <v>32000</v>
      </c>
      <c r="L100" s="45"/>
      <c r="M100" s="45"/>
      <c r="N100" s="45"/>
      <c r="O100" s="45"/>
      <c r="P100" s="45"/>
      <c r="Q100" s="45"/>
      <c r="R100" s="45"/>
      <c r="S100" s="45"/>
      <c r="T100" s="45"/>
      <c r="U100" s="45"/>
      <c r="V100" s="45"/>
      <c r="W100" s="45"/>
    </row>
    <row r="101" spans="1:23" ht="21.75" customHeight="1">
      <c r="A101" s="44" t="s">
        <v>494</v>
      </c>
      <c r="B101" s="44" t="s">
        <v>609</v>
      </c>
      <c r="C101" s="44" t="s">
        <v>610</v>
      </c>
      <c r="D101" s="44" t="s">
        <v>69</v>
      </c>
      <c r="E101" s="44" t="s">
        <v>157</v>
      </c>
      <c r="F101" s="44" t="s">
        <v>158</v>
      </c>
      <c r="G101" s="44" t="s">
        <v>379</v>
      </c>
      <c r="H101" s="44" t="s">
        <v>380</v>
      </c>
      <c r="I101" s="45">
        <v>465</v>
      </c>
      <c r="J101" s="45">
        <v>465</v>
      </c>
      <c r="K101" s="45">
        <v>465</v>
      </c>
      <c r="L101" s="45"/>
      <c r="M101" s="45"/>
      <c r="N101" s="45"/>
      <c r="O101" s="45"/>
      <c r="P101" s="45"/>
      <c r="Q101" s="45"/>
      <c r="R101" s="45"/>
      <c r="S101" s="45"/>
      <c r="T101" s="45"/>
      <c r="U101" s="45"/>
      <c r="V101" s="45"/>
      <c r="W101" s="45"/>
    </row>
    <row r="102" spans="1:23" ht="21.75" customHeight="1">
      <c r="A102" s="44" t="s">
        <v>494</v>
      </c>
      <c r="B102" s="44" t="s">
        <v>611</v>
      </c>
      <c r="C102" s="44" t="s">
        <v>612</v>
      </c>
      <c r="D102" s="44" t="s">
        <v>69</v>
      </c>
      <c r="E102" s="44" t="s">
        <v>264</v>
      </c>
      <c r="F102" s="44" t="s">
        <v>265</v>
      </c>
      <c r="G102" s="44" t="s">
        <v>433</v>
      </c>
      <c r="H102" s="44" t="s">
        <v>434</v>
      </c>
      <c r="I102" s="45">
        <v>50000</v>
      </c>
      <c r="J102" s="45">
        <v>50000</v>
      </c>
      <c r="K102" s="45">
        <v>50000</v>
      </c>
      <c r="L102" s="45"/>
      <c r="M102" s="45"/>
      <c r="N102" s="45"/>
      <c r="O102" s="45"/>
      <c r="P102" s="45"/>
      <c r="Q102" s="45"/>
      <c r="R102" s="45"/>
      <c r="S102" s="45"/>
      <c r="T102" s="45"/>
      <c r="U102" s="45"/>
      <c r="V102" s="45"/>
      <c r="W102" s="45"/>
    </row>
    <row r="103" spans="1:23" ht="18.75" customHeight="1">
      <c r="A103" s="63" t="s">
        <v>337</v>
      </c>
      <c r="B103" s="63"/>
      <c r="C103" s="63"/>
      <c r="D103" s="63"/>
      <c r="E103" s="63"/>
      <c r="F103" s="63"/>
      <c r="G103" s="63"/>
      <c r="H103" s="63"/>
      <c r="I103" s="45">
        <v>7084332.46</v>
      </c>
      <c r="J103" s="45">
        <v>6477590.46</v>
      </c>
      <c r="K103" s="45">
        <v>6477590.46</v>
      </c>
      <c r="L103" s="45"/>
      <c r="M103" s="45"/>
      <c r="N103" s="45">
        <v>100525</v>
      </c>
      <c r="O103" s="45">
        <v>505000</v>
      </c>
      <c r="P103" s="45">
        <v>1217</v>
      </c>
      <c r="Q103" s="45"/>
      <c r="R103" s="45"/>
      <c r="S103" s="45"/>
      <c r="T103" s="45"/>
      <c r="U103" s="45"/>
      <c r="V103" s="45"/>
      <c r="W103" s="45"/>
    </row>
  </sheetData>
  <mergeCells count="28">
    <mergeCell ref="V6:V8"/>
    <mergeCell ref="W6:W8"/>
    <mergeCell ref="J6:K7"/>
    <mergeCell ref="A103:H103"/>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21" type="noConversion"/>
  <printOptions horizontalCentered="1"/>
  <pageMargins left="0.26" right="0.26" top="0.39" bottom="0.39" header="0.33" footer="0.33"/>
  <pageSetup paperSize="9" scale="5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69"/>
  <sheetViews>
    <sheetView showZeros="0" topLeftCell="B1" workbookViewId="0">
      <pane ySplit="1" topLeftCell="A2" activePane="bottomLeft" state="frozen"/>
      <selection activeCell="A22" sqref="A22"/>
      <selection pane="bottomLeft" activeCell="A21" sqref="A21:A23"/>
    </sheetView>
  </sheetViews>
  <sheetFormatPr defaultColWidth="10.77734375" defaultRowHeight="12" customHeight="1" outlineLevelRow="2"/>
  <cols>
    <col min="1" max="1" width="40" customWidth="1"/>
    <col min="2" max="2" width="33.88671875" customWidth="1"/>
    <col min="3" max="5" width="27.6640625" customWidth="1"/>
    <col min="6" max="6" width="13.109375" customWidth="1"/>
    <col min="7" max="7" width="29.21875" customWidth="1"/>
    <col min="8" max="8" width="18.109375" customWidth="1"/>
    <col min="9" max="9" width="15.77734375" customWidth="1"/>
    <col min="10" max="10" width="22" customWidth="1"/>
  </cols>
  <sheetData>
    <row r="1" spans="1:10" ht="12" customHeight="1">
      <c r="A1" s="1"/>
      <c r="B1" s="1"/>
      <c r="C1" s="1"/>
      <c r="D1" s="1"/>
      <c r="E1" s="1"/>
      <c r="F1" s="1"/>
      <c r="G1" s="1"/>
      <c r="H1" s="1"/>
      <c r="I1" s="1"/>
      <c r="J1" s="1"/>
    </row>
    <row r="2" spans="1:10" ht="18" customHeight="1">
      <c r="J2" s="2" t="s">
        <v>613</v>
      </c>
    </row>
    <row r="3" spans="1:10" ht="39.75" customHeight="1">
      <c r="A3" s="61" t="str">
        <f>"2025"&amp;"年项目支出绩效目标表（本次下达）"</f>
        <v>2025年项目支出绩效目标表（本次下达）</v>
      </c>
      <c r="B3" s="61"/>
      <c r="C3" s="61"/>
      <c r="D3" s="61"/>
      <c r="E3" s="61"/>
      <c r="F3" s="61"/>
      <c r="G3" s="61"/>
      <c r="H3" s="61"/>
      <c r="I3" s="61"/>
      <c r="J3" s="61"/>
    </row>
    <row r="4" spans="1:10" ht="17.25" customHeight="1">
      <c r="A4" s="62" t="s">
        <v>932</v>
      </c>
      <c r="B4" s="62"/>
      <c r="C4" s="62"/>
      <c r="D4" s="62"/>
      <c r="E4" s="62"/>
      <c r="F4" s="62"/>
      <c r="G4" s="62"/>
      <c r="H4" s="62"/>
    </row>
    <row r="5" spans="1:10" ht="44.25" customHeight="1">
      <c r="A5" s="34" t="s">
        <v>349</v>
      </c>
      <c r="B5" s="34" t="s">
        <v>614</v>
      </c>
      <c r="C5" s="41" t="s">
        <v>615</v>
      </c>
      <c r="D5" s="34" t="s">
        <v>616</v>
      </c>
      <c r="E5" s="34" t="s">
        <v>617</v>
      </c>
      <c r="F5" s="34" t="s">
        <v>618</v>
      </c>
      <c r="G5" s="34" t="s">
        <v>619</v>
      </c>
      <c r="H5" s="34" t="s">
        <v>620</v>
      </c>
      <c r="I5" s="34" t="s">
        <v>621</v>
      </c>
      <c r="J5" s="34" t="s">
        <v>622</v>
      </c>
    </row>
    <row r="6" spans="1:10" ht="18.75" customHeight="1">
      <c r="A6" s="34">
        <v>1</v>
      </c>
      <c r="B6" s="34">
        <v>2</v>
      </c>
      <c r="C6" s="34">
        <v>3</v>
      </c>
      <c r="D6" s="34">
        <v>4</v>
      </c>
      <c r="E6" s="34">
        <v>5</v>
      </c>
      <c r="F6" s="34">
        <v>6</v>
      </c>
      <c r="G6" s="34">
        <v>7</v>
      </c>
      <c r="H6" s="34">
        <v>8</v>
      </c>
      <c r="I6" s="34">
        <v>9</v>
      </c>
      <c r="J6" s="34">
        <v>10</v>
      </c>
    </row>
    <row r="7" spans="1:10" ht="42" customHeight="1">
      <c r="A7" s="42" t="s">
        <v>67</v>
      </c>
      <c r="B7" s="42"/>
      <c r="C7" s="42"/>
      <c r="D7" s="42"/>
      <c r="E7" s="42"/>
      <c r="F7" s="42"/>
      <c r="G7" s="42"/>
      <c r="H7" s="42"/>
      <c r="I7" s="42"/>
      <c r="J7" s="42"/>
    </row>
    <row r="8" spans="1:10" ht="42" customHeight="1" outlineLevel="1">
      <c r="A8" s="43" t="s">
        <v>69</v>
      </c>
      <c r="B8" s="42"/>
      <c r="C8" s="42"/>
      <c r="D8" s="42"/>
      <c r="E8" s="42"/>
      <c r="F8" s="42"/>
      <c r="G8" s="42"/>
      <c r="H8" s="42"/>
      <c r="I8" s="42"/>
      <c r="J8" s="42"/>
    </row>
    <row r="9" spans="1:10" ht="42" customHeight="1" outlineLevel="2">
      <c r="A9" s="69" t="s">
        <v>608</v>
      </c>
      <c r="B9" s="69" t="s">
        <v>623</v>
      </c>
      <c r="C9" s="42" t="s">
        <v>624</v>
      </c>
      <c r="D9" s="42" t="s">
        <v>625</v>
      </c>
      <c r="E9" s="42" t="s">
        <v>626</v>
      </c>
      <c r="F9" s="42" t="s">
        <v>627</v>
      </c>
      <c r="G9" s="42" t="s">
        <v>82</v>
      </c>
      <c r="H9" s="42" t="s">
        <v>628</v>
      </c>
      <c r="I9" s="42" t="s">
        <v>629</v>
      </c>
      <c r="J9" s="42" t="s">
        <v>623</v>
      </c>
    </row>
    <row r="10" spans="1:10" ht="42" customHeight="1" outlineLevel="2">
      <c r="A10" s="69" t="s">
        <v>608</v>
      </c>
      <c r="B10" s="69" t="s">
        <v>623</v>
      </c>
      <c r="C10" s="42" t="s">
        <v>630</v>
      </c>
      <c r="D10" s="42" t="s">
        <v>631</v>
      </c>
      <c r="E10" s="42" t="s">
        <v>632</v>
      </c>
      <c r="F10" s="42" t="s">
        <v>633</v>
      </c>
      <c r="G10" s="42" t="s">
        <v>634</v>
      </c>
      <c r="H10" s="42" t="s">
        <v>635</v>
      </c>
      <c r="I10" s="42" t="s">
        <v>629</v>
      </c>
      <c r="J10" s="42" t="s">
        <v>623</v>
      </c>
    </row>
    <row r="11" spans="1:10" ht="42" customHeight="1" outlineLevel="2">
      <c r="A11" s="69" t="s">
        <v>608</v>
      </c>
      <c r="B11" s="69" t="s">
        <v>623</v>
      </c>
      <c r="C11" s="42" t="s">
        <v>636</v>
      </c>
      <c r="D11" s="42" t="s">
        <v>637</v>
      </c>
      <c r="E11" s="42" t="s">
        <v>637</v>
      </c>
      <c r="F11" s="42" t="s">
        <v>633</v>
      </c>
      <c r="G11" s="42" t="s">
        <v>634</v>
      </c>
      <c r="H11" s="42" t="s">
        <v>635</v>
      </c>
      <c r="I11" s="42" t="s">
        <v>638</v>
      </c>
      <c r="J11" s="42" t="s">
        <v>623</v>
      </c>
    </row>
    <row r="12" spans="1:10" ht="42" customHeight="1" outlineLevel="2">
      <c r="A12" s="69" t="s">
        <v>586</v>
      </c>
      <c r="B12" s="69" t="s">
        <v>639</v>
      </c>
      <c r="C12" s="42" t="s">
        <v>624</v>
      </c>
      <c r="D12" s="42" t="s">
        <v>625</v>
      </c>
      <c r="E12" s="42" t="s">
        <v>639</v>
      </c>
      <c r="F12" s="42" t="s">
        <v>627</v>
      </c>
      <c r="G12" s="42" t="s">
        <v>640</v>
      </c>
      <c r="H12" s="42" t="s">
        <v>641</v>
      </c>
      <c r="I12" s="42" t="s">
        <v>629</v>
      </c>
      <c r="J12" s="42" t="s">
        <v>639</v>
      </c>
    </row>
    <row r="13" spans="1:10" ht="42" customHeight="1" outlineLevel="2">
      <c r="A13" s="69" t="s">
        <v>586</v>
      </c>
      <c r="B13" s="69" t="s">
        <v>639</v>
      </c>
      <c r="C13" s="42" t="s">
        <v>630</v>
      </c>
      <c r="D13" s="42" t="s">
        <v>642</v>
      </c>
      <c r="E13" s="42" t="s">
        <v>639</v>
      </c>
      <c r="F13" s="42" t="s">
        <v>633</v>
      </c>
      <c r="G13" s="42" t="s">
        <v>643</v>
      </c>
      <c r="H13" s="42" t="s">
        <v>635</v>
      </c>
      <c r="I13" s="42" t="s">
        <v>629</v>
      </c>
      <c r="J13" s="42" t="s">
        <v>639</v>
      </c>
    </row>
    <row r="14" spans="1:10" ht="42" customHeight="1" outlineLevel="2">
      <c r="A14" s="69" t="s">
        <v>586</v>
      </c>
      <c r="B14" s="69" t="s">
        <v>639</v>
      </c>
      <c r="C14" s="42" t="s">
        <v>636</v>
      </c>
      <c r="D14" s="42" t="s">
        <v>637</v>
      </c>
      <c r="E14" s="42" t="s">
        <v>639</v>
      </c>
      <c r="F14" s="42" t="s">
        <v>633</v>
      </c>
      <c r="G14" s="42" t="s">
        <v>644</v>
      </c>
      <c r="H14" s="42" t="s">
        <v>635</v>
      </c>
      <c r="I14" s="42" t="s">
        <v>638</v>
      </c>
      <c r="J14" s="42" t="s">
        <v>639</v>
      </c>
    </row>
    <row r="15" spans="1:10" ht="42" customHeight="1" outlineLevel="2">
      <c r="A15" s="69" t="s">
        <v>564</v>
      </c>
      <c r="B15" s="69" t="s">
        <v>645</v>
      </c>
      <c r="C15" s="42" t="s">
        <v>624</v>
      </c>
      <c r="D15" s="42" t="s">
        <v>625</v>
      </c>
      <c r="E15" s="42" t="s">
        <v>646</v>
      </c>
      <c r="F15" s="42" t="s">
        <v>633</v>
      </c>
      <c r="G15" s="42" t="s">
        <v>634</v>
      </c>
      <c r="H15" s="42" t="s">
        <v>635</v>
      </c>
      <c r="I15" s="42" t="s">
        <v>629</v>
      </c>
      <c r="J15" s="42" t="s">
        <v>645</v>
      </c>
    </row>
    <row r="16" spans="1:10" ht="42" customHeight="1" outlineLevel="2">
      <c r="A16" s="69" t="s">
        <v>564</v>
      </c>
      <c r="B16" s="69" t="s">
        <v>645</v>
      </c>
      <c r="C16" s="42" t="s">
        <v>630</v>
      </c>
      <c r="D16" s="42" t="s">
        <v>631</v>
      </c>
      <c r="E16" s="42" t="s">
        <v>632</v>
      </c>
      <c r="F16" s="42" t="s">
        <v>633</v>
      </c>
      <c r="G16" s="42" t="s">
        <v>634</v>
      </c>
      <c r="H16" s="42" t="s">
        <v>635</v>
      </c>
      <c r="I16" s="42" t="s">
        <v>629</v>
      </c>
      <c r="J16" s="42" t="s">
        <v>645</v>
      </c>
    </row>
    <row r="17" spans="1:10" ht="42" customHeight="1" outlineLevel="2">
      <c r="A17" s="69" t="s">
        <v>564</v>
      </c>
      <c r="B17" s="69" t="s">
        <v>645</v>
      </c>
      <c r="C17" s="42" t="s">
        <v>636</v>
      </c>
      <c r="D17" s="42" t="s">
        <v>637</v>
      </c>
      <c r="E17" s="42" t="s">
        <v>637</v>
      </c>
      <c r="F17" s="42" t="s">
        <v>633</v>
      </c>
      <c r="G17" s="42" t="s">
        <v>634</v>
      </c>
      <c r="H17" s="42" t="s">
        <v>635</v>
      </c>
      <c r="I17" s="42" t="s">
        <v>638</v>
      </c>
      <c r="J17" s="42" t="s">
        <v>645</v>
      </c>
    </row>
    <row r="18" spans="1:10" ht="42" customHeight="1" outlineLevel="2">
      <c r="A18" s="69" t="s">
        <v>540</v>
      </c>
      <c r="B18" s="69" t="s">
        <v>647</v>
      </c>
      <c r="C18" s="42" t="s">
        <v>624</v>
      </c>
      <c r="D18" s="42" t="s">
        <v>625</v>
      </c>
      <c r="E18" s="42" t="s">
        <v>648</v>
      </c>
      <c r="F18" s="42" t="s">
        <v>633</v>
      </c>
      <c r="G18" s="42" t="s">
        <v>634</v>
      </c>
      <c r="H18" s="42" t="s">
        <v>635</v>
      </c>
      <c r="I18" s="42" t="s">
        <v>629</v>
      </c>
      <c r="J18" s="42" t="s">
        <v>647</v>
      </c>
    </row>
    <row r="19" spans="1:10" ht="42" customHeight="1" outlineLevel="2">
      <c r="A19" s="69" t="s">
        <v>540</v>
      </c>
      <c r="B19" s="69" t="s">
        <v>647</v>
      </c>
      <c r="C19" s="42" t="s">
        <v>630</v>
      </c>
      <c r="D19" s="42" t="s">
        <v>631</v>
      </c>
      <c r="E19" s="42" t="s">
        <v>632</v>
      </c>
      <c r="F19" s="42" t="s">
        <v>633</v>
      </c>
      <c r="G19" s="42" t="s">
        <v>634</v>
      </c>
      <c r="H19" s="42" t="s">
        <v>635</v>
      </c>
      <c r="I19" s="42" t="s">
        <v>629</v>
      </c>
      <c r="J19" s="42" t="s">
        <v>647</v>
      </c>
    </row>
    <row r="20" spans="1:10" ht="42" customHeight="1" outlineLevel="2">
      <c r="A20" s="69" t="s">
        <v>540</v>
      </c>
      <c r="B20" s="69" t="s">
        <v>647</v>
      </c>
      <c r="C20" s="42" t="s">
        <v>636</v>
      </c>
      <c r="D20" s="42" t="s">
        <v>637</v>
      </c>
      <c r="E20" s="42" t="s">
        <v>637</v>
      </c>
      <c r="F20" s="42" t="s">
        <v>633</v>
      </c>
      <c r="G20" s="42" t="s">
        <v>634</v>
      </c>
      <c r="H20" s="42" t="s">
        <v>635</v>
      </c>
      <c r="I20" s="42" t="s">
        <v>638</v>
      </c>
      <c r="J20" s="42" t="s">
        <v>647</v>
      </c>
    </row>
    <row r="21" spans="1:10" ht="42" customHeight="1" outlineLevel="2">
      <c r="A21" s="69" t="s">
        <v>552</v>
      </c>
      <c r="B21" s="69" t="s">
        <v>649</v>
      </c>
      <c r="C21" s="42" t="s">
        <v>624</v>
      </c>
      <c r="D21" s="42" t="s">
        <v>625</v>
      </c>
      <c r="E21" s="42" t="s">
        <v>646</v>
      </c>
      <c r="F21" s="42" t="s">
        <v>633</v>
      </c>
      <c r="G21" s="42" t="s">
        <v>634</v>
      </c>
      <c r="H21" s="42" t="s">
        <v>635</v>
      </c>
      <c r="I21" s="42" t="s">
        <v>629</v>
      </c>
      <c r="J21" s="42" t="s">
        <v>649</v>
      </c>
    </row>
    <row r="22" spans="1:10" ht="42" customHeight="1" outlineLevel="2">
      <c r="A22" s="69" t="s">
        <v>552</v>
      </c>
      <c r="B22" s="69" t="s">
        <v>649</v>
      </c>
      <c r="C22" s="42" t="s">
        <v>630</v>
      </c>
      <c r="D22" s="42" t="s">
        <v>631</v>
      </c>
      <c r="E22" s="42" t="s">
        <v>632</v>
      </c>
      <c r="F22" s="42" t="s">
        <v>633</v>
      </c>
      <c r="G22" s="42" t="s">
        <v>634</v>
      </c>
      <c r="H22" s="42" t="s">
        <v>635</v>
      </c>
      <c r="I22" s="42" t="s">
        <v>629</v>
      </c>
      <c r="J22" s="42" t="s">
        <v>649</v>
      </c>
    </row>
    <row r="23" spans="1:10" ht="42" customHeight="1" outlineLevel="2">
      <c r="A23" s="69" t="s">
        <v>552</v>
      </c>
      <c r="B23" s="69" t="s">
        <v>649</v>
      </c>
      <c r="C23" s="42" t="s">
        <v>636</v>
      </c>
      <c r="D23" s="42" t="s">
        <v>637</v>
      </c>
      <c r="E23" s="42" t="s">
        <v>637</v>
      </c>
      <c r="F23" s="42" t="s">
        <v>633</v>
      </c>
      <c r="G23" s="42" t="s">
        <v>634</v>
      </c>
      <c r="H23" s="42" t="s">
        <v>635</v>
      </c>
      <c r="I23" s="42" t="s">
        <v>638</v>
      </c>
      <c r="J23" s="42" t="s">
        <v>649</v>
      </c>
    </row>
    <row r="24" spans="1:10" ht="42" customHeight="1" outlineLevel="2">
      <c r="A24" s="69" t="s">
        <v>606</v>
      </c>
      <c r="B24" s="69" t="s">
        <v>650</v>
      </c>
      <c r="C24" s="42" t="s">
        <v>624</v>
      </c>
      <c r="D24" s="42" t="s">
        <v>625</v>
      </c>
      <c r="E24" s="42" t="s">
        <v>651</v>
      </c>
      <c r="F24" s="42" t="s">
        <v>633</v>
      </c>
      <c r="G24" s="42" t="s">
        <v>634</v>
      </c>
      <c r="H24" s="42" t="s">
        <v>635</v>
      </c>
      <c r="I24" s="42" t="s">
        <v>629</v>
      </c>
      <c r="J24" s="42" t="s">
        <v>650</v>
      </c>
    </row>
    <row r="25" spans="1:10" ht="42" customHeight="1" outlineLevel="2">
      <c r="A25" s="69" t="s">
        <v>606</v>
      </c>
      <c r="B25" s="69" t="s">
        <v>650</v>
      </c>
      <c r="C25" s="42" t="s">
        <v>630</v>
      </c>
      <c r="D25" s="42" t="s">
        <v>631</v>
      </c>
      <c r="E25" s="42" t="s">
        <v>632</v>
      </c>
      <c r="F25" s="42" t="s">
        <v>633</v>
      </c>
      <c r="G25" s="42" t="s">
        <v>634</v>
      </c>
      <c r="H25" s="42" t="s">
        <v>635</v>
      </c>
      <c r="I25" s="42" t="s">
        <v>629</v>
      </c>
      <c r="J25" s="42" t="s">
        <v>650</v>
      </c>
    </row>
    <row r="26" spans="1:10" ht="42" customHeight="1" outlineLevel="2">
      <c r="A26" s="69" t="s">
        <v>606</v>
      </c>
      <c r="B26" s="69" t="s">
        <v>650</v>
      </c>
      <c r="C26" s="42" t="s">
        <v>636</v>
      </c>
      <c r="D26" s="42" t="s">
        <v>637</v>
      </c>
      <c r="E26" s="42" t="s">
        <v>637</v>
      </c>
      <c r="F26" s="42" t="s">
        <v>633</v>
      </c>
      <c r="G26" s="42" t="s">
        <v>634</v>
      </c>
      <c r="H26" s="42" t="s">
        <v>635</v>
      </c>
      <c r="I26" s="42" t="s">
        <v>629</v>
      </c>
      <c r="J26" s="42" t="s">
        <v>650</v>
      </c>
    </row>
    <row r="27" spans="1:10" ht="42" customHeight="1" outlineLevel="2">
      <c r="A27" s="69" t="s">
        <v>582</v>
      </c>
      <c r="B27" s="69" t="s">
        <v>652</v>
      </c>
      <c r="C27" s="42" t="s">
        <v>624</v>
      </c>
      <c r="D27" s="42" t="s">
        <v>625</v>
      </c>
      <c r="E27" s="42" t="s">
        <v>652</v>
      </c>
      <c r="F27" s="42" t="s">
        <v>627</v>
      </c>
      <c r="G27" s="42" t="s">
        <v>653</v>
      </c>
      <c r="H27" s="42" t="s">
        <v>641</v>
      </c>
      <c r="I27" s="42" t="s">
        <v>629</v>
      </c>
      <c r="J27" s="42" t="s">
        <v>652</v>
      </c>
    </row>
    <row r="28" spans="1:10" ht="42" customHeight="1" outlineLevel="2">
      <c r="A28" s="69" t="s">
        <v>582</v>
      </c>
      <c r="B28" s="69" t="s">
        <v>652</v>
      </c>
      <c r="C28" s="42" t="s">
        <v>630</v>
      </c>
      <c r="D28" s="42" t="s">
        <v>642</v>
      </c>
      <c r="E28" s="42" t="s">
        <v>652</v>
      </c>
      <c r="F28" s="42" t="s">
        <v>633</v>
      </c>
      <c r="G28" s="42" t="s">
        <v>654</v>
      </c>
      <c r="H28" s="42" t="s">
        <v>635</v>
      </c>
      <c r="I28" s="42" t="s">
        <v>629</v>
      </c>
      <c r="J28" s="42" t="s">
        <v>652</v>
      </c>
    </row>
    <row r="29" spans="1:10" ht="42" customHeight="1" outlineLevel="2">
      <c r="A29" s="69" t="s">
        <v>582</v>
      </c>
      <c r="B29" s="69" t="s">
        <v>652</v>
      </c>
      <c r="C29" s="42" t="s">
        <v>636</v>
      </c>
      <c r="D29" s="42" t="s">
        <v>637</v>
      </c>
      <c r="E29" s="42" t="s">
        <v>652</v>
      </c>
      <c r="F29" s="42" t="s">
        <v>633</v>
      </c>
      <c r="G29" s="42" t="s">
        <v>655</v>
      </c>
      <c r="H29" s="42" t="s">
        <v>635</v>
      </c>
      <c r="I29" s="42" t="s">
        <v>638</v>
      </c>
      <c r="J29" s="42" t="s">
        <v>652</v>
      </c>
    </row>
    <row r="30" spans="1:10" ht="42" customHeight="1" outlineLevel="2">
      <c r="A30" s="69" t="s">
        <v>524</v>
      </c>
      <c r="B30" s="69" t="s">
        <v>656</v>
      </c>
      <c r="C30" s="42" t="s">
        <v>624</v>
      </c>
      <c r="D30" s="42" t="s">
        <v>625</v>
      </c>
      <c r="E30" s="42" t="s">
        <v>657</v>
      </c>
      <c r="F30" s="42" t="s">
        <v>633</v>
      </c>
      <c r="G30" s="42" t="s">
        <v>82</v>
      </c>
      <c r="H30" s="42" t="s">
        <v>658</v>
      </c>
      <c r="I30" s="42" t="s">
        <v>629</v>
      </c>
      <c r="J30" s="42" t="s">
        <v>656</v>
      </c>
    </row>
    <row r="31" spans="1:10" ht="42" customHeight="1" outlineLevel="2">
      <c r="A31" s="69" t="s">
        <v>524</v>
      </c>
      <c r="B31" s="69" t="s">
        <v>656</v>
      </c>
      <c r="C31" s="42" t="s">
        <v>630</v>
      </c>
      <c r="D31" s="42" t="s">
        <v>631</v>
      </c>
      <c r="E31" s="42" t="s">
        <v>659</v>
      </c>
      <c r="F31" s="42" t="s">
        <v>633</v>
      </c>
      <c r="G31" s="42" t="s">
        <v>655</v>
      </c>
      <c r="H31" s="42" t="s">
        <v>635</v>
      </c>
      <c r="I31" s="42" t="s">
        <v>629</v>
      </c>
      <c r="J31" s="42" t="s">
        <v>660</v>
      </c>
    </row>
    <row r="32" spans="1:10" ht="42" customHeight="1" outlineLevel="2">
      <c r="A32" s="69" t="s">
        <v>524</v>
      </c>
      <c r="B32" s="69" t="s">
        <v>656</v>
      </c>
      <c r="C32" s="42" t="s">
        <v>636</v>
      </c>
      <c r="D32" s="42" t="s">
        <v>637</v>
      </c>
      <c r="E32" s="42" t="s">
        <v>661</v>
      </c>
      <c r="F32" s="42" t="s">
        <v>633</v>
      </c>
      <c r="G32" s="42" t="s">
        <v>634</v>
      </c>
      <c r="H32" s="42" t="s">
        <v>635</v>
      </c>
      <c r="I32" s="42" t="s">
        <v>638</v>
      </c>
      <c r="J32" s="42" t="s">
        <v>656</v>
      </c>
    </row>
    <row r="33" spans="1:10" ht="42" customHeight="1" outlineLevel="2">
      <c r="A33" s="69" t="s">
        <v>588</v>
      </c>
      <c r="B33" s="69" t="s">
        <v>662</v>
      </c>
      <c r="C33" s="42" t="s">
        <v>624</v>
      </c>
      <c r="D33" s="42" t="s">
        <v>625</v>
      </c>
      <c r="E33" s="42" t="s">
        <v>646</v>
      </c>
      <c r="F33" s="42" t="s">
        <v>633</v>
      </c>
      <c r="G33" s="42" t="s">
        <v>634</v>
      </c>
      <c r="H33" s="42" t="s">
        <v>635</v>
      </c>
      <c r="I33" s="42" t="s">
        <v>629</v>
      </c>
      <c r="J33" s="42" t="s">
        <v>662</v>
      </c>
    </row>
    <row r="34" spans="1:10" ht="42" customHeight="1" outlineLevel="2">
      <c r="A34" s="69" t="s">
        <v>588</v>
      </c>
      <c r="B34" s="69" t="s">
        <v>662</v>
      </c>
      <c r="C34" s="42" t="s">
        <v>630</v>
      </c>
      <c r="D34" s="42" t="s">
        <v>631</v>
      </c>
      <c r="E34" s="42" t="s">
        <v>663</v>
      </c>
      <c r="F34" s="42" t="s">
        <v>633</v>
      </c>
      <c r="G34" s="42" t="s">
        <v>634</v>
      </c>
      <c r="H34" s="42" t="s">
        <v>635</v>
      </c>
      <c r="I34" s="42" t="s">
        <v>629</v>
      </c>
      <c r="J34" s="42" t="s">
        <v>662</v>
      </c>
    </row>
    <row r="35" spans="1:10" ht="42" customHeight="1" outlineLevel="2">
      <c r="A35" s="69" t="s">
        <v>588</v>
      </c>
      <c r="B35" s="69" t="s">
        <v>662</v>
      </c>
      <c r="C35" s="42" t="s">
        <v>636</v>
      </c>
      <c r="D35" s="42" t="s">
        <v>637</v>
      </c>
      <c r="E35" s="42" t="s">
        <v>637</v>
      </c>
      <c r="F35" s="42" t="s">
        <v>633</v>
      </c>
      <c r="G35" s="42" t="s">
        <v>634</v>
      </c>
      <c r="H35" s="42" t="s">
        <v>635</v>
      </c>
      <c r="I35" s="42" t="s">
        <v>638</v>
      </c>
      <c r="J35" s="42" t="s">
        <v>662</v>
      </c>
    </row>
    <row r="36" spans="1:10" ht="42" customHeight="1" outlineLevel="2">
      <c r="A36" s="69" t="s">
        <v>576</v>
      </c>
      <c r="B36" s="69" t="s">
        <v>664</v>
      </c>
      <c r="C36" s="42" t="s">
        <v>624</v>
      </c>
      <c r="D36" s="42" t="s">
        <v>625</v>
      </c>
      <c r="E36" s="42" t="s">
        <v>665</v>
      </c>
      <c r="F36" s="42" t="s">
        <v>633</v>
      </c>
      <c r="G36" s="42" t="s">
        <v>655</v>
      </c>
      <c r="H36" s="42" t="s">
        <v>635</v>
      </c>
      <c r="I36" s="42" t="s">
        <v>629</v>
      </c>
      <c r="J36" s="42" t="s">
        <v>664</v>
      </c>
    </row>
    <row r="37" spans="1:10" ht="42" customHeight="1" outlineLevel="2">
      <c r="A37" s="69" t="s">
        <v>576</v>
      </c>
      <c r="B37" s="69" t="s">
        <v>664</v>
      </c>
      <c r="C37" s="42" t="s">
        <v>630</v>
      </c>
      <c r="D37" s="42" t="s">
        <v>631</v>
      </c>
      <c r="E37" s="42" t="s">
        <v>632</v>
      </c>
      <c r="F37" s="42" t="s">
        <v>633</v>
      </c>
      <c r="G37" s="42" t="s">
        <v>634</v>
      </c>
      <c r="H37" s="42" t="s">
        <v>635</v>
      </c>
      <c r="I37" s="42" t="s">
        <v>629</v>
      </c>
      <c r="J37" s="42" t="s">
        <v>664</v>
      </c>
    </row>
    <row r="38" spans="1:10" ht="42" customHeight="1" outlineLevel="2">
      <c r="A38" s="69" t="s">
        <v>576</v>
      </c>
      <c r="B38" s="69" t="s">
        <v>664</v>
      </c>
      <c r="C38" s="42" t="s">
        <v>636</v>
      </c>
      <c r="D38" s="42" t="s">
        <v>637</v>
      </c>
      <c r="E38" s="42" t="s">
        <v>637</v>
      </c>
      <c r="F38" s="42" t="s">
        <v>633</v>
      </c>
      <c r="G38" s="42" t="s">
        <v>634</v>
      </c>
      <c r="H38" s="42" t="s">
        <v>635</v>
      </c>
      <c r="I38" s="42" t="s">
        <v>638</v>
      </c>
      <c r="J38" s="42" t="s">
        <v>664</v>
      </c>
    </row>
    <row r="39" spans="1:10" ht="42" customHeight="1" outlineLevel="2">
      <c r="A39" s="69" t="s">
        <v>580</v>
      </c>
      <c r="B39" s="69" t="s">
        <v>666</v>
      </c>
      <c r="C39" s="42" t="s">
        <v>624</v>
      </c>
      <c r="D39" s="42" t="s">
        <v>625</v>
      </c>
      <c r="E39" s="42" t="s">
        <v>666</v>
      </c>
      <c r="F39" s="42" t="s">
        <v>627</v>
      </c>
      <c r="G39" s="42" t="s">
        <v>667</v>
      </c>
      <c r="H39" s="42" t="s">
        <v>641</v>
      </c>
      <c r="I39" s="42" t="s">
        <v>629</v>
      </c>
      <c r="J39" s="42" t="s">
        <v>666</v>
      </c>
    </row>
    <row r="40" spans="1:10" ht="42" customHeight="1" outlineLevel="2">
      <c r="A40" s="69" t="s">
        <v>580</v>
      </c>
      <c r="B40" s="69" t="s">
        <v>666</v>
      </c>
      <c r="C40" s="42" t="s">
        <v>630</v>
      </c>
      <c r="D40" s="42" t="s">
        <v>642</v>
      </c>
      <c r="E40" s="42" t="s">
        <v>666</v>
      </c>
      <c r="F40" s="42" t="s">
        <v>633</v>
      </c>
      <c r="G40" s="42" t="s">
        <v>654</v>
      </c>
      <c r="H40" s="42" t="s">
        <v>635</v>
      </c>
      <c r="I40" s="42" t="s">
        <v>629</v>
      </c>
      <c r="J40" s="42" t="s">
        <v>666</v>
      </c>
    </row>
    <row r="41" spans="1:10" ht="42" customHeight="1" outlineLevel="2">
      <c r="A41" s="69" t="s">
        <v>580</v>
      </c>
      <c r="B41" s="69" t="s">
        <v>666</v>
      </c>
      <c r="C41" s="42" t="s">
        <v>636</v>
      </c>
      <c r="D41" s="42" t="s">
        <v>637</v>
      </c>
      <c r="E41" s="42" t="s">
        <v>666</v>
      </c>
      <c r="F41" s="42" t="s">
        <v>633</v>
      </c>
      <c r="G41" s="42" t="s">
        <v>654</v>
      </c>
      <c r="H41" s="42" t="s">
        <v>635</v>
      </c>
      <c r="I41" s="42" t="s">
        <v>638</v>
      </c>
      <c r="J41" s="42" t="s">
        <v>666</v>
      </c>
    </row>
    <row r="42" spans="1:10" ht="42" customHeight="1" outlineLevel="2">
      <c r="A42" s="69" t="s">
        <v>532</v>
      </c>
      <c r="B42" s="69" t="s">
        <v>668</v>
      </c>
      <c r="C42" s="42" t="s">
        <v>624</v>
      </c>
      <c r="D42" s="42" t="s">
        <v>625</v>
      </c>
      <c r="E42" s="42" t="s">
        <v>669</v>
      </c>
      <c r="F42" s="42" t="s">
        <v>633</v>
      </c>
      <c r="G42" s="42" t="s">
        <v>634</v>
      </c>
      <c r="H42" s="42" t="s">
        <v>635</v>
      </c>
      <c r="I42" s="42" t="s">
        <v>629</v>
      </c>
      <c r="J42" s="42" t="s">
        <v>668</v>
      </c>
    </row>
    <row r="43" spans="1:10" ht="42" customHeight="1" outlineLevel="2">
      <c r="A43" s="69" t="s">
        <v>532</v>
      </c>
      <c r="B43" s="69" t="s">
        <v>668</v>
      </c>
      <c r="C43" s="42" t="s">
        <v>630</v>
      </c>
      <c r="D43" s="42" t="s">
        <v>631</v>
      </c>
      <c r="E43" s="42" t="s">
        <v>670</v>
      </c>
      <c r="F43" s="42" t="s">
        <v>633</v>
      </c>
      <c r="G43" s="42" t="s">
        <v>655</v>
      </c>
      <c r="H43" s="42" t="s">
        <v>635</v>
      </c>
      <c r="I43" s="42" t="s">
        <v>629</v>
      </c>
      <c r="J43" s="42" t="s">
        <v>668</v>
      </c>
    </row>
    <row r="44" spans="1:10" ht="42" customHeight="1" outlineLevel="2">
      <c r="A44" s="69" t="s">
        <v>532</v>
      </c>
      <c r="B44" s="69" t="s">
        <v>668</v>
      </c>
      <c r="C44" s="42" t="s">
        <v>636</v>
      </c>
      <c r="D44" s="42" t="s">
        <v>637</v>
      </c>
      <c r="E44" s="42" t="s">
        <v>671</v>
      </c>
      <c r="F44" s="42" t="s">
        <v>633</v>
      </c>
      <c r="G44" s="42" t="s">
        <v>634</v>
      </c>
      <c r="H44" s="42" t="s">
        <v>635</v>
      </c>
      <c r="I44" s="42" t="s">
        <v>629</v>
      </c>
      <c r="J44" s="42" t="s">
        <v>668</v>
      </c>
    </row>
    <row r="45" spans="1:10" ht="42" customHeight="1" outlineLevel="2">
      <c r="A45" s="69" t="s">
        <v>578</v>
      </c>
      <c r="B45" s="69" t="s">
        <v>672</v>
      </c>
      <c r="C45" s="42" t="s">
        <v>624</v>
      </c>
      <c r="D45" s="42" t="s">
        <v>625</v>
      </c>
      <c r="E45" s="42" t="s">
        <v>646</v>
      </c>
      <c r="F45" s="42" t="s">
        <v>633</v>
      </c>
      <c r="G45" s="42" t="s">
        <v>634</v>
      </c>
      <c r="H45" s="42" t="s">
        <v>635</v>
      </c>
      <c r="I45" s="42" t="s">
        <v>629</v>
      </c>
      <c r="J45" s="42" t="s">
        <v>672</v>
      </c>
    </row>
    <row r="46" spans="1:10" ht="42" customHeight="1" outlineLevel="2">
      <c r="A46" s="69" t="s">
        <v>578</v>
      </c>
      <c r="B46" s="69" t="s">
        <v>672</v>
      </c>
      <c r="C46" s="42" t="s">
        <v>630</v>
      </c>
      <c r="D46" s="42" t="s">
        <v>631</v>
      </c>
      <c r="E46" s="42" t="s">
        <v>632</v>
      </c>
      <c r="F46" s="42" t="s">
        <v>633</v>
      </c>
      <c r="G46" s="42" t="s">
        <v>634</v>
      </c>
      <c r="H46" s="42" t="s">
        <v>635</v>
      </c>
      <c r="I46" s="42" t="s">
        <v>629</v>
      </c>
      <c r="J46" s="42" t="s">
        <v>672</v>
      </c>
    </row>
    <row r="47" spans="1:10" ht="42" customHeight="1" outlineLevel="2">
      <c r="A47" s="69" t="s">
        <v>578</v>
      </c>
      <c r="B47" s="69" t="s">
        <v>672</v>
      </c>
      <c r="C47" s="42" t="s">
        <v>636</v>
      </c>
      <c r="D47" s="42" t="s">
        <v>637</v>
      </c>
      <c r="E47" s="42" t="s">
        <v>637</v>
      </c>
      <c r="F47" s="42" t="s">
        <v>633</v>
      </c>
      <c r="G47" s="42" t="s">
        <v>634</v>
      </c>
      <c r="H47" s="42" t="s">
        <v>635</v>
      </c>
      <c r="I47" s="42" t="s">
        <v>629</v>
      </c>
      <c r="J47" s="42" t="s">
        <v>672</v>
      </c>
    </row>
    <row r="48" spans="1:10" ht="42" customHeight="1" outlineLevel="2">
      <c r="A48" s="69" t="s">
        <v>590</v>
      </c>
      <c r="B48" s="69" t="s">
        <v>673</v>
      </c>
      <c r="C48" s="42" t="s">
        <v>624</v>
      </c>
      <c r="D48" s="42" t="s">
        <v>625</v>
      </c>
      <c r="E48" s="42" t="s">
        <v>674</v>
      </c>
      <c r="F48" s="42" t="s">
        <v>627</v>
      </c>
      <c r="G48" s="42" t="s">
        <v>675</v>
      </c>
      <c r="H48" s="42" t="s">
        <v>628</v>
      </c>
      <c r="I48" s="42" t="s">
        <v>629</v>
      </c>
      <c r="J48" s="42" t="s">
        <v>673</v>
      </c>
    </row>
    <row r="49" spans="1:10" ht="42" customHeight="1" outlineLevel="2">
      <c r="A49" s="69" t="s">
        <v>590</v>
      </c>
      <c r="B49" s="69" t="s">
        <v>673</v>
      </c>
      <c r="C49" s="42" t="s">
        <v>624</v>
      </c>
      <c r="D49" s="42" t="s">
        <v>676</v>
      </c>
      <c r="E49" s="42" t="s">
        <v>677</v>
      </c>
      <c r="F49" s="42" t="s">
        <v>633</v>
      </c>
      <c r="G49" s="42" t="s">
        <v>678</v>
      </c>
      <c r="H49" s="42" t="s">
        <v>679</v>
      </c>
      <c r="I49" s="42" t="s">
        <v>629</v>
      </c>
      <c r="J49" s="42" t="s">
        <v>673</v>
      </c>
    </row>
    <row r="50" spans="1:10" ht="42" customHeight="1" outlineLevel="2">
      <c r="A50" s="69" t="s">
        <v>590</v>
      </c>
      <c r="B50" s="69" t="s">
        <v>673</v>
      </c>
      <c r="C50" s="42" t="s">
        <v>630</v>
      </c>
      <c r="D50" s="42" t="s">
        <v>631</v>
      </c>
      <c r="E50" s="42" t="s">
        <v>680</v>
      </c>
      <c r="F50" s="42" t="s">
        <v>633</v>
      </c>
      <c r="G50" s="42" t="s">
        <v>634</v>
      </c>
      <c r="H50" s="42" t="s">
        <v>635</v>
      </c>
      <c r="I50" s="42" t="s">
        <v>629</v>
      </c>
      <c r="J50" s="42" t="s">
        <v>673</v>
      </c>
    </row>
    <row r="51" spans="1:10" ht="42" customHeight="1" outlineLevel="2">
      <c r="A51" s="69" t="s">
        <v>590</v>
      </c>
      <c r="B51" s="69" t="s">
        <v>673</v>
      </c>
      <c r="C51" s="42" t="s">
        <v>636</v>
      </c>
      <c r="D51" s="42" t="s">
        <v>637</v>
      </c>
      <c r="E51" s="42" t="s">
        <v>637</v>
      </c>
      <c r="F51" s="42" t="s">
        <v>633</v>
      </c>
      <c r="G51" s="42" t="s">
        <v>634</v>
      </c>
      <c r="H51" s="42" t="s">
        <v>635</v>
      </c>
      <c r="I51" s="42" t="s">
        <v>638</v>
      </c>
      <c r="J51" s="42" t="s">
        <v>673</v>
      </c>
    </row>
    <row r="52" spans="1:10" ht="42" customHeight="1" outlineLevel="2">
      <c r="A52" s="69" t="s">
        <v>546</v>
      </c>
      <c r="B52" s="69" t="s">
        <v>681</v>
      </c>
      <c r="C52" s="42" t="s">
        <v>624</v>
      </c>
      <c r="D52" s="42" t="s">
        <v>625</v>
      </c>
      <c r="E52" s="42" t="s">
        <v>682</v>
      </c>
      <c r="F52" s="42" t="s">
        <v>633</v>
      </c>
      <c r="G52" s="42" t="s">
        <v>634</v>
      </c>
      <c r="H52" s="42" t="s">
        <v>635</v>
      </c>
      <c r="I52" s="42" t="s">
        <v>629</v>
      </c>
      <c r="J52" s="42" t="s">
        <v>681</v>
      </c>
    </row>
    <row r="53" spans="1:10" ht="42" customHeight="1" outlineLevel="2">
      <c r="A53" s="69" t="s">
        <v>546</v>
      </c>
      <c r="B53" s="69" t="s">
        <v>681</v>
      </c>
      <c r="C53" s="42" t="s">
        <v>630</v>
      </c>
      <c r="D53" s="42" t="s">
        <v>631</v>
      </c>
      <c r="E53" s="42" t="s">
        <v>632</v>
      </c>
      <c r="F53" s="42" t="s">
        <v>633</v>
      </c>
      <c r="G53" s="42" t="s">
        <v>634</v>
      </c>
      <c r="H53" s="42" t="s">
        <v>635</v>
      </c>
      <c r="I53" s="42" t="s">
        <v>629</v>
      </c>
      <c r="J53" s="42" t="s">
        <v>681</v>
      </c>
    </row>
    <row r="54" spans="1:10" ht="42" customHeight="1" outlineLevel="2">
      <c r="A54" s="69" t="s">
        <v>546</v>
      </c>
      <c r="B54" s="69" t="s">
        <v>681</v>
      </c>
      <c r="C54" s="42" t="s">
        <v>636</v>
      </c>
      <c r="D54" s="42" t="s">
        <v>637</v>
      </c>
      <c r="E54" s="42" t="s">
        <v>637</v>
      </c>
      <c r="F54" s="42" t="s">
        <v>633</v>
      </c>
      <c r="G54" s="42" t="s">
        <v>634</v>
      </c>
      <c r="H54" s="42" t="s">
        <v>635</v>
      </c>
      <c r="I54" s="42" t="s">
        <v>629</v>
      </c>
      <c r="J54" s="42" t="s">
        <v>681</v>
      </c>
    </row>
    <row r="55" spans="1:10" ht="42" customHeight="1" outlineLevel="2">
      <c r="A55" s="69" t="s">
        <v>534</v>
      </c>
      <c r="B55" s="69" t="s">
        <v>683</v>
      </c>
      <c r="C55" s="42" t="s">
        <v>624</v>
      </c>
      <c r="D55" s="42" t="s">
        <v>625</v>
      </c>
      <c r="E55" s="42" t="s">
        <v>684</v>
      </c>
      <c r="F55" s="42" t="s">
        <v>633</v>
      </c>
      <c r="G55" s="42" t="s">
        <v>634</v>
      </c>
      <c r="H55" s="42" t="s">
        <v>635</v>
      </c>
      <c r="I55" s="42" t="s">
        <v>629</v>
      </c>
      <c r="J55" s="42" t="s">
        <v>685</v>
      </c>
    </row>
    <row r="56" spans="1:10" ht="42" customHeight="1" outlineLevel="2">
      <c r="A56" s="69" t="s">
        <v>534</v>
      </c>
      <c r="B56" s="69" t="s">
        <v>683</v>
      </c>
      <c r="C56" s="42" t="s">
        <v>630</v>
      </c>
      <c r="D56" s="42" t="s">
        <v>631</v>
      </c>
      <c r="E56" s="42" t="s">
        <v>686</v>
      </c>
      <c r="F56" s="42" t="s">
        <v>633</v>
      </c>
      <c r="G56" s="42" t="s">
        <v>634</v>
      </c>
      <c r="H56" s="42" t="s">
        <v>635</v>
      </c>
      <c r="I56" s="42" t="s">
        <v>629</v>
      </c>
      <c r="J56" s="42" t="s">
        <v>685</v>
      </c>
    </row>
    <row r="57" spans="1:10" ht="42" customHeight="1" outlineLevel="2">
      <c r="A57" s="69" t="s">
        <v>534</v>
      </c>
      <c r="B57" s="69" t="s">
        <v>683</v>
      </c>
      <c r="C57" s="42" t="s">
        <v>636</v>
      </c>
      <c r="D57" s="42" t="s">
        <v>637</v>
      </c>
      <c r="E57" s="42" t="s">
        <v>687</v>
      </c>
      <c r="F57" s="42" t="s">
        <v>633</v>
      </c>
      <c r="G57" s="42" t="s">
        <v>634</v>
      </c>
      <c r="H57" s="42" t="s">
        <v>635</v>
      </c>
      <c r="I57" s="42" t="s">
        <v>638</v>
      </c>
      <c r="J57" s="42" t="s">
        <v>688</v>
      </c>
    </row>
    <row r="58" spans="1:10" ht="42" customHeight="1" outlineLevel="2">
      <c r="A58" s="69" t="s">
        <v>514</v>
      </c>
      <c r="B58" s="69" t="s">
        <v>689</v>
      </c>
      <c r="C58" s="42" t="s">
        <v>624</v>
      </c>
      <c r="D58" s="42" t="s">
        <v>625</v>
      </c>
      <c r="E58" s="42" t="s">
        <v>690</v>
      </c>
      <c r="F58" s="42" t="s">
        <v>633</v>
      </c>
      <c r="G58" s="42" t="s">
        <v>84</v>
      </c>
      <c r="H58" s="42" t="s">
        <v>691</v>
      </c>
      <c r="I58" s="42" t="s">
        <v>629</v>
      </c>
      <c r="J58" s="42" t="s">
        <v>692</v>
      </c>
    </row>
    <row r="59" spans="1:10" ht="42" customHeight="1" outlineLevel="2">
      <c r="A59" s="69" t="s">
        <v>514</v>
      </c>
      <c r="B59" s="69" t="s">
        <v>689</v>
      </c>
      <c r="C59" s="42" t="s">
        <v>624</v>
      </c>
      <c r="D59" s="42" t="s">
        <v>676</v>
      </c>
      <c r="E59" s="42" t="s">
        <v>693</v>
      </c>
      <c r="F59" s="42" t="s">
        <v>627</v>
      </c>
      <c r="G59" s="42" t="s">
        <v>694</v>
      </c>
      <c r="H59" s="42" t="s">
        <v>695</v>
      </c>
      <c r="I59" s="42" t="s">
        <v>629</v>
      </c>
      <c r="J59" s="42" t="s">
        <v>696</v>
      </c>
    </row>
    <row r="60" spans="1:10" ht="42" customHeight="1" outlineLevel="2">
      <c r="A60" s="69" t="s">
        <v>514</v>
      </c>
      <c r="B60" s="69" t="s">
        <v>689</v>
      </c>
      <c r="C60" s="42" t="s">
        <v>624</v>
      </c>
      <c r="D60" s="42" t="s">
        <v>697</v>
      </c>
      <c r="E60" s="42" t="s">
        <v>698</v>
      </c>
      <c r="F60" s="42" t="s">
        <v>699</v>
      </c>
      <c r="G60" s="42" t="s">
        <v>700</v>
      </c>
      <c r="H60" s="42" t="s">
        <v>701</v>
      </c>
      <c r="I60" s="42" t="s">
        <v>629</v>
      </c>
      <c r="J60" s="42" t="s">
        <v>702</v>
      </c>
    </row>
    <row r="61" spans="1:10" ht="42" customHeight="1" outlineLevel="2">
      <c r="A61" s="69" t="s">
        <v>514</v>
      </c>
      <c r="B61" s="69" t="s">
        <v>689</v>
      </c>
      <c r="C61" s="42" t="s">
        <v>624</v>
      </c>
      <c r="D61" s="42" t="s">
        <v>703</v>
      </c>
      <c r="E61" s="42" t="s">
        <v>704</v>
      </c>
      <c r="F61" s="42" t="s">
        <v>699</v>
      </c>
      <c r="G61" s="42" t="s">
        <v>705</v>
      </c>
      <c r="H61" s="42" t="s">
        <v>706</v>
      </c>
      <c r="I61" s="42" t="s">
        <v>629</v>
      </c>
      <c r="J61" s="42" t="s">
        <v>707</v>
      </c>
    </row>
    <row r="62" spans="1:10" ht="42" customHeight="1" outlineLevel="2">
      <c r="A62" s="69" t="s">
        <v>514</v>
      </c>
      <c r="B62" s="69" t="s">
        <v>689</v>
      </c>
      <c r="C62" s="42" t="s">
        <v>630</v>
      </c>
      <c r="D62" s="42" t="s">
        <v>631</v>
      </c>
      <c r="E62" s="42" t="s">
        <v>708</v>
      </c>
      <c r="F62" s="42" t="s">
        <v>627</v>
      </c>
      <c r="G62" s="42" t="s">
        <v>709</v>
      </c>
      <c r="H62" s="42" t="s">
        <v>710</v>
      </c>
      <c r="I62" s="42" t="s">
        <v>629</v>
      </c>
      <c r="J62" s="42" t="s">
        <v>711</v>
      </c>
    </row>
    <row r="63" spans="1:10" ht="42" customHeight="1" outlineLevel="2">
      <c r="A63" s="69" t="s">
        <v>514</v>
      </c>
      <c r="B63" s="69" t="s">
        <v>689</v>
      </c>
      <c r="C63" s="42" t="s">
        <v>630</v>
      </c>
      <c r="D63" s="42" t="s">
        <v>712</v>
      </c>
      <c r="E63" s="42" t="s">
        <v>713</v>
      </c>
      <c r="F63" s="42" t="s">
        <v>633</v>
      </c>
      <c r="G63" s="42" t="s">
        <v>714</v>
      </c>
      <c r="H63" s="42" t="s">
        <v>715</v>
      </c>
      <c r="I63" s="42" t="s">
        <v>629</v>
      </c>
      <c r="J63" s="42" t="s">
        <v>716</v>
      </c>
    </row>
    <row r="64" spans="1:10" ht="42" customHeight="1" outlineLevel="2">
      <c r="A64" s="69" t="s">
        <v>514</v>
      </c>
      <c r="B64" s="69" t="s">
        <v>689</v>
      </c>
      <c r="C64" s="42" t="s">
        <v>636</v>
      </c>
      <c r="D64" s="42" t="s">
        <v>637</v>
      </c>
      <c r="E64" s="42" t="s">
        <v>717</v>
      </c>
      <c r="F64" s="42" t="s">
        <v>633</v>
      </c>
      <c r="G64" s="42" t="s">
        <v>634</v>
      </c>
      <c r="H64" s="42" t="s">
        <v>635</v>
      </c>
      <c r="I64" s="42" t="s">
        <v>638</v>
      </c>
      <c r="J64" s="42" t="s">
        <v>718</v>
      </c>
    </row>
    <row r="65" spans="1:10" ht="42" customHeight="1" outlineLevel="2">
      <c r="A65" s="69" t="s">
        <v>514</v>
      </c>
      <c r="B65" s="69" t="s">
        <v>689</v>
      </c>
      <c r="C65" s="42" t="s">
        <v>636</v>
      </c>
      <c r="D65" s="42" t="s">
        <v>637</v>
      </c>
      <c r="E65" s="42" t="s">
        <v>719</v>
      </c>
      <c r="F65" s="42" t="s">
        <v>633</v>
      </c>
      <c r="G65" s="42" t="s">
        <v>634</v>
      </c>
      <c r="H65" s="42" t="s">
        <v>635</v>
      </c>
      <c r="I65" s="42" t="s">
        <v>638</v>
      </c>
      <c r="J65" s="42" t="s">
        <v>720</v>
      </c>
    </row>
    <row r="66" spans="1:10" ht="42" customHeight="1" outlineLevel="2">
      <c r="A66" s="69" t="s">
        <v>538</v>
      </c>
      <c r="B66" s="69" t="s">
        <v>721</v>
      </c>
      <c r="C66" s="42" t="s">
        <v>624</v>
      </c>
      <c r="D66" s="42" t="s">
        <v>625</v>
      </c>
      <c r="E66" s="42" t="s">
        <v>646</v>
      </c>
      <c r="F66" s="42" t="s">
        <v>633</v>
      </c>
      <c r="G66" s="42" t="s">
        <v>634</v>
      </c>
      <c r="H66" s="42" t="s">
        <v>635</v>
      </c>
      <c r="I66" s="42" t="s">
        <v>629</v>
      </c>
      <c r="J66" s="42" t="s">
        <v>721</v>
      </c>
    </row>
    <row r="67" spans="1:10" ht="42" customHeight="1" outlineLevel="2">
      <c r="A67" s="69" t="s">
        <v>538</v>
      </c>
      <c r="B67" s="69" t="s">
        <v>721</v>
      </c>
      <c r="C67" s="42" t="s">
        <v>630</v>
      </c>
      <c r="D67" s="42" t="s">
        <v>631</v>
      </c>
      <c r="E67" s="42" t="s">
        <v>632</v>
      </c>
      <c r="F67" s="42" t="s">
        <v>633</v>
      </c>
      <c r="G67" s="42" t="s">
        <v>634</v>
      </c>
      <c r="H67" s="42" t="s">
        <v>635</v>
      </c>
      <c r="I67" s="42" t="s">
        <v>629</v>
      </c>
      <c r="J67" s="42" t="s">
        <v>721</v>
      </c>
    </row>
    <row r="68" spans="1:10" ht="42" customHeight="1" outlineLevel="2">
      <c r="A68" s="69" t="s">
        <v>538</v>
      </c>
      <c r="B68" s="69" t="s">
        <v>721</v>
      </c>
      <c r="C68" s="42" t="s">
        <v>636</v>
      </c>
      <c r="D68" s="42" t="s">
        <v>637</v>
      </c>
      <c r="E68" s="42" t="s">
        <v>637</v>
      </c>
      <c r="F68" s="42" t="s">
        <v>633</v>
      </c>
      <c r="G68" s="42" t="s">
        <v>634</v>
      </c>
      <c r="H68" s="42" t="s">
        <v>635</v>
      </c>
      <c r="I68" s="42" t="s">
        <v>638</v>
      </c>
      <c r="J68" s="42" t="s">
        <v>721</v>
      </c>
    </row>
    <row r="69" spans="1:10" ht="42" customHeight="1" outlineLevel="2">
      <c r="A69" s="69" t="s">
        <v>570</v>
      </c>
      <c r="B69" s="69" t="s">
        <v>722</v>
      </c>
      <c r="C69" s="42" t="s">
        <v>624</v>
      </c>
      <c r="D69" s="42" t="s">
        <v>625</v>
      </c>
      <c r="E69" s="42" t="s">
        <v>723</v>
      </c>
      <c r="F69" s="42" t="s">
        <v>627</v>
      </c>
      <c r="G69" s="42" t="s">
        <v>83</v>
      </c>
      <c r="H69" s="42" t="s">
        <v>658</v>
      </c>
      <c r="I69" s="42" t="s">
        <v>629</v>
      </c>
      <c r="J69" s="42" t="s">
        <v>722</v>
      </c>
    </row>
    <row r="70" spans="1:10" ht="42" customHeight="1" outlineLevel="2">
      <c r="A70" s="69" t="s">
        <v>570</v>
      </c>
      <c r="B70" s="69" t="s">
        <v>722</v>
      </c>
      <c r="C70" s="42" t="s">
        <v>630</v>
      </c>
      <c r="D70" s="42" t="s">
        <v>631</v>
      </c>
      <c r="E70" s="42" t="s">
        <v>724</v>
      </c>
      <c r="F70" s="42" t="s">
        <v>633</v>
      </c>
      <c r="G70" s="42" t="s">
        <v>634</v>
      </c>
      <c r="H70" s="42" t="s">
        <v>635</v>
      </c>
      <c r="I70" s="42" t="s">
        <v>629</v>
      </c>
      <c r="J70" s="42" t="s">
        <v>722</v>
      </c>
    </row>
    <row r="71" spans="1:10" ht="42" customHeight="1" outlineLevel="2">
      <c r="A71" s="69" t="s">
        <v>570</v>
      </c>
      <c r="B71" s="69" t="s">
        <v>722</v>
      </c>
      <c r="C71" s="42" t="s">
        <v>636</v>
      </c>
      <c r="D71" s="42" t="s">
        <v>637</v>
      </c>
      <c r="E71" s="42" t="s">
        <v>725</v>
      </c>
      <c r="F71" s="42" t="s">
        <v>633</v>
      </c>
      <c r="G71" s="42" t="s">
        <v>634</v>
      </c>
      <c r="H71" s="42" t="s">
        <v>635</v>
      </c>
      <c r="I71" s="42" t="s">
        <v>638</v>
      </c>
      <c r="J71" s="42" t="s">
        <v>722</v>
      </c>
    </row>
    <row r="72" spans="1:10" ht="42" customHeight="1" outlineLevel="2">
      <c r="A72" s="69" t="s">
        <v>536</v>
      </c>
      <c r="B72" s="69" t="s">
        <v>726</v>
      </c>
      <c r="C72" s="42" t="s">
        <v>624</v>
      </c>
      <c r="D72" s="42" t="s">
        <v>625</v>
      </c>
      <c r="E72" s="42" t="s">
        <v>646</v>
      </c>
      <c r="F72" s="42" t="s">
        <v>633</v>
      </c>
      <c r="G72" s="42" t="s">
        <v>634</v>
      </c>
      <c r="H72" s="42" t="s">
        <v>635</v>
      </c>
      <c r="I72" s="42" t="s">
        <v>629</v>
      </c>
      <c r="J72" s="42" t="s">
        <v>726</v>
      </c>
    </row>
    <row r="73" spans="1:10" ht="42" customHeight="1" outlineLevel="2">
      <c r="A73" s="69" t="s">
        <v>536</v>
      </c>
      <c r="B73" s="69" t="s">
        <v>726</v>
      </c>
      <c r="C73" s="42" t="s">
        <v>630</v>
      </c>
      <c r="D73" s="42" t="s">
        <v>631</v>
      </c>
      <c r="E73" s="42" t="s">
        <v>632</v>
      </c>
      <c r="F73" s="42" t="s">
        <v>633</v>
      </c>
      <c r="G73" s="42" t="s">
        <v>634</v>
      </c>
      <c r="H73" s="42" t="s">
        <v>635</v>
      </c>
      <c r="I73" s="42" t="s">
        <v>629</v>
      </c>
      <c r="J73" s="42" t="s">
        <v>726</v>
      </c>
    </row>
    <row r="74" spans="1:10" ht="42" customHeight="1" outlineLevel="2">
      <c r="A74" s="69" t="s">
        <v>536</v>
      </c>
      <c r="B74" s="69" t="s">
        <v>726</v>
      </c>
      <c r="C74" s="42" t="s">
        <v>636</v>
      </c>
      <c r="D74" s="42" t="s">
        <v>637</v>
      </c>
      <c r="E74" s="42" t="s">
        <v>637</v>
      </c>
      <c r="F74" s="42" t="s">
        <v>633</v>
      </c>
      <c r="G74" s="42" t="s">
        <v>634</v>
      </c>
      <c r="H74" s="42" t="s">
        <v>635</v>
      </c>
      <c r="I74" s="42" t="s">
        <v>638</v>
      </c>
      <c r="J74" s="42" t="s">
        <v>726</v>
      </c>
    </row>
    <row r="75" spans="1:10" ht="42" customHeight="1" outlineLevel="2">
      <c r="A75" s="69" t="s">
        <v>526</v>
      </c>
      <c r="B75" s="69" t="s">
        <v>727</v>
      </c>
      <c r="C75" s="42" t="s">
        <v>624</v>
      </c>
      <c r="D75" s="42" t="s">
        <v>625</v>
      </c>
      <c r="E75" s="42" t="s">
        <v>728</v>
      </c>
      <c r="F75" s="42" t="s">
        <v>633</v>
      </c>
      <c r="G75" s="42" t="s">
        <v>634</v>
      </c>
      <c r="H75" s="42" t="s">
        <v>635</v>
      </c>
      <c r="I75" s="42" t="s">
        <v>629</v>
      </c>
      <c r="J75" s="42" t="s">
        <v>729</v>
      </c>
    </row>
    <row r="76" spans="1:10" ht="42" customHeight="1" outlineLevel="2">
      <c r="A76" s="69" t="s">
        <v>526</v>
      </c>
      <c r="B76" s="69" t="s">
        <v>727</v>
      </c>
      <c r="C76" s="42" t="s">
        <v>624</v>
      </c>
      <c r="D76" s="42" t="s">
        <v>676</v>
      </c>
      <c r="E76" s="42" t="s">
        <v>730</v>
      </c>
      <c r="F76" s="42" t="s">
        <v>633</v>
      </c>
      <c r="G76" s="42" t="s">
        <v>634</v>
      </c>
      <c r="H76" s="42" t="s">
        <v>635</v>
      </c>
      <c r="I76" s="42" t="s">
        <v>629</v>
      </c>
      <c r="J76" s="42" t="s">
        <v>729</v>
      </c>
    </row>
    <row r="77" spans="1:10" ht="42" customHeight="1" outlineLevel="2">
      <c r="A77" s="69" t="s">
        <v>526</v>
      </c>
      <c r="B77" s="69" t="s">
        <v>727</v>
      </c>
      <c r="C77" s="42" t="s">
        <v>630</v>
      </c>
      <c r="D77" s="42" t="s">
        <v>631</v>
      </c>
      <c r="E77" s="42" t="s">
        <v>682</v>
      </c>
      <c r="F77" s="42" t="s">
        <v>633</v>
      </c>
      <c r="G77" s="42" t="s">
        <v>634</v>
      </c>
      <c r="H77" s="42" t="s">
        <v>635</v>
      </c>
      <c r="I77" s="42" t="s">
        <v>629</v>
      </c>
      <c r="J77" s="42" t="s">
        <v>729</v>
      </c>
    </row>
    <row r="78" spans="1:10" ht="42" customHeight="1" outlineLevel="2">
      <c r="A78" s="69" t="s">
        <v>526</v>
      </c>
      <c r="B78" s="69" t="s">
        <v>727</v>
      </c>
      <c r="C78" s="42" t="s">
        <v>636</v>
      </c>
      <c r="D78" s="42" t="s">
        <v>637</v>
      </c>
      <c r="E78" s="42" t="s">
        <v>731</v>
      </c>
      <c r="F78" s="42" t="s">
        <v>633</v>
      </c>
      <c r="G78" s="42" t="s">
        <v>634</v>
      </c>
      <c r="H78" s="42" t="s">
        <v>635</v>
      </c>
      <c r="I78" s="42" t="s">
        <v>638</v>
      </c>
      <c r="J78" s="42" t="s">
        <v>729</v>
      </c>
    </row>
    <row r="79" spans="1:10" ht="42" customHeight="1" outlineLevel="2">
      <c r="A79" s="69" t="s">
        <v>596</v>
      </c>
      <c r="B79" s="69" t="s">
        <v>732</v>
      </c>
      <c r="C79" s="42" t="s">
        <v>624</v>
      </c>
      <c r="D79" s="42" t="s">
        <v>625</v>
      </c>
      <c r="E79" s="42" t="s">
        <v>733</v>
      </c>
      <c r="F79" s="42" t="s">
        <v>627</v>
      </c>
      <c r="G79" s="42" t="s">
        <v>734</v>
      </c>
      <c r="H79" s="42" t="s">
        <v>691</v>
      </c>
      <c r="I79" s="42" t="s">
        <v>629</v>
      </c>
      <c r="J79" s="42" t="s">
        <v>732</v>
      </c>
    </row>
    <row r="80" spans="1:10" ht="42" customHeight="1" outlineLevel="2">
      <c r="A80" s="69" t="s">
        <v>596</v>
      </c>
      <c r="B80" s="69" t="s">
        <v>732</v>
      </c>
      <c r="C80" s="42" t="s">
        <v>630</v>
      </c>
      <c r="D80" s="42" t="s">
        <v>631</v>
      </c>
      <c r="E80" s="42" t="s">
        <v>632</v>
      </c>
      <c r="F80" s="42" t="s">
        <v>633</v>
      </c>
      <c r="G80" s="42" t="s">
        <v>634</v>
      </c>
      <c r="H80" s="42" t="s">
        <v>635</v>
      </c>
      <c r="I80" s="42" t="s">
        <v>629</v>
      </c>
      <c r="J80" s="42" t="s">
        <v>732</v>
      </c>
    </row>
    <row r="81" spans="1:10" ht="42" customHeight="1" outlineLevel="2">
      <c r="A81" s="69" t="s">
        <v>596</v>
      </c>
      <c r="B81" s="69" t="s">
        <v>732</v>
      </c>
      <c r="C81" s="42" t="s">
        <v>636</v>
      </c>
      <c r="D81" s="42" t="s">
        <v>637</v>
      </c>
      <c r="E81" s="42" t="s">
        <v>637</v>
      </c>
      <c r="F81" s="42" t="s">
        <v>633</v>
      </c>
      <c r="G81" s="42" t="s">
        <v>634</v>
      </c>
      <c r="H81" s="42" t="s">
        <v>635</v>
      </c>
      <c r="I81" s="42" t="s">
        <v>638</v>
      </c>
      <c r="J81" s="42" t="s">
        <v>732</v>
      </c>
    </row>
    <row r="82" spans="1:10" ht="42" customHeight="1" outlineLevel="2">
      <c r="A82" s="69" t="s">
        <v>602</v>
      </c>
      <c r="B82" s="69" t="s">
        <v>735</v>
      </c>
      <c r="C82" s="42" t="s">
        <v>624</v>
      </c>
      <c r="D82" s="42" t="s">
        <v>676</v>
      </c>
      <c r="E82" s="42" t="s">
        <v>646</v>
      </c>
      <c r="F82" s="42" t="s">
        <v>633</v>
      </c>
      <c r="G82" s="42" t="s">
        <v>634</v>
      </c>
      <c r="H82" s="42" t="s">
        <v>635</v>
      </c>
      <c r="I82" s="42" t="s">
        <v>629</v>
      </c>
      <c r="J82" s="42" t="s">
        <v>735</v>
      </c>
    </row>
    <row r="83" spans="1:10" ht="42" customHeight="1" outlineLevel="2">
      <c r="A83" s="69" t="s">
        <v>602</v>
      </c>
      <c r="B83" s="69" t="s">
        <v>735</v>
      </c>
      <c r="C83" s="42" t="s">
        <v>630</v>
      </c>
      <c r="D83" s="42" t="s">
        <v>631</v>
      </c>
      <c r="E83" s="42" t="s">
        <v>632</v>
      </c>
      <c r="F83" s="42" t="s">
        <v>633</v>
      </c>
      <c r="G83" s="42" t="s">
        <v>634</v>
      </c>
      <c r="H83" s="42" t="s">
        <v>635</v>
      </c>
      <c r="I83" s="42" t="s">
        <v>629</v>
      </c>
      <c r="J83" s="42" t="s">
        <v>735</v>
      </c>
    </row>
    <row r="84" spans="1:10" ht="42" customHeight="1" outlineLevel="2">
      <c r="A84" s="69" t="s">
        <v>602</v>
      </c>
      <c r="B84" s="69" t="s">
        <v>735</v>
      </c>
      <c r="C84" s="42" t="s">
        <v>636</v>
      </c>
      <c r="D84" s="42" t="s">
        <v>637</v>
      </c>
      <c r="E84" s="42" t="s">
        <v>637</v>
      </c>
      <c r="F84" s="42" t="s">
        <v>633</v>
      </c>
      <c r="G84" s="42" t="s">
        <v>634</v>
      </c>
      <c r="H84" s="42" t="s">
        <v>635</v>
      </c>
      <c r="I84" s="42" t="s">
        <v>638</v>
      </c>
      <c r="J84" s="42" t="s">
        <v>735</v>
      </c>
    </row>
    <row r="85" spans="1:10" ht="42" customHeight="1" outlineLevel="2">
      <c r="A85" s="69" t="s">
        <v>568</v>
      </c>
      <c r="B85" s="69" t="s">
        <v>736</v>
      </c>
      <c r="C85" s="42" t="s">
        <v>624</v>
      </c>
      <c r="D85" s="42" t="s">
        <v>625</v>
      </c>
      <c r="E85" s="42" t="s">
        <v>646</v>
      </c>
      <c r="F85" s="42" t="s">
        <v>633</v>
      </c>
      <c r="G85" s="42" t="s">
        <v>634</v>
      </c>
      <c r="H85" s="42" t="s">
        <v>635</v>
      </c>
      <c r="I85" s="42" t="s">
        <v>629</v>
      </c>
      <c r="J85" s="42" t="s">
        <v>736</v>
      </c>
    </row>
    <row r="86" spans="1:10" ht="42" customHeight="1" outlineLevel="2">
      <c r="A86" s="69" t="s">
        <v>568</v>
      </c>
      <c r="B86" s="69" t="s">
        <v>736</v>
      </c>
      <c r="C86" s="42" t="s">
        <v>630</v>
      </c>
      <c r="D86" s="42" t="s">
        <v>631</v>
      </c>
      <c r="E86" s="42" t="s">
        <v>632</v>
      </c>
      <c r="F86" s="42" t="s">
        <v>633</v>
      </c>
      <c r="G86" s="42" t="s">
        <v>634</v>
      </c>
      <c r="H86" s="42" t="s">
        <v>635</v>
      </c>
      <c r="I86" s="42" t="s">
        <v>629</v>
      </c>
      <c r="J86" s="42" t="s">
        <v>736</v>
      </c>
    </row>
    <row r="87" spans="1:10" ht="42" customHeight="1" outlineLevel="2">
      <c r="A87" s="69" t="s">
        <v>568</v>
      </c>
      <c r="B87" s="69" t="s">
        <v>736</v>
      </c>
      <c r="C87" s="42" t="s">
        <v>636</v>
      </c>
      <c r="D87" s="42" t="s">
        <v>637</v>
      </c>
      <c r="E87" s="42" t="s">
        <v>637</v>
      </c>
      <c r="F87" s="42" t="s">
        <v>633</v>
      </c>
      <c r="G87" s="42" t="s">
        <v>634</v>
      </c>
      <c r="H87" s="42" t="s">
        <v>635</v>
      </c>
      <c r="I87" s="42" t="s">
        <v>638</v>
      </c>
      <c r="J87" s="42" t="s">
        <v>736</v>
      </c>
    </row>
    <row r="88" spans="1:10" ht="42" customHeight="1" outlineLevel="2">
      <c r="A88" s="69" t="s">
        <v>600</v>
      </c>
      <c r="B88" s="69" t="s">
        <v>737</v>
      </c>
      <c r="C88" s="42" t="s">
        <v>624</v>
      </c>
      <c r="D88" s="42" t="s">
        <v>625</v>
      </c>
      <c r="E88" s="42" t="s">
        <v>738</v>
      </c>
      <c r="F88" s="42" t="s">
        <v>627</v>
      </c>
      <c r="G88" s="42" t="s">
        <v>82</v>
      </c>
      <c r="H88" s="42" t="s">
        <v>658</v>
      </c>
      <c r="I88" s="42" t="s">
        <v>629</v>
      </c>
      <c r="J88" s="42" t="s">
        <v>737</v>
      </c>
    </row>
    <row r="89" spans="1:10" ht="42" customHeight="1" outlineLevel="2">
      <c r="A89" s="69" t="s">
        <v>600</v>
      </c>
      <c r="B89" s="69" t="s">
        <v>737</v>
      </c>
      <c r="C89" s="42" t="s">
        <v>624</v>
      </c>
      <c r="D89" s="42" t="s">
        <v>625</v>
      </c>
      <c r="E89" s="42" t="s">
        <v>739</v>
      </c>
      <c r="F89" s="42" t="s">
        <v>627</v>
      </c>
      <c r="G89" s="42" t="s">
        <v>734</v>
      </c>
      <c r="H89" s="42" t="s">
        <v>658</v>
      </c>
      <c r="I89" s="42" t="s">
        <v>629</v>
      </c>
      <c r="J89" s="42" t="s">
        <v>737</v>
      </c>
    </row>
    <row r="90" spans="1:10" ht="42" customHeight="1" outlineLevel="2">
      <c r="A90" s="69" t="s">
        <v>600</v>
      </c>
      <c r="B90" s="69" t="s">
        <v>737</v>
      </c>
      <c r="C90" s="42" t="s">
        <v>630</v>
      </c>
      <c r="D90" s="42" t="s">
        <v>631</v>
      </c>
      <c r="E90" s="42" t="s">
        <v>740</v>
      </c>
      <c r="F90" s="42" t="s">
        <v>633</v>
      </c>
      <c r="G90" s="42" t="s">
        <v>741</v>
      </c>
      <c r="H90" s="42" t="s">
        <v>635</v>
      </c>
      <c r="I90" s="42" t="s">
        <v>629</v>
      </c>
      <c r="J90" s="42" t="s">
        <v>737</v>
      </c>
    </row>
    <row r="91" spans="1:10" ht="42" customHeight="1" outlineLevel="2">
      <c r="A91" s="69" t="s">
        <v>600</v>
      </c>
      <c r="B91" s="69" t="s">
        <v>737</v>
      </c>
      <c r="C91" s="42" t="s">
        <v>636</v>
      </c>
      <c r="D91" s="42" t="s">
        <v>637</v>
      </c>
      <c r="E91" s="42" t="s">
        <v>637</v>
      </c>
      <c r="F91" s="42" t="s">
        <v>633</v>
      </c>
      <c r="G91" s="42" t="s">
        <v>634</v>
      </c>
      <c r="H91" s="42" t="s">
        <v>635</v>
      </c>
      <c r="I91" s="42" t="s">
        <v>638</v>
      </c>
      <c r="J91" s="42" t="s">
        <v>737</v>
      </c>
    </row>
    <row r="92" spans="1:10" ht="42" customHeight="1" outlineLevel="2">
      <c r="A92" s="69" t="s">
        <v>548</v>
      </c>
      <c r="B92" s="69" t="s">
        <v>742</v>
      </c>
      <c r="C92" s="42" t="s">
        <v>624</v>
      </c>
      <c r="D92" s="42" t="s">
        <v>625</v>
      </c>
      <c r="E92" s="42" t="s">
        <v>743</v>
      </c>
      <c r="F92" s="42" t="s">
        <v>633</v>
      </c>
      <c r="G92" s="42" t="s">
        <v>714</v>
      </c>
      <c r="H92" s="42" t="s">
        <v>744</v>
      </c>
      <c r="I92" s="42" t="s">
        <v>629</v>
      </c>
      <c r="J92" s="42" t="s">
        <v>742</v>
      </c>
    </row>
    <row r="93" spans="1:10" ht="42" customHeight="1" outlineLevel="2">
      <c r="A93" s="69" t="s">
        <v>548</v>
      </c>
      <c r="B93" s="69" t="s">
        <v>742</v>
      </c>
      <c r="C93" s="42" t="s">
        <v>630</v>
      </c>
      <c r="D93" s="42" t="s">
        <v>631</v>
      </c>
      <c r="E93" s="42" t="s">
        <v>745</v>
      </c>
      <c r="F93" s="42" t="s">
        <v>633</v>
      </c>
      <c r="G93" s="42" t="s">
        <v>634</v>
      </c>
      <c r="H93" s="42" t="s">
        <v>635</v>
      </c>
      <c r="I93" s="42" t="s">
        <v>629</v>
      </c>
      <c r="J93" s="42" t="s">
        <v>742</v>
      </c>
    </row>
    <row r="94" spans="1:10" ht="42" customHeight="1" outlineLevel="2">
      <c r="A94" s="69" t="s">
        <v>548</v>
      </c>
      <c r="B94" s="69" t="s">
        <v>742</v>
      </c>
      <c r="C94" s="42" t="s">
        <v>636</v>
      </c>
      <c r="D94" s="42" t="s">
        <v>637</v>
      </c>
      <c r="E94" s="42" t="s">
        <v>637</v>
      </c>
      <c r="F94" s="42" t="s">
        <v>633</v>
      </c>
      <c r="G94" s="42" t="s">
        <v>634</v>
      </c>
      <c r="H94" s="42" t="s">
        <v>635</v>
      </c>
      <c r="I94" s="42" t="s">
        <v>629</v>
      </c>
      <c r="J94" s="42" t="s">
        <v>742</v>
      </c>
    </row>
    <row r="95" spans="1:10" ht="42" customHeight="1" outlineLevel="2">
      <c r="A95" s="69" t="s">
        <v>610</v>
      </c>
      <c r="B95" s="69" t="s">
        <v>746</v>
      </c>
      <c r="C95" s="42" t="s">
        <v>624</v>
      </c>
      <c r="D95" s="42" t="s">
        <v>625</v>
      </c>
      <c r="E95" s="42" t="s">
        <v>651</v>
      </c>
      <c r="F95" s="42" t="s">
        <v>633</v>
      </c>
      <c r="G95" s="42" t="s">
        <v>634</v>
      </c>
      <c r="H95" s="42" t="s">
        <v>635</v>
      </c>
      <c r="I95" s="42" t="s">
        <v>629</v>
      </c>
      <c r="J95" s="42" t="s">
        <v>746</v>
      </c>
    </row>
    <row r="96" spans="1:10" ht="42" customHeight="1" outlineLevel="2">
      <c r="A96" s="69" t="s">
        <v>610</v>
      </c>
      <c r="B96" s="69" t="s">
        <v>746</v>
      </c>
      <c r="C96" s="42" t="s">
        <v>630</v>
      </c>
      <c r="D96" s="42" t="s">
        <v>631</v>
      </c>
      <c r="E96" s="42" t="s">
        <v>632</v>
      </c>
      <c r="F96" s="42" t="s">
        <v>633</v>
      </c>
      <c r="G96" s="42" t="s">
        <v>634</v>
      </c>
      <c r="H96" s="42" t="s">
        <v>635</v>
      </c>
      <c r="I96" s="42" t="s">
        <v>629</v>
      </c>
      <c r="J96" s="42" t="s">
        <v>746</v>
      </c>
    </row>
    <row r="97" spans="1:10" ht="42" customHeight="1" outlineLevel="2">
      <c r="A97" s="69" t="s">
        <v>610</v>
      </c>
      <c r="B97" s="69" t="s">
        <v>746</v>
      </c>
      <c r="C97" s="42" t="s">
        <v>636</v>
      </c>
      <c r="D97" s="42" t="s">
        <v>637</v>
      </c>
      <c r="E97" s="42" t="s">
        <v>637</v>
      </c>
      <c r="F97" s="42" t="s">
        <v>633</v>
      </c>
      <c r="G97" s="42" t="s">
        <v>634</v>
      </c>
      <c r="H97" s="42" t="s">
        <v>635</v>
      </c>
      <c r="I97" s="42" t="s">
        <v>638</v>
      </c>
      <c r="J97" s="42" t="s">
        <v>746</v>
      </c>
    </row>
    <row r="98" spans="1:10" ht="42" customHeight="1" outlineLevel="2">
      <c r="A98" s="69" t="s">
        <v>562</v>
      </c>
      <c r="B98" s="69" t="s">
        <v>747</v>
      </c>
      <c r="C98" s="42" t="s">
        <v>624</v>
      </c>
      <c r="D98" s="42" t="s">
        <v>625</v>
      </c>
      <c r="E98" s="42" t="s">
        <v>748</v>
      </c>
      <c r="F98" s="42" t="s">
        <v>627</v>
      </c>
      <c r="G98" s="42" t="s">
        <v>82</v>
      </c>
      <c r="H98" s="42" t="s">
        <v>658</v>
      </c>
      <c r="I98" s="42" t="s">
        <v>629</v>
      </c>
      <c r="J98" s="42" t="s">
        <v>747</v>
      </c>
    </row>
    <row r="99" spans="1:10" ht="42" customHeight="1" outlineLevel="2">
      <c r="A99" s="69" t="s">
        <v>562</v>
      </c>
      <c r="B99" s="69" t="s">
        <v>747</v>
      </c>
      <c r="C99" s="42" t="s">
        <v>630</v>
      </c>
      <c r="D99" s="42" t="s">
        <v>631</v>
      </c>
      <c r="E99" s="42" t="s">
        <v>682</v>
      </c>
      <c r="F99" s="42" t="s">
        <v>633</v>
      </c>
      <c r="G99" s="42" t="s">
        <v>634</v>
      </c>
      <c r="H99" s="42" t="s">
        <v>635</v>
      </c>
      <c r="I99" s="42" t="s">
        <v>629</v>
      </c>
      <c r="J99" s="42" t="s">
        <v>747</v>
      </c>
    </row>
    <row r="100" spans="1:10" ht="42" customHeight="1" outlineLevel="2">
      <c r="A100" s="69" t="s">
        <v>562</v>
      </c>
      <c r="B100" s="69" t="s">
        <v>747</v>
      </c>
      <c r="C100" s="42" t="s">
        <v>636</v>
      </c>
      <c r="D100" s="42" t="s">
        <v>637</v>
      </c>
      <c r="E100" s="42" t="s">
        <v>637</v>
      </c>
      <c r="F100" s="42" t="s">
        <v>633</v>
      </c>
      <c r="G100" s="42" t="s">
        <v>634</v>
      </c>
      <c r="H100" s="42" t="s">
        <v>635</v>
      </c>
      <c r="I100" s="42" t="s">
        <v>638</v>
      </c>
      <c r="J100" s="42" t="s">
        <v>747</v>
      </c>
    </row>
    <row r="101" spans="1:10" ht="42" customHeight="1" outlineLevel="2">
      <c r="A101" s="69" t="s">
        <v>550</v>
      </c>
      <c r="B101" s="69" t="s">
        <v>749</v>
      </c>
      <c r="C101" s="42" t="s">
        <v>624</v>
      </c>
      <c r="D101" s="42" t="s">
        <v>625</v>
      </c>
      <c r="E101" s="42" t="s">
        <v>646</v>
      </c>
      <c r="F101" s="42" t="s">
        <v>633</v>
      </c>
      <c r="G101" s="42" t="s">
        <v>634</v>
      </c>
      <c r="H101" s="42" t="s">
        <v>635</v>
      </c>
      <c r="I101" s="42" t="s">
        <v>629</v>
      </c>
      <c r="J101" s="42" t="s">
        <v>749</v>
      </c>
    </row>
    <row r="102" spans="1:10" ht="42" customHeight="1" outlineLevel="2">
      <c r="A102" s="69" t="s">
        <v>550</v>
      </c>
      <c r="B102" s="69" t="s">
        <v>749</v>
      </c>
      <c r="C102" s="42" t="s">
        <v>630</v>
      </c>
      <c r="D102" s="42" t="s">
        <v>631</v>
      </c>
      <c r="E102" s="42" t="s">
        <v>632</v>
      </c>
      <c r="F102" s="42" t="s">
        <v>633</v>
      </c>
      <c r="G102" s="42" t="s">
        <v>634</v>
      </c>
      <c r="H102" s="42" t="s">
        <v>635</v>
      </c>
      <c r="I102" s="42" t="s">
        <v>629</v>
      </c>
      <c r="J102" s="42" t="s">
        <v>749</v>
      </c>
    </row>
    <row r="103" spans="1:10" ht="42" customHeight="1" outlineLevel="2">
      <c r="A103" s="69" t="s">
        <v>550</v>
      </c>
      <c r="B103" s="69" t="s">
        <v>749</v>
      </c>
      <c r="C103" s="42" t="s">
        <v>636</v>
      </c>
      <c r="D103" s="42" t="s">
        <v>637</v>
      </c>
      <c r="E103" s="42" t="s">
        <v>637</v>
      </c>
      <c r="F103" s="42" t="s">
        <v>633</v>
      </c>
      <c r="G103" s="42" t="s">
        <v>634</v>
      </c>
      <c r="H103" s="42" t="s">
        <v>635</v>
      </c>
      <c r="I103" s="42" t="s">
        <v>638</v>
      </c>
      <c r="J103" s="42" t="s">
        <v>749</v>
      </c>
    </row>
    <row r="104" spans="1:10" ht="42" customHeight="1" outlineLevel="2">
      <c r="A104" s="69" t="s">
        <v>554</v>
      </c>
      <c r="B104" s="69" t="s">
        <v>750</v>
      </c>
      <c r="C104" s="42" t="s">
        <v>624</v>
      </c>
      <c r="D104" s="42" t="s">
        <v>625</v>
      </c>
      <c r="E104" s="42" t="s">
        <v>646</v>
      </c>
      <c r="F104" s="42" t="s">
        <v>633</v>
      </c>
      <c r="G104" s="42" t="s">
        <v>634</v>
      </c>
      <c r="H104" s="42" t="s">
        <v>635</v>
      </c>
      <c r="I104" s="42" t="s">
        <v>629</v>
      </c>
      <c r="J104" s="42" t="s">
        <v>750</v>
      </c>
    </row>
    <row r="105" spans="1:10" ht="42" customHeight="1" outlineLevel="2">
      <c r="A105" s="69" t="s">
        <v>554</v>
      </c>
      <c r="B105" s="69" t="s">
        <v>750</v>
      </c>
      <c r="C105" s="42" t="s">
        <v>630</v>
      </c>
      <c r="D105" s="42" t="s">
        <v>631</v>
      </c>
      <c r="E105" s="42" t="s">
        <v>632</v>
      </c>
      <c r="F105" s="42" t="s">
        <v>633</v>
      </c>
      <c r="G105" s="42" t="s">
        <v>634</v>
      </c>
      <c r="H105" s="42" t="s">
        <v>635</v>
      </c>
      <c r="I105" s="42" t="s">
        <v>629</v>
      </c>
      <c r="J105" s="42" t="s">
        <v>750</v>
      </c>
    </row>
    <row r="106" spans="1:10" ht="42" customHeight="1" outlineLevel="2">
      <c r="A106" s="69" t="s">
        <v>554</v>
      </c>
      <c r="B106" s="69" t="s">
        <v>750</v>
      </c>
      <c r="C106" s="42" t="s">
        <v>636</v>
      </c>
      <c r="D106" s="42" t="s">
        <v>637</v>
      </c>
      <c r="E106" s="42" t="s">
        <v>637</v>
      </c>
      <c r="F106" s="42" t="s">
        <v>633</v>
      </c>
      <c r="G106" s="42" t="s">
        <v>634</v>
      </c>
      <c r="H106" s="42" t="s">
        <v>635</v>
      </c>
      <c r="I106" s="42" t="s">
        <v>638</v>
      </c>
      <c r="J106" s="42" t="s">
        <v>750</v>
      </c>
    </row>
    <row r="107" spans="1:10" ht="42" customHeight="1" outlineLevel="2">
      <c r="A107" s="69" t="s">
        <v>604</v>
      </c>
      <c r="B107" s="69" t="s">
        <v>751</v>
      </c>
      <c r="C107" s="42" t="s">
        <v>624</v>
      </c>
      <c r="D107" s="42" t="s">
        <v>676</v>
      </c>
      <c r="E107" s="42" t="s">
        <v>651</v>
      </c>
      <c r="F107" s="42" t="s">
        <v>633</v>
      </c>
      <c r="G107" s="42" t="s">
        <v>634</v>
      </c>
      <c r="H107" s="42" t="s">
        <v>635</v>
      </c>
      <c r="I107" s="42" t="s">
        <v>629</v>
      </c>
      <c r="J107" s="42" t="s">
        <v>751</v>
      </c>
    </row>
    <row r="108" spans="1:10" ht="42" customHeight="1" outlineLevel="2">
      <c r="A108" s="69" t="s">
        <v>604</v>
      </c>
      <c r="B108" s="69" t="s">
        <v>751</v>
      </c>
      <c r="C108" s="42" t="s">
        <v>630</v>
      </c>
      <c r="D108" s="42" t="s">
        <v>631</v>
      </c>
      <c r="E108" s="42" t="s">
        <v>632</v>
      </c>
      <c r="F108" s="42" t="s">
        <v>633</v>
      </c>
      <c r="G108" s="42" t="s">
        <v>634</v>
      </c>
      <c r="H108" s="42" t="s">
        <v>635</v>
      </c>
      <c r="I108" s="42" t="s">
        <v>629</v>
      </c>
      <c r="J108" s="42" t="s">
        <v>751</v>
      </c>
    </row>
    <row r="109" spans="1:10" ht="42" customHeight="1" outlineLevel="2">
      <c r="A109" s="69" t="s">
        <v>604</v>
      </c>
      <c r="B109" s="69" t="s">
        <v>751</v>
      </c>
      <c r="C109" s="42" t="s">
        <v>636</v>
      </c>
      <c r="D109" s="42" t="s">
        <v>637</v>
      </c>
      <c r="E109" s="42" t="s">
        <v>637</v>
      </c>
      <c r="F109" s="42" t="s">
        <v>633</v>
      </c>
      <c r="G109" s="42" t="s">
        <v>634</v>
      </c>
      <c r="H109" s="42" t="s">
        <v>635</v>
      </c>
      <c r="I109" s="42" t="s">
        <v>638</v>
      </c>
      <c r="J109" s="42" t="s">
        <v>751</v>
      </c>
    </row>
    <row r="110" spans="1:10" ht="42" customHeight="1" outlineLevel="2">
      <c r="A110" s="69" t="s">
        <v>480</v>
      </c>
      <c r="B110" s="69" t="s">
        <v>752</v>
      </c>
      <c r="C110" s="42" t="s">
        <v>624</v>
      </c>
      <c r="D110" s="42" t="s">
        <v>625</v>
      </c>
      <c r="E110" s="42" t="s">
        <v>753</v>
      </c>
      <c r="F110" s="42" t="s">
        <v>627</v>
      </c>
      <c r="G110" s="42" t="s">
        <v>754</v>
      </c>
      <c r="H110" s="42" t="s">
        <v>628</v>
      </c>
      <c r="I110" s="42" t="s">
        <v>629</v>
      </c>
      <c r="J110" s="42" t="s">
        <v>478</v>
      </c>
    </row>
    <row r="111" spans="1:10" ht="42" customHeight="1" outlineLevel="2">
      <c r="A111" s="69" t="s">
        <v>480</v>
      </c>
      <c r="B111" s="69" t="s">
        <v>752</v>
      </c>
      <c r="C111" s="42" t="s">
        <v>624</v>
      </c>
      <c r="D111" s="42" t="s">
        <v>676</v>
      </c>
      <c r="E111" s="42" t="s">
        <v>755</v>
      </c>
      <c r="F111" s="42" t="s">
        <v>633</v>
      </c>
      <c r="G111" s="42" t="s">
        <v>336</v>
      </c>
      <c r="H111" s="42" t="s">
        <v>658</v>
      </c>
      <c r="I111" s="42" t="s">
        <v>629</v>
      </c>
      <c r="J111" s="42" t="s">
        <v>756</v>
      </c>
    </row>
    <row r="112" spans="1:10" ht="42" customHeight="1" outlineLevel="2">
      <c r="A112" s="69" t="s">
        <v>480</v>
      </c>
      <c r="B112" s="69" t="s">
        <v>752</v>
      </c>
      <c r="C112" s="42" t="s">
        <v>630</v>
      </c>
      <c r="D112" s="42" t="s">
        <v>631</v>
      </c>
      <c r="E112" s="42" t="s">
        <v>757</v>
      </c>
      <c r="F112" s="42" t="s">
        <v>633</v>
      </c>
      <c r="G112" s="42" t="s">
        <v>634</v>
      </c>
      <c r="H112" s="42" t="s">
        <v>635</v>
      </c>
      <c r="I112" s="42" t="s">
        <v>629</v>
      </c>
      <c r="J112" s="42" t="s">
        <v>757</v>
      </c>
    </row>
    <row r="113" spans="1:10" ht="42" customHeight="1" outlineLevel="2">
      <c r="A113" s="69" t="s">
        <v>480</v>
      </c>
      <c r="B113" s="69" t="s">
        <v>752</v>
      </c>
      <c r="C113" s="42" t="s">
        <v>636</v>
      </c>
      <c r="D113" s="42" t="s">
        <v>637</v>
      </c>
      <c r="E113" s="42" t="s">
        <v>717</v>
      </c>
      <c r="F113" s="42" t="s">
        <v>633</v>
      </c>
      <c r="G113" s="42" t="s">
        <v>634</v>
      </c>
      <c r="H113" s="42" t="s">
        <v>635</v>
      </c>
      <c r="I113" s="42" t="s">
        <v>638</v>
      </c>
      <c r="J113" s="42" t="s">
        <v>758</v>
      </c>
    </row>
    <row r="114" spans="1:10" ht="42" customHeight="1" outlineLevel="2">
      <c r="A114" s="69" t="s">
        <v>542</v>
      </c>
      <c r="B114" s="69" t="s">
        <v>759</v>
      </c>
      <c r="C114" s="42" t="s">
        <v>624</v>
      </c>
      <c r="D114" s="42" t="s">
        <v>625</v>
      </c>
      <c r="E114" s="42" t="s">
        <v>682</v>
      </c>
      <c r="F114" s="42" t="s">
        <v>633</v>
      </c>
      <c r="G114" s="42" t="s">
        <v>634</v>
      </c>
      <c r="H114" s="42" t="s">
        <v>635</v>
      </c>
      <c r="I114" s="42" t="s">
        <v>629</v>
      </c>
      <c r="J114" s="42" t="s">
        <v>759</v>
      </c>
    </row>
    <row r="115" spans="1:10" ht="42" customHeight="1" outlineLevel="2">
      <c r="A115" s="69" t="s">
        <v>542</v>
      </c>
      <c r="B115" s="69" t="s">
        <v>759</v>
      </c>
      <c r="C115" s="42" t="s">
        <v>630</v>
      </c>
      <c r="D115" s="42" t="s">
        <v>631</v>
      </c>
      <c r="E115" s="42" t="s">
        <v>632</v>
      </c>
      <c r="F115" s="42" t="s">
        <v>633</v>
      </c>
      <c r="G115" s="42" t="s">
        <v>634</v>
      </c>
      <c r="H115" s="42" t="s">
        <v>635</v>
      </c>
      <c r="I115" s="42" t="s">
        <v>629</v>
      </c>
      <c r="J115" s="42" t="s">
        <v>759</v>
      </c>
    </row>
    <row r="116" spans="1:10" ht="42" customHeight="1" outlineLevel="2">
      <c r="A116" s="69" t="s">
        <v>542</v>
      </c>
      <c r="B116" s="69" t="s">
        <v>759</v>
      </c>
      <c r="C116" s="42" t="s">
        <v>636</v>
      </c>
      <c r="D116" s="42" t="s">
        <v>637</v>
      </c>
      <c r="E116" s="42" t="s">
        <v>637</v>
      </c>
      <c r="F116" s="42" t="s">
        <v>633</v>
      </c>
      <c r="G116" s="42" t="s">
        <v>634</v>
      </c>
      <c r="H116" s="42" t="s">
        <v>635</v>
      </c>
      <c r="I116" s="42" t="s">
        <v>638</v>
      </c>
      <c r="J116" s="42" t="s">
        <v>759</v>
      </c>
    </row>
    <row r="117" spans="1:10" ht="42" customHeight="1" outlineLevel="2">
      <c r="A117" s="69" t="s">
        <v>544</v>
      </c>
      <c r="B117" s="69" t="s">
        <v>760</v>
      </c>
      <c r="C117" s="42" t="s">
        <v>624</v>
      </c>
      <c r="D117" s="42" t="s">
        <v>625</v>
      </c>
      <c r="E117" s="42" t="s">
        <v>646</v>
      </c>
      <c r="F117" s="42" t="s">
        <v>633</v>
      </c>
      <c r="G117" s="42" t="s">
        <v>634</v>
      </c>
      <c r="H117" s="42" t="s">
        <v>635</v>
      </c>
      <c r="I117" s="42" t="s">
        <v>629</v>
      </c>
      <c r="J117" s="42" t="s">
        <v>760</v>
      </c>
    </row>
    <row r="118" spans="1:10" ht="42" customHeight="1" outlineLevel="2">
      <c r="A118" s="69" t="s">
        <v>544</v>
      </c>
      <c r="B118" s="69" t="s">
        <v>760</v>
      </c>
      <c r="C118" s="42" t="s">
        <v>630</v>
      </c>
      <c r="D118" s="42" t="s">
        <v>631</v>
      </c>
      <c r="E118" s="42" t="s">
        <v>648</v>
      </c>
      <c r="F118" s="42" t="s">
        <v>633</v>
      </c>
      <c r="G118" s="42" t="s">
        <v>634</v>
      </c>
      <c r="H118" s="42" t="s">
        <v>635</v>
      </c>
      <c r="I118" s="42" t="s">
        <v>629</v>
      </c>
      <c r="J118" s="42" t="s">
        <v>760</v>
      </c>
    </row>
    <row r="119" spans="1:10" ht="42" customHeight="1" outlineLevel="2">
      <c r="A119" s="69" t="s">
        <v>544</v>
      </c>
      <c r="B119" s="69" t="s">
        <v>760</v>
      </c>
      <c r="C119" s="42" t="s">
        <v>636</v>
      </c>
      <c r="D119" s="42" t="s">
        <v>637</v>
      </c>
      <c r="E119" s="42" t="s">
        <v>637</v>
      </c>
      <c r="F119" s="42" t="s">
        <v>633</v>
      </c>
      <c r="G119" s="42" t="s">
        <v>634</v>
      </c>
      <c r="H119" s="42" t="s">
        <v>635</v>
      </c>
      <c r="I119" s="42" t="s">
        <v>638</v>
      </c>
      <c r="J119" s="42" t="s">
        <v>760</v>
      </c>
    </row>
    <row r="120" spans="1:10" ht="42" customHeight="1" outlineLevel="2">
      <c r="A120" s="69" t="s">
        <v>558</v>
      </c>
      <c r="B120" s="69" t="s">
        <v>761</v>
      </c>
      <c r="C120" s="42" t="s">
        <v>624</v>
      </c>
      <c r="D120" s="42" t="s">
        <v>625</v>
      </c>
      <c r="E120" s="42" t="s">
        <v>646</v>
      </c>
      <c r="F120" s="42" t="s">
        <v>633</v>
      </c>
      <c r="G120" s="42" t="s">
        <v>634</v>
      </c>
      <c r="H120" s="42" t="s">
        <v>635</v>
      </c>
      <c r="I120" s="42" t="s">
        <v>629</v>
      </c>
      <c r="J120" s="42" t="s">
        <v>761</v>
      </c>
    </row>
    <row r="121" spans="1:10" ht="42" customHeight="1" outlineLevel="2">
      <c r="A121" s="69" t="s">
        <v>558</v>
      </c>
      <c r="B121" s="69" t="s">
        <v>761</v>
      </c>
      <c r="C121" s="42" t="s">
        <v>630</v>
      </c>
      <c r="D121" s="42" t="s">
        <v>631</v>
      </c>
      <c r="E121" s="42" t="s">
        <v>632</v>
      </c>
      <c r="F121" s="42" t="s">
        <v>633</v>
      </c>
      <c r="G121" s="42" t="s">
        <v>634</v>
      </c>
      <c r="H121" s="42" t="s">
        <v>635</v>
      </c>
      <c r="I121" s="42" t="s">
        <v>629</v>
      </c>
      <c r="J121" s="42" t="s">
        <v>761</v>
      </c>
    </row>
    <row r="122" spans="1:10" ht="42" customHeight="1" outlineLevel="2">
      <c r="A122" s="69" t="s">
        <v>558</v>
      </c>
      <c r="B122" s="69" t="s">
        <v>761</v>
      </c>
      <c r="C122" s="42" t="s">
        <v>636</v>
      </c>
      <c r="D122" s="42" t="s">
        <v>637</v>
      </c>
      <c r="E122" s="42" t="s">
        <v>637</v>
      </c>
      <c r="F122" s="42" t="s">
        <v>633</v>
      </c>
      <c r="G122" s="42" t="s">
        <v>634</v>
      </c>
      <c r="H122" s="42" t="s">
        <v>635</v>
      </c>
      <c r="I122" s="42" t="s">
        <v>638</v>
      </c>
      <c r="J122" s="42" t="s">
        <v>761</v>
      </c>
    </row>
    <row r="123" spans="1:10" ht="42" customHeight="1" outlineLevel="2">
      <c r="A123" s="69" t="s">
        <v>598</v>
      </c>
      <c r="B123" s="69" t="s">
        <v>762</v>
      </c>
      <c r="C123" s="42" t="s">
        <v>624</v>
      </c>
      <c r="D123" s="42" t="s">
        <v>625</v>
      </c>
      <c r="E123" s="42" t="s">
        <v>763</v>
      </c>
      <c r="F123" s="42" t="s">
        <v>627</v>
      </c>
      <c r="G123" s="42" t="s">
        <v>336</v>
      </c>
      <c r="H123" s="42" t="s">
        <v>691</v>
      </c>
      <c r="I123" s="42" t="s">
        <v>629</v>
      </c>
      <c r="J123" s="42" t="s">
        <v>762</v>
      </c>
    </row>
    <row r="124" spans="1:10" ht="42" customHeight="1" outlineLevel="2">
      <c r="A124" s="69" t="s">
        <v>598</v>
      </c>
      <c r="B124" s="69" t="s">
        <v>762</v>
      </c>
      <c r="C124" s="42" t="s">
        <v>630</v>
      </c>
      <c r="D124" s="42" t="s">
        <v>631</v>
      </c>
      <c r="E124" s="42" t="s">
        <v>632</v>
      </c>
      <c r="F124" s="42" t="s">
        <v>633</v>
      </c>
      <c r="G124" s="42" t="s">
        <v>634</v>
      </c>
      <c r="H124" s="42" t="s">
        <v>635</v>
      </c>
      <c r="I124" s="42" t="s">
        <v>629</v>
      </c>
      <c r="J124" s="42" t="s">
        <v>762</v>
      </c>
    </row>
    <row r="125" spans="1:10" ht="42" customHeight="1" outlineLevel="2">
      <c r="A125" s="69" t="s">
        <v>598</v>
      </c>
      <c r="B125" s="69" t="s">
        <v>762</v>
      </c>
      <c r="C125" s="42" t="s">
        <v>636</v>
      </c>
      <c r="D125" s="42" t="s">
        <v>637</v>
      </c>
      <c r="E125" s="42" t="s">
        <v>637</v>
      </c>
      <c r="F125" s="42" t="s">
        <v>633</v>
      </c>
      <c r="G125" s="42" t="s">
        <v>634</v>
      </c>
      <c r="H125" s="42" t="s">
        <v>635</v>
      </c>
      <c r="I125" s="42" t="s">
        <v>638</v>
      </c>
      <c r="J125" s="42" t="s">
        <v>762</v>
      </c>
    </row>
    <row r="126" spans="1:10" ht="42" customHeight="1" outlineLevel="2">
      <c r="A126" s="69" t="s">
        <v>556</v>
      </c>
      <c r="B126" s="69" t="s">
        <v>764</v>
      </c>
      <c r="C126" s="42" t="s">
        <v>624</v>
      </c>
      <c r="D126" s="42" t="s">
        <v>625</v>
      </c>
      <c r="E126" s="42" t="s">
        <v>765</v>
      </c>
      <c r="F126" s="42" t="s">
        <v>633</v>
      </c>
      <c r="G126" s="42" t="s">
        <v>634</v>
      </c>
      <c r="H126" s="42" t="s">
        <v>635</v>
      </c>
      <c r="I126" s="42" t="s">
        <v>629</v>
      </c>
      <c r="J126" s="42" t="s">
        <v>764</v>
      </c>
    </row>
    <row r="127" spans="1:10" ht="42" customHeight="1" outlineLevel="2">
      <c r="A127" s="69" t="s">
        <v>556</v>
      </c>
      <c r="B127" s="69" t="s">
        <v>764</v>
      </c>
      <c r="C127" s="42" t="s">
        <v>630</v>
      </c>
      <c r="D127" s="42" t="s">
        <v>631</v>
      </c>
      <c r="E127" s="42" t="s">
        <v>766</v>
      </c>
      <c r="F127" s="42" t="s">
        <v>633</v>
      </c>
      <c r="G127" s="42" t="s">
        <v>714</v>
      </c>
      <c r="H127" s="42" t="s">
        <v>714</v>
      </c>
      <c r="I127" s="42" t="s">
        <v>629</v>
      </c>
      <c r="J127" s="42" t="s">
        <v>764</v>
      </c>
    </row>
    <row r="128" spans="1:10" ht="42" customHeight="1" outlineLevel="2">
      <c r="A128" s="69" t="s">
        <v>556</v>
      </c>
      <c r="B128" s="69" t="s">
        <v>764</v>
      </c>
      <c r="C128" s="42" t="s">
        <v>636</v>
      </c>
      <c r="D128" s="42" t="s">
        <v>637</v>
      </c>
      <c r="E128" s="42" t="s">
        <v>637</v>
      </c>
      <c r="F128" s="42" t="s">
        <v>633</v>
      </c>
      <c r="G128" s="42" t="s">
        <v>634</v>
      </c>
      <c r="H128" s="42" t="s">
        <v>635</v>
      </c>
      <c r="I128" s="42" t="s">
        <v>638</v>
      </c>
      <c r="J128" s="42" t="s">
        <v>764</v>
      </c>
    </row>
    <row r="129" spans="1:10" ht="42" customHeight="1" outlineLevel="2">
      <c r="A129" s="69" t="s">
        <v>560</v>
      </c>
      <c r="B129" s="69" t="s">
        <v>767</v>
      </c>
      <c r="C129" s="42" t="s">
        <v>624</v>
      </c>
      <c r="D129" s="42" t="s">
        <v>625</v>
      </c>
      <c r="E129" s="42" t="s">
        <v>646</v>
      </c>
      <c r="F129" s="42" t="s">
        <v>633</v>
      </c>
      <c r="G129" s="42" t="s">
        <v>634</v>
      </c>
      <c r="H129" s="42" t="s">
        <v>635</v>
      </c>
      <c r="I129" s="42" t="s">
        <v>629</v>
      </c>
      <c r="J129" s="42" t="s">
        <v>767</v>
      </c>
    </row>
    <row r="130" spans="1:10" ht="42" customHeight="1" outlineLevel="2">
      <c r="A130" s="69" t="s">
        <v>560</v>
      </c>
      <c r="B130" s="69" t="s">
        <v>767</v>
      </c>
      <c r="C130" s="42" t="s">
        <v>630</v>
      </c>
      <c r="D130" s="42" t="s">
        <v>631</v>
      </c>
      <c r="E130" s="42" t="s">
        <v>632</v>
      </c>
      <c r="F130" s="42" t="s">
        <v>633</v>
      </c>
      <c r="G130" s="42" t="s">
        <v>634</v>
      </c>
      <c r="H130" s="42" t="s">
        <v>635</v>
      </c>
      <c r="I130" s="42" t="s">
        <v>629</v>
      </c>
      <c r="J130" s="42" t="s">
        <v>767</v>
      </c>
    </row>
    <row r="131" spans="1:10" ht="42" customHeight="1" outlineLevel="2">
      <c r="A131" s="69" t="s">
        <v>560</v>
      </c>
      <c r="B131" s="69" t="s">
        <v>767</v>
      </c>
      <c r="C131" s="42" t="s">
        <v>636</v>
      </c>
      <c r="D131" s="42" t="s">
        <v>637</v>
      </c>
      <c r="E131" s="42" t="s">
        <v>637</v>
      </c>
      <c r="F131" s="42" t="s">
        <v>627</v>
      </c>
      <c r="G131" s="42" t="s">
        <v>634</v>
      </c>
      <c r="H131" s="42" t="s">
        <v>635</v>
      </c>
      <c r="I131" s="42" t="s">
        <v>638</v>
      </c>
      <c r="J131" s="42" t="s">
        <v>767</v>
      </c>
    </row>
    <row r="132" spans="1:10" ht="42" customHeight="1" outlineLevel="2">
      <c r="A132" s="69" t="s">
        <v>566</v>
      </c>
      <c r="B132" s="69" t="s">
        <v>768</v>
      </c>
      <c r="C132" s="42" t="s">
        <v>624</v>
      </c>
      <c r="D132" s="42" t="s">
        <v>625</v>
      </c>
      <c r="E132" s="42" t="s">
        <v>646</v>
      </c>
      <c r="F132" s="42" t="s">
        <v>633</v>
      </c>
      <c r="G132" s="42" t="s">
        <v>634</v>
      </c>
      <c r="H132" s="42" t="s">
        <v>635</v>
      </c>
      <c r="I132" s="42" t="s">
        <v>629</v>
      </c>
      <c r="J132" s="42" t="s">
        <v>768</v>
      </c>
    </row>
    <row r="133" spans="1:10" ht="42" customHeight="1" outlineLevel="2">
      <c r="A133" s="69" t="s">
        <v>566</v>
      </c>
      <c r="B133" s="69" t="s">
        <v>768</v>
      </c>
      <c r="C133" s="42" t="s">
        <v>630</v>
      </c>
      <c r="D133" s="42" t="s">
        <v>631</v>
      </c>
      <c r="E133" s="42" t="s">
        <v>632</v>
      </c>
      <c r="F133" s="42" t="s">
        <v>633</v>
      </c>
      <c r="G133" s="42" t="s">
        <v>634</v>
      </c>
      <c r="H133" s="42" t="s">
        <v>635</v>
      </c>
      <c r="I133" s="42" t="s">
        <v>629</v>
      </c>
      <c r="J133" s="42" t="s">
        <v>768</v>
      </c>
    </row>
    <row r="134" spans="1:10" ht="42" customHeight="1" outlineLevel="2">
      <c r="A134" s="69" t="s">
        <v>566</v>
      </c>
      <c r="B134" s="69" t="s">
        <v>768</v>
      </c>
      <c r="C134" s="42" t="s">
        <v>636</v>
      </c>
      <c r="D134" s="42" t="s">
        <v>637</v>
      </c>
      <c r="E134" s="42" t="s">
        <v>637</v>
      </c>
      <c r="F134" s="42" t="s">
        <v>633</v>
      </c>
      <c r="G134" s="42" t="s">
        <v>634</v>
      </c>
      <c r="H134" s="42" t="s">
        <v>635</v>
      </c>
      <c r="I134" s="42" t="s">
        <v>638</v>
      </c>
      <c r="J134" s="42" t="s">
        <v>768</v>
      </c>
    </row>
    <row r="135" spans="1:10" ht="42" customHeight="1" outlineLevel="2">
      <c r="A135" s="69" t="s">
        <v>612</v>
      </c>
      <c r="B135" s="69" t="s">
        <v>769</v>
      </c>
      <c r="C135" s="42" t="s">
        <v>624</v>
      </c>
      <c r="D135" s="42" t="s">
        <v>625</v>
      </c>
      <c r="E135" s="42" t="s">
        <v>763</v>
      </c>
      <c r="F135" s="42" t="s">
        <v>627</v>
      </c>
      <c r="G135" s="42" t="s">
        <v>84</v>
      </c>
      <c r="H135" s="42" t="s">
        <v>691</v>
      </c>
      <c r="I135" s="42" t="s">
        <v>629</v>
      </c>
      <c r="J135" s="42" t="s">
        <v>769</v>
      </c>
    </row>
    <row r="136" spans="1:10" ht="42" customHeight="1" outlineLevel="2">
      <c r="A136" s="69" t="s">
        <v>612</v>
      </c>
      <c r="B136" s="69" t="s">
        <v>769</v>
      </c>
      <c r="C136" s="42" t="s">
        <v>630</v>
      </c>
      <c r="D136" s="42" t="s">
        <v>631</v>
      </c>
      <c r="E136" s="42" t="s">
        <v>632</v>
      </c>
      <c r="F136" s="42" t="s">
        <v>633</v>
      </c>
      <c r="G136" s="42" t="s">
        <v>634</v>
      </c>
      <c r="H136" s="42" t="s">
        <v>635</v>
      </c>
      <c r="I136" s="42" t="s">
        <v>629</v>
      </c>
      <c r="J136" s="42" t="s">
        <v>769</v>
      </c>
    </row>
    <row r="137" spans="1:10" ht="42" customHeight="1" outlineLevel="2">
      <c r="A137" s="69" t="s">
        <v>612</v>
      </c>
      <c r="B137" s="69" t="s">
        <v>769</v>
      </c>
      <c r="C137" s="42" t="s">
        <v>636</v>
      </c>
      <c r="D137" s="42" t="s">
        <v>637</v>
      </c>
      <c r="E137" s="42" t="s">
        <v>637</v>
      </c>
      <c r="F137" s="42" t="s">
        <v>633</v>
      </c>
      <c r="G137" s="42" t="s">
        <v>634</v>
      </c>
      <c r="H137" s="42" t="s">
        <v>635</v>
      </c>
      <c r="I137" s="42" t="s">
        <v>638</v>
      </c>
      <c r="J137" s="42" t="s">
        <v>769</v>
      </c>
    </row>
    <row r="138" spans="1:10" ht="42" customHeight="1" outlineLevel="2">
      <c r="A138" s="69" t="s">
        <v>493</v>
      </c>
      <c r="B138" s="69" t="s">
        <v>770</v>
      </c>
      <c r="C138" s="42" t="s">
        <v>624</v>
      </c>
      <c r="D138" s="42" t="s">
        <v>625</v>
      </c>
      <c r="E138" s="42" t="s">
        <v>771</v>
      </c>
      <c r="F138" s="42" t="s">
        <v>627</v>
      </c>
      <c r="G138" s="42" t="s">
        <v>336</v>
      </c>
      <c r="H138" s="42" t="s">
        <v>691</v>
      </c>
      <c r="I138" s="42" t="s">
        <v>629</v>
      </c>
      <c r="J138" s="42" t="s">
        <v>772</v>
      </c>
    </row>
    <row r="139" spans="1:10" ht="42" customHeight="1" outlineLevel="2">
      <c r="A139" s="69" t="s">
        <v>493</v>
      </c>
      <c r="B139" s="69" t="s">
        <v>770</v>
      </c>
      <c r="C139" s="42" t="s">
        <v>630</v>
      </c>
      <c r="D139" s="42" t="s">
        <v>631</v>
      </c>
      <c r="E139" s="42" t="s">
        <v>773</v>
      </c>
      <c r="F139" s="42" t="s">
        <v>633</v>
      </c>
      <c r="G139" s="42" t="s">
        <v>634</v>
      </c>
      <c r="H139" s="42" t="s">
        <v>635</v>
      </c>
      <c r="I139" s="42" t="s">
        <v>629</v>
      </c>
      <c r="J139" s="42" t="s">
        <v>772</v>
      </c>
    </row>
    <row r="140" spans="1:10" ht="42" customHeight="1" outlineLevel="2">
      <c r="A140" s="69" t="s">
        <v>493</v>
      </c>
      <c r="B140" s="69" t="s">
        <v>770</v>
      </c>
      <c r="C140" s="42" t="s">
        <v>636</v>
      </c>
      <c r="D140" s="42" t="s">
        <v>637</v>
      </c>
      <c r="E140" s="42" t="s">
        <v>774</v>
      </c>
      <c r="F140" s="42" t="s">
        <v>633</v>
      </c>
      <c r="G140" s="42" t="s">
        <v>634</v>
      </c>
      <c r="H140" s="42" t="s">
        <v>635</v>
      </c>
      <c r="I140" s="42" t="s">
        <v>638</v>
      </c>
      <c r="J140" s="42" t="s">
        <v>772</v>
      </c>
    </row>
    <row r="141" spans="1:10" ht="42" customHeight="1" outlineLevel="2">
      <c r="A141" s="69" t="s">
        <v>574</v>
      </c>
      <c r="B141" s="69" t="s">
        <v>775</v>
      </c>
      <c r="C141" s="42" t="s">
        <v>624</v>
      </c>
      <c r="D141" s="42" t="s">
        <v>625</v>
      </c>
      <c r="E141" s="42" t="s">
        <v>646</v>
      </c>
      <c r="F141" s="42" t="s">
        <v>633</v>
      </c>
      <c r="G141" s="42" t="s">
        <v>634</v>
      </c>
      <c r="H141" s="42" t="s">
        <v>635</v>
      </c>
      <c r="I141" s="42" t="s">
        <v>629</v>
      </c>
      <c r="J141" s="42" t="s">
        <v>775</v>
      </c>
    </row>
    <row r="142" spans="1:10" ht="42" customHeight="1" outlineLevel="2">
      <c r="A142" s="69" t="s">
        <v>574</v>
      </c>
      <c r="B142" s="69" t="s">
        <v>775</v>
      </c>
      <c r="C142" s="42" t="s">
        <v>630</v>
      </c>
      <c r="D142" s="42" t="s">
        <v>631</v>
      </c>
      <c r="E142" s="42" t="s">
        <v>776</v>
      </c>
      <c r="F142" s="42" t="s">
        <v>633</v>
      </c>
      <c r="G142" s="42" t="s">
        <v>634</v>
      </c>
      <c r="H142" s="42" t="s">
        <v>635</v>
      </c>
      <c r="I142" s="42" t="s">
        <v>629</v>
      </c>
      <c r="J142" s="42" t="s">
        <v>775</v>
      </c>
    </row>
    <row r="143" spans="1:10" ht="42" customHeight="1" outlineLevel="2">
      <c r="A143" s="69" t="s">
        <v>574</v>
      </c>
      <c r="B143" s="69" t="s">
        <v>775</v>
      </c>
      <c r="C143" s="42" t="s">
        <v>636</v>
      </c>
      <c r="D143" s="42" t="s">
        <v>637</v>
      </c>
      <c r="E143" s="42" t="s">
        <v>637</v>
      </c>
      <c r="F143" s="42" t="s">
        <v>633</v>
      </c>
      <c r="G143" s="42" t="s">
        <v>634</v>
      </c>
      <c r="H143" s="42" t="s">
        <v>635</v>
      </c>
      <c r="I143" s="42" t="s">
        <v>629</v>
      </c>
      <c r="J143" s="42" t="s">
        <v>775</v>
      </c>
    </row>
    <row r="144" spans="1:10" ht="42" customHeight="1" outlineLevel="2">
      <c r="A144" s="69" t="s">
        <v>584</v>
      </c>
      <c r="B144" s="69" t="s">
        <v>777</v>
      </c>
      <c r="C144" s="42" t="s">
        <v>624</v>
      </c>
      <c r="D144" s="42" t="s">
        <v>625</v>
      </c>
      <c r="E144" s="42" t="s">
        <v>777</v>
      </c>
      <c r="F144" s="42" t="s">
        <v>627</v>
      </c>
      <c r="G144" s="42" t="s">
        <v>778</v>
      </c>
      <c r="H144" s="42" t="s">
        <v>641</v>
      </c>
      <c r="I144" s="42" t="s">
        <v>629</v>
      </c>
      <c r="J144" s="42" t="s">
        <v>777</v>
      </c>
    </row>
    <row r="145" spans="1:10" ht="42" customHeight="1" outlineLevel="2">
      <c r="A145" s="69" t="s">
        <v>584</v>
      </c>
      <c r="B145" s="69" t="s">
        <v>777</v>
      </c>
      <c r="C145" s="42" t="s">
        <v>630</v>
      </c>
      <c r="D145" s="42" t="s">
        <v>642</v>
      </c>
      <c r="E145" s="42" t="s">
        <v>777</v>
      </c>
      <c r="F145" s="42" t="s">
        <v>633</v>
      </c>
      <c r="G145" s="42" t="s">
        <v>644</v>
      </c>
      <c r="H145" s="42" t="s">
        <v>635</v>
      </c>
      <c r="I145" s="42" t="s">
        <v>629</v>
      </c>
      <c r="J145" s="42" t="s">
        <v>777</v>
      </c>
    </row>
    <row r="146" spans="1:10" ht="42" customHeight="1" outlineLevel="2">
      <c r="A146" s="69" t="s">
        <v>584</v>
      </c>
      <c r="B146" s="69" t="s">
        <v>777</v>
      </c>
      <c r="C146" s="42" t="s">
        <v>636</v>
      </c>
      <c r="D146" s="42" t="s">
        <v>637</v>
      </c>
      <c r="E146" s="42" t="s">
        <v>777</v>
      </c>
      <c r="F146" s="42" t="s">
        <v>633</v>
      </c>
      <c r="G146" s="42" t="s">
        <v>643</v>
      </c>
      <c r="H146" s="42" t="s">
        <v>635</v>
      </c>
      <c r="I146" s="42" t="s">
        <v>638</v>
      </c>
      <c r="J146" s="42" t="s">
        <v>777</v>
      </c>
    </row>
    <row r="147" spans="1:10" ht="42" customHeight="1" outlineLevel="2">
      <c r="A147" s="69" t="s">
        <v>522</v>
      </c>
      <c r="B147" s="69" t="s">
        <v>779</v>
      </c>
      <c r="C147" s="42" t="s">
        <v>624</v>
      </c>
      <c r="D147" s="42" t="s">
        <v>625</v>
      </c>
      <c r="E147" s="42" t="s">
        <v>657</v>
      </c>
      <c r="F147" s="42" t="s">
        <v>633</v>
      </c>
      <c r="G147" s="42" t="s">
        <v>734</v>
      </c>
      <c r="H147" s="42" t="s">
        <v>658</v>
      </c>
      <c r="I147" s="42" t="s">
        <v>629</v>
      </c>
      <c r="J147" s="42" t="s">
        <v>780</v>
      </c>
    </row>
    <row r="148" spans="1:10" ht="42" customHeight="1" outlineLevel="2">
      <c r="A148" s="69" t="s">
        <v>522</v>
      </c>
      <c r="B148" s="69" t="s">
        <v>779</v>
      </c>
      <c r="C148" s="42" t="s">
        <v>630</v>
      </c>
      <c r="D148" s="42" t="s">
        <v>631</v>
      </c>
      <c r="E148" s="42" t="s">
        <v>781</v>
      </c>
      <c r="F148" s="42" t="s">
        <v>633</v>
      </c>
      <c r="G148" s="42" t="s">
        <v>655</v>
      </c>
      <c r="H148" s="42" t="s">
        <v>635</v>
      </c>
      <c r="I148" s="42" t="s">
        <v>629</v>
      </c>
      <c r="J148" s="42" t="s">
        <v>781</v>
      </c>
    </row>
    <row r="149" spans="1:10" ht="42" customHeight="1" outlineLevel="2">
      <c r="A149" s="69" t="s">
        <v>522</v>
      </c>
      <c r="B149" s="69" t="s">
        <v>779</v>
      </c>
      <c r="C149" s="42" t="s">
        <v>636</v>
      </c>
      <c r="D149" s="42" t="s">
        <v>637</v>
      </c>
      <c r="E149" s="42" t="s">
        <v>782</v>
      </c>
      <c r="F149" s="42" t="s">
        <v>633</v>
      </c>
      <c r="G149" s="42" t="s">
        <v>634</v>
      </c>
      <c r="H149" s="42" t="s">
        <v>635</v>
      </c>
      <c r="I149" s="42" t="s">
        <v>638</v>
      </c>
      <c r="J149" s="42" t="s">
        <v>780</v>
      </c>
    </row>
    <row r="150" spans="1:10" ht="42" customHeight="1" outlineLevel="2">
      <c r="A150" s="69" t="s">
        <v>594</v>
      </c>
      <c r="B150" s="69" t="s">
        <v>783</v>
      </c>
      <c r="C150" s="42" t="s">
        <v>624</v>
      </c>
      <c r="D150" s="42" t="s">
        <v>625</v>
      </c>
      <c r="E150" s="42" t="s">
        <v>646</v>
      </c>
      <c r="F150" s="42" t="s">
        <v>633</v>
      </c>
      <c r="G150" s="42" t="s">
        <v>634</v>
      </c>
      <c r="H150" s="42" t="s">
        <v>635</v>
      </c>
      <c r="I150" s="42" t="s">
        <v>629</v>
      </c>
      <c r="J150" s="42" t="s">
        <v>783</v>
      </c>
    </row>
    <row r="151" spans="1:10" ht="42" customHeight="1" outlineLevel="2">
      <c r="A151" s="69" t="s">
        <v>594</v>
      </c>
      <c r="B151" s="69" t="s">
        <v>783</v>
      </c>
      <c r="C151" s="42" t="s">
        <v>630</v>
      </c>
      <c r="D151" s="42" t="s">
        <v>631</v>
      </c>
      <c r="E151" s="42" t="s">
        <v>632</v>
      </c>
      <c r="F151" s="42" t="s">
        <v>633</v>
      </c>
      <c r="G151" s="42" t="s">
        <v>634</v>
      </c>
      <c r="H151" s="42" t="s">
        <v>635</v>
      </c>
      <c r="I151" s="42" t="s">
        <v>629</v>
      </c>
      <c r="J151" s="42" t="s">
        <v>783</v>
      </c>
    </row>
    <row r="152" spans="1:10" ht="42" customHeight="1" outlineLevel="2">
      <c r="A152" s="69" t="s">
        <v>594</v>
      </c>
      <c r="B152" s="69" t="s">
        <v>783</v>
      </c>
      <c r="C152" s="42" t="s">
        <v>636</v>
      </c>
      <c r="D152" s="42" t="s">
        <v>637</v>
      </c>
      <c r="E152" s="42" t="s">
        <v>637</v>
      </c>
      <c r="F152" s="42" t="s">
        <v>633</v>
      </c>
      <c r="G152" s="42" t="s">
        <v>634</v>
      </c>
      <c r="H152" s="42" t="s">
        <v>635</v>
      </c>
      <c r="I152" s="42" t="s">
        <v>638</v>
      </c>
      <c r="J152" s="42" t="s">
        <v>783</v>
      </c>
    </row>
    <row r="153" spans="1:10" ht="42" customHeight="1" outlineLevel="2">
      <c r="A153" s="69" t="s">
        <v>572</v>
      </c>
      <c r="B153" s="69" t="s">
        <v>784</v>
      </c>
      <c r="C153" s="42" t="s">
        <v>624</v>
      </c>
      <c r="D153" s="42" t="s">
        <v>625</v>
      </c>
      <c r="E153" s="42" t="s">
        <v>785</v>
      </c>
      <c r="F153" s="42" t="s">
        <v>633</v>
      </c>
      <c r="G153" s="42" t="s">
        <v>634</v>
      </c>
      <c r="H153" s="42" t="s">
        <v>635</v>
      </c>
      <c r="I153" s="42" t="s">
        <v>629</v>
      </c>
      <c r="J153" s="42" t="s">
        <v>784</v>
      </c>
    </row>
    <row r="154" spans="1:10" ht="42" customHeight="1" outlineLevel="2">
      <c r="A154" s="69" t="s">
        <v>572</v>
      </c>
      <c r="B154" s="69" t="s">
        <v>784</v>
      </c>
      <c r="C154" s="42" t="s">
        <v>630</v>
      </c>
      <c r="D154" s="42" t="s">
        <v>631</v>
      </c>
      <c r="E154" s="42" t="s">
        <v>632</v>
      </c>
      <c r="F154" s="42" t="s">
        <v>633</v>
      </c>
      <c r="G154" s="42" t="s">
        <v>634</v>
      </c>
      <c r="H154" s="42" t="s">
        <v>635</v>
      </c>
      <c r="I154" s="42" t="s">
        <v>629</v>
      </c>
      <c r="J154" s="42" t="s">
        <v>784</v>
      </c>
    </row>
    <row r="155" spans="1:10" ht="42" customHeight="1" outlineLevel="2">
      <c r="A155" s="69" t="s">
        <v>572</v>
      </c>
      <c r="B155" s="69" t="s">
        <v>784</v>
      </c>
      <c r="C155" s="42" t="s">
        <v>636</v>
      </c>
      <c r="D155" s="42" t="s">
        <v>637</v>
      </c>
      <c r="E155" s="42" t="s">
        <v>637</v>
      </c>
      <c r="F155" s="42" t="s">
        <v>633</v>
      </c>
      <c r="G155" s="42" t="s">
        <v>634</v>
      </c>
      <c r="H155" s="42" t="s">
        <v>635</v>
      </c>
      <c r="I155" s="42" t="s">
        <v>638</v>
      </c>
      <c r="J155" s="42" t="s">
        <v>784</v>
      </c>
    </row>
    <row r="156" spans="1:10" ht="42" customHeight="1" outlineLevel="2">
      <c r="A156" s="69" t="s">
        <v>592</v>
      </c>
      <c r="B156" s="69" t="s">
        <v>786</v>
      </c>
      <c r="C156" s="42" t="s">
        <v>624</v>
      </c>
      <c r="D156" s="42" t="s">
        <v>625</v>
      </c>
      <c r="E156" s="42" t="s">
        <v>646</v>
      </c>
      <c r="F156" s="42" t="s">
        <v>633</v>
      </c>
      <c r="G156" s="42" t="s">
        <v>634</v>
      </c>
      <c r="H156" s="42" t="s">
        <v>635</v>
      </c>
      <c r="I156" s="42" t="s">
        <v>629</v>
      </c>
      <c r="J156" s="42" t="s">
        <v>786</v>
      </c>
    </row>
    <row r="157" spans="1:10" ht="42" customHeight="1" outlineLevel="2">
      <c r="A157" s="69" t="s">
        <v>592</v>
      </c>
      <c r="B157" s="69" t="s">
        <v>786</v>
      </c>
      <c r="C157" s="42" t="s">
        <v>630</v>
      </c>
      <c r="D157" s="42" t="s">
        <v>631</v>
      </c>
      <c r="E157" s="42" t="s">
        <v>663</v>
      </c>
      <c r="F157" s="42" t="s">
        <v>633</v>
      </c>
      <c r="G157" s="42" t="s">
        <v>634</v>
      </c>
      <c r="H157" s="42" t="s">
        <v>635</v>
      </c>
      <c r="I157" s="42" t="s">
        <v>629</v>
      </c>
      <c r="J157" s="42" t="s">
        <v>786</v>
      </c>
    </row>
    <row r="158" spans="1:10" ht="42" customHeight="1" outlineLevel="2">
      <c r="A158" s="69" t="s">
        <v>592</v>
      </c>
      <c r="B158" s="69" t="s">
        <v>786</v>
      </c>
      <c r="C158" s="42" t="s">
        <v>636</v>
      </c>
      <c r="D158" s="42" t="s">
        <v>637</v>
      </c>
      <c r="E158" s="42" t="s">
        <v>637</v>
      </c>
      <c r="F158" s="42" t="s">
        <v>633</v>
      </c>
      <c r="G158" s="42" t="s">
        <v>634</v>
      </c>
      <c r="H158" s="42" t="s">
        <v>635</v>
      </c>
      <c r="I158" s="42" t="s">
        <v>638</v>
      </c>
      <c r="J158" s="42" t="s">
        <v>786</v>
      </c>
    </row>
    <row r="159" spans="1:10" ht="42" customHeight="1" outlineLevel="2">
      <c r="A159" s="69" t="s">
        <v>530</v>
      </c>
      <c r="B159" s="69" t="s">
        <v>787</v>
      </c>
      <c r="C159" s="42" t="s">
        <v>624</v>
      </c>
      <c r="D159" s="42" t="s">
        <v>625</v>
      </c>
      <c r="E159" s="42" t="s">
        <v>788</v>
      </c>
      <c r="F159" s="42" t="s">
        <v>633</v>
      </c>
      <c r="G159" s="42" t="s">
        <v>634</v>
      </c>
      <c r="H159" s="42" t="s">
        <v>635</v>
      </c>
      <c r="I159" s="42" t="s">
        <v>629</v>
      </c>
      <c r="J159" s="42" t="s">
        <v>789</v>
      </c>
    </row>
    <row r="160" spans="1:10" ht="42" customHeight="1" outlineLevel="2">
      <c r="A160" s="69" t="s">
        <v>530</v>
      </c>
      <c r="B160" s="69" t="s">
        <v>787</v>
      </c>
      <c r="C160" s="42" t="s">
        <v>630</v>
      </c>
      <c r="D160" s="42" t="s">
        <v>631</v>
      </c>
      <c r="E160" s="42" t="s">
        <v>632</v>
      </c>
      <c r="F160" s="42" t="s">
        <v>633</v>
      </c>
      <c r="G160" s="42" t="s">
        <v>634</v>
      </c>
      <c r="H160" s="42" t="s">
        <v>635</v>
      </c>
      <c r="I160" s="42" t="s">
        <v>629</v>
      </c>
      <c r="J160" s="42" t="s">
        <v>789</v>
      </c>
    </row>
    <row r="161" spans="1:10" ht="42" customHeight="1" outlineLevel="2">
      <c r="A161" s="69" t="s">
        <v>530</v>
      </c>
      <c r="B161" s="69" t="s">
        <v>787</v>
      </c>
      <c r="C161" s="42" t="s">
        <v>636</v>
      </c>
      <c r="D161" s="42" t="s">
        <v>637</v>
      </c>
      <c r="E161" s="42" t="s">
        <v>790</v>
      </c>
      <c r="F161" s="42" t="s">
        <v>633</v>
      </c>
      <c r="G161" s="42" t="s">
        <v>634</v>
      </c>
      <c r="H161" s="42" t="s">
        <v>635</v>
      </c>
      <c r="I161" s="42" t="s">
        <v>638</v>
      </c>
      <c r="J161" s="42" t="s">
        <v>789</v>
      </c>
    </row>
    <row r="162" spans="1:10" ht="42" customHeight="1" outlineLevel="2">
      <c r="A162" s="69" t="s">
        <v>528</v>
      </c>
      <c r="B162" s="69" t="s">
        <v>791</v>
      </c>
      <c r="C162" s="42" t="s">
        <v>624</v>
      </c>
      <c r="D162" s="42" t="s">
        <v>625</v>
      </c>
      <c r="E162" s="42" t="s">
        <v>646</v>
      </c>
      <c r="F162" s="42" t="s">
        <v>633</v>
      </c>
      <c r="G162" s="42" t="s">
        <v>634</v>
      </c>
      <c r="H162" s="42" t="s">
        <v>635</v>
      </c>
      <c r="I162" s="42" t="s">
        <v>629</v>
      </c>
      <c r="J162" s="42" t="s">
        <v>791</v>
      </c>
    </row>
    <row r="163" spans="1:10" ht="42" customHeight="1" outlineLevel="2">
      <c r="A163" s="69" t="s">
        <v>528</v>
      </c>
      <c r="B163" s="69" t="s">
        <v>791</v>
      </c>
      <c r="C163" s="42" t="s">
        <v>630</v>
      </c>
      <c r="D163" s="42" t="s">
        <v>631</v>
      </c>
      <c r="E163" s="42" t="s">
        <v>632</v>
      </c>
      <c r="F163" s="42" t="s">
        <v>633</v>
      </c>
      <c r="G163" s="42" t="s">
        <v>634</v>
      </c>
      <c r="H163" s="42" t="s">
        <v>635</v>
      </c>
      <c r="I163" s="42" t="s">
        <v>629</v>
      </c>
      <c r="J163" s="42" t="s">
        <v>791</v>
      </c>
    </row>
    <row r="164" spans="1:10" ht="42" customHeight="1" outlineLevel="2">
      <c r="A164" s="69" t="s">
        <v>528</v>
      </c>
      <c r="B164" s="69" t="s">
        <v>791</v>
      </c>
      <c r="C164" s="42" t="s">
        <v>636</v>
      </c>
      <c r="D164" s="42" t="s">
        <v>637</v>
      </c>
      <c r="E164" s="42" t="s">
        <v>731</v>
      </c>
      <c r="F164" s="42" t="s">
        <v>633</v>
      </c>
      <c r="G164" s="42" t="s">
        <v>634</v>
      </c>
      <c r="H164" s="42" t="s">
        <v>635</v>
      </c>
      <c r="I164" s="42" t="s">
        <v>638</v>
      </c>
      <c r="J164" s="42" t="s">
        <v>791</v>
      </c>
    </row>
    <row r="165" spans="1:10" ht="42" customHeight="1" outlineLevel="2">
      <c r="A165" s="69" t="s">
        <v>520</v>
      </c>
      <c r="B165" s="69" t="s">
        <v>792</v>
      </c>
      <c r="C165" s="42" t="s">
        <v>624</v>
      </c>
      <c r="D165" s="42" t="s">
        <v>625</v>
      </c>
      <c r="E165" s="42" t="s">
        <v>793</v>
      </c>
      <c r="F165" s="42" t="s">
        <v>633</v>
      </c>
      <c r="G165" s="42" t="s">
        <v>794</v>
      </c>
      <c r="H165" s="42" t="s">
        <v>635</v>
      </c>
      <c r="I165" s="42" t="s">
        <v>629</v>
      </c>
      <c r="J165" s="42" t="s">
        <v>795</v>
      </c>
    </row>
    <row r="166" spans="1:10" ht="42" customHeight="1" outlineLevel="2">
      <c r="A166" s="69" t="s">
        <v>520</v>
      </c>
      <c r="B166" s="69" t="s">
        <v>792</v>
      </c>
      <c r="C166" s="42" t="s">
        <v>624</v>
      </c>
      <c r="D166" s="42" t="s">
        <v>676</v>
      </c>
      <c r="E166" s="42" t="s">
        <v>796</v>
      </c>
      <c r="F166" s="42" t="s">
        <v>633</v>
      </c>
      <c r="G166" s="42" t="s">
        <v>794</v>
      </c>
      <c r="H166" s="42" t="s">
        <v>635</v>
      </c>
      <c r="I166" s="42" t="s">
        <v>629</v>
      </c>
      <c r="J166" s="42" t="s">
        <v>797</v>
      </c>
    </row>
    <row r="167" spans="1:10" ht="42" customHeight="1" outlineLevel="2">
      <c r="A167" s="69" t="s">
        <v>520</v>
      </c>
      <c r="B167" s="69" t="s">
        <v>792</v>
      </c>
      <c r="C167" s="42" t="s">
        <v>624</v>
      </c>
      <c r="D167" s="42" t="s">
        <v>697</v>
      </c>
      <c r="E167" s="42" t="s">
        <v>798</v>
      </c>
      <c r="F167" s="42" t="s">
        <v>633</v>
      </c>
      <c r="G167" s="42" t="s">
        <v>794</v>
      </c>
      <c r="H167" s="42" t="s">
        <v>635</v>
      </c>
      <c r="I167" s="42" t="s">
        <v>629</v>
      </c>
      <c r="J167" s="42" t="s">
        <v>799</v>
      </c>
    </row>
    <row r="168" spans="1:10" ht="42" customHeight="1" outlineLevel="2">
      <c r="A168" s="69" t="s">
        <v>520</v>
      </c>
      <c r="B168" s="69" t="s">
        <v>792</v>
      </c>
      <c r="C168" s="42" t="s">
        <v>630</v>
      </c>
      <c r="D168" s="42" t="s">
        <v>631</v>
      </c>
      <c r="E168" s="42" t="s">
        <v>800</v>
      </c>
      <c r="F168" s="42" t="s">
        <v>627</v>
      </c>
      <c r="G168" s="42" t="s">
        <v>794</v>
      </c>
      <c r="H168" s="42" t="s">
        <v>635</v>
      </c>
      <c r="I168" s="42" t="s">
        <v>629</v>
      </c>
      <c r="J168" s="42" t="s">
        <v>801</v>
      </c>
    </row>
    <row r="169" spans="1:10" ht="42" customHeight="1" outlineLevel="2">
      <c r="A169" s="69" t="s">
        <v>520</v>
      </c>
      <c r="B169" s="69" t="s">
        <v>792</v>
      </c>
      <c r="C169" s="42" t="s">
        <v>636</v>
      </c>
      <c r="D169" s="42" t="s">
        <v>637</v>
      </c>
      <c r="E169" s="42" t="s">
        <v>731</v>
      </c>
      <c r="F169" s="42" t="s">
        <v>633</v>
      </c>
      <c r="G169" s="42" t="s">
        <v>634</v>
      </c>
      <c r="H169" s="42" t="s">
        <v>635</v>
      </c>
      <c r="I169" s="42" t="s">
        <v>638</v>
      </c>
      <c r="J169" s="42" t="s">
        <v>802</v>
      </c>
    </row>
  </sheetData>
  <mergeCells count="102">
    <mergeCell ref="B150:B152"/>
    <mergeCell ref="B153:B155"/>
    <mergeCell ref="B156:B158"/>
    <mergeCell ref="B159:B161"/>
    <mergeCell ref="B162:B164"/>
    <mergeCell ref="B165:B169"/>
    <mergeCell ref="B123:B125"/>
    <mergeCell ref="B126:B128"/>
    <mergeCell ref="B129:B131"/>
    <mergeCell ref="B132:B134"/>
    <mergeCell ref="B135:B137"/>
    <mergeCell ref="B138:B140"/>
    <mergeCell ref="B141:B143"/>
    <mergeCell ref="B144:B146"/>
    <mergeCell ref="B147:B149"/>
    <mergeCell ref="B95:B97"/>
    <mergeCell ref="B98:B100"/>
    <mergeCell ref="B101:B103"/>
    <mergeCell ref="B104:B106"/>
    <mergeCell ref="B107:B109"/>
    <mergeCell ref="B110:B113"/>
    <mergeCell ref="B114:B116"/>
    <mergeCell ref="B117:B119"/>
    <mergeCell ref="B120:B122"/>
    <mergeCell ref="B66:B68"/>
    <mergeCell ref="B69:B71"/>
    <mergeCell ref="B72:B74"/>
    <mergeCell ref="B75:B78"/>
    <mergeCell ref="B79:B81"/>
    <mergeCell ref="B82:B84"/>
    <mergeCell ref="B85:B87"/>
    <mergeCell ref="B88:B91"/>
    <mergeCell ref="B92:B94"/>
    <mergeCell ref="A147:A149"/>
    <mergeCell ref="A150:A152"/>
    <mergeCell ref="A153:A155"/>
    <mergeCell ref="A156:A158"/>
    <mergeCell ref="A159:A161"/>
    <mergeCell ref="A162:A164"/>
    <mergeCell ref="A165:A169"/>
    <mergeCell ref="B9:B11"/>
    <mergeCell ref="B12:B14"/>
    <mergeCell ref="B15:B17"/>
    <mergeCell ref="B18:B20"/>
    <mergeCell ref="B21:B23"/>
    <mergeCell ref="B24:B26"/>
    <mergeCell ref="B27:B29"/>
    <mergeCell ref="B30:B32"/>
    <mergeCell ref="B33:B35"/>
    <mergeCell ref="B36:B38"/>
    <mergeCell ref="B39:B41"/>
    <mergeCell ref="B42:B44"/>
    <mergeCell ref="B45:B47"/>
    <mergeCell ref="B48:B51"/>
    <mergeCell ref="B52:B54"/>
    <mergeCell ref="B55:B57"/>
    <mergeCell ref="B58:B65"/>
    <mergeCell ref="A120:A122"/>
    <mergeCell ref="A123:A125"/>
    <mergeCell ref="A126:A128"/>
    <mergeCell ref="A129:A131"/>
    <mergeCell ref="A132:A134"/>
    <mergeCell ref="A135:A137"/>
    <mergeCell ref="A138:A140"/>
    <mergeCell ref="A141:A143"/>
    <mergeCell ref="A144:A146"/>
    <mergeCell ref="A92:A94"/>
    <mergeCell ref="A95:A97"/>
    <mergeCell ref="A98:A100"/>
    <mergeCell ref="A101:A103"/>
    <mergeCell ref="A104:A106"/>
    <mergeCell ref="A107:A109"/>
    <mergeCell ref="A110:A113"/>
    <mergeCell ref="A114:A116"/>
    <mergeCell ref="A117:A119"/>
    <mergeCell ref="A58:A65"/>
    <mergeCell ref="A66:A68"/>
    <mergeCell ref="A69:A71"/>
    <mergeCell ref="A72:A74"/>
    <mergeCell ref="A75:A78"/>
    <mergeCell ref="A79:A81"/>
    <mergeCell ref="A82:A84"/>
    <mergeCell ref="A85:A87"/>
    <mergeCell ref="A88:A91"/>
    <mergeCell ref="A30:A32"/>
    <mergeCell ref="A33:A35"/>
    <mergeCell ref="A36:A38"/>
    <mergeCell ref="A39:A41"/>
    <mergeCell ref="A42:A44"/>
    <mergeCell ref="A45:A47"/>
    <mergeCell ref="A48:A51"/>
    <mergeCell ref="A52:A54"/>
    <mergeCell ref="A55:A57"/>
    <mergeCell ref="A3:J3"/>
    <mergeCell ref="A4:H4"/>
    <mergeCell ref="A9:A11"/>
    <mergeCell ref="A12:A14"/>
    <mergeCell ref="A15:A17"/>
    <mergeCell ref="A18:A20"/>
    <mergeCell ref="A21:A23"/>
    <mergeCell ref="A24:A26"/>
    <mergeCell ref="A27:A29"/>
  </mergeCells>
  <phoneticPr fontId="21" type="noConversion"/>
  <printOptions horizontalCentered="1"/>
  <pageMargins left="0.67" right="0.67" top="0.5" bottom="0.5"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7"/>
  <sheetViews>
    <sheetView showZeros="0" workbookViewId="0">
      <pane ySplit="1" topLeftCell="A2" activePane="bottomLeft" state="frozen"/>
      <selection activeCell="A22" sqref="A22"/>
      <selection pane="bottomLeft" activeCell="A7" sqref="A7"/>
    </sheetView>
  </sheetViews>
  <sheetFormatPr defaultColWidth="10.77734375" defaultRowHeight="12" customHeight="1"/>
  <cols>
    <col min="1" max="1" width="40" customWidth="1"/>
    <col min="2" max="2" width="33.88671875" customWidth="1"/>
    <col min="3" max="5" width="27.6640625" customWidth="1"/>
    <col min="6" max="6" width="13.109375" customWidth="1"/>
    <col min="7" max="7" width="29.21875" customWidth="1"/>
    <col min="8" max="8" width="18.109375" customWidth="1"/>
    <col min="9" max="9" width="15.77734375" customWidth="1"/>
    <col min="10" max="10" width="22" customWidth="1"/>
  </cols>
  <sheetData>
    <row r="1" spans="1:10" ht="12" customHeight="1">
      <c r="A1" s="1"/>
      <c r="B1" s="1"/>
      <c r="C1" s="1"/>
      <c r="D1" s="1"/>
      <c r="E1" s="1"/>
      <c r="F1" s="1"/>
      <c r="G1" s="1"/>
      <c r="H1" s="1"/>
      <c r="I1" s="1"/>
      <c r="J1" s="1"/>
    </row>
    <row r="2" spans="1:10" ht="18" customHeight="1">
      <c r="J2" s="2" t="s">
        <v>933</v>
      </c>
    </row>
    <row r="3" spans="1:10" ht="39.75" customHeight="1">
      <c r="A3" s="61" t="str">
        <f>"2025"&amp;"年项目支出绩效目标表（另文下达）"</f>
        <v>2025年项目支出绩效目标表（另文下达）</v>
      </c>
      <c r="B3" s="61"/>
      <c r="C3" s="61"/>
      <c r="D3" s="61"/>
      <c r="E3" s="61"/>
      <c r="F3" s="61"/>
      <c r="G3" s="61"/>
      <c r="H3" s="61"/>
      <c r="I3" s="61"/>
      <c r="J3" s="61"/>
    </row>
    <row r="4" spans="1:10" ht="17.25" customHeight="1">
      <c r="A4" s="62" t="s">
        <v>932</v>
      </c>
      <c r="B4" s="62"/>
      <c r="C4" s="62"/>
      <c r="D4" s="62"/>
      <c r="E4" s="62"/>
      <c r="F4" s="62"/>
      <c r="G4" s="62"/>
      <c r="H4" s="62"/>
    </row>
    <row r="5" spans="1:10" ht="44.25" customHeight="1">
      <c r="A5" s="34" t="s">
        <v>349</v>
      </c>
      <c r="B5" s="34" t="s">
        <v>614</v>
      </c>
      <c r="C5" s="41" t="s">
        <v>615</v>
      </c>
      <c r="D5" s="34" t="s">
        <v>616</v>
      </c>
      <c r="E5" s="34" t="s">
        <v>617</v>
      </c>
      <c r="F5" s="34" t="s">
        <v>618</v>
      </c>
      <c r="G5" s="34" t="s">
        <v>619</v>
      </c>
      <c r="H5" s="34" t="s">
        <v>620</v>
      </c>
      <c r="I5" s="34" t="s">
        <v>621</v>
      </c>
      <c r="J5" s="34" t="s">
        <v>622</v>
      </c>
    </row>
    <row r="6" spans="1:10" ht="18.75" customHeight="1">
      <c r="A6" s="34">
        <v>1</v>
      </c>
      <c r="B6" s="34">
        <v>2</v>
      </c>
      <c r="C6" s="34">
        <v>3</v>
      </c>
      <c r="D6" s="34">
        <v>4</v>
      </c>
      <c r="E6" s="34">
        <v>5</v>
      </c>
      <c r="F6" s="34">
        <v>6</v>
      </c>
      <c r="G6" s="34">
        <v>7</v>
      </c>
      <c r="H6" s="34">
        <v>8</v>
      </c>
      <c r="I6" s="34">
        <v>9</v>
      </c>
      <c r="J6" s="34">
        <v>10</v>
      </c>
    </row>
    <row r="7" spans="1:10" ht="12" customHeight="1">
      <c r="A7" s="58" t="s">
        <v>938</v>
      </c>
    </row>
  </sheetData>
  <mergeCells count="2">
    <mergeCell ref="A3:J3"/>
    <mergeCell ref="A4:H4"/>
  </mergeCells>
  <phoneticPr fontId="21" type="noConversion"/>
  <printOptions horizontalCentered="1"/>
  <pageMargins left="0.67" right="0.67" top="0.5" bottom="0.5" header="0" footer="0"/>
  <pageSetup paperSize="9" scale="6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1"/>
  <sheetViews>
    <sheetView showZeros="0" workbookViewId="0">
      <pane ySplit="1" topLeftCell="A2" activePane="bottomLeft" state="frozen"/>
      <selection activeCell="A22" sqref="A22"/>
      <selection pane="bottomLeft" activeCell="A11" sqref="A11"/>
    </sheetView>
  </sheetViews>
  <sheetFormatPr defaultColWidth="10.77734375" defaultRowHeight="14.25" customHeight="1"/>
  <cols>
    <col min="1" max="1" width="37.6640625" customWidth="1"/>
    <col min="2" max="2" width="24.109375" customWidth="1"/>
    <col min="3" max="3" width="37.6640625" customWidth="1"/>
    <col min="4" max="4" width="32.21875" customWidth="1"/>
    <col min="5" max="6" width="42.88671875" customWidth="1"/>
  </cols>
  <sheetData>
    <row r="1" spans="1:6" ht="14.25" customHeight="1">
      <c r="A1" s="1"/>
      <c r="B1" s="1"/>
      <c r="C1" s="1"/>
      <c r="D1" s="1"/>
      <c r="E1" s="1"/>
      <c r="F1" s="1"/>
    </row>
    <row r="2" spans="1:6" ht="12" customHeight="1">
      <c r="A2">
        <v>1</v>
      </c>
      <c r="B2">
        <v>0</v>
      </c>
      <c r="C2">
        <v>1</v>
      </c>
      <c r="F2" s="2" t="s">
        <v>803</v>
      </c>
    </row>
    <row r="3" spans="1:6" ht="42" customHeight="1">
      <c r="A3" s="61" t="str">
        <f>"2025"&amp;"年政府性基金预算支出预算表"</f>
        <v>2025年政府性基金预算支出预算表</v>
      </c>
      <c r="B3" s="61" t="s">
        <v>804</v>
      </c>
      <c r="C3" s="61"/>
      <c r="D3" s="61"/>
      <c r="E3" s="61"/>
      <c r="F3" s="61"/>
    </row>
    <row r="4" spans="1:6" ht="13.5" customHeight="1">
      <c r="A4" s="62" t="s">
        <v>932</v>
      </c>
      <c r="B4" s="62" t="s">
        <v>805</v>
      </c>
      <c r="C4" s="62"/>
      <c r="F4" s="2" t="s">
        <v>332</v>
      </c>
    </row>
    <row r="5" spans="1:6" ht="19.5" customHeight="1">
      <c r="A5" s="63" t="s">
        <v>347</v>
      </c>
      <c r="B5" s="63" t="s">
        <v>71</v>
      </c>
      <c r="C5" s="63" t="s">
        <v>72</v>
      </c>
      <c r="D5" s="63" t="s">
        <v>806</v>
      </c>
      <c r="E5" s="63"/>
      <c r="F5" s="63"/>
    </row>
    <row r="6" spans="1:6" ht="18.75" customHeight="1">
      <c r="A6" s="63"/>
      <c r="B6" s="63"/>
      <c r="C6" s="63"/>
      <c r="D6" s="34" t="s">
        <v>53</v>
      </c>
      <c r="E6" s="34" t="s">
        <v>73</v>
      </c>
      <c r="F6" s="34" t="s">
        <v>74</v>
      </c>
    </row>
    <row r="7" spans="1:6" ht="18.75" customHeight="1">
      <c r="A7" s="34">
        <v>1</v>
      </c>
      <c r="B7" s="34" t="s">
        <v>82</v>
      </c>
      <c r="C7" s="34">
        <v>3</v>
      </c>
      <c r="D7" s="34">
        <v>4</v>
      </c>
      <c r="E7" s="34">
        <v>5</v>
      </c>
      <c r="F7" s="34">
        <v>6</v>
      </c>
    </row>
    <row r="8" spans="1:6" ht="21" customHeight="1">
      <c r="A8" s="5"/>
      <c r="B8" s="5"/>
      <c r="C8" s="5"/>
      <c r="D8" s="38"/>
      <c r="E8" s="38"/>
      <c r="F8" s="38"/>
    </row>
    <row r="9" spans="1:6" ht="21" customHeight="1">
      <c r="A9" s="5"/>
      <c r="B9" s="5"/>
      <c r="C9" s="5"/>
      <c r="D9" s="38"/>
      <c r="E9" s="38"/>
      <c r="F9" s="38"/>
    </row>
    <row r="10" spans="1:6" ht="18.75" customHeight="1">
      <c r="A10" s="63" t="s">
        <v>337</v>
      </c>
      <c r="B10" s="63" t="s">
        <v>337</v>
      </c>
      <c r="C10" s="63" t="s">
        <v>337</v>
      </c>
      <c r="D10" s="38"/>
      <c r="E10" s="38"/>
      <c r="F10" s="38"/>
    </row>
    <row r="11" spans="1:6" ht="14.25" customHeight="1">
      <c r="A11" s="58" t="s">
        <v>938</v>
      </c>
    </row>
  </sheetData>
  <mergeCells count="7">
    <mergeCell ref="A3:F3"/>
    <mergeCell ref="A4:C4"/>
    <mergeCell ref="D5:F5"/>
    <mergeCell ref="A10:C10"/>
    <mergeCell ref="A5:A6"/>
    <mergeCell ref="B5:B6"/>
    <mergeCell ref="C5:C6"/>
  </mergeCells>
  <phoneticPr fontId="21" type="noConversion"/>
  <printOptions horizontalCentered="1"/>
  <pageMargins left="0.26" right="0.26" top="0.39" bottom="0.39" header="0.33" footer="0.33"/>
  <pageSetup paperSize="9" scale="9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14"/>
  <sheetViews>
    <sheetView showZeros="0" workbookViewId="0">
      <pane ySplit="1" topLeftCell="A2" activePane="bottomLeft" state="frozen"/>
      <selection activeCell="A22" sqref="A22"/>
      <selection pane="bottomLeft" activeCell="A22" sqref="A22"/>
    </sheetView>
  </sheetViews>
  <sheetFormatPr defaultColWidth="10.77734375" defaultRowHeight="14.25" customHeight="1"/>
  <cols>
    <col min="1" max="2" width="38" customWidth="1"/>
    <col min="3" max="3" width="48" customWidth="1"/>
    <col min="4" max="4" width="25.21875" customWidth="1"/>
    <col min="5" max="5" width="41.109375" customWidth="1"/>
    <col min="6" max="6" width="9" customWidth="1"/>
    <col min="7" max="7" width="13" customWidth="1"/>
    <col min="8" max="8" width="15.6640625" customWidth="1"/>
    <col min="9" max="18" width="23.21875" customWidth="1"/>
    <col min="19" max="19" width="23.1093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S2" s="2" t="s">
        <v>807</v>
      </c>
    </row>
    <row r="3" spans="1:19" ht="41.25" customHeight="1">
      <c r="A3" s="61" t="str">
        <f>"2025"&amp;"年部门政府采购预算表"</f>
        <v>2025年部门政府采购预算表</v>
      </c>
      <c r="B3" s="61"/>
      <c r="C3" s="61"/>
      <c r="D3" s="61"/>
      <c r="E3" s="61"/>
      <c r="F3" s="61"/>
      <c r="G3" s="61"/>
      <c r="H3" s="61"/>
      <c r="I3" s="61"/>
      <c r="J3" s="61"/>
      <c r="K3" s="61"/>
      <c r="L3" s="61"/>
      <c r="M3" s="61"/>
      <c r="N3" s="61"/>
      <c r="O3" s="61"/>
      <c r="P3" s="61"/>
      <c r="Q3" s="61"/>
      <c r="R3" s="61"/>
      <c r="S3" s="61"/>
    </row>
    <row r="4" spans="1:19" ht="18.75" customHeight="1">
      <c r="A4" s="65" t="s">
        <v>932</v>
      </c>
      <c r="B4" s="65"/>
      <c r="C4" s="65"/>
      <c r="D4" s="65"/>
      <c r="E4" s="65"/>
      <c r="F4" s="65"/>
      <c r="G4" s="65"/>
      <c r="H4" s="65"/>
      <c r="S4" s="2" t="s">
        <v>1</v>
      </c>
    </row>
    <row r="5" spans="1:19" ht="15.75" customHeight="1">
      <c r="A5" s="63" t="s">
        <v>346</v>
      </c>
      <c r="B5" s="63" t="s">
        <v>347</v>
      </c>
      <c r="C5" s="63" t="s">
        <v>808</v>
      </c>
      <c r="D5" s="63" t="s">
        <v>809</v>
      </c>
      <c r="E5" s="63" t="s">
        <v>810</v>
      </c>
      <c r="F5" s="68" t="s">
        <v>811</v>
      </c>
      <c r="G5" s="63" t="s">
        <v>812</v>
      </c>
      <c r="H5" s="68" t="s">
        <v>813</v>
      </c>
      <c r="I5" s="63" t="s">
        <v>354</v>
      </c>
      <c r="J5" s="63"/>
      <c r="K5" s="63"/>
      <c r="L5" s="63"/>
      <c r="M5" s="63"/>
      <c r="N5" s="63"/>
      <c r="O5" s="63"/>
      <c r="P5" s="63"/>
      <c r="Q5" s="63"/>
      <c r="R5" s="63"/>
      <c r="S5" s="63"/>
    </row>
    <row r="6" spans="1:19" ht="17.25" customHeight="1">
      <c r="A6" s="63"/>
      <c r="B6" s="63"/>
      <c r="C6" s="63"/>
      <c r="D6" s="63"/>
      <c r="E6" s="63"/>
      <c r="F6" s="68"/>
      <c r="G6" s="63"/>
      <c r="H6" s="68"/>
      <c r="I6" s="63" t="s">
        <v>53</v>
      </c>
      <c r="J6" s="63" t="s">
        <v>56</v>
      </c>
      <c r="K6" s="63" t="s">
        <v>57</v>
      </c>
      <c r="L6" s="63" t="s">
        <v>58</v>
      </c>
      <c r="M6" s="63" t="s">
        <v>59</v>
      </c>
      <c r="N6" s="63" t="s">
        <v>814</v>
      </c>
      <c r="O6" s="63"/>
      <c r="P6" s="63"/>
      <c r="Q6" s="63"/>
      <c r="R6" s="63"/>
      <c r="S6" s="63"/>
    </row>
    <row r="7" spans="1:19" ht="54" customHeight="1">
      <c r="A7" s="63"/>
      <c r="B7" s="63"/>
      <c r="C7" s="63"/>
      <c r="D7" s="63"/>
      <c r="E7" s="63"/>
      <c r="F7" s="68"/>
      <c r="G7" s="63"/>
      <c r="H7" s="68"/>
      <c r="I7" s="63"/>
      <c r="J7" s="63" t="s">
        <v>55</v>
      </c>
      <c r="K7" s="63"/>
      <c r="L7" s="63"/>
      <c r="M7" s="63"/>
      <c r="N7" s="34" t="s">
        <v>55</v>
      </c>
      <c r="O7" s="34" t="s">
        <v>61</v>
      </c>
      <c r="P7" s="34" t="s">
        <v>63</v>
      </c>
      <c r="Q7" s="34" t="s">
        <v>62</v>
      </c>
      <c r="R7" s="34" t="s">
        <v>64</v>
      </c>
      <c r="S7" s="34" t="s">
        <v>65</v>
      </c>
    </row>
    <row r="8" spans="1:19" ht="18" customHeight="1">
      <c r="A8" s="34">
        <v>1</v>
      </c>
      <c r="B8" s="34" t="s">
        <v>82</v>
      </c>
      <c r="C8" s="34" t="s">
        <v>83</v>
      </c>
      <c r="D8" s="34">
        <v>4</v>
      </c>
      <c r="E8" s="34">
        <v>5</v>
      </c>
      <c r="F8" s="34">
        <v>6</v>
      </c>
      <c r="G8" s="34">
        <v>7</v>
      </c>
      <c r="H8" s="34">
        <v>8</v>
      </c>
      <c r="I8" s="34">
        <v>9</v>
      </c>
      <c r="J8" s="34">
        <v>10</v>
      </c>
      <c r="K8" s="34">
        <v>11</v>
      </c>
      <c r="L8" s="34">
        <v>12</v>
      </c>
      <c r="M8" s="34">
        <v>13</v>
      </c>
      <c r="N8" s="34">
        <v>14</v>
      </c>
      <c r="O8" s="34">
        <v>15</v>
      </c>
      <c r="P8" s="34">
        <v>16</v>
      </c>
      <c r="Q8" s="34">
        <v>17</v>
      </c>
      <c r="R8" s="34">
        <v>18</v>
      </c>
      <c r="S8" s="34">
        <v>19</v>
      </c>
    </row>
    <row r="9" spans="1:19" ht="21" customHeight="1">
      <c r="A9" s="5" t="s">
        <v>67</v>
      </c>
      <c r="B9" s="5" t="s">
        <v>69</v>
      </c>
      <c r="C9" s="5" t="s">
        <v>468</v>
      </c>
      <c r="D9" s="5" t="s">
        <v>815</v>
      </c>
      <c r="E9" s="5" t="s">
        <v>816</v>
      </c>
      <c r="F9" s="5" t="s">
        <v>641</v>
      </c>
      <c r="G9" s="40">
        <v>1</v>
      </c>
      <c r="H9" s="35">
        <v>8000</v>
      </c>
      <c r="I9" s="35">
        <v>8000</v>
      </c>
      <c r="J9" s="35">
        <v>8000</v>
      </c>
      <c r="K9" s="35"/>
      <c r="L9" s="35"/>
      <c r="M9" s="35"/>
      <c r="N9" s="35"/>
      <c r="O9" s="35"/>
      <c r="P9" s="35"/>
      <c r="Q9" s="35"/>
      <c r="R9" s="35"/>
      <c r="S9" s="35"/>
    </row>
    <row r="10" spans="1:19" ht="21" customHeight="1">
      <c r="A10" s="5" t="s">
        <v>67</v>
      </c>
      <c r="B10" s="5" t="s">
        <v>69</v>
      </c>
      <c r="C10" s="5" t="s">
        <v>468</v>
      </c>
      <c r="D10" s="5" t="s">
        <v>817</v>
      </c>
      <c r="E10" s="5" t="s">
        <v>818</v>
      </c>
      <c r="F10" s="5" t="s">
        <v>641</v>
      </c>
      <c r="G10" s="40">
        <v>1</v>
      </c>
      <c r="H10" s="35">
        <v>12000</v>
      </c>
      <c r="I10" s="35">
        <v>12000</v>
      </c>
      <c r="J10" s="35">
        <v>12000</v>
      </c>
      <c r="K10" s="35"/>
      <c r="L10" s="35"/>
      <c r="M10" s="35"/>
      <c r="N10" s="35"/>
      <c r="O10" s="35"/>
      <c r="P10" s="35"/>
      <c r="Q10" s="35"/>
      <c r="R10" s="35"/>
      <c r="S10" s="35"/>
    </row>
    <row r="11" spans="1:19" ht="21" customHeight="1">
      <c r="A11" s="5" t="s">
        <v>67</v>
      </c>
      <c r="B11" s="5" t="s">
        <v>69</v>
      </c>
      <c r="C11" s="5" t="s">
        <v>468</v>
      </c>
      <c r="D11" s="5" t="s">
        <v>819</v>
      </c>
      <c r="E11" s="5" t="s">
        <v>820</v>
      </c>
      <c r="F11" s="5" t="s">
        <v>641</v>
      </c>
      <c r="G11" s="40">
        <v>1</v>
      </c>
      <c r="H11" s="35">
        <v>9000</v>
      </c>
      <c r="I11" s="35">
        <v>9000</v>
      </c>
      <c r="J11" s="35">
        <v>9000</v>
      </c>
      <c r="K11" s="35"/>
      <c r="L11" s="35"/>
      <c r="M11" s="35"/>
      <c r="N11" s="35"/>
      <c r="O11" s="35"/>
      <c r="P11" s="35"/>
      <c r="Q11" s="35"/>
      <c r="R11" s="35"/>
      <c r="S11" s="35"/>
    </row>
    <row r="12" spans="1:19" ht="21" customHeight="1">
      <c r="A12" s="5" t="s">
        <v>67</v>
      </c>
      <c r="B12" s="5" t="s">
        <v>69</v>
      </c>
      <c r="C12" s="5" t="s">
        <v>514</v>
      </c>
      <c r="D12" s="5" t="s">
        <v>821</v>
      </c>
      <c r="E12" s="5" t="s">
        <v>822</v>
      </c>
      <c r="F12" s="5" t="s">
        <v>641</v>
      </c>
      <c r="G12" s="40">
        <v>1</v>
      </c>
      <c r="H12" s="35">
        <v>15000</v>
      </c>
      <c r="I12" s="35">
        <v>15000</v>
      </c>
      <c r="J12" s="35">
        <v>15000</v>
      </c>
      <c r="K12" s="35"/>
      <c r="L12" s="35"/>
      <c r="M12" s="35"/>
      <c r="N12" s="35"/>
      <c r="O12" s="35"/>
      <c r="P12" s="35"/>
      <c r="Q12" s="35"/>
      <c r="R12" s="35"/>
      <c r="S12" s="35"/>
    </row>
    <row r="13" spans="1:19" ht="21" customHeight="1">
      <c r="A13" s="5" t="s">
        <v>67</v>
      </c>
      <c r="B13" s="5" t="s">
        <v>69</v>
      </c>
      <c r="C13" s="5" t="s">
        <v>514</v>
      </c>
      <c r="D13" s="5" t="s">
        <v>823</v>
      </c>
      <c r="E13" s="5" t="s">
        <v>823</v>
      </c>
      <c r="F13" s="5" t="s">
        <v>641</v>
      </c>
      <c r="G13" s="40">
        <v>1</v>
      </c>
      <c r="H13" s="35">
        <v>14500</v>
      </c>
      <c r="I13" s="35">
        <v>14500</v>
      </c>
      <c r="J13" s="35">
        <v>14500</v>
      </c>
      <c r="K13" s="35"/>
      <c r="L13" s="35"/>
      <c r="M13" s="35"/>
      <c r="N13" s="35"/>
      <c r="O13" s="35"/>
      <c r="P13" s="35"/>
      <c r="Q13" s="35"/>
      <c r="R13" s="35"/>
      <c r="S13" s="35"/>
    </row>
    <row r="14" spans="1:19" ht="21" customHeight="1">
      <c r="A14" s="63" t="s">
        <v>337</v>
      </c>
      <c r="B14" s="63"/>
      <c r="C14" s="63"/>
      <c r="D14" s="63"/>
      <c r="E14" s="63"/>
      <c r="F14" s="63"/>
      <c r="G14" s="63"/>
      <c r="H14" s="35"/>
      <c r="I14" s="35">
        <v>58500</v>
      </c>
      <c r="J14" s="35">
        <v>58500</v>
      </c>
      <c r="K14" s="35"/>
      <c r="L14" s="35"/>
      <c r="M14" s="35"/>
      <c r="N14" s="35"/>
      <c r="O14" s="35"/>
      <c r="P14" s="35"/>
      <c r="Q14" s="35"/>
      <c r="R14" s="35"/>
      <c r="S14" s="35"/>
    </row>
  </sheetData>
  <mergeCells count="18">
    <mergeCell ref="L6:L7"/>
    <mergeCell ref="M6:M7"/>
    <mergeCell ref="A3:S3"/>
    <mergeCell ref="A4:H4"/>
    <mergeCell ref="I5:S5"/>
    <mergeCell ref="N6:S6"/>
    <mergeCell ref="H5:H7"/>
    <mergeCell ref="I6:I7"/>
    <mergeCell ref="J6:J7"/>
    <mergeCell ref="K6:K7"/>
    <mergeCell ref="A14:G14"/>
    <mergeCell ref="A5:A7"/>
    <mergeCell ref="B5:B7"/>
    <mergeCell ref="C5:C7"/>
    <mergeCell ref="D5:D7"/>
    <mergeCell ref="E5:E7"/>
    <mergeCell ref="F5:F7"/>
    <mergeCell ref="G5:G7"/>
  </mergeCells>
  <phoneticPr fontId="21" type="noConversion"/>
  <printOptions horizontalCentered="1"/>
  <pageMargins left="0.67" right="0.67" top="0.5" bottom="0.5"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1"/>
  <sheetViews>
    <sheetView showZeros="0" workbookViewId="0">
      <pane ySplit="1" topLeftCell="A2" activePane="bottomLeft" state="frozen"/>
      <selection activeCell="A22" sqref="A22"/>
      <selection pane="bottomLeft" activeCell="A11" sqref="A11"/>
    </sheetView>
  </sheetViews>
  <sheetFormatPr defaultColWidth="10.77734375" defaultRowHeight="14.25" customHeight="1"/>
  <cols>
    <col min="1" max="5" width="45.77734375" customWidth="1"/>
    <col min="6" max="6" width="32.109375" customWidth="1"/>
    <col min="7" max="7" width="33.21875" customWidth="1"/>
    <col min="8" max="8" width="32.88671875" customWidth="1"/>
    <col min="9" max="9" width="45.77734375" customWidth="1"/>
    <col min="10" max="18" width="23.88671875" customWidth="1"/>
    <col min="19" max="20" width="23.7773437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T2" s="2" t="s">
        <v>824</v>
      </c>
    </row>
    <row r="3" spans="1:20" ht="41.25" customHeight="1">
      <c r="A3" s="61" t="str">
        <f>"2025"&amp;"年政府购买服务预算表"</f>
        <v>2025年政府购买服务预算表</v>
      </c>
      <c r="B3" s="61"/>
      <c r="C3" s="61"/>
      <c r="D3" s="61"/>
      <c r="E3" s="61"/>
      <c r="F3" s="61"/>
      <c r="G3" s="61"/>
      <c r="H3" s="61"/>
      <c r="I3" s="61"/>
      <c r="J3" s="61"/>
      <c r="K3" s="61"/>
      <c r="L3" s="61"/>
      <c r="M3" s="61"/>
      <c r="N3" s="61"/>
      <c r="O3" s="61"/>
      <c r="P3" s="61"/>
      <c r="Q3" s="61"/>
      <c r="R3" s="61"/>
      <c r="S3" s="61"/>
      <c r="T3" s="61"/>
    </row>
    <row r="4" spans="1:20" ht="22.5" customHeight="1">
      <c r="A4" s="65" t="s">
        <v>932</v>
      </c>
      <c r="B4" s="65"/>
      <c r="C4" s="65"/>
      <c r="D4" s="65"/>
      <c r="E4" s="65"/>
      <c r="F4" s="65"/>
      <c r="G4" s="65"/>
      <c r="H4" s="65"/>
      <c r="I4" s="65"/>
      <c r="T4" s="2" t="s">
        <v>1</v>
      </c>
    </row>
    <row r="5" spans="1:20" ht="24" customHeight="1">
      <c r="A5" s="63" t="s">
        <v>346</v>
      </c>
      <c r="B5" s="63" t="s">
        <v>347</v>
      </c>
      <c r="C5" s="63" t="s">
        <v>349</v>
      </c>
      <c r="D5" s="63" t="s">
        <v>825</v>
      </c>
      <c r="E5" s="63" t="s">
        <v>826</v>
      </c>
      <c r="F5" s="63" t="s">
        <v>827</v>
      </c>
      <c r="G5" s="63" t="s">
        <v>828</v>
      </c>
      <c r="H5" s="63" t="s">
        <v>829</v>
      </c>
      <c r="I5" s="63" t="s">
        <v>830</v>
      </c>
      <c r="J5" s="63" t="s">
        <v>354</v>
      </c>
      <c r="K5" s="63"/>
      <c r="L5" s="63"/>
      <c r="M5" s="63"/>
      <c r="N5" s="63"/>
      <c r="O5" s="63"/>
      <c r="P5" s="63"/>
      <c r="Q5" s="63"/>
      <c r="R5" s="63"/>
      <c r="S5" s="63"/>
      <c r="T5" s="63"/>
    </row>
    <row r="6" spans="1:20" ht="24" customHeight="1">
      <c r="A6" s="63"/>
      <c r="B6" s="63"/>
      <c r="C6" s="63"/>
      <c r="D6" s="63"/>
      <c r="E6" s="63"/>
      <c r="F6" s="63"/>
      <c r="G6" s="63"/>
      <c r="H6" s="63"/>
      <c r="I6" s="63"/>
      <c r="J6" s="63" t="s">
        <v>53</v>
      </c>
      <c r="K6" s="63" t="s">
        <v>56</v>
      </c>
      <c r="L6" s="63" t="s">
        <v>831</v>
      </c>
      <c r="M6" s="63" t="s">
        <v>58</v>
      </c>
      <c r="N6" s="63" t="s">
        <v>832</v>
      </c>
      <c r="O6" s="63" t="s">
        <v>814</v>
      </c>
      <c r="P6" s="63"/>
      <c r="Q6" s="63"/>
      <c r="R6" s="63"/>
      <c r="S6" s="63"/>
      <c r="T6" s="63"/>
    </row>
    <row r="7" spans="1:20" ht="54" customHeight="1">
      <c r="A7" s="63"/>
      <c r="B7" s="63"/>
      <c r="C7" s="63"/>
      <c r="D7" s="63"/>
      <c r="E7" s="63"/>
      <c r="F7" s="63"/>
      <c r="G7" s="63"/>
      <c r="H7" s="63"/>
      <c r="I7" s="63"/>
      <c r="J7" s="63"/>
      <c r="K7" s="63" t="s">
        <v>55</v>
      </c>
      <c r="L7" s="63"/>
      <c r="M7" s="63"/>
      <c r="N7" s="63"/>
      <c r="O7" s="34" t="s">
        <v>55</v>
      </c>
      <c r="P7" s="34" t="s">
        <v>61</v>
      </c>
      <c r="Q7" s="34" t="s">
        <v>63</v>
      </c>
      <c r="R7" s="34" t="s">
        <v>62</v>
      </c>
      <c r="S7" s="34" t="s">
        <v>64</v>
      </c>
      <c r="T7" s="34" t="s">
        <v>65</v>
      </c>
    </row>
    <row r="8" spans="1:20" ht="17.25" customHeight="1">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row>
    <row r="9" spans="1:20" ht="21" customHeight="1">
      <c r="A9" s="36"/>
      <c r="B9" s="36"/>
      <c r="C9" s="36"/>
      <c r="D9" s="36"/>
      <c r="E9" s="36"/>
      <c r="F9" s="36"/>
      <c r="G9" s="36"/>
      <c r="H9" s="36"/>
      <c r="I9" s="36"/>
      <c r="J9" s="35"/>
      <c r="K9" s="35"/>
      <c r="L9" s="35"/>
      <c r="M9" s="35"/>
      <c r="N9" s="35"/>
      <c r="O9" s="35"/>
      <c r="P9" s="35"/>
      <c r="Q9" s="35"/>
      <c r="R9" s="35"/>
      <c r="S9" s="35"/>
      <c r="T9" s="35"/>
    </row>
    <row r="10" spans="1:20" ht="21" customHeight="1">
      <c r="A10" s="63" t="s">
        <v>337</v>
      </c>
      <c r="B10" s="63"/>
      <c r="C10" s="63"/>
      <c r="D10" s="63"/>
      <c r="E10" s="63"/>
      <c r="F10" s="63"/>
      <c r="G10" s="63"/>
      <c r="H10" s="63"/>
      <c r="I10" s="63"/>
      <c r="J10" s="35"/>
      <c r="K10" s="35"/>
      <c r="L10" s="35"/>
      <c r="M10" s="35"/>
      <c r="N10" s="35"/>
      <c r="O10" s="35"/>
      <c r="P10" s="35"/>
      <c r="Q10" s="35"/>
      <c r="R10" s="35"/>
      <c r="S10" s="35"/>
      <c r="T10" s="35"/>
    </row>
    <row r="11" spans="1:20" ht="14.25" customHeight="1">
      <c r="A11" s="58" t="s">
        <v>938</v>
      </c>
    </row>
  </sheetData>
  <mergeCells count="19">
    <mergeCell ref="L6:L7"/>
    <mergeCell ref="M6:M7"/>
    <mergeCell ref="N6:N7"/>
    <mergeCell ref="A3:T3"/>
    <mergeCell ref="A4:I4"/>
    <mergeCell ref="J5:T5"/>
    <mergeCell ref="O6:T6"/>
    <mergeCell ref="J6:J7"/>
    <mergeCell ref="K6:K7"/>
    <mergeCell ref="A10:I10"/>
    <mergeCell ref="A5:A7"/>
    <mergeCell ref="B5:B7"/>
    <mergeCell ref="C5:C7"/>
    <mergeCell ref="D5:D7"/>
    <mergeCell ref="E5:E7"/>
    <mergeCell ref="F5:F7"/>
    <mergeCell ref="G5:G7"/>
    <mergeCell ref="H5:H7"/>
    <mergeCell ref="I5:I7"/>
  </mergeCells>
  <phoneticPr fontId="21" type="noConversion"/>
  <printOptions horizontalCentered="1"/>
  <pageMargins left="0.67" right="0.67" top="0.5" bottom="0.5" header="0" footer="0"/>
  <pageSetup paperSize="9" scale="6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0"/>
  <sheetViews>
    <sheetView showZeros="0" workbookViewId="0">
      <pane ySplit="1" topLeftCell="A2" activePane="bottomLeft" state="frozen"/>
      <selection activeCell="A22" sqref="A22"/>
      <selection pane="bottomLeft" activeCell="A10" sqref="A10"/>
    </sheetView>
  </sheetViews>
  <sheetFormatPr defaultColWidth="10.77734375" defaultRowHeight="14.25" customHeight="1"/>
  <cols>
    <col min="1" max="1" width="44" customWidth="1"/>
    <col min="2" max="5" width="23.21875" customWidth="1"/>
  </cols>
  <sheetData>
    <row r="1" spans="1:5" ht="14.25" customHeight="1">
      <c r="A1" s="1"/>
      <c r="B1" s="1"/>
      <c r="C1" s="1"/>
      <c r="D1" s="1"/>
      <c r="E1" s="1"/>
    </row>
    <row r="2" spans="1:5" ht="17.25" customHeight="1">
      <c r="E2" s="2" t="s">
        <v>833</v>
      </c>
    </row>
    <row r="3" spans="1:5" ht="41.25" customHeight="1">
      <c r="A3" s="61" t="str">
        <f>"2025"&amp;"年对下转移支付预算表"</f>
        <v>2025年对下转移支付预算表</v>
      </c>
      <c r="B3" s="61"/>
      <c r="C3" s="61"/>
      <c r="D3" s="61"/>
      <c r="E3" s="61"/>
    </row>
    <row r="4" spans="1:5" ht="18" customHeight="1">
      <c r="A4" s="65" t="s">
        <v>932</v>
      </c>
      <c r="B4" s="65"/>
      <c r="C4" s="65"/>
      <c r="D4" s="65"/>
      <c r="E4" s="2" t="s">
        <v>1</v>
      </c>
    </row>
    <row r="5" spans="1:5" ht="19.5" customHeight="1">
      <c r="A5" s="63" t="s">
        <v>834</v>
      </c>
      <c r="B5" s="63" t="s">
        <v>354</v>
      </c>
      <c r="C5" s="63"/>
      <c r="D5" s="63"/>
      <c r="E5" s="63" t="s">
        <v>835</v>
      </c>
    </row>
    <row r="6" spans="1:5" ht="40.5" customHeight="1">
      <c r="A6" s="63"/>
      <c r="B6" s="34" t="s">
        <v>53</v>
      </c>
      <c r="C6" s="34" t="s">
        <v>56</v>
      </c>
      <c r="D6" s="34" t="s">
        <v>831</v>
      </c>
      <c r="E6" s="63" t="s">
        <v>836</v>
      </c>
    </row>
    <row r="7" spans="1:5" ht="19.5" customHeight="1">
      <c r="A7" s="34">
        <v>1</v>
      </c>
      <c r="B7" s="34">
        <v>2</v>
      </c>
      <c r="C7" s="34">
        <v>3</v>
      </c>
      <c r="D7" s="34">
        <v>4</v>
      </c>
      <c r="E7" s="34">
        <v>5</v>
      </c>
    </row>
    <row r="8" spans="1:5" ht="19.5" customHeight="1">
      <c r="A8" s="5"/>
      <c r="B8" s="38"/>
      <c r="C8" s="38"/>
      <c r="D8" s="38"/>
      <c r="E8" s="39"/>
    </row>
    <row r="9" spans="1:5" ht="19.5" customHeight="1">
      <c r="A9" s="5"/>
      <c r="B9" s="38"/>
      <c r="C9" s="38"/>
      <c r="D9" s="38"/>
      <c r="E9" s="39"/>
    </row>
    <row r="10" spans="1:5" ht="14.25" customHeight="1">
      <c r="A10" s="58" t="s">
        <v>938</v>
      </c>
    </row>
  </sheetData>
  <mergeCells count="5">
    <mergeCell ref="A3:E3"/>
    <mergeCell ref="A4:D4"/>
    <mergeCell ref="B5:D5"/>
    <mergeCell ref="A5:A6"/>
    <mergeCell ref="E5:E6"/>
  </mergeCells>
  <phoneticPr fontId="21" type="noConversion"/>
  <printOptions horizontalCentered="1"/>
  <pageMargins left="0.67" right="0.67" top="0.5" bottom="0.5" header="0" footer="0"/>
  <pageSetup paperSize="9" scale="5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9"/>
  <sheetViews>
    <sheetView showZeros="0" workbookViewId="0">
      <pane ySplit="1" topLeftCell="A2" activePane="bottomLeft" state="frozen"/>
      <selection activeCell="A22" sqref="A22"/>
      <selection pane="bottomLeft" activeCell="A16" sqref="A16"/>
    </sheetView>
  </sheetViews>
  <sheetFormatPr defaultColWidth="10.77734375" defaultRowHeight="12" customHeight="1"/>
  <cols>
    <col min="1" max="1" width="40" customWidth="1"/>
    <col min="2" max="2" width="33.88671875" customWidth="1"/>
    <col min="3" max="5" width="27.6640625" customWidth="1"/>
    <col min="6" max="6" width="13.109375" customWidth="1"/>
    <col min="7" max="7" width="29.21875" customWidth="1"/>
    <col min="8" max="8" width="18.109375" customWidth="1"/>
    <col min="9" max="9" width="15.77734375" customWidth="1"/>
    <col min="10" max="10" width="22" customWidth="1"/>
  </cols>
  <sheetData>
    <row r="1" spans="1:10" ht="12" customHeight="1">
      <c r="A1" s="1"/>
      <c r="B1" s="1"/>
      <c r="C1" s="1"/>
      <c r="D1" s="1"/>
      <c r="E1" s="1"/>
      <c r="F1" s="1"/>
      <c r="G1" s="1"/>
      <c r="H1" s="1"/>
      <c r="I1" s="1"/>
      <c r="J1" s="1"/>
    </row>
    <row r="2" spans="1:10" ht="16.5" customHeight="1">
      <c r="A2" s="1"/>
      <c r="B2" s="1"/>
      <c r="C2" s="1"/>
      <c r="D2" s="1"/>
      <c r="E2" s="1"/>
      <c r="F2" s="1"/>
      <c r="G2" s="1"/>
      <c r="H2" s="1"/>
      <c r="I2" s="1"/>
      <c r="J2" s="2" t="s">
        <v>837</v>
      </c>
    </row>
    <row r="3" spans="1:10" ht="41.25" customHeight="1">
      <c r="A3" s="61" t="str">
        <f>"2025"&amp;"年对下转移支付绩效目标表"</f>
        <v>2025年对下转移支付绩效目标表</v>
      </c>
      <c r="B3" s="61"/>
      <c r="C3" s="61"/>
      <c r="D3" s="61"/>
      <c r="E3" s="61"/>
      <c r="F3" s="61"/>
      <c r="G3" s="61"/>
      <c r="H3" s="61"/>
      <c r="I3" s="61"/>
      <c r="J3" s="61"/>
    </row>
    <row r="4" spans="1:10" ht="17.25" customHeight="1">
      <c r="A4" s="67" t="s">
        <v>932</v>
      </c>
      <c r="B4" s="67"/>
      <c r="C4" s="67"/>
      <c r="D4" s="67"/>
      <c r="E4" s="67"/>
      <c r="F4" s="67"/>
      <c r="G4" s="67"/>
      <c r="H4" s="67"/>
      <c r="I4" s="1"/>
      <c r="J4" s="1"/>
    </row>
    <row r="5" spans="1:10" ht="44.25" customHeight="1">
      <c r="A5" s="37" t="s">
        <v>834</v>
      </c>
      <c r="B5" s="37" t="s">
        <v>614</v>
      </c>
      <c r="C5" s="37" t="s">
        <v>615</v>
      </c>
      <c r="D5" s="37" t="s">
        <v>616</v>
      </c>
      <c r="E5" s="37" t="s">
        <v>617</v>
      </c>
      <c r="F5" s="37" t="s">
        <v>618</v>
      </c>
      <c r="G5" s="37" t="s">
        <v>619</v>
      </c>
      <c r="H5" s="37" t="s">
        <v>620</v>
      </c>
      <c r="I5" s="37" t="s">
        <v>621</v>
      </c>
      <c r="J5" s="37" t="s">
        <v>622</v>
      </c>
    </row>
    <row r="6" spans="1:10" ht="14.25" customHeight="1">
      <c r="A6" s="37">
        <v>1</v>
      </c>
      <c r="B6" s="37">
        <v>2</v>
      </c>
      <c r="C6" s="37">
        <v>3</v>
      </c>
      <c r="D6" s="37">
        <v>4</v>
      </c>
      <c r="E6" s="37">
        <v>5</v>
      </c>
      <c r="F6" s="37">
        <v>6</v>
      </c>
      <c r="G6" s="37">
        <v>7</v>
      </c>
      <c r="H6" s="37">
        <v>8</v>
      </c>
      <c r="I6" s="37">
        <v>9</v>
      </c>
      <c r="J6" s="37">
        <v>10</v>
      </c>
    </row>
    <row r="7" spans="1:10" ht="42" customHeight="1">
      <c r="A7" s="5"/>
      <c r="B7" s="5"/>
      <c r="C7" s="5"/>
      <c r="D7" s="5"/>
      <c r="E7" s="5"/>
      <c r="F7" s="5"/>
      <c r="G7" s="5"/>
      <c r="H7" s="5"/>
      <c r="I7" s="5"/>
      <c r="J7" s="5"/>
    </row>
    <row r="8" spans="1:10" ht="42.75" customHeight="1">
      <c r="A8" s="5"/>
      <c r="B8" s="5"/>
      <c r="C8" s="5"/>
      <c r="D8" s="5"/>
      <c r="E8" s="5"/>
      <c r="F8" s="5"/>
      <c r="G8" s="5"/>
      <c r="H8" s="5"/>
      <c r="I8" s="5"/>
      <c r="J8" s="5"/>
    </row>
    <row r="9" spans="1:10" ht="12" customHeight="1">
      <c r="A9" s="58" t="s">
        <v>938</v>
      </c>
    </row>
  </sheetData>
  <mergeCells count="2">
    <mergeCell ref="A3:J3"/>
    <mergeCell ref="A4:H4"/>
  </mergeCells>
  <phoneticPr fontId="21" type="noConversion"/>
  <printOptions horizontalCentered="1"/>
  <pageMargins left="0.67" right="0.67" top="0.5" bottom="0.5" header="0" footer="0"/>
  <pageSetup paperSize="9" scale="6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
  <sheetViews>
    <sheetView showZeros="0" workbookViewId="0">
      <pane ySplit="1" topLeftCell="A2" activePane="bottomLeft" state="frozen"/>
      <selection activeCell="A22" sqref="A22"/>
      <selection pane="bottomLeft" activeCell="A10" sqref="A10"/>
    </sheetView>
  </sheetViews>
  <sheetFormatPr defaultColWidth="12.109375" defaultRowHeight="14.25" customHeight="1"/>
  <cols>
    <col min="1" max="3" width="39.21875" customWidth="1"/>
    <col min="4" max="4" width="53.109375" customWidth="1"/>
    <col min="5" max="5" width="32.109375" customWidth="1"/>
    <col min="6" max="6" width="25.21875" customWidth="1"/>
    <col min="7" max="9" width="30.77734375" customWidth="1"/>
  </cols>
  <sheetData>
    <row r="1" spans="1:9" ht="14.25" customHeight="1">
      <c r="A1" s="1"/>
      <c r="B1" s="1"/>
      <c r="C1" s="1"/>
      <c r="D1" s="1"/>
      <c r="E1" s="1"/>
      <c r="F1" s="1"/>
      <c r="G1" s="1"/>
      <c r="H1" s="1"/>
      <c r="I1" s="1"/>
    </row>
    <row r="2" spans="1:9" ht="14.25" customHeight="1">
      <c r="I2" s="2" t="s">
        <v>838</v>
      </c>
    </row>
    <row r="3" spans="1:9" ht="41.25" customHeight="1">
      <c r="A3" s="61" t="str">
        <f>"2025"&amp;"年新增资产配置表"</f>
        <v>2025年新增资产配置表</v>
      </c>
      <c r="B3" s="61"/>
      <c r="C3" s="61"/>
      <c r="D3" s="61"/>
      <c r="E3" s="61"/>
      <c r="F3" s="61"/>
      <c r="G3" s="61"/>
      <c r="H3" s="61"/>
      <c r="I3" s="61"/>
    </row>
    <row r="4" spans="1:9" ht="14.25" customHeight="1">
      <c r="A4" s="62" t="s">
        <v>932</v>
      </c>
      <c r="B4" s="62"/>
      <c r="C4" s="62"/>
      <c r="E4" s="64" t="s">
        <v>1</v>
      </c>
      <c r="F4" s="64"/>
      <c r="G4" s="64"/>
      <c r="H4" s="64"/>
      <c r="I4" s="64"/>
    </row>
    <row r="5" spans="1:9" ht="28.5" customHeight="1">
      <c r="A5" s="63" t="s">
        <v>346</v>
      </c>
      <c r="B5" s="63" t="s">
        <v>347</v>
      </c>
      <c r="C5" s="63" t="s">
        <v>839</v>
      </c>
      <c r="D5" s="63" t="s">
        <v>840</v>
      </c>
      <c r="E5" s="63" t="s">
        <v>841</v>
      </c>
      <c r="F5" s="63" t="s">
        <v>842</v>
      </c>
      <c r="G5" s="63" t="s">
        <v>843</v>
      </c>
      <c r="H5" s="63"/>
      <c r="I5" s="63"/>
    </row>
    <row r="6" spans="1:9" ht="21" customHeight="1">
      <c r="A6" s="63"/>
      <c r="B6" s="63"/>
      <c r="C6" s="63"/>
      <c r="D6" s="63"/>
      <c r="E6" s="63"/>
      <c r="F6" s="63"/>
      <c r="G6" s="34" t="s">
        <v>812</v>
      </c>
      <c r="H6" s="34" t="s">
        <v>844</v>
      </c>
      <c r="I6" s="34" t="s">
        <v>845</v>
      </c>
    </row>
    <row r="7" spans="1:9" ht="17.25" customHeight="1">
      <c r="A7" s="34" t="s">
        <v>81</v>
      </c>
      <c r="B7" s="34" t="s">
        <v>82</v>
      </c>
      <c r="C7" s="34" t="s">
        <v>83</v>
      </c>
      <c r="D7" s="34" t="s">
        <v>336</v>
      </c>
      <c r="E7" s="34" t="s">
        <v>84</v>
      </c>
      <c r="F7" s="34" t="s">
        <v>85</v>
      </c>
      <c r="G7" s="34" t="s">
        <v>86</v>
      </c>
      <c r="H7" s="34" t="s">
        <v>87</v>
      </c>
      <c r="I7" s="34">
        <v>9</v>
      </c>
    </row>
    <row r="8" spans="1:9" ht="19.5" customHeight="1">
      <c r="A8" s="36"/>
      <c r="B8" s="36"/>
      <c r="C8" s="36"/>
      <c r="D8" s="36"/>
      <c r="E8" s="36"/>
      <c r="F8" s="36"/>
      <c r="G8" s="35"/>
      <c r="H8" s="35"/>
      <c r="I8" s="35"/>
    </row>
    <row r="9" spans="1:9" ht="19.5" customHeight="1">
      <c r="A9" s="63" t="s">
        <v>53</v>
      </c>
      <c r="B9" s="63"/>
      <c r="C9" s="63"/>
      <c r="D9" s="63"/>
      <c r="E9" s="63"/>
      <c r="F9" s="63"/>
      <c r="G9" s="35"/>
      <c r="H9" s="35"/>
      <c r="I9" s="35"/>
    </row>
    <row r="10" spans="1:9" ht="14.25" customHeight="1">
      <c r="A10" s="58" t="s">
        <v>938</v>
      </c>
    </row>
  </sheetData>
  <mergeCells count="11">
    <mergeCell ref="A3:I3"/>
    <mergeCell ref="A4:C4"/>
    <mergeCell ref="E4:I4"/>
    <mergeCell ref="G5:I5"/>
    <mergeCell ref="A9:F9"/>
    <mergeCell ref="A5:A6"/>
    <mergeCell ref="B5:B6"/>
    <mergeCell ref="C5:C6"/>
    <mergeCell ref="D5:D6"/>
    <mergeCell ref="E5:E6"/>
    <mergeCell ref="F5:F6"/>
  </mergeCells>
  <phoneticPr fontId="21" type="noConversion"/>
  <pageMargins left="0.47" right="0.47" top="0.5" bottom="0.5" header="0.19" footer="0.19"/>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2"/>
  <sheetViews>
    <sheetView showZeros="0" workbookViewId="0">
      <pane ySplit="1" topLeftCell="A2" activePane="bottomLeft" state="frozen"/>
      <selection activeCell="A22" sqref="A22"/>
      <selection pane="bottomLeft" activeCell="A12" sqref="A12"/>
    </sheetView>
  </sheetViews>
  <sheetFormatPr defaultColWidth="10.77734375" defaultRowHeight="14.25" customHeight="1"/>
  <cols>
    <col min="1" max="1" width="12" customWidth="1"/>
    <col min="2" max="3" width="27.88671875" customWidth="1"/>
    <col min="4" max="4" width="13" customWidth="1"/>
    <col min="5" max="5" width="20.77734375" customWidth="1"/>
    <col min="6" max="6" width="11.6640625" customWidth="1"/>
    <col min="7" max="7" width="20.77734375" customWidth="1"/>
    <col min="8" max="11" width="27" customWidth="1"/>
  </cols>
  <sheetData>
    <row r="1" spans="1:11" ht="14.25" customHeight="1">
      <c r="A1" s="1"/>
      <c r="B1" s="1"/>
      <c r="C1" s="1"/>
      <c r="D1" s="1"/>
      <c r="E1" s="1"/>
      <c r="F1" s="1"/>
      <c r="G1" s="1"/>
      <c r="H1" s="1"/>
      <c r="I1" s="1"/>
      <c r="J1" s="1"/>
      <c r="K1" s="1"/>
    </row>
    <row r="2" spans="1:11" ht="14.25" customHeight="1">
      <c r="K2" s="2" t="s">
        <v>846</v>
      </c>
    </row>
    <row r="3" spans="1:11" ht="41.25" customHeight="1">
      <c r="A3" s="61" t="str">
        <f>"2025"&amp;"年上级补助项目支出预算表"</f>
        <v>2025年上级补助项目支出预算表</v>
      </c>
      <c r="B3" s="61"/>
      <c r="C3" s="61"/>
      <c r="D3" s="61"/>
      <c r="E3" s="61"/>
      <c r="F3" s="61"/>
      <c r="G3" s="61"/>
      <c r="H3" s="61"/>
      <c r="I3" s="61"/>
      <c r="J3" s="61"/>
      <c r="K3" s="61"/>
    </row>
    <row r="4" spans="1:11" ht="13.5" customHeight="1">
      <c r="A4" s="62" t="s">
        <v>932</v>
      </c>
      <c r="B4" s="62"/>
      <c r="C4" s="62"/>
      <c r="D4" s="62"/>
      <c r="E4" s="62"/>
      <c r="F4" s="62"/>
      <c r="G4" s="62"/>
      <c r="K4" s="2" t="s">
        <v>1</v>
      </c>
    </row>
    <row r="5" spans="1:11" ht="21.75" customHeight="1">
      <c r="A5" s="63" t="s">
        <v>472</v>
      </c>
      <c r="B5" s="63" t="s">
        <v>349</v>
      </c>
      <c r="C5" s="63" t="s">
        <v>473</v>
      </c>
      <c r="D5" s="68" t="s">
        <v>350</v>
      </c>
      <c r="E5" s="63" t="s">
        <v>351</v>
      </c>
      <c r="F5" s="68" t="s">
        <v>474</v>
      </c>
      <c r="G5" s="63" t="s">
        <v>475</v>
      </c>
      <c r="H5" s="63" t="s">
        <v>53</v>
      </c>
      <c r="I5" s="63" t="s">
        <v>847</v>
      </c>
      <c r="J5" s="63"/>
      <c r="K5" s="63"/>
    </row>
    <row r="6" spans="1:11" ht="21.75" customHeight="1">
      <c r="A6" s="63"/>
      <c r="B6" s="63"/>
      <c r="C6" s="63"/>
      <c r="D6" s="68"/>
      <c r="E6" s="63"/>
      <c r="F6" s="68"/>
      <c r="G6" s="63"/>
      <c r="H6" s="63"/>
      <c r="I6" s="63" t="s">
        <v>56</v>
      </c>
      <c r="J6" s="63" t="s">
        <v>57</v>
      </c>
      <c r="K6" s="63" t="s">
        <v>58</v>
      </c>
    </row>
    <row r="7" spans="1:11" ht="40.5" customHeight="1">
      <c r="A7" s="63"/>
      <c r="B7" s="63"/>
      <c r="C7" s="63"/>
      <c r="D7" s="68"/>
      <c r="E7" s="63"/>
      <c r="F7" s="68"/>
      <c r="G7" s="63"/>
      <c r="H7" s="63"/>
      <c r="I7" s="63" t="s">
        <v>55</v>
      </c>
      <c r="J7" s="63"/>
      <c r="K7" s="63"/>
    </row>
    <row r="8" spans="1:11" ht="15" customHeight="1">
      <c r="A8" s="34">
        <v>1</v>
      </c>
      <c r="B8" s="34">
        <v>2</v>
      </c>
      <c r="C8" s="34">
        <v>3</v>
      </c>
      <c r="D8" s="34">
        <v>4</v>
      </c>
      <c r="E8" s="34">
        <v>5</v>
      </c>
      <c r="F8" s="34">
        <v>6</v>
      </c>
      <c r="G8" s="34">
        <v>7</v>
      </c>
      <c r="H8" s="34">
        <v>8</v>
      </c>
      <c r="I8" s="34">
        <v>9</v>
      </c>
      <c r="J8" s="34">
        <v>10</v>
      </c>
      <c r="K8" s="34">
        <v>11</v>
      </c>
    </row>
    <row r="9" spans="1:11" ht="18.75" customHeight="1">
      <c r="A9" s="5"/>
      <c r="B9" s="5"/>
      <c r="C9" s="5"/>
      <c r="D9" s="5"/>
      <c r="E9" s="5"/>
      <c r="F9" s="5"/>
      <c r="G9" s="5"/>
      <c r="H9" s="35"/>
      <c r="I9" s="35"/>
      <c r="J9" s="35"/>
      <c r="K9" s="35"/>
    </row>
    <row r="10" spans="1:11" ht="18.75" customHeight="1">
      <c r="A10" s="5"/>
      <c r="B10" s="5"/>
      <c r="C10" s="5"/>
      <c r="D10" s="5"/>
      <c r="E10" s="5"/>
      <c r="F10" s="5"/>
      <c r="G10" s="5"/>
      <c r="H10" s="35"/>
      <c r="I10" s="35"/>
      <c r="J10" s="35"/>
      <c r="K10" s="35"/>
    </row>
    <row r="11" spans="1:11" ht="18.75" customHeight="1">
      <c r="A11" s="63" t="s">
        <v>337</v>
      </c>
      <c r="B11" s="63"/>
      <c r="C11" s="63"/>
      <c r="D11" s="63"/>
      <c r="E11" s="63"/>
      <c r="F11" s="63"/>
      <c r="G11" s="63"/>
      <c r="H11" s="35"/>
      <c r="I11" s="35"/>
      <c r="J11" s="35"/>
      <c r="K11" s="35"/>
    </row>
    <row r="12" spans="1:11" ht="14.25" customHeight="1">
      <c r="A12" s="58" t="s">
        <v>938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1" type="noConversion"/>
  <printOptions horizontalCentered="1"/>
  <pageMargins left="0.26" right="0.26" top="0.39" bottom="0.39" header="0.33" footer="0.33"/>
  <pageSetup paperSize="9" scale="57"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60"/>
  <sheetViews>
    <sheetView showZeros="0" workbookViewId="0">
      <pane ySplit="1" topLeftCell="A44" activePane="bottomLeft" state="frozen"/>
      <selection activeCell="A22" sqref="A22"/>
      <selection pane="bottomLeft" activeCell="A22" sqref="A22"/>
    </sheetView>
  </sheetViews>
  <sheetFormatPr defaultColWidth="9.109375" defaultRowHeight="14.25" customHeight="1"/>
  <cols>
    <col min="1" max="1" width="35.21875" customWidth="1"/>
    <col min="2" max="4" width="28" customWidth="1"/>
    <col min="5" max="7" width="23.88671875" customWidth="1"/>
  </cols>
  <sheetData>
    <row r="1" spans="1:7" ht="14.25" customHeight="1">
      <c r="A1" s="9"/>
      <c r="B1" s="9"/>
      <c r="C1" s="9"/>
      <c r="D1" s="9"/>
      <c r="E1" s="9"/>
      <c r="F1" s="9"/>
      <c r="G1" s="9"/>
    </row>
    <row r="2" spans="1:7" ht="13.5" customHeight="1">
      <c r="D2" s="27"/>
      <c r="G2" s="28" t="s">
        <v>848</v>
      </c>
    </row>
    <row r="3" spans="1:7" ht="41.25" customHeight="1">
      <c r="A3" s="70" t="str">
        <f>"2025"&amp;"年部门项目中期规划预算表"</f>
        <v>2025年部门项目中期规划预算表</v>
      </c>
      <c r="B3" s="70"/>
      <c r="C3" s="70"/>
      <c r="D3" s="70"/>
      <c r="E3" s="70"/>
      <c r="F3" s="70"/>
      <c r="G3" s="70"/>
    </row>
    <row r="4" spans="1:7" ht="13.5" customHeight="1">
      <c r="A4" s="71" t="s">
        <v>932</v>
      </c>
      <c r="B4" s="72"/>
      <c r="C4" s="72"/>
      <c r="D4" s="72"/>
      <c r="E4" s="29"/>
      <c r="F4" s="29"/>
      <c r="G4" s="30" t="s">
        <v>1</v>
      </c>
    </row>
    <row r="5" spans="1:7" ht="21.75" customHeight="1">
      <c r="A5" s="79" t="s">
        <v>473</v>
      </c>
      <c r="B5" s="79" t="s">
        <v>472</v>
      </c>
      <c r="C5" s="79" t="s">
        <v>349</v>
      </c>
      <c r="D5" s="82" t="s">
        <v>849</v>
      </c>
      <c r="E5" s="73" t="s">
        <v>56</v>
      </c>
      <c r="F5" s="74"/>
      <c r="G5" s="75"/>
    </row>
    <row r="6" spans="1:7" ht="21.75" customHeight="1">
      <c r="A6" s="80"/>
      <c r="B6" s="80"/>
      <c r="C6" s="80"/>
      <c r="D6" s="83"/>
      <c r="E6" s="85" t="str">
        <f>"2025"&amp;"年"</f>
        <v>2025年</v>
      </c>
      <c r="F6" s="82" t="str">
        <f>("2025"+1)&amp;"年"</f>
        <v>2026年</v>
      </c>
      <c r="G6" s="82" t="str">
        <f>("2025"+2)&amp;"年"</f>
        <v>2027年</v>
      </c>
    </row>
    <row r="7" spans="1:7" ht="40.5" customHeight="1">
      <c r="A7" s="81"/>
      <c r="B7" s="81"/>
      <c r="C7" s="81"/>
      <c r="D7" s="84"/>
      <c r="E7" s="86"/>
      <c r="F7" s="84" t="s">
        <v>55</v>
      </c>
      <c r="G7" s="84"/>
    </row>
    <row r="8" spans="1:7" ht="15" customHeight="1">
      <c r="A8" s="31">
        <v>1</v>
      </c>
      <c r="B8" s="31">
        <v>2</v>
      </c>
      <c r="C8" s="31">
        <v>3</v>
      </c>
      <c r="D8" s="31">
        <v>4</v>
      </c>
      <c r="E8" s="31">
        <v>5</v>
      </c>
      <c r="F8" s="31">
        <v>6</v>
      </c>
      <c r="G8" s="31">
        <v>7</v>
      </c>
    </row>
    <row r="9" spans="1:7" ht="17.25" customHeight="1">
      <c r="A9" s="21" t="s">
        <v>69</v>
      </c>
      <c r="B9" s="32"/>
      <c r="C9" s="32"/>
      <c r="D9" s="21"/>
      <c r="E9" s="33">
        <v>6477590.46</v>
      </c>
      <c r="F9" s="33"/>
      <c r="G9" s="33"/>
    </row>
    <row r="10" spans="1:7" ht="18.75" customHeight="1">
      <c r="A10" s="21"/>
      <c r="B10" s="21" t="s">
        <v>850</v>
      </c>
      <c r="C10" s="21" t="s">
        <v>480</v>
      </c>
      <c r="D10" s="21" t="s">
        <v>851</v>
      </c>
      <c r="E10" s="33">
        <v>270000</v>
      </c>
      <c r="F10" s="33"/>
      <c r="G10" s="33"/>
    </row>
    <row r="11" spans="1:7" ht="18.75" customHeight="1">
      <c r="A11" s="8"/>
      <c r="B11" s="21" t="s">
        <v>852</v>
      </c>
      <c r="C11" s="21" t="s">
        <v>493</v>
      </c>
      <c r="D11" s="21" t="s">
        <v>851</v>
      </c>
      <c r="E11" s="33">
        <v>70000</v>
      </c>
      <c r="F11" s="33"/>
      <c r="G11" s="33"/>
    </row>
    <row r="12" spans="1:7" ht="18.75" customHeight="1">
      <c r="A12" s="8"/>
      <c r="B12" s="21" t="s">
        <v>853</v>
      </c>
      <c r="C12" s="21" t="s">
        <v>514</v>
      </c>
      <c r="D12" s="21" t="s">
        <v>851</v>
      </c>
      <c r="E12" s="33">
        <v>1130000</v>
      </c>
      <c r="F12" s="33"/>
      <c r="G12" s="33"/>
    </row>
    <row r="13" spans="1:7" ht="18.75" customHeight="1">
      <c r="A13" s="8"/>
      <c r="B13" s="21" t="s">
        <v>853</v>
      </c>
      <c r="C13" s="21" t="s">
        <v>520</v>
      </c>
      <c r="D13" s="21" t="s">
        <v>851</v>
      </c>
      <c r="E13" s="33">
        <v>20000</v>
      </c>
      <c r="F13" s="33"/>
      <c r="G13" s="33"/>
    </row>
    <row r="14" spans="1:7" ht="18.75" customHeight="1">
      <c r="A14" s="8"/>
      <c r="B14" s="21" t="s">
        <v>853</v>
      </c>
      <c r="C14" s="21" t="s">
        <v>522</v>
      </c>
      <c r="D14" s="21" t="s">
        <v>851</v>
      </c>
      <c r="E14" s="33">
        <v>16100</v>
      </c>
      <c r="F14" s="33"/>
      <c r="G14" s="33"/>
    </row>
    <row r="15" spans="1:7" ht="18.75" customHeight="1">
      <c r="A15" s="8"/>
      <c r="B15" s="21" t="s">
        <v>853</v>
      </c>
      <c r="C15" s="21" t="s">
        <v>524</v>
      </c>
      <c r="D15" s="21" t="s">
        <v>851</v>
      </c>
      <c r="E15" s="33">
        <v>722.25</v>
      </c>
      <c r="F15" s="33"/>
      <c r="G15" s="33"/>
    </row>
    <row r="16" spans="1:7" ht="18.75" customHeight="1">
      <c r="A16" s="8"/>
      <c r="B16" s="21" t="s">
        <v>853</v>
      </c>
      <c r="C16" s="21" t="s">
        <v>526</v>
      </c>
      <c r="D16" s="21" t="s">
        <v>851</v>
      </c>
      <c r="E16" s="33">
        <v>213.93</v>
      </c>
      <c r="F16" s="33"/>
      <c r="G16" s="33"/>
    </row>
    <row r="17" spans="1:7" ht="18.75" customHeight="1">
      <c r="A17" s="8"/>
      <c r="B17" s="21" t="s">
        <v>853</v>
      </c>
      <c r="C17" s="21" t="s">
        <v>528</v>
      </c>
      <c r="D17" s="21" t="s">
        <v>851</v>
      </c>
      <c r="E17" s="33">
        <v>20000</v>
      </c>
      <c r="F17" s="33"/>
      <c r="G17" s="33"/>
    </row>
    <row r="18" spans="1:7" ht="18.75" customHeight="1">
      <c r="A18" s="8"/>
      <c r="B18" s="21" t="s">
        <v>853</v>
      </c>
      <c r="C18" s="21" t="s">
        <v>530</v>
      </c>
      <c r="D18" s="21" t="s">
        <v>851</v>
      </c>
      <c r="E18" s="33">
        <v>1517</v>
      </c>
      <c r="F18" s="33"/>
      <c r="G18" s="33"/>
    </row>
    <row r="19" spans="1:7" ht="18.75" customHeight="1">
      <c r="A19" s="8"/>
      <c r="B19" s="21" t="s">
        <v>853</v>
      </c>
      <c r="C19" s="21" t="s">
        <v>532</v>
      </c>
      <c r="D19" s="21" t="s">
        <v>851</v>
      </c>
      <c r="E19" s="33">
        <v>15000</v>
      </c>
      <c r="F19" s="33"/>
      <c r="G19" s="33"/>
    </row>
    <row r="20" spans="1:7" ht="18.75" customHeight="1">
      <c r="A20" s="8"/>
      <c r="B20" s="21" t="s">
        <v>853</v>
      </c>
      <c r="C20" s="21" t="s">
        <v>534</v>
      </c>
      <c r="D20" s="21" t="s">
        <v>851</v>
      </c>
      <c r="E20" s="33">
        <v>5908</v>
      </c>
      <c r="F20" s="33"/>
      <c r="G20" s="33"/>
    </row>
    <row r="21" spans="1:7" ht="18.75" customHeight="1">
      <c r="A21" s="8"/>
      <c r="B21" s="21" t="s">
        <v>853</v>
      </c>
      <c r="C21" s="21" t="s">
        <v>536</v>
      </c>
      <c r="D21" s="21" t="s">
        <v>851</v>
      </c>
      <c r="E21" s="33">
        <v>15000</v>
      </c>
      <c r="F21" s="33"/>
      <c r="G21" s="33"/>
    </row>
    <row r="22" spans="1:7" ht="18.75" customHeight="1">
      <c r="A22" s="8"/>
      <c r="B22" s="21" t="s">
        <v>853</v>
      </c>
      <c r="C22" s="21" t="s">
        <v>538</v>
      </c>
      <c r="D22" s="21" t="s">
        <v>851</v>
      </c>
      <c r="E22" s="33">
        <v>14385</v>
      </c>
      <c r="F22" s="33"/>
      <c r="G22" s="33"/>
    </row>
    <row r="23" spans="1:7" ht="18.75" customHeight="1">
      <c r="A23" s="8"/>
      <c r="B23" s="21" t="s">
        <v>853</v>
      </c>
      <c r="C23" s="21" t="s">
        <v>540</v>
      </c>
      <c r="D23" s="21" t="s">
        <v>851</v>
      </c>
      <c r="E23" s="33">
        <v>25000</v>
      </c>
      <c r="F23" s="33"/>
      <c r="G23" s="33"/>
    </row>
    <row r="24" spans="1:7" ht="18.75" customHeight="1">
      <c r="A24" s="8"/>
      <c r="B24" s="21" t="s">
        <v>853</v>
      </c>
      <c r="C24" s="21" t="s">
        <v>542</v>
      </c>
      <c r="D24" s="21" t="s">
        <v>851</v>
      </c>
      <c r="E24" s="33">
        <v>2107.14</v>
      </c>
      <c r="F24" s="33"/>
      <c r="G24" s="33"/>
    </row>
    <row r="25" spans="1:7" ht="18.75" customHeight="1">
      <c r="A25" s="8"/>
      <c r="B25" s="21" t="s">
        <v>853</v>
      </c>
      <c r="C25" s="21" t="s">
        <v>544</v>
      </c>
      <c r="D25" s="21" t="s">
        <v>851</v>
      </c>
      <c r="E25" s="33">
        <v>300</v>
      </c>
      <c r="F25" s="33"/>
      <c r="G25" s="33"/>
    </row>
    <row r="26" spans="1:7" ht="18.75" customHeight="1">
      <c r="A26" s="8"/>
      <c r="B26" s="21" t="s">
        <v>853</v>
      </c>
      <c r="C26" s="21" t="s">
        <v>546</v>
      </c>
      <c r="D26" s="21" t="s">
        <v>851</v>
      </c>
      <c r="E26" s="33">
        <v>10000</v>
      </c>
      <c r="F26" s="33"/>
      <c r="G26" s="33"/>
    </row>
    <row r="27" spans="1:7" ht="18.75" customHeight="1">
      <c r="A27" s="8"/>
      <c r="B27" s="21" t="s">
        <v>853</v>
      </c>
      <c r="C27" s="21" t="s">
        <v>548</v>
      </c>
      <c r="D27" s="21" t="s">
        <v>851</v>
      </c>
      <c r="E27" s="33">
        <v>10000</v>
      </c>
      <c r="F27" s="33"/>
      <c r="G27" s="33"/>
    </row>
    <row r="28" spans="1:7" ht="18.75" customHeight="1">
      <c r="A28" s="8"/>
      <c r="B28" s="21" t="s">
        <v>853</v>
      </c>
      <c r="C28" s="21" t="s">
        <v>550</v>
      </c>
      <c r="D28" s="21" t="s">
        <v>851</v>
      </c>
      <c r="E28" s="33">
        <v>5600</v>
      </c>
      <c r="F28" s="33"/>
      <c r="G28" s="33"/>
    </row>
    <row r="29" spans="1:7" ht="18.75" customHeight="1">
      <c r="A29" s="8"/>
      <c r="B29" s="21" t="s">
        <v>853</v>
      </c>
      <c r="C29" s="21" t="s">
        <v>552</v>
      </c>
      <c r="D29" s="21" t="s">
        <v>851</v>
      </c>
      <c r="E29" s="33">
        <v>2000</v>
      </c>
      <c r="F29" s="33"/>
      <c r="G29" s="33"/>
    </row>
    <row r="30" spans="1:7" ht="18.75" customHeight="1">
      <c r="A30" s="8"/>
      <c r="B30" s="21" t="s">
        <v>853</v>
      </c>
      <c r="C30" s="21" t="s">
        <v>554</v>
      </c>
      <c r="D30" s="21" t="s">
        <v>851</v>
      </c>
      <c r="E30" s="33">
        <v>1292.77</v>
      </c>
      <c r="F30" s="33"/>
      <c r="G30" s="33"/>
    </row>
    <row r="31" spans="1:7" ht="18.75" customHeight="1">
      <c r="A31" s="8"/>
      <c r="B31" s="21" t="s">
        <v>853</v>
      </c>
      <c r="C31" s="21" t="s">
        <v>556</v>
      </c>
      <c r="D31" s="21" t="s">
        <v>851</v>
      </c>
      <c r="E31" s="33">
        <v>20000</v>
      </c>
      <c r="F31" s="33"/>
      <c r="G31" s="33"/>
    </row>
    <row r="32" spans="1:7" ht="18.75" customHeight="1">
      <c r="A32" s="8"/>
      <c r="B32" s="21" t="s">
        <v>853</v>
      </c>
      <c r="C32" s="21" t="s">
        <v>558</v>
      </c>
      <c r="D32" s="21" t="s">
        <v>851</v>
      </c>
      <c r="E32" s="33">
        <v>6500</v>
      </c>
      <c r="F32" s="33"/>
      <c r="G32" s="33"/>
    </row>
    <row r="33" spans="1:7" ht="18.75" customHeight="1">
      <c r="A33" s="8"/>
      <c r="B33" s="21" t="s">
        <v>853</v>
      </c>
      <c r="C33" s="21" t="s">
        <v>560</v>
      </c>
      <c r="D33" s="21" t="s">
        <v>851</v>
      </c>
      <c r="E33" s="33">
        <v>2000</v>
      </c>
      <c r="F33" s="33"/>
      <c r="G33" s="33"/>
    </row>
    <row r="34" spans="1:7" ht="18.75" customHeight="1">
      <c r="A34" s="8"/>
      <c r="B34" s="21" t="s">
        <v>853</v>
      </c>
      <c r="C34" s="21" t="s">
        <v>562</v>
      </c>
      <c r="D34" s="21" t="s">
        <v>851</v>
      </c>
      <c r="E34" s="33">
        <v>2000</v>
      </c>
      <c r="F34" s="33"/>
      <c r="G34" s="33"/>
    </row>
    <row r="35" spans="1:7" ht="18.75" customHeight="1">
      <c r="A35" s="8"/>
      <c r="B35" s="21" t="s">
        <v>853</v>
      </c>
      <c r="C35" s="21" t="s">
        <v>564</v>
      </c>
      <c r="D35" s="21" t="s">
        <v>851</v>
      </c>
      <c r="E35" s="33">
        <v>5000</v>
      </c>
      <c r="F35" s="33"/>
      <c r="G35" s="33"/>
    </row>
    <row r="36" spans="1:7" ht="18.75" customHeight="1">
      <c r="A36" s="8"/>
      <c r="B36" s="21" t="s">
        <v>853</v>
      </c>
      <c r="C36" s="21" t="s">
        <v>566</v>
      </c>
      <c r="D36" s="21" t="s">
        <v>851</v>
      </c>
      <c r="E36" s="33">
        <v>24400</v>
      </c>
      <c r="F36" s="33"/>
      <c r="G36" s="33"/>
    </row>
    <row r="37" spans="1:7" ht="18.75" customHeight="1">
      <c r="A37" s="8"/>
      <c r="B37" s="21" t="s">
        <v>853</v>
      </c>
      <c r="C37" s="21" t="s">
        <v>568</v>
      </c>
      <c r="D37" s="21" t="s">
        <v>851</v>
      </c>
      <c r="E37" s="33">
        <v>10000</v>
      </c>
      <c r="F37" s="33"/>
      <c r="G37" s="33"/>
    </row>
    <row r="38" spans="1:7" ht="18.75" customHeight="1">
      <c r="A38" s="8"/>
      <c r="B38" s="21" t="s">
        <v>853</v>
      </c>
      <c r="C38" s="21" t="s">
        <v>570</v>
      </c>
      <c r="D38" s="21" t="s">
        <v>851</v>
      </c>
      <c r="E38" s="33">
        <v>40930</v>
      </c>
      <c r="F38" s="33"/>
      <c r="G38" s="33"/>
    </row>
    <row r="39" spans="1:7" ht="18.75" customHeight="1">
      <c r="A39" s="8"/>
      <c r="B39" s="21" t="s">
        <v>853</v>
      </c>
      <c r="C39" s="21" t="s">
        <v>572</v>
      </c>
      <c r="D39" s="21" t="s">
        <v>851</v>
      </c>
      <c r="E39" s="33">
        <v>100000</v>
      </c>
      <c r="F39" s="33"/>
      <c r="G39" s="33"/>
    </row>
    <row r="40" spans="1:7" ht="18.75" customHeight="1">
      <c r="A40" s="8"/>
      <c r="B40" s="21" t="s">
        <v>853</v>
      </c>
      <c r="C40" s="21" t="s">
        <v>574</v>
      </c>
      <c r="D40" s="21" t="s">
        <v>851</v>
      </c>
      <c r="E40" s="33">
        <v>30000</v>
      </c>
      <c r="F40" s="33"/>
      <c r="G40" s="33"/>
    </row>
    <row r="41" spans="1:7" ht="18.75" customHeight="1">
      <c r="A41" s="8"/>
      <c r="B41" s="21" t="s">
        <v>853</v>
      </c>
      <c r="C41" s="21" t="s">
        <v>576</v>
      </c>
      <c r="D41" s="21" t="s">
        <v>851</v>
      </c>
      <c r="E41" s="33">
        <v>7000</v>
      </c>
      <c r="F41" s="33"/>
      <c r="G41" s="33"/>
    </row>
    <row r="42" spans="1:7" ht="18.75" customHeight="1">
      <c r="A42" s="8"/>
      <c r="B42" s="21" t="s">
        <v>853</v>
      </c>
      <c r="C42" s="21" t="s">
        <v>578</v>
      </c>
      <c r="D42" s="21" t="s">
        <v>851</v>
      </c>
      <c r="E42" s="33">
        <v>130000</v>
      </c>
      <c r="F42" s="33"/>
      <c r="G42" s="33"/>
    </row>
    <row r="43" spans="1:7" ht="18.75" customHeight="1">
      <c r="A43" s="8"/>
      <c r="B43" s="21" t="s">
        <v>853</v>
      </c>
      <c r="C43" s="21" t="s">
        <v>580</v>
      </c>
      <c r="D43" s="21" t="s">
        <v>851</v>
      </c>
      <c r="E43" s="33">
        <v>30000</v>
      </c>
      <c r="F43" s="33"/>
      <c r="G43" s="33"/>
    </row>
    <row r="44" spans="1:7" ht="18.75" customHeight="1">
      <c r="A44" s="8"/>
      <c r="B44" s="21" t="s">
        <v>853</v>
      </c>
      <c r="C44" s="21" t="s">
        <v>582</v>
      </c>
      <c r="D44" s="21" t="s">
        <v>851</v>
      </c>
      <c r="E44" s="33">
        <v>19375.37</v>
      </c>
      <c r="F44" s="33"/>
      <c r="G44" s="33"/>
    </row>
    <row r="45" spans="1:7" ht="18.75" customHeight="1">
      <c r="A45" s="8"/>
      <c r="B45" s="21" t="s">
        <v>853</v>
      </c>
      <c r="C45" s="21" t="s">
        <v>584</v>
      </c>
      <c r="D45" s="21" t="s">
        <v>851</v>
      </c>
      <c r="E45" s="33">
        <v>1400</v>
      </c>
      <c r="F45" s="33"/>
      <c r="G45" s="33"/>
    </row>
    <row r="46" spans="1:7" ht="18.75" customHeight="1">
      <c r="A46" s="8"/>
      <c r="B46" s="21" t="s">
        <v>853</v>
      </c>
      <c r="C46" s="21" t="s">
        <v>586</v>
      </c>
      <c r="D46" s="21" t="s">
        <v>851</v>
      </c>
      <c r="E46" s="33">
        <v>24000</v>
      </c>
      <c r="F46" s="33"/>
      <c r="G46" s="33"/>
    </row>
    <row r="47" spans="1:7" ht="18.75" customHeight="1">
      <c r="A47" s="8"/>
      <c r="B47" s="21" t="s">
        <v>853</v>
      </c>
      <c r="C47" s="21" t="s">
        <v>588</v>
      </c>
      <c r="D47" s="21" t="s">
        <v>851</v>
      </c>
      <c r="E47" s="33">
        <v>91000</v>
      </c>
      <c r="F47" s="33"/>
      <c r="G47" s="33"/>
    </row>
    <row r="48" spans="1:7" ht="18.75" customHeight="1">
      <c r="A48" s="8"/>
      <c r="B48" s="21" t="s">
        <v>853</v>
      </c>
      <c r="C48" s="21" t="s">
        <v>590</v>
      </c>
      <c r="D48" s="21" t="s">
        <v>851</v>
      </c>
      <c r="E48" s="33">
        <v>75274</v>
      </c>
      <c r="F48" s="33"/>
      <c r="G48" s="33"/>
    </row>
    <row r="49" spans="1:7" ht="18.75" customHeight="1">
      <c r="A49" s="8"/>
      <c r="B49" s="21" t="s">
        <v>853</v>
      </c>
      <c r="C49" s="21" t="s">
        <v>592</v>
      </c>
      <c r="D49" s="21" t="s">
        <v>851</v>
      </c>
      <c r="E49" s="33">
        <v>18600</v>
      </c>
      <c r="F49" s="33"/>
      <c r="G49" s="33"/>
    </row>
    <row r="50" spans="1:7" ht="18.75" customHeight="1">
      <c r="A50" s="8"/>
      <c r="B50" s="21" t="s">
        <v>853</v>
      </c>
      <c r="C50" s="21" t="s">
        <v>594</v>
      </c>
      <c r="D50" s="21" t="s">
        <v>851</v>
      </c>
      <c r="E50" s="33">
        <v>100000</v>
      </c>
      <c r="F50" s="33"/>
      <c r="G50" s="33"/>
    </row>
    <row r="51" spans="1:7" ht="18.75" customHeight="1">
      <c r="A51" s="8"/>
      <c r="B51" s="21" t="s">
        <v>853</v>
      </c>
      <c r="C51" s="21" t="s">
        <v>596</v>
      </c>
      <c r="D51" s="21" t="s">
        <v>851</v>
      </c>
      <c r="E51" s="33">
        <v>3900000</v>
      </c>
      <c r="F51" s="33"/>
      <c r="G51" s="33"/>
    </row>
    <row r="52" spans="1:7" ht="18.75" customHeight="1">
      <c r="A52" s="8"/>
      <c r="B52" s="21" t="s">
        <v>853</v>
      </c>
      <c r="C52" s="21" t="s">
        <v>598</v>
      </c>
      <c r="D52" s="21" t="s">
        <v>851</v>
      </c>
      <c r="E52" s="33">
        <v>69000</v>
      </c>
      <c r="F52" s="33"/>
      <c r="G52" s="33"/>
    </row>
    <row r="53" spans="1:7" ht="18.75" customHeight="1">
      <c r="A53" s="8"/>
      <c r="B53" s="21" t="s">
        <v>853</v>
      </c>
      <c r="C53" s="21" t="s">
        <v>600</v>
      </c>
      <c r="D53" s="21" t="s">
        <v>851</v>
      </c>
      <c r="E53" s="33">
        <v>10000</v>
      </c>
      <c r="F53" s="33"/>
      <c r="G53" s="33"/>
    </row>
    <row r="54" spans="1:7" ht="18.75" customHeight="1">
      <c r="A54" s="8"/>
      <c r="B54" s="21" t="s">
        <v>853</v>
      </c>
      <c r="C54" s="21" t="s">
        <v>602</v>
      </c>
      <c r="D54" s="21" t="s">
        <v>851</v>
      </c>
      <c r="E54" s="33">
        <v>6300</v>
      </c>
      <c r="F54" s="33"/>
      <c r="G54" s="33"/>
    </row>
    <row r="55" spans="1:7" ht="18.75" customHeight="1">
      <c r="A55" s="8"/>
      <c r="B55" s="21" t="s">
        <v>853</v>
      </c>
      <c r="C55" s="21" t="s">
        <v>604</v>
      </c>
      <c r="D55" s="21" t="s">
        <v>851</v>
      </c>
      <c r="E55" s="33">
        <v>7200</v>
      </c>
      <c r="F55" s="33"/>
      <c r="G55" s="33"/>
    </row>
    <row r="56" spans="1:7" ht="18.75" customHeight="1">
      <c r="A56" s="8"/>
      <c r="B56" s="21" t="s">
        <v>853</v>
      </c>
      <c r="C56" s="21" t="s">
        <v>606</v>
      </c>
      <c r="D56" s="21" t="s">
        <v>851</v>
      </c>
      <c r="E56" s="33">
        <v>30000</v>
      </c>
      <c r="F56" s="33"/>
      <c r="G56" s="33"/>
    </row>
    <row r="57" spans="1:7" ht="18.75" customHeight="1">
      <c r="A57" s="8"/>
      <c r="B57" s="21" t="s">
        <v>853</v>
      </c>
      <c r="C57" s="21" t="s">
        <v>608</v>
      </c>
      <c r="D57" s="21" t="s">
        <v>851</v>
      </c>
      <c r="E57" s="33">
        <v>32000</v>
      </c>
      <c r="F57" s="33"/>
      <c r="G57" s="33"/>
    </row>
    <row r="58" spans="1:7" ht="18.75" customHeight="1">
      <c r="A58" s="8"/>
      <c r="B58" s="21" t="s">
        <v>853</v>
      </c>
      <c r="C58" s="21" t="s">
        <v>610</v>
      </c>
      <c r="D58" s="21" t="s">
        <v>851</v>
      </c>
      <c r="E58" s="33">
        <v>465</v>
      </c>
      <c r="F58" s="33"/>
      <c r="G58" s="33"/>
    </row>
    <row r="59" spans="1:7" ht="18.75" customHeight="1">
      <c r="A59" s="8"/>
      <c r="B59" s="21" t="s">
        <v>853</v>
      </c>
      <c r="C59" s="21" t="s">
        <v>612</v>
      </c>
      <c r="D59" s="21" t="s">
        <v>851</v>
      </c>
      <c r="E59" s="33">
        <v>50000</v>
      </c>
      <c r="F59" s="33"/>
      <c r="G59" s="33"/>
    </row>
    <row r="60" spans="1:7" ht="18.75" customHeight="1">
      <c r="A60" s="76" t="s">
        <v>53</v>
      </c>
      <c r="B60" s="77" t="s">
        <v>854</v>
      </c>
      <c r="C60" s="77"/>
      <c r="D60" s="78"/>
      <c r="E60" s="33">
        <v>6477590.46</v>
      </c>
      <c r="F60" s="33"/>
      <c r="G60" s="33"/>
    </row>
  </sheetData>
  <mergeCells count="11">
    <mergeCell ref="A3:G3"/>
    <mergeCell ref="A4:D4"/>
    <mergeCell ref="E5:G5"/>
    <mergeCell ref="A60:D60"/>
    <mergeCell ref="A5:A7"/>
    <mergeCell ref="B5:B7"/>
    <mergeCell ref="C5:C7"/>
    <mergeCell ref="D5:D7"/>
    <mergeCell ref="E6:E7"/>
    <mergeCell ref="F6:F7"/>
    <mergeCell ref="G6:G7"/>
  </mergeCells>
  <phoneticPr fontId="21" type="noConversion"/>
  <printOptions horizontalCentered="1"/>
  <pageMargins left="0.37" right="0.37" top="0.56000000000000005" bottom="0.56000000000000005" header="0.48" footer="0.48"/>
  <pageSetup paperSize="9" scale="56"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33"/>
  <sheetViews>
    <sheetView showZeros="0" topLeftCell="D1" workbookViewId="0">
      <pane ySplit="1" topLeftCell="A2" activePane="bottomLeft" state="frozen"/>
      <selection activeCell="A22" sqref="A22"/>
      <selection pane="bottomLeft" activeCell="C8" sqref="C8:I8"/>
    </sheetView>
  </sheetViews>
  <sheetFormatPr defaultColWidth="8.6640625" defaultRowHeight="14.25" customHeight="1"/>
  <cols>
    <col min="1" max="1" width="18.109375" customWidth="1"/>
    <col min="2" max="2" width="23.33203125" customWidth="1"/>
    <col min="3" max="3" width="21.88671875" customWidth="1"/>
    <col min="4" max="4" width="15.6640625" customWidth="1"/>
    <col min="5" max="5" width="31.6640625" customWidth="1"/>
    <col min="6" max="6" width="15.33203125" customWidth="1"/>
    <col min="7" max="7" width="16.33203125" customWidth="1"/>
    <col min="8" max="8" width="29.6640625" customWidth="1"/>
    <col min="9" max="9" width="30.6640625" customWidth="1"/>
    <col min="10" max="10" width="23.88671875" customWidth="1"/>
  </cols>
  <sheetData>
    <row r="1" spans="1:10" ht="14.25" customHeight="1">
      <c r="A1" s="9"/>
      <c r="B1" s="9"/>
      <c r="C1" s="9"/>
      <c r="D1" s="9"/>
      <c r="E1" s="9"/>
      <c r="F1" s="9"/>
      <c r="G1" s="9"/>
      <c r="H1" s="9"/>
      <c r="I1" s="9"/>
      <c r="J1" s="9"/>
    </row>
    <row r="2" spans="1:10" ht="14.25" customHeight="1">
      <c r="A2" s="10"/>
      <c r="B2" s="10"/>
      <c r="C2" s="10"/>
      <c r="D2" s="10"/>
      <c r="E2" s="10"/>
      <c r="F2" s="10"/>
      <c r="G2" s="10"/>
      <c r="H2" s="10"/>
      <c r="I2" s="10"/>
      <c r="J2" s="23" t="s">
        <v>934</v>
      </c>
    </row>
    <row r="3" spans="1:10" ht="41.25" customHeight="1">
      <c r="A3" s="87" t="str">
        <f>"2025"&amp;"年部门整体支出绩效目标表"</f>
        <v>2025年部门整体支出绩效目标表</v>
      </c>
      <c r="B3" s="88"/>
      <c r="C3" s="88"/>
      <c r="D3" s="88"/>
      <c r="E3" s="88"/>
      <c r="F3" s="88"/>
      <c r="G3" s="88"/>
      <c r="H3" s="88"/>
      <c r="I3" s="88"/>
      <c r="J3" s="88"/>
    </row>
    <row r="4" spans="1:10" ht="17.25" customHeight="1">
      <c r="A4" s="89" t="s">
        <v>932</v>
      </c>
      <c r="B4" s="89"/>
      <c r="C4" s="90"/>
      <c r="D4" s="11"/>
      <c r="E4" s="11"/>
      <c r="F4" s="11"/>
      <c r="G4" s="11"/>
      <c r="H4" s="11"/>
      <c r="I4" s="11"/>
      <c r="J4" s="57" t="s">
        <v>1</v>
      </c>
    </row>
    <row r="5" spans="1:10" ht="30" customHeight="1">
      <c r="A5" s="12" t="s">
        <v>855</v>
      </c>
      <c r="B5" s="91" t="s">
        <v>68</v>
      </c>
      <c r="C5" s="92"/>
      <c r="D5" s="92"/>
      <c r="E5" s="93"/>
      <c r="F5" s="94" t="s">
        <v>856</v>
      </c>
      <c r="G5" s="93"/>
      <c r="H5" s="95" t="s">
        <v>69</v>
      </c>
      <c r="I5" s="92"/>
      <c r="J5" s="93"/>
    </row>
    <row r="6" spans="1:10" ht="32.25" customHeight="1">
      <c r="A6" s="73" t="s">
        <v>857</v>
      </c>
      <c r="B6" s="74"/>
      <c r="C6" s="74"/>
      <c r="D6" s="74"/>
      <c r="E6" s="74"/>
      <c r="F6" s="74"/>
      <c r="G6" s="74"/>
      <c r="H6" s="74"/>
      <c r="I6" s="75"/>
      <c r="J6" s="24" t="s">
        <v>858</v>
      </c>
    </row>
    <row r="7" spans="1:10" ht="99.75" customHeight="1">
      <c r="A7" s="100" t="s">
        <v>859</v>
      </c>
      <c r="B7" s="13" t="s">
        <v>860</v>
      </c>
      <c r="C7" s="96" t="s">
        <v>861</v>
      </c>
      <c r="D7" s="96"/>
      <c r="E7" s="96"/>
      <c r="F7" s="96"/>
      <c r="G7" s="96"/>
      <c r="H7" s="96"/>
      <c r="I7" s="96"/>
      <c r="J7" s="25" t="s">
        <v>862</v>
      </c>
    </row>
    <row r="8" spans="1:10" ht="99.75" customHeight="1">
      <c r="A8" s="100"/>
      <c r="B8" s="13" t="str">
        <f>"总体绩效目标（"&amp;"2025"&amp;"-"&amp;("2025"+2)&amp;"年期间）"</f>
        <v>总体绩效目标（2025-2027年期间）</v>
      </c>
      <c r="C8" s="96" t="s">
        <v>863</v>
      </c>
      <c r="D8" s="96"/>
      <c r="E8" s="96"/>
      <c r="F8" s="96"/>
      <c r="G8" s="96"/>
      <c r="H8" s="96"/>
      <c r="I8" s="96"/>
      <c r="J8" s="25" t="s">
        <v>864</v>
      </c>
    </row>
    <row r="9" spans="1:10" ht="75" customHeight="1">
      <c r="A9" s="13" t="s">
        <v>865</v>
      </c>
      <c r="B9" s="14" t="str">
        <f>"预算年度（"&amp;"2025"&amp;"年）绩效目标"</f>
        <v>预算年度（2025年）绩效目标</v>
      </c>
      <c r="C9" s="97" t="s">
        <v>866</v>
      </c>
      <c r="D9" s="97"/>
      <c r="E9" s="97"/>
      <c r="F9" s="97"/>
      <c r="G9" s="97"/>
      <c r="H9" s="97"/>
      <c r="I9" s="97"/>
      <c r="J9" s="26" t="s">
        <v>867</v>
      </c>
    </row>
    <row r="10" spans="1:10" ht="32.25" customHeight="1">
      <c r="A10" s="98" t="s">
        <v>868</v>
      </c>
      <c r="B10" s="98"/>
      <c r="C10" s="98"/>
      <c r="D10" s="98"/>
      <c r="E10" s="98"/>
      <c r="F10" s="98"/>
      <c r="G10" s="98"/>
      <c r="H10" s="98"/>
      <c r="I10" s="98"/>
      <c r="J10" s="98"/>
    </row>
    <row r="11" spans="1:10" ht="32.25" customHeight="1">
      <c r="A11" s="104" t="s">
        <v>869</v>
      </c>
      <c r="B11" s="104"/>
      <c r="C11" s="100" t="s">
        <v>870</v>
      </c>
      <c r="D11" s="100"/>
      <c r="E11" s="100"/>
      <c r="F11" s="100" t="s">
        <v>871</v>
      </c>
      <c r="G11" s="100"/>
      <c r="H11" s="100" t="s">
        <v>872</v>
      </c>
      <c r="I11" s="100"/>
      <c r="J11" s="100"/>
    </row>
    <row r="12" spans="1:10" ht="32.25" customHeight="1">
      <c r="A12" s="104"/>
      <c r="B12" s="104"/>
      <c r="C12" s="100"/>
      <c r="D12" s="100"/>
      <c r="E12" s="100"/>
      <c r="F12" s="100"/>
      <c r="G12" s="100"/>
      <c r="H12" s="13" t="s">
        <v>873</v>
      </c>
      <c r="I12" s="13" t="s">
        <v>874</v>
      </c>
      <c r="J12" s="13" t="s">
        <v>875</v>
      </c>
    </row>
    <row r="13" spans="1:10" ht="24" customHeight="1">
      <c r="A13" s="105" t="s">
        <v>53</v>
      </c>
      <c r="B13" s="106"/>
      <c r="C13" s="106"/>
      <c r="D13" s="106"/>
      <c r="E13" s="106"/>
      <c r="F13" s="106"/>
      <c r="G13" s="107"/>
      <c r="H13" s="16">
        <v>23647211.16</v>
      </c>
      <c r="I13" s="16">
        <v>22647211.16</v>
      </c>
      <c r="J13" s="16">
        <v>1000000</v>
      </c>
    </row>
    <row r="14" spans="1:10" ht="34.5" customHeight="1">
      <c r="A14" s="96" t="s">
        <v>689</v>
      </c>
      <c r="B14" s="108"/>
      <c r="C14" s="96" t="s">
        <v>689</v>
      </c>
      <c r="D14" s="108"/>
      <c r="E14" s="108"/>
      <c r="F14" s="108"/>
      <c r="G14" s="108"/>
      <c r="H14" s="17">
        <v>23647211.16</v>
      </c>
      <c r="I14" s="17">
        <v>22647211.16</v>
      </c>
      <c r="J14" s="17">
        <v>1000000</v>
      </c>
    </row>
    <row r="15" spans="1:10" ht="32.25" customHeight="1">
      <c r="A15" s="98" t="s">
        <v>876</v>
      </c>
      <c r="B15" s="98"/>
      <c r="C15" s="98"/>
      <c r="D15" s="98"/>
      <c r="E15" s="98"/>
      <c r="F15" s="98"/>
      <c r="G15" s="98"/>
      <c r="H15" s="98"/>
      <c r="I15" s="98"/>
      <c r="J15" s="98"/>
    </row>
    <row r="16" spans="1:10" ht="32.25" customHeight="1">
      <c r="A16" s="99" t="s">
        <v>877</v>
      </c>
      <c r="B16" s="99"/>
      <c r="C16" s="99"/>
      <c r="D16" s="99"/>
      <c r="E16" s="99"/>
      <c r="F16" s="99"/>
      <c r="G16" s="99"/>
      <c r="H16" s="101" t="s">
        <v>878</v>
      </c>
      <c r="I16" s="103" t="s">
        <v>622</v>
      </c>
      <c r="J16" s="101" t="s">
        <v>879</v>
      </c>
    </row>
    <row r="17" spans="1:10" ht="36" customHeight="1">
      <c r="A17" s="18" t="s">
        <v>615</v>
      </c>
      <c r="B17" s="18" t="s">
        <v>880</v>
      </c>
      <c r="C17" s="19" t="s">
        <v>617</v>
      </c>
      <c r="D17" s="19" t="s">
        <v>618</v>
      </c>
      <c r="E17" s="19" t="s">
        <v>619</v>
      </c>
      <c r="F17" s="19" t="s">
        <v>620</v>
      </c>
      <c r="G17" s="19" t="s">
        <v>621</v>
      </c>
      <c r="H17" s="102"/>
      <c r="I17" s="102"/>
      <c r="J17" s="102"/>
    </row>
    <row r="18" spans="1:10" ht="32.25" customHeight="1">
      <c r="A18" s="20" t="s">
        <v>624</v>
      </c>
      <c r="B18" s="20"/>
      <c r="C18" s="21"/>
      <c r="D18" s="20"/>
      <c r="E18" s="20"/>
      <c r="F18" s="20"/>
      <c r="G18" s="20"/>
      <c r="H18" s="22"/>
      <c r="I18" s="15"/>
      <c r="J18" s="22"/>
    </row>
    <row r="19" spans="1:10" ht="32.25" customHeight="1">
      <c r="A19" s="20"/>
      <c r="B19" s="20" t="s">
        <v>625</v>
      </c>
      <c r="C19" s="21"/>
      <c r="D19" s="20"/>
      <c r="E19" s="20"/>
      <c r="F19" s="20"/>
      <c r="G19" s="20"/>
      <c r="H19" s="22"/>
      <c r="I19" s="15"/>
      <c r="J19" s="22"/>
    </row>
    <row r="20" spans="1:10" ht="32.25" customHeight="1">
      <c r="A20" s="20"/>
      <c r="B20" s="20"/>
      <c r="C20" s="21" t="s">
        <v>881</v>
      </c>
      <c r="D20" s="20" t="s">
        <v>627</v>
      </c>
      <c r="E20" s="20" t="s">
        <v>882</v>
      </c>
      <c r="F20" s="20" t="s">
        <v>628</v>
      </c>
      <c r="G20" s="20" t="s">
        <v>629</v>
      </c>
      <c r="H20" s="22" t="s">
        <v>883</v>
      </c>
      <c r="I20" s="15" t="s">
        <v>884</v>
      </c>
      <c r="J20" s="22" t="s">
        <v>885</v>
      </c>
    </row>
    <row r="21" spans="1:10" ht="32.25" customHeight="1">
      <c r="A21" s="20"/>
      <c r="B21" s="20"/>
      <c r="C21" s="21" t="s">
        <v>886</v>
      </c>
      <c r="D21" s="20" t="s">
        <v>627</v>
      </c>
      <c r="E21" s="20" t="s">
        <v>887</v>
      </c>
      <c r="F21" s="20" t="s">
        <v>628</v>
      </c>
      <c r="G21" s="20" t="s">
        <v>629</v>
      </c>
      <c r="H21" s="22" t="s">
        <v>883</v>
      </c>
      <c r="I21" s="15" t="s">
        <v>888</v>
      </c>
      <c r="J21" s="22" t="s">
        <v>885</v>
      </c>
    </row>
    <row r="22" spans="1:10" ht="32.25" customHeight="1">
      <c r="A22" s="20"/>
      <c r="B22" s="20" t="s">
        <v>676</v>
      </c>
      <c r="C22" s="21"/>
      <c r="D22" s="20"/>
      <c r="E22" s="20"/>
      <c r="F22" s="20"/>
      <c r="G22" s="20"/>
      <c r="H22" s="22"/>
      <c r="I22" s="15"/>
      <c r="J22" s="22"/>
    </row>
    <row r="23" spans="1:10" ht="32.25" customHeight="1">
      <c r="A23" s="20"/>
      <c r="B23" s="20"/>
      <c r="C23" s="21" t="s">
        <v>693</v>
      </c>
      <c r="D23" s="20" t="s">
        <v>627</v>
      </c>
      <c r="E23" s="20" t="s">
        <v>695</v>
      </c>
      <c r="F23" s="20" t="s">
        <v>694</v>
      </c>
      <c r="G23" s="20" t="s">
        <v>629</v>
      </c>
      <c r="H23" s="22" t="s">
        <v>889</v>
      </c>
      <c r="I23" s="15" t="s">
        <v>890</v>
      </c>
      <c r="J23" s="22" t="s">
        <v>891</v>
      </c>
    </row>
    <row r="24" spans="1:10" ht="32.25" customHeight="1">
      <c r="A24" s="20"/>
      <c r="B24" s="20" t="s">
        <v>697</v>
      </c>
      <c r="C24" s="21"/>
      <c r="D24" s="20"/>
      <c r="E24" s="20"/>
      <c r="F24" s="20"/>
      <c r="G24" s="20"/>
      <c r="H24" s="22"/>
      <c r="I24" s="15"/>
      <c r="J24" s="22"/>
    </row>
    <row r="25" spans="1:10" ht="32.25" customHeight="1">
      <c r="A25" s="20"/>
      <c r="B25" s="20"/>
      <c r="C25" s="21" t="s">
        <v>698</v>
      </c>
      <c r="D25" s="20" t="s">
        <v>699</v>
      </c>
      <c r="E25" s="20" t="s">
        <v>81</v>
      </c>
      <c r="F25" s="20" t="s">
        <v>700</v>
      </c>
      <c r="G25" s="20" t="s">
        <v>629</v>
      </c>
      <c r="H25" s="22" t="s">
        <v>892</v>
      </c>
      <c r="I25" s="15" t="s">
        <v>702</v>
      </c>
      <c r="J25" s="22" t="s">
        <v>891</v>
      </c>
    </row>
    <row r="26" spans="1:10" ht="32.25" customHeight="1">
      <c r="A26" s="20"/>
      <c r="B26" s="20" t="s">
        <v>703</v>
      </c>
      <c r="C26" s="21"/>
      <c r="D26" s="20"/>
      <c r="E26" s="20"/>
      <c r="F26" s="20"/>
      <c r="G26" s="20"/>
      <c r="H26" s="22"/>
      <c r="I26" s="15"/>
      <c r="J26" s="22"/>
    </row>
    <row r="27" spans="1:10" ht="32.25" customHeight="1">
      <c r="A27" s="20" t="s">
        <v>630</v>
      </c>
      <c r="B27" s="20"/>
      <c r="C27" s="21"/>
      <c r="D27" s="20"/>
      <c r="E27" s="20"/>
      <c r="F27" s="20"/>
      <c r="G27" s="20"/>
      <c r="H27" s="22"/>
      <c r="I27" s="15"/>
      <c r="J27" s="22"/>
    </row>
    <row r="28" spans="1:10" ht="32.25" customHeight="1">
      <c r="A28" s="20"/>
      <c r="B28" s="20" t="s">
        <v>631</v>
      </c>
      <c r="C28" s="21"/>
      <c r="D28" s="20"/>
      <c r="E28" s="20"/>
      <c r="F28" s="20"/>
      <c r="G28" s="20"/>
      <c r="H28" s="22"/>
      <c r="I28" s="15"/>
      <c r="J28" s="22"/>
    </row>
    <row r="29" spans="1:10" ht="32.25" customHeight="1">
      <c r="A29" s="20"/>
      <c r="B29" s="20"/>
      <c r="C29" s="21" t="s">
        <v>893</v>
      </c>
      <c r="D29" s="20" t="s">
        <v>633</v>
      </c>
      <c r="E29" s="20" t="s">
        <v>794</v>
      </c>
      <c r="F29" s="20" t="s">
        <v>710</v>
      </c>
      <c r="G29" s="20" t="s">
        <v>629</v>
      </c>
      <c r="H29" s="22" t="s">
        <v>894</v>
      </c>
      <c r="I29" s="15" t="s">
        <v>895</v>
      </c>
      <c r="J29" s="22" t="s">
        <v>896</v>
      </c>
    </row>
    <row r="30" spans="1:10" ht="32.25" customHeight="1">
      <c r="A30" s="20" t="s">
        <v>636</v>
      </c>
      <c r="B30" s="20"/>
      <c r="C30" s="21"/>
      <c r="D30" s="20"/>
      <c r="E30" s="20"/>
      <c r="F30" s="20"/>
      <c r="G30" s="20"/>
      <c r="H30" s="22"/>
      <c r="I30" s="15"/>
      <c r="J30" s="22"/>
    </row>
    <row r="31" spans="1:10" ht="32.25" customHeight="1">
      <c r="A31" s="20"/>
      <c r="B31" s="20" t="s">
        <v>637</v>
      </c>
      <c r="C31" s="21"/>
      <c r="D31" s="20"/>
      <c r="E31" s="20"/>
      <c r="F31" s="20"/>
      <c r="G31" s="20"/>
      <c r="H31" s="22"/>
      <c r="I31" s="15"/>
      <c r="J31" s="22"/>
    </row>
    <row r="32" spans="1:10" ht="32.25" customHeight="1">
      <c r="A32" s="20"/>
      <c r="B32" s="20"/>
      <c r="C32" s="21" t="s">
        <v>717</v>
      </c>
      <c r="D32" s="20" t="s">
        <v>633</v>
      </c>
      <c r="E32" s="20" t="s">
        <v>634</v>
      </c>
      <c r="F32" s="20" t="s">
        <v>635</v>
      </c>
      <c r="G32" s="20" t="s">
        <v>638</v>
      </c>
      <c r="H32" s="22" t="s">
        <v>897</v>
      </c>
      <c r="I32" s="15" t="s">
        <v>898</v>
      </c>
      <c r="J32" s="22" t="s">
        <v>899</v>
      </c>
    </row>
    <row r="33" spans="1:10" ht="32.25" customHeight="1">
      <c r="A33" s="20"/>
      <c r="B33" s="20"/>
      <c r="C33" s="21" t="s">
        <v>719</v>
      </c>
      <c r="D33" s="20" t="s">
        <v>633</v>
      </c>
      <c r="E33" s="20" t="s">
        <v>634</v>
      </c>
      <c r="F33" s="20" t="s">
        <v>635</v>
      </c>
      <c r="G33" s="20" t="s">
        <v>638</v>
      </c>
      <c r="H33" s="22" t="s">
        <v>900</v>
      </c>
      <c r="I33" s="15" t="s">
        <v>720</v>
      </c>
      <c r="J33" s="22" t="s">
        <v>901</v>
      </c>
    </row>
  </sheetData>
  <mergeCells count="22">
    <mergeCell ref="A16:G16"/>
    <mergeCell ref="A7:A8"/>
    <mergeCell ref="H16:H17"/>
    <mergeCell ref="I16:I17"/>
    <mergeCell ref="J16:J17"/>
    <mergeCell ref="A11:B12"/>
    <mergeCell ref="C11:G12"/>
    <mergeCell ref="H11:J11"/>
    <mergeCell ref="A13:G13"/>
    <mergeCell ref="A14:B14"/>
    <mergeCell ref="C14:G14"/>
    <mergeCell ref="A15:J15"/>
    <mergeCell ref="A6:I6"/>
    <mergeCell ref="C7:I7"/>
    <mergeCell ref="C8:I8"/>
    <mergeCell ref="C9:I9"/>
    <mergeCell ref="A10:J10"/>
    <mergeCell ref="A3:J3"/>
    <mergeCell ref="A4:C4"/>
    <mergeCell ref="B5:E5"/>
    <mergeCell ref="F5:G5"/>
    <mergeCell ref="H5:J5"/>
  </mergeCells>
  <phoneticPr fontId="21" type="noConversion"/>
  <pageMargins left="0.84" right="0.84" top="0.9" bottom="0.9" header="0.36" footer="0.36"/>
  <pageSetup paperSize="9" scale="57"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22"/>
  <sheetViews>
    <sheetView showGridLines="0" showZeros="0" topLeftCell="C1" workbookViewId="0">
      <pane ySplit="1" topLeftCell="A2" activePane="bottomLeft" state="frozen"/>
      <selection activeCell="A22" sqref="A22"/>
      <selection pane="bottomLeft" activeCell="F12" sqref="F12"/>
    </sheetView>
  </sheetViews>
  <sheetFormatPr defaultColWidth="10" defaultRowHeight="12.75" customHeight="1" outlineLevelRow="1"/>
  <cols>
    <col min="1" max="1" width="50.21875" customWidth="1"/>
    <col min="2" max="2" width="15.77734375" customWidth="1"/>
    <col min="3" max="3" width="13" customWidth="1"/>
    <col min="4" max="4" width="12" customWidth="1"/>
    <col min="5" max="5" width="16.21875" customWidth="1"/>
    <col min="6" max="6" width="13.77734375" customWidth="1"/>
    <col min="7" max="7" width="13.21875" customWidth="1"/>
    <col min="8" max="8" width="13.88671875" customWidth="1"/>
    <col min="9" max="9" width="16.88671875" customWidth="1"/>
    <col min="10" max="10" width="13.21875" customWidth="1"/>
    <col min="11" max="15" width="15.77734375" customWidth="1"/>
    <col min="16" max="16" width="17.6640625" customWidth="1"/>
    <col min="17" max="22" width="15.77734375" customWidth="1"/>
  </cols>
  <sheetData>
    <row r="1" spans="1:23" ht="12.75" customHeight="1">
      <c r="A1" s="1"/>
      <c r="B1" s="1"/>
      <c r="C1" s="1"/>
      <c r="D1" s="1"/>
      <c r="E1" s="1"/>
      <c r="F1" s="1"/>
      <c r="G1" s="1"/>
      <c r="H1" s="1"/>
      <c r="I1" s="1"/>
      <c r="J1" s="1"/>
      <c r="K1" s="1"/>
      <c r="L1" s="1"/>
      <c r="M1" s="1"/>
      <c r="N1" s="1"/>
      <c r="O1" s="1"/>
      <c r="P1" s="1"/>
      <c r="Q1" s="1"/>
      <c r="R1" s="1"/>
      <c r="S1" s="1"/>
      <c r="T1" s="1"/>
      <c r="U1" s="1"/>
      <c r="V1" s="1"/>
      <c r="W1" s="1"/>
    </row>
    <row r="2" spans="1:23" ht="17.25" customHeight="1">
      <c r="A2" s="64" t="s">
        <v>902</v>
      </c>
      <c r="B2" s="65"/>
      <c r="C2" s="65"/>
      <c r="D2" s="65"/>
      <c r="E2" s="65"/>
      <c r="F2" s="65"/>
      <c r="G2" s="65"/>
      <c r="H2" s="65"/>
      <c r="I2" s="65"/>
      <c r="J2" s="65"/>
      <c r="K2" s="65"/>
      <c r="L2" s="65"/>
      <c r="M2" s="65"/>
      <c r="N2" s="65"/>
      <c r="O2" s="65"/>
      <c r="P2" s="65"/>
      <c r="Q2" s="65"/>
      <c r="R2" s="65"/>
      <c r="S2" s="65"/>
      <c r="T2" s="65"/>
      <c r="U2" s="65"/>
      <c r="V2" s="65"/>
      <c r="W2" s="65"/>
    </row>
    <row r="3" spans="1:23" ht="41.25" customHeight="1">
      <c r="A3" s="61" t="s">
        <v>937</v>
      </c>
      <c r="B3" s="61"/>
      <c r="C3" s="61"/>
      <c r="D3" s="61"/>
      <c r="E3" s="61"/>
      <c r="F3" s="61"/>
      <c r="G3" s="61"/>
      <c r="H3" s="61"/>
      <c r="I3" s="61"/>
      <c r="J3" s="61"/>
      <c r="K3" s="61"/>
      <c r="L3" s="61"/>
      <c r="M3" s="61"/>
      <c r="N3" s="61"/>
      <c r="O3" s="61"/>
      <c r="P3" s="61"/>
      <c r="Q3" s="61"/>
      <c r="R3" s="61"/>
      <c r="S3" s="61"/>
      <c r="T3" s="61"/>
      <c r="U3" s="61"/>
      <c r="V3" s="61"/>
      <c r="W3" s="61"/>
    </row>
    <row r="4" spans="1:23" ht="17.25" customHeight="1">
      <c r="A4" s="62" t="s">
        <v>932</v>
      </c>
      <c r="B4" s="62"/>
      <c r="C4" s="62"/>
      <c r="V4" s="64" t="s">
        <v>903</v>
      </c>
      <c r="W4" s="64"/>
    </row>
    <row r="5" spans="1:23" ht="17.25" customHeight="1">
      <c r="A5" s="68" t="s">
        <v>347</v>
      </c>
      <c r="B5" s="68" t="s">
        <v>904</v>
      </c>
      <c r="C5" s="68" t="s">
        <v>905</v>
      </c>
      <c r="D5" s="68" t="s">
        <v>906</v>
      </c>
      <c r="E5" s="68" t="s">
        <v>907</v>
      </c>
      <c r="F5" s="68" t="s">
        <v>908</v>
      </c>
      <c r="G5" s="68"/>
      <c r="H5" s="68"/>
      <c r="I5" s="68"/>
      <c r="J5" s="68"/>
      <c r="K5" s="68"/>
      <c r="L5" s="68"/>
      <c r="M5" s="68" t="s">
        <v>909</v>
      </c>
      <c r="N5" s="68"/>
      <c r="O5" s="68"/>
      <c r="P5" s="68"/>
      <c r="Q5" s="68"/>
      <c r="R5" s="68"/>
      <c r="S5" s="68"/>
      <c r="T5" s="68" t="s">
        <v>910</v>
      </c>
      <c r="U5" s="68"/>
      <c r="V5" s="68"/>
      <c r="W5" s="68" t="s">
        <v>911</v>
      </c>
    </row>
    <row r="6" spans="1:23" ht="33" customHeight="1">
      <c r="A6" s="68"/>
      <c r="B6" s="68"/>
      <c r="C6" s="68"/>
      <c r="D6" s="68"/>
      <c r="E6" s="68"/>
      <c r="F6" s="4" t="s">
        <v>55</v>
      </c>
      <c r="G6" s="4" t="s">
        <v>912</v>
      </c>
      <c r="H6" s="4" t="s">
        <v>913</v>
      </c>
      <c r="I6" s="4" t="s">
        <v>914</v>
      </c>
      <c r="J6" s="4" t="s">
        <v>915</v>
      </c>
      <c r="K6" s="4" t="s">
        <v>916</v>
      </c>
      <c r="L6" s="4" t="s">
        <v>917</v>
      </c>
      <c r="M6" s="4" t="s">
        <v>55</v>
      </c>
      <c r="N6" s="4" t="s">
        <v>918</v>
      </c>
      <c r="O6" s="4" t="s">
        <v>919</v>
      </c>
      <c r="P6" s="4" t="s">
        <v>920</v>
      </c>
      <c r="Q6" s="4" t="s">
        <v>921</v>
      </c>
      <c r="R6" s="4" t="s">
        <v>922</v>
      </c>
      <c r="S6" s="4" t="s">
        <v>923</v>
      </c>
      <c r="T6" s="4" t="s">
        <v>55</v>
      </c>
      <c r="U6" s="4" t="s">
        <v>924</v>
      </c>
      <c r="V6" s="4" t="s">
        <v>925</v>
      </c>
      <c r="W6" s="68"/>
    </row>
    <row r="7" spans="1:23" ht="17.25" customHeight="1">
      <c r="A7" s="5" t="s">
        <v>67</v>
      </c>
      <c r="B7" s="5" t="s">
        <v>854</v>
      </c>
      <c r="C7" s="5" t="s">
        <v>854</v>
      </c>
      <c r="D7" s="5" t="s">
        <v>854</v>
      </c>
      <c r="E7" s="5" t="s">
        <v>854</v>
      </c>
      <c r="F7" s="59">
        <v>79</v>
      </c>
      <c r="G7" s="59">
        <v>26</v>
      </c>
      <c r="H7" s="59">
        <v>4</v>
      </c>
      <c r="I7" s="59"/>
      <c r="J7" s="59">
        <v>49</v>
      </c>
      <c r="K7" s="59"/>
      <c r="L7" s="59"/>
      <c r="M7" s="59">
        <v>62</v>
      </c>
      <c r="N7" s="59">
        <v>20</v>
      </c>
      <c r="O7" s="59">
        <v>4</v>
      </c>
      <c r="P7" s="59"/>
      <c r="Q7" s="59">
        <v>38</v>
      </c>
      <c r="R7" s="6"/>
      <c r="S7" s="6"/>
      <c r="T7" s="6">
        <v>18</v>
      </c>
      <c r="U7" s="6"/>
      <c r="V7" s="6">
        <v>18</v>
      </c>
      <c r="W7" s="6"/>
    </row>
    <row r="8" spans="1:23" ht="26.25" customHeight="1" outlineLevel="1">
      <c r="A8" s="7" t="s">
        <v>69</v>
      </c>
      <c r="B8" s="7" t="s">
        <v>926</v>
      </c>
      <c r="C8" s="7" t="s">
        <v>927</v>
      </c>
      <c r="D8" s="7" t="s">
        <v>928</v>
      </c>
      <c r="E8" s="7" t="s">
        <v>929</v>
      </c>
      <c r="F8" s="59">
        <v>30</v>
      </c>
      <c r="G8" s="60" t="s">
        <v>935</v>
      </c>
      <c r="H8" s="60" t="s">
        <v>936</v>
      </c>
      <c r="I8" s="60"/>
      <c r="J8" s="60"/>
      <c r="K8" s="60"/>
      <c r="L8" s="60"/>
      <c r="M8" s="59">
        <v>24</v>
      </c>
      <c r="N8" s="60" t="s">
        <v>949</v>
      </c>
      <c r="O8" s="60" t="s">
        <v>950</v>
      </c>
      <c r="P8" s="60"/>
      <c r="Q8" s="60"/>
      <c r="R8" s="8"/>
      <c r="S8" s="8"/>
      <c r="T8" s="6">
        <v>18</v>
      </c>
      <c r="U8" s="6"/>
      <c r="V8" s="6">
        <v>18</v>
      </c>
      <c r="W8" s="6"/>
    </row>
    <row r="9" spans="1:23" ht="31.5" customHeight="1" outlineLevel="1">
      <c r="A9" s="7" t="s">
        <v>939</v>
      </c>
      <c r="B9" s="7" t="s">
        <v>926</v>
      </c>
      <c r="C9" s="7" t="s">
        <v>930</v>
      </c>
      <c r="D9" s="7" t="s">
        <v>928</v>
      </c>
      <c r="E9" s="7" t="s">
        <v>942</v>
      </c>
      <c r="F9" s="59">
        <v>13</v>
      </c>
      <c r="G9" s="60"/>
      <c r="H9" s="60"/>
      <c r="I9" s="60"/>
      <c r="J9" s="60" t="s">
        <v>946</v>
      </c>
      <c r="K9" s="60"/>
      <c r="L9" s="60"/>
      <c r="M9" s="59">
        <v>9</v>
      </c>
      <c r="N9" s="60"/>
      <c r="O9" s="60"/>
      <c r="P9" s="60"/>
      <c r="Q9" s="60" t="s">
        <v>943</v>
      </c>
      <c r="R9" s="8"/>
      <c r="S9" s="8"/>
      <c r="T9" s="6"/>
      <c r="U9" s="6"/>
      <c r="V9" s="6"/>
      <c r="W9" s="6"/>
    </row>
    <row r="10" spans="1:23" ht="27.75" customHeight="1" outlineLevel="1">
      <c r="A10" s="7" t="s">
        <v>940</v>
      </c>
      <c r="B10" s="7" t="s">
        <v>926</v>
      </c>
      <c r="C10" s="7" t="s">
        <v>930</v>
      </c>
      <c r="D10" s="7" t="s">
        <v>928</v>
      </c>
      <c r="E10" s="7" t="s">
        <v>929</v>
      </c>
      <c r="F10" s="59">
        <v>28</v>
      </c>
      <c r="G10" s="60"/>
      <c r="H10" s="60"/>
      <c r="I10" s="60"/>
      <c r="J10" s="60" t="s">
        <v>947</v>
      </c>
      <c r="K10" s="60"/>
      <c r="L10" s="60"/>
      <c r="M10" s="59">
        <v>24</v>
      </c>
      <c r="N10" s="60"/>
      <c r="O10" s="60"/>
      <c r="P10" s="60"/>
      <c r="Q10" s="60" t="s">
        <v>944</v>
      </c>
      <c r="R10" s="8"/>
      <c r="S10" s="8"/>
      <c r="T10" s="6"/>
      <c r="U10" s="6"/>
      <c r="V10" s="6"/>
      <c r="W10" s="6"/>
    </row>
    <row r="11" spans="1:23" ht="29.25" customHeight="1" outlineLevel="1">
      <c r="A11" s="7" t="s">
        <v>941</v>
      </c>
      <c r="B11" s="7" t="s">
        <v>926</v>
      </c>
      <c r="C11" s="7" t="s">
        <v>930</v>
      </c>
      <c r="D11" s="7" t="s">
        <v>928</v>
      </c>
      <c r="E11" s="7" t="s">
        <v>929</v>
      </c>
      <c r="F11" s="59">
        <v>8</v>
      </c>
      <c r="G11" s="60"/>
      <c r="H11" s="60"/>
      <c r="I11" s="60"/>
      <c r="J11" s="60" t="s">
        <v>948</v>
      </c>
      <c r="K11" s="60"/>
      <c r="L11" s="60"/>
      <c r="M11" s="59">
        <v>5</v>
      </c>
      <c r="N11" s="60"/>
      <c r="O11" s="60"/>
      <c r="P11" s="60"/>
      <c r="Q11" s="60" t="s">
        <v>945</v>
      </c>
      <c r="R11" s="8"/>
      <c r="S11" s="8"/>
      <c r="T11" s="6"/>
      <c r="U11" s="6"/>
      <c r="V11" s="6"/>
      <c r="W11" s="6"/>
    </row>
    <row r="12" spans="1:23" ht="17.25" customHeight="1" outlineLevel="1">
      <c r="A12" s="7"/>
      <c r="B12" s="7"/>
      <c r="C12" s="7"/>
      <c r="D12" s="7"/>
      <c r="E12" s="7"/>
      <c r="F12" s="6"/>
      <c r="G12" s="8"/>
      <c r="H12" s="8"/>
      <c r="I12" s="8"/>
      <c r="J12" s="8"/>
      <c r="K12" s="8"/>
      <c r="L12" s="8"/>
      <c r="M12" s="6"/>
      <c r="N12" s="8"/>
      <c r="O12" s="8"/>
      <c r="P12" s="8"/>
      <c r="Q12" s="8"/>
      <c r="R12" s="8"/>
      <c r="S12" s="8"/>
      <c r="T12" s="6"/>
      <c r="U12" s="6"/>
      <c r="V12" s="6"/>
      <c r="W12" s="6"/>
    </row>
    <row r="13" spans="1:23" ht="17.25" customHeight="1" outlineLevel="1">
      <c r="A13" s="7"/>
      <c r="B13" s="7"/>
      <c r="C13" s="7"/>
      <c r="D13" s="7"/>
      <c r="E13" s="7"/>
      <c r="F13" s="6"/>
      <c r="G13" s="8"/>
      <c r="H13" s="8"/>
      <c r="I13" s="8"/>
      <c r="J13" s="8"/>
      <c r="K13" s="8"/>
      <c r="L13" s="8"/>
      <c r="M13" s="6"/>
      <c r="N13" s="8"/>
      <c r="O13" s="8"/>
      <c r="P13" s="8"/>
      <c r="Q13" s="8"/>
      <c r="R13" s="8"/>
      <c r="S13" s="8"/>
      <c r="T13" s="6"/>
      <c r="U13" s="6"/>
      <c r="V13" s="6"/>
      <c r="W13" s="6"/>
    </row>
    <row r="14" spans="1:23" ht="17.25" customHeight="1" outlineLevel="1">
      <c r="A14" s="7"/>
      <c r="B14" s="7"/>
      <c r="C14" s="7"/>
      <c r="D14" s="7"/>
      <c r="E14" s="7"/>
      <c r="F14" s="6"/>
      <c r="G14" s="8"/>
      <c r="H14" s="8"/>
      <c r="I14" s="8"/>
      <c r="J14" s="8"/>
      <c r="K14" s="8"/>
      <c r="L14" s="8"/>
      <c r="M14" s="6"/>
      <c r="N14" s="8"/>
      <c r="O14" s="8"/>
      <c r="P14" s="8"/>
      <c r="Q14" s="8"/>
      <c r="R14" s="8"/>
      <c r="S14" s="8"/>
      <c r="T14" s="6"/>
      <c r="U14" s="6"/>
      <c r="V14" s="6"/>
      <c r="W14" s="6"/>
    </row>
    <row r="15" spans="1:23" ht="17.25" customHeight="1" outlineLevel="1">
      <c r="A15" s="7"/>
      <c r="B15" s="7"/>
      <c r="C15" s="7"/>
      <c r="D15" s="7"/>
      <c r="E15" s="7"/>
      <c r="F15" s="6"/>
      <c r="G15" s="8"/>
      <c r="H15" s="8"/>
      <c r="I15" s="8"/>
      <c r="J15" s="8"/>
      <c r="K15" s="8"/>
      <c r="L15" s="8"/>
      <c r="M15" s="6"/>
      <c r="N15" s="8"/>
      <c r="O15" s="8"/>
      <c r="P15" s="8"/>
      <c r="Q15" s="8"/>
      <c r="R15" s="8"/>
      <c r="S15" s="8"/>
      <c r="T15" s="6"/>
      <c r="U15" s="6"/>
      <c r="V15" s="6"/>
      <c r="W15" s="6"/>
    </row>
    <row r="16" spans="1:23" ht="17.25" customHeight="1" outlineLevel="1">
      <c r="A16" s="7"/>
      <c r="B16" s="7"/>
      <c r="C16" s="7"/>
      <c r="D16" s="7"/>
      <c r="E16" s="7"/>
      <c r="F16" s="6"/>
      <c r="G16" s="8"/>
      <c r="H16" s="8"/>
      <c r="I16" s="8"/>
      <c r="J16" s="8"/>
      <c r="K16" s="8"/>
      <c r="L16" s="8"/>
      <c r="M16" s="6"/>
      <c r="N16" s="8"/>
      <c r="O16" s="8"/>
      <c r="P16" s="8"/>
      <c r="Q16" s="8"/>
      <c r="R16" s="8"/>
      <c r="S16" s="8"/>
      <c r="T16" s="6"/>
      <c r="U16" s="6"/>
      <c r="V16" s="6"/>
      <c r="W16" s="6"/>
    </row>
    <row r="17" spans="1:23" ht="17.25" customHeight="1" outlineLevel="1">
      <c r="A17" s="7"/>
      <c r="B17" s="7"/>
      <c r="C17" s="7"/>
      <c r="D17" s="7"/>
      <c r="E17" s="7"/>
      <c r="F17" s="6"/>
      <c r="G17" s="8"/>
      <c r="H17" s="8"/>
      <c r="I17" s="8"/>
      <c r="J17" s="8"/>
      <c r="K17" s="8"/>
      <c r="L17" s="8"/>
      <c r="M17" s="6"/>
      <c r="N17" s="8"/>
      <c r="O17" s="8"/>
      <c r="P17" s="8"/>
      <c r="Q17" s="8"/>
      <c r="R17" s="8"/>
      <c r="S17" s="8"/>
      <c r="T17" s="6"/>
      <c r="U17" s="6"/>
      <c r="V17" s="6"/>
      <c r="W17" s="6"/>
    </row>
    <row r="22" spans="1:23" ht="12.75" customHeight="1">
      <c r="A22">
        <v>14</v>
      </c>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honeticPr fontId="21" type="noConversion"/>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一般公共预算“三公”经费支出预算表3</vt:lpstr>
      <vt:lpstr>基本支出预算表04</vt:lpstr>
      <vt:lpstr>项目支出预算表05-1</vt:lpstr>
      <vt:lpstr>项目支出绩效目标表（本级下达）05-2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部门单位基本信息表14</vt:lpstr>
      <vt:lpstr>部门项目中期规划预算表12!Print_Titles</vt:lpstr>
      <vt:lpstr>部门整体支出绩效目标表13!Print_Titles</vt:lpstr>
      <vt:lpstr>'一般公共预算支出预算表（按功能科目分类）02-2'!Print_Titles</vt:lpstr>
      <vt:lpstr>政府性基金预算支出预算表06!Print_Titles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cjs</dc:creator>
  <cp:lastModifiedBy>文璐</cp:lastModifiedBy>
  <dcterms:created xsi:type="dcterms:W3CDTF">2025-02-14T00:49:39Z</dcterms:created>
  <dcterms:modified xsi:type="dcterms:W3CDTF">2025-02-18T05:51:12Z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