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tabRatio="953" firstSheet="2"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<sst xmlns="http://schemas.openxmlformats.org/spreadsheetml/2006/main" count="3449" uniqueCount="875">
  <si>
    <t>预算01-1表</t>
  </si>
  <si>
    <t>单位名称：富民县林业和草原局（机关）</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</si>
  <si>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</si>
  <si>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</si>
  <si>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</si>
  <si>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</si>
  <si>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</si>
  <si>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</si>
  <si>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</si>
  <si>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</si>
  <si>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</si>
  <si>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</si>
  <si>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</si>
  <si>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</si>
  <si>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</si>
  <si>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</si>
  <si>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</si>
  <si>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</si>
  <si>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</si>
  <si>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</si>
  <si>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</si>
  <si>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</si>
  <si>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</si>
  <si>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</si>
  <si>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</si>
  <si>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</si>
  <si>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</si>
  <si>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</si>
  <si>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</si>
  <si>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</si>
  <si>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</si>
  <si>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</si>
  <si>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</si>
  <si>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</si>
  <si>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</si>
  <si>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</si>
  <si>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</si>
  <si>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</si>
  <si>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</si>
  <si>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</si>
  <si>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</si>
  <si>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</si>
  <si>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</si>
  <si>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</si>
  <si>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</si>
  <si>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</si>
  <si>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</si>
  <si>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</si>
  <si>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</si>
  <si>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</si>
  <si>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</si>
  <si>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</si>
  <si>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</si>
  <si>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</si>
  <si>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</si>
  <si>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</si>
  <si>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</si>
  <si>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</si>
  <si>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</si>
  <si>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</si>
  <si>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</si>
  <si>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</si>
  <si>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</si>
  <si>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</si>
  <si>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</si>
  <si>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</si>
  <si>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</si>
  <si>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169001</t>
  </si>
  <si>
    <t>富民县林业和草原局</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</si>
  <si>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</si>
  <si>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</si>
  <si>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</si>
  <si>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</si>
  <si>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</si>
  <si>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</si>
  <si>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</si>
  <si>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</si>
  <si>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</si>
  <si>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</si>
  <si>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</si>
  <si>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</si>
  <si>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</si>
  <si>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</si>
  <si>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</si>
  <si>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</si>
  <si>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</si>
  <si>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</si>
  <si>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</si>
  <si>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</si>
  <si>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</si>
  <si>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</si>
  <si>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</si>
  <si>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</si>
  <si>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</si>
  <si>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</si>
  <si>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</si>
  <si>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</si>
  <si>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</si>
  <si>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</si>
  <si>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</si>
  <si>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</si>
  <si>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</si>
  <si>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</si>
  <si>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</si>
  <si>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</si>
  <si>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</si>
  <si>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</si>
  <si>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</si>
  <si>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</si>
  <si>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</si>
  <si>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</si>
  <si>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</si>
  <si>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</si>
  <si>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</si>
  <si>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</si>
  <si>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21105</t>
  </si>
  <si>
    <t>森林保护修护</t>
  </si>
  <si>
    <t>2110501</t>
  </si>
  <si>
    <t>森林管护</t>
  </si>
  <si>
    <t>21199</t>
  </si>
  <si>
    <t>其他节能环保支出</t>
  </si>
  <si>
    <t>2119999</t>
  </si>
  <si>
    <t>213</t>
  </si>
  <si>
    <t>农林水支出</t>
  </si>
  <si>
    <t>21302</t>
  </si>
  <si>
    <t>林业和草原</t>
  </si>
  <si>
    <t>2130201</t>
  </si>
  <si>
    <t>行政运行</t>
  </si>
  <si>
    <t>2130205</t>
  </si>
  <si>
    <t>森林资源培育</t>
  </si>
  <si>
    <t>2130207</t>
  </si>
  <si>
    <t>森林资源管理</t>
  </si>
  <si>
    <t>2130209</t>
  </si>
  <si>
    <t>森林生态效益补偿</t>
  </si>
  <si>
    <t>2130234</t>
  </si>
  <si>
    <t>林业草原防灾减灾</t>
  </si>
  <si>
    <t>2130238</t>
  </si>
  <si>
    <t>退耕还林还草</t>
  </si>
  <si>
    <t>2130299</t>
  </si>
  <si>
    <t>其他林业和草原支出</t>
  </si>
  <si>
    <t>21308</t>
  </si>
  <si>
    <t>普惠金融发展支出</t>
  </si>
  <si>
    <t>2130803</t>
  </si>
  <si>
    <t>农业保险保费补贴</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</si>
  <si>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</si>
  <si>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</si>
  <si>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</si>
  <si>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</si>
  <si>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</si>
  <si>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</si>
  <si>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</si>
  <si>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</si>
  <si>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</si>
  <si>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</si>
  <si>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</si>
  <si>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</si>
  <si>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</si>
  <si>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</si>
  <si>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</si>
  <si>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</si>
  <si>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</si>
  <si>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</si>
  <si>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</si>
  <si>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</si>
  <si>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</si>
  <si>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</si>
  <si>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</si>
  <si>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</si>
  <si>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</si>
  <si>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</si>
  <si>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</si>
  <si>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</si>
  <si>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</si>
  <si>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</si>
  <si>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</si>
  <si>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</si>
  <si>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</si>
  <si>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</si>
  <si>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</si>
  <si>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</si>
  <si>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</si>
  <si>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</si>
  <si>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</si>
  <si>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</si>
  <si>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</si>
  <si>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</si>
  <si>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</si>
  <si>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</si>
  <si>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</si>
  <si>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</si>
  <si>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</si>
  <si>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</si>
  <si>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</si>
  <si>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</si>
  <si>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</si>
  <si>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</si>
  <si>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</si>
  <si>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</si>
  <si>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</si>
  <si>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</si>
  <si>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</si>
  <si>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2025年基本支出预算表（人员类、运转类公用经费项目）</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</si>
  <si>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</si>
  <si>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</si>
  <si>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</si>
  <si>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</si>
  <si>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</si>
  <si>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</si>
  <si>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</si>
  <si>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</si>
  <si>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</si>
  <si>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</si>
  <si>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</si>
  <si>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</si>
  <si>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</si>
  <si>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</si>
  <si>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</si>
  <si>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</si>
  <si>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</si>
  <si>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</si>
  <si>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</si>
  <si>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富民县林业和草原局（机关）</t>
  </si>
  <si>
    <t>530124210000000000590</t>
  </si>
  <si>
    <t>行政人员支出工资</t>
  </si>
  <si>
    <t>30101</t>
  </si>
  <si>
    <t>基本工资</t>
  </si>
  <si>
    <t>30103</t>
  </si>
  <si>
    <t>奖金</t>
  </si>
  <si>
    <t>530124210000000000594</t>
  </si>
  <si>
    <t>30113</t>
  </si>
  <si>
    <t>530124210000000000595</t>
  </si>
  <si>
    <t>对个人和家庭的补助</t>
  </si>
  <si>
    <t>30305</t>
  </si>
  <si>
    <t>生活补助</t>
  </si>
  <si>
    <t>530124210000000000597</t>
  </si>
  <si>
    <t>30217</t>
  </si>
  <si>
    <t>530124210000000000599</t>
  </si>
  <si>
    <t>一般公用经费</t>
  </si>
  <si>
    <t>30201</t>
  </si>
  <si>
    <t>办公费</t>
  </si>
  <si>
    <t>30213</t>
  </si>
  <si>
    <t>维修（护）费</t>
  </si>
  <si>
    <t>530124231100001389427</t>
  </si>
  <si>
    <t>公务员基础绩效奖</t>
  </si>
  <si>
    <t>530124231100001389431</t>
  </si>
  <si>
    <t>医疗保险支出</t>
  </si>
  <si>
    <t>30110</t>
  </si>
  <si>
    <t>职工基本医疗保险缴费</t>
  </si>
  <si>
    <t>30111</t>
  </si>
  <si>
    <t>公务员医疗补助缴费</t>
  </si>
  <si>
    <t>30112</t>
  </si>
  <si>
    <t>其他社会保障缴费</t>
  </si>
  <si>
    <t>530124231100001389432</t>
  </si>
  <si>
    <t>遗属生活补助</t>
  </si>
  <si>
    <t>530124231100001389433</t>
  </si>
  <si>
    <t>公务交通补贴</t>
  </si>
  <si>
    <t>30239</t>
  </si>
  <si>
    <t>其他交通费用</t>
  </si>
  <si>
    <t>530124231100001389434</t>
  </si>
  <si>
    <t>公共交通专项经费</t>
  </si>
  <si>
    <t>530124231100001389448</t>
  </si>
  <si>
    <t>行政在职津贴补贴</t>
  </si>
  <si>
    <t>30102</t>
  </si>
  <si>
    <t>津贴补贴</t>
  </si>
  <si>
    <t>530124231100001389450</t>
  </si>
  <si>
    <t>工伤保险支出</t>
  </si>
  <si>
    <t>530124231100001389451</t>
  </si>
  <si>
    <t>失业保险支出</t>
  </si>
  <si>
    <t>530124231100001389452</t>
  </si>
  <si>
    <t>养老保险支出</t>
  </si>
  <si>
    <t>30108</t>
  </si>
  <si>
    <t>机关事业单位基本养老保险缴费</t>
  </si>
  <si>
    <t>530124231100001389453</t>
  </si>
  <si>
    <t>工会经费</t>
  </si>
  <si>
    <t>30228</t>
  </si>
  <si>
    <t>530124241100002414622</t>
  </si>
  <si>
    <t>劳务派遣人员经费</t>
  </si>
  <si>
    <t>30226</t>
  </si>
  <si>
    <t>劳务费</t>
  </si>
  <si>
    <t>530124251100003855035</t>
  </si>
  <si>
    <t>公车购置及运维费</t>
  </si>
  <si>
    <t>30231</t>
  </si>
  <si>
    <t>公务用车运行维护费</t>
  </si>
  <si>
    <t>530124251100003859684</t>
  </si>
  <si>
    <t>残疾人就业保障金</t>
  </si>
  <si>
    <t>预算05-1表</t>
  </si>
  <si>
    <t>2025年项目支出预算表（其他运转类、特定目标类项目）</t>
  </si>
  <si>
    <t>项目分类</t>
  </si>
  <si>
    <t>项目单位</t>
  </si>
  <si>
    <t>经济科目编码</t>
  </si>
  <si>
    <t>经济科目名称</t>
  </si>
  <si>
    <t>本年拨款</t>
  </si>
  <si>
    <t>其中：本次下达</t>
  </si>
  <si>
    <t>事业发展类</t>
  </si>
  <si>
    <t>530124251100003852287</t>
  </si>
  <si>
    <t>森林防火应急视频监控经费</t>
  </si>
  <si>
    <t>530124251100003852413</t>
  </si>
  <si>
    <t>森林防火视频监控系统建设运维经费</t>
  </si>
  <si>
    <t>530124251100003852452</t>
  </si>
  <si>
    <t>森林火灾保险补助资金</t>
  </si>
  <si>
    <t>30227</t>
  </si>
  <si>
    <t>委托业务费</t>
  </si>
  <si>
    <t>530124251100003852466</t>
  </si>
  <si>
    <t>森林防火工作经费</t>
  </si>
  <si>
    <t>30205</t>
  </si>
  <si>
    <t>水费</t>
  </si>
  <si>
    <t>30215</t>
  </si>
  <si>
    <t>会议费</t>
  </si>
  <si>
    <t>30218</t>
  </si>
  <si>
    <t>专用材料费</t>
  </si>
  <si>
    <t>530124251100003852490</t>
  </si>
  <si>
    <t>2022年中央财政森林抚育项目经费</t>
  </si>
  <si>
    <t>530124251100003852498</t>
  </si>
  <si>
    <t>森林养护经费</t>
  </si>
  <si>
    <t>530124251100003852506</t>
  </si>
  <si>
    <t>林地征占用异地造林植被恢复项目工作经费</t>
  </si>
  <si>
    <t>530124251100003942476</t>
  </si>
  <si>
    <t>林草湿荒普查经费</t>
  </si>
  <si>
    <t>530124251100003942568</t>
  </si>
  <si>
    <t>2024盘活结转结余昆财金〔2023〕56号省级农业保险保费补贴资金</t>
  </si>
  <si>
    <t>530124251100003942602</t>
  </si>
  <si>
    <t>2024盘活结转结余昆财金〔2023〕88号中央农业保险保费补贴资金</t>
  </si>
  <si>
    <t>530124251100003942608</t>
  </si>
  <si>
    <t>2024盘活结转结余昆财金〔2023〕51号省级第二批农业保险保费补贴资金</t>
  </si>
  <si>
    <t>530124251100003942639</t>
  </si>
  <si>
    <t>2024盘活结转结余昆财农〔2023〕10号第四批中央财政林业草原生态保护恢复资金</t>
  </si>
  <si>
    <t>30310</t>
  </si>
  <si>
    <t>个人农业生产补贴</t>
  </si>
  <si>
    <t>530124251100003942659</t>
  </si>
  <si>
    <t>2024盘活结转结余昆财农〔2023〕205号松材线虫病等重点林业有害生物防治资金</t>
  </si>
  <si>
    <t>530124251100003942680</t>
  </si>
  <si>
    <t>2024盘活结转结余昆财农〔2023〕210号省级天保工程及森林生态效益补偿资金</t>
  </si>
  <si>
    <t>530124251100003942696</t>
  </si>
  <si>
    <t>2024盘活结转结余昆财农〔2023〕218号林业草原生态保护恢复资金</t>
  </si>
  <si>
    <t>530124251100003942703</t>
  </si>
  <si>
    <t>2024盘活结转结余昆财农〔2023〕219号中央财政提前一批林业草原改革发展资金</t>
  </si>
  <si>
    <t>530124251100003942724</t>
  </si>
  <si>
    <t>2024盘活结转结余昆财农〔2023〕26号林业草原改革发展（新一轮退耕还林还草）资金</t>
  </si>
  <si>
    <t>530124251100003942731</t>
  </si>
  <si>
    <t>2024盘活结转结余昆财农〔2023〕67号中央林业改革发展资金</t>
  </si>
  <si>
    <t>530124251100003942764</t>
  </si>
  <si>
    <t>2024盘活结转结余昆财农〔2023〕7号中央财政林业改革发展资金</t>
  </si>
  <si>
    <t>530124251100003942820</t>
  </si>
  <si>
    <t>2024盘活结转结余昆财农〔2024〕103号中央财政林业改革发展资金</t>
  </si>
  <si>
    <t>530124251100003942826</t>
  </si>
  <si>
    <t>2024盘活结转结余昆财农〔2024〕52号省级森林生态效益补偿资金</t>
  </si>
  <si>
    <t>530124251100003942829</t>
  </si>
  <si>
    <t>2024盘活结转结余昆财农〔2024〕6号省级森林防火专项经费</t>
  </si>
  <si>
    <t>530124251100003944213</t>
  </si>
  <si>
    <t>富民县林业和草原局计算机设备购置经费</t>
  </si>
  <si>
    <t>31002</t>
  </si>
  <si>
    <t>办公设备购置</t>
  </si>
  <si>
    <t>预算05-2表</t>
  </si>
  <si>
    <t>项目年度绩效目标</t>
  </si>
  <si>
    <t>一级指标</t>
  </si>
  <si>
    <t>二级指标</t>
  </si>
  <si>
    <t>三级指标</t>
  </si>
  <si>
    <t>指标性质</t>
  </si>
  <si>
    <t>指标值</t>
  </si>
  <si>
    <t>度量单位</t>
  </si>
  <si>
    <t>指标属性</t>
  </si>
  <si>
    <t>指标内容</t>
  </si>
  <si>
    <t>根据昆财农〔2023〕67号昆明市财政局关于调整并下达2023年中央财政林草专项转移支付直达资金的通知，深入推进大规模国土绿化行动，开展退耕还林还草和草原生态修复治理，增加造林面积、提升森林质量；强化非国有林生态保护补偿；加强森林草原防火，林业草原有害生物防治，实施林业草原科技推广和林木良种草种培育。</t>
  </si>
  <si>
    <t>产出指标</t>
  </si>
  <si>
    <t>数量指标</t>
  </si>
  <si>
    <t>非国有国家级公益林补偿管护面积</t>
  </si>
  <si>
    <t>=</t>
  </si>
  <si>
    <t>30.57</t>
  </si>
  <si>
    <t>万亩</t>
  </si>
  <si>
    <t>定量指标</t>
  </si>
  <si>
    <t>反映非国有国家级公益林补偿管护面积</t>
  </si>
  <si>
    <t>效益指标</t>
  </si>
  <si>
    <t>生态效益</t>
  </si>
  <si>
    <t>森林、草原生态系统生态效益发挥</t>
  </si>
  <si>
    <t>显著</t>
  </si>
  <si>
    <t>无</t>
  </si>
  <si>
    <t>定性指标</t>
  </si>
  <si>
    <t>反映森林、草原生态系统生态效益发挥</t>
  </si>
  <si>
    <t>可持续影响</t>
  </si>
  <si>
    <t>森林、草原、荒漠生态系统功能改善可持续影响</t>
  </si>
  <si>
    <t>明显</t>
  </si>
  <si>
    <t>反映森林、草原、荒漠生态系统功能改善可持续影响</t>
  </si>
  <si>
    <t>满意度指标</t>
  </si>
  <si>
    <t>服务对象满意度</t>
  </si>
  <si>
    <t>项目涉及职工满意度</t>
  </si>
  <si>
    <t>&gt;=</t>
  </si>
  <si>
    <t>90</t>
  </si>
  <si>
    <t>%</t>
  </si>
  <si>
    <t>反映项目涉及职工满意度</t>
  </si>
  <si>
    <t>项目涉及群众满意度</t>
  </si>
  <si>
    <t>反映项目涉及群众满意度</t>
  </si>
  <si>
    <t xml:space="preserve">  根据昆明市森林草原防灭火目标管理责任状 （2021-2025），通过每年森林防火专项经费的投入，全县林地防火任务管护面积实现全覆盖，将加强森林火灾预防和早期处置、预防体系和地方森林消防队伍建设，按照计划及时购置防火物资，全面提升我县林草火灾防控能力，加强宣传，实现无重大以上森林火灾，实行零指标管理，森林火灾受害率控制在0.08%以内，年度森林火灾受害面积不超过540.27公顷，年森林火灾24小时扑灭率不低于98%，有力保护森林资源、生态安全和人民群众的生命财产安全。</t>
  </si>
  <si>
    <t>全县林地防火任务管护数</t>
  </si>
  <si>
    <t>104.2271</t>
  </si>
  <si>
    <t>反映全县林地防火任务管护数</t>
  </si>
  <si>
    <t>地方专业队伍建设数</t>
  </si>
  <si>
    <t>1.00</t>
  </si>
  <si>
    <t>支</t>
  </si>
  <si>
    <t>反映地方专业（半专业）队伍建设数</t>
  </si>
  <si>
    <t>林草部门防火应急演练次数</t>
  </si>
  <si>
    <t>次</t>
  </si>
  <si>
    <t>反映林草部门防火应急演练次数</t>
  </si>
  <si>
    <t>防火部门岗位培训完成率</t>
  </si>
  <si>
    <t>60</t>
  </si>
  <si>
    <t>反映防火部门岗位培训完成率</t>
  </si>
  <si>
    <t>时效指标</t>
  </si>
  <si>
    <t>防火物资储备任务完成及时率</t>
  </si>
  <si>
    <t>反映森林防火宣传覆盖率</t>
  </si>
  <si>
    <t>森林火灾24小时扑灭率</t>
  </si>
  <si>
    <t>反映森林火灾扑灭率</t>
  </si>
  <si>
    <t>火情发现率</t>
  </si>
  <si>
    <t>反映森林火情发现率</t>
  </si>
  <si>
    <t>成本指标</t>
  </si>
  <si>
    <t>经济成本指标</t>
  </si>
  <si>
    <t>&lt;=</t>
  </si>
  <si>
    <t>万元</t>
  </si>
  <si>
    <t>反映购买防火物资支出</t>
  </si>
  <si>
    <t>社会效益</t>
  </si>
  <si>
    <t>森林防火宣传覆盖率</t>
  </si>
  <si>
    <t>80</t>
  </si>
  <si>
    <t>森林火灾受害率</t>
  </si>
  <si>
    <t>0.08</t>
  </si>
  <si>
    <t>反映森林火灾受害率</t>
  </si>
  <si>
    <t>预警监测覆盖率</t>
  </si>
  <si>
    <t>85</t>
  </si>
  <si>
    <t>反映预警监测覆盖率</t>
  </si>
  <si>
    <t>林农对森林防火工作满意度</t>
  </si>
  <si>
    <t>反映林农对森林防火工作满意度</t>
  </si>
  <si>
    <t>根据昆财农〔2022〕125号昆明市财政局昆明市林业和草原局关于下达2022年第二批中央财政林业改革发展资金（非直达资金部分）的通知，下达富民县林业和草原局2022年度森林抚育项目2万亩，每亩补助200元，资金合计200万元，项目开展时间为2022年度1月，当年支付126.77万元，结转结余项目资金73.23万元，年末县财政通知结转结余到2023年度纳入2024年度预算管理，2024年9月16日指标73.23万元再次被收回，现申请纳入2025年度项目预算，好支付尾款。</t>
  </si>
  <si>
    <t>森林抚育面积</t>
  </si>
  <si>
    <t>10000</t>
  </si>
  <si>
    <t>亩</t>
  </si>
  <si>
    <t>反映森林抚育下达任务面积</t>
  </si>
  <si>
    <t>质量指标</t>
  </si>
  <si>
    <t>森林抚育合格率</t>
  </si>
  <si>
    <t>95</t>
  </si>
  <si>
    <t>反映森林抚育合格率</t>
  </si>
  <si>
    <t>森林抚育当期任务完成率</t>
  </si>
  <si>
    <t>反映森林抚育当期任务完成率</t>
  </si>
  <si>
    <t>73.23</t>
  </si>
  <si>
    <t>反映控制成本情况</t>
  </si>
  <si>
    <t>森林，湿地生态系统效益发挥</t>
  </si>
  <si>
    <t>反映森林，湿地生态系统效益发挥。</t>
  </si>
  <si>
    <t>森林、湿地、荒漠生态系统功能改善</t>
  </si>
  <si>
    <t>反映森林、湿地、荒漠生态系统功能改善可持绩影响。</t>
  </si>
  <si>
    <t>林区职工满意度</t>
  </si>
  <si>
    <t>反映林区职工满意度</t>
  </si>
  <si>
    <t>周边群众满意度</t>
  </si>
  <si>
    <t>反映周边群众满意度</t>
  </si>
  <si>
    <t>根据昆财金〔2023〕56号 昆明市财政局关于结算2022年度及下达2023年度第二笔省级农业保险保费补贴资金的通知：引导和支持农户参加农业保险。中央财政主要保障关系国计民生和粮食安全的大宗农产品，重点支持农业生产环节;不断扩大农业保险覆盖面和风险保障水平，逐步建立市场化的农业生产风险防范化解机制;目标4:稳定农业生产，保障农民收入。</t>
  </si>
  <si>
    <t>公益林火灾保险投保面积</t>
  </si>
  <si>
    <t>60.20</t>
  </si>
  <si>
    <t>反映公益林火灾保险投保面积</t>
  </si>
  <si>
    <t>公益林火灾保险参保率</t>
  </si>
  <si>
    <t>反映公益林火灾保险参保率</t>
  </si>
  <si>
    <t>商品林火灾保险投保面积</t>
  </si>
  <si>
    <t>34.24</t>
  </si>
  <si>
    <t>反映商品林火灾保险投保面积</t>
  </si>
  <si>
    <t>商品林火灾保险参保率</t>
  </si>
  <si>
    <t>反映商品林火灾保险参保率</t>
  </si>
  <si>
    <t>财政部门保费补贴资金拨付率</t>
  </si>
  <si>
    <t>反映财政部门保费补贴资金拨付率</t>
  </si>
  <si>
    <t>年度森林火灾保险结案率</t>
  </si>
  <si>
    <t>反映年度森林火灾保险结案率</t>
  </si>
  <si>
    <t>绝对免赔额</t>
  </si>
  <si>
    <t>0</t>
  </si>
  <si>
    <t>反映绝对免赔额</t>
  </si>
  <si>
    <t>风险保障水平</t>
  </si>
  <si>
    <t>接近直接物化成本</t>
  </si>
  <si>
    <t>反映风险保障水平</t>
  </si>
  <si>
    <t>17.96</t>
  </si>
  <si>
    <t>反映控制成本的情况。</t>
  </si>
  <si>
    <t>保费补贴与保险机构结算次数</t>
  </si>
  <si>
    <t>反映各县(市、区)保费补贴与保险机构结算次数。</t>
  </si>
  <si>
    <t>0.01</t>
  </si>
  <si>
    <t>经办机构县级分支机构覆盖率</t>
  </si>
  <si>
    <t>100</t>
  </si>
  <si>
    <t>反映经办机构县级分支机构覆盖率</t>
  </si>
  <si>
    <t>承保理赔公示率</t>
  </si>
  <si>
    <t>反映承保理赔公示率</t>
  </si>
  <si>
    <t>参保林户满意度</t>
  </si>
  <si>
    <t>反映参保林户满意度</t>
  </si>
  <si>
    <t>根据昆财金〔2023〕88号昆明市财政局关于结算2022年度及下达2023年度第二笔省级农业保险保费补贴资金的通知：引导和支持农户参加农业保险。中央财政主要保障关系国计民生和粮食安全的大宗农产品，重点支持农业生产环节;不断扩大农业保险覆盖面和风险保障水平，逐步建立市场化的农业生产风险防范化解机制;目标4:稳定农业生产，保障农民收入。</t>
  </si>
  <si>
    <t>16.15</t>
  </si>
  <si>
    <t>普查可采用遥感监测、档案更新、补充调查、现地核实等 多种方法，摸清林草湿资源数量、质量、结构等情况，荒漠化 沙化土地、石漠化土地的类型、面积、程度、分布、治理、图 片库采集与复位等情况。通过调查查清现状后，再与以往的调 查、规划、审批、督察执法等管理信息进一步比对，充分考虑 地类来源的合理性、合法性，按照《自然资源部 国家林业和草 原局关于以第三次全国国土调查成果为基础明确林地管理边界 规范林地管理的通知》（自然资发〔2023〕53 号）落实管理属
性和管理边界。</t>
  </si>
  <si>
    <t>开展图斑调查工作</t>
  </si>
  <si>
    <t>反映开展图斑调查工作情况</t>
  </si>
  <si>
    <t>开展样地调查</t>
  </si>
  <si>
    <t>反映开展样地调查工作情况。</t>
  </si>
  <si>
    <t>质量管控</t>
  </si>
  <si>
    <t>反映质量管控情况。</t>
  </si>
  <si>
    <t>完成时限</t>
  </si>
  <si>
    <t>2025年12月31日</t>
  </si>
  <si>
    <t>反映完成时限。</t>
  </si>
  <si>
    <t>反映控制成本。</t>
  </si>
  <si>
    <t>经济效益</t>
  </si>
  <si>
    <t>湿地生态系统效益发挥</t>
  </si>
  <si>
    <t>反映，湿地生态系统效益发挥开情况</t>
  </si>
  <si>
    <t>森林、湿地、荒漠生态系统功能改善可持绩影响</t>
  </si>
  <si>
    <t>反映森林、湿地、荒漠生态系统功能改善可持绩影响</t>
  </si>
  <si>
    <t>单位人员满意度</t>
  </si>
  <si>
    <t>反映单位人员满意度</t>
  </si>
  <si>
    <t>昆财农〔2023〕26号 昆明市财政局昆明市林业和草原局关于下达林业草原改革发展资金的通知，经一步完善新一轮退耕还林还草政策措施，巩固新一轮已有退耕成果，持续发挥生态效益，确保退耕农户利益。</t>
  </si>
  <si>
    <t>2021年新一轮退耕还草延长期补助面积</t>
  </si>
  <si>
    <t>1000</t>
  </si>
  <si>
    <t>反映2021年新一轮退耕还草延长期补助面积情况</t>
  </si>
  <si>
    <t>完成时间</t>
  </si>
  <si>
    <t>反映完成的时间。</t>
  </si>
  <si>
    <t>元/亩</t>
  </si>
  <si>
    <t>反映控制的成本情况。</t>
  </si>
  <si>
    <t>民生状况</t>
  </si>
  <si>
    <t>逐步改善</t>
  </si>
  <si>
    <t>反映民生改善状况</t>
  </si>
  <si>
    <t>巩固退耕还林草成果发挥生态效益</t>
  </si>
  <si>
    <t>增强</t>
  </si>
  <si>
    <t>反映巩固退耕还林草成果发挥生态效益情况</t>
  </si>
  <si>
    <t>持续发挥生态作用</t>
  </si>
  <si>
    <t>反映持续发挥生态作用情况</t>
  </si>
  <si>
    <t>退耕农户满意度</t>
  </si>
  <si>
    <t>反映退耕农户满意度情况</t>
  </si>
  <si>
    <t>昆财农〔2024〕103号 昆明市财政局 昆明市林业和草原局关于下达2024年第二批中央财政林业改革发展资金(含直达）的通知，上级下达31.9897万元资金用于完成31157个省级下发地类不一致图斑地类核实工作。</t>
  </si>
  <si>
    <t>完成林草湿荒普查图斑调查数量</t>
  </si>
  <si>
    <t>31157</t>
  </si>
  <si>
    <t>个</t>
  </si>
  <si>
    <t>反映完成林草湿荒普查图斑调查数量</t>
  </si>
  <si>
    <t>调查验收合格率</t>
  </si>
  <si>
    <t>反映调查验收合格率</t>
  </si>
  <si>
    <t>调查完成时间</t>
  </si>
  <si>
    <t>31.98</t>
  </si>
  <si>
    <t>反映控制成本</t>
  </si>
  <si>
    <t>森林、草原、荒漠生态系统生态效益发挥</t>
  </si>
  <si>
    <t>反映森林、草原、荒漠生态系统生态效益发挥</t>
  </si>
  <si>
    <t>项目涉及职工和周边群众满意度</t>
  </si>
  <si>
    <t>反映项目涉及职工和周边群众满意度</t>
  </si>
  <si>
    <t>根据《昆明市森林防火条例》《昆明市政府森林防火目标管理责任状》考核要求、富民县森林防火监控系统购买服务项目可行性研究报告、富民森林防火监控方案等文件,对森林防火视频监控系统进行运行维护,实现全县林地防火任务管护面积全覆盖，加强森林火灾预防和早期处置、预防体系建设，全面提升我县森林火灾的综合防控能力，使重点区域火情监测覆盖率达到85%以上，有力地保护森林资源、生态安全和人民群众的生命财产安全。</t>
  </si>
  <si>
    <t>全县管护森林草原面积</t>
  </si>
  <si>
    <t>104.23</t>
  </si>
  <si>
    <t>防火视频监控数量</t>
  </si>
  <si>
    <t>19</t>
  </si>
  <si>
    <t>反映防火视频监控建设数</t>
  </si>
  <si>
    <t>防火视频监控系统维护质保率</t>
  </si>
  <si>
    <t>反映防火视频监控维护质保率</t>
  </si>
  <si>
    <t>工作完成及时性</t>
  </si>
  <si>
    <t>年</t>
  </si>
  <si>
    <t>反映工作完成情况</t>
  </si>
  <si>
    <t>500000</t>
  </si>
  <si>
    <t>元</t>
  </si>
  <si>
    <t>反映防火视频监控维护所需成本</t>
  </si>
  <si>
    <t>确保人民生命财产安全</t>
  </si>
  <si>
    <t>保护森林资源</t>
  </si>
  <si>
    <t>反映保护森林资源情况</t>
  </si>
  <si>
    <t>减少森林火灾受害率</t>
  </si>
  <si>
    <t>反映减少森林火灾受害率</t>
  </si>
  <si>
    <t>根据昆财农〔2023〕205号昆明市财政局 昆明市林业和草原局关于下达2023年第三批中央财政林业草原生态保护恢复资金（不含市级及官渡区）的通知，对全县范围内松科植物取样，检测，完成松材线虫病监测和检疫工作。</t>
  </si>
  <si>
    <t>取样株数</t>
  </si>
  <si>
    <t>4150</t>
  </si>
  <si>
    <t>株</t>
  </si>
  <si>
    <t>反映取样数量</t>
  </si>
  <si>
    <t>验收合格率</t>
  </si>
  <si>
    <t>反映验收合格数量</t>
  </si>
  <si>
    <t>反映完成的时期。</t>
  </si>
  <si>
    <t>50</t>
  </si>
  <si>
    <t>带动就业人数</t>
  </si>
  <si>
    <t>人</t>
  </si>
  <si>
    <t>反映就业人数</t>
  </si>
  <si>
    <t>林业有害生物无公害防治率</t>
  </si>
  <si>
    <t>反映林业有害生物防治率</t>
  </si>
  <si>
    <t>群众满意度</t>
  </si>
  <si>
    <t>反映群众意愿</t>
  </si>
  <si>
    <t>进一步完善新一轮退耕还林还草政策措施，巩固新一轮已有退耕成果，持续发挥生态效益，确保退耕农户利益。</t>
  </si>
  <si>
    <t>2022年新一轮退耕还林延长期补助面积</t>
  </si>
  <si>
    <t>30000</t>
  </si>
  <si>
    <t>反映2022年新一轮退耕还林延长期补助面积</t>
  </si>
  <si>
    <t>2022年新一轮退耕还草延长期补助面积</t>
  </si>
  <si>
    <t>反映2022年新一轮退耕还草延长期补助面积</t>
  </si>
  <si>
    <t>新一轮退耕还林延长期补助兑现率</t>
  </si>
  <si>
    <t>反映新一轮退耕还林延长期补助兑现情况</t>
  </si>
  <si>
    <t>新一轮退耕还草延长期补助兑现率</t>
  </si>
  <si>
    <t>反映新一轮退耕还草延长期补助兑现情况</t>
  </si>
  <si>
    <t>反映新一轮退耕还林延长期补助标准</t>
  </si>
  <si>
    <t>反映民生状况</t>
  </si>
  <si>
    <t>巩固退耕还林还草成果发挥生态效益</t>
  </si>
  <si>
    <t>反映巩固退耕还林还草成果发挥生态效益情况</t>
  </si>
  <si>
    <t>反映持续发挥生态作用</t>
  </si>
  <si>
    <t>反映退耕农户满意度</t>
  </si>
  <si>
    <t>计算机终端购置县级财政补助资金</t>
  </si>
  <si>
    <t>计算机终端购置数量</t>
  </si>
  <si>
    <t>台</t>
  </si>
  <si>
    <t>反映计算机终端购置数量</t>
  </si>
  <si>
    <t>计算机验收合格率</t>
  </si>
  <si>
    <t>反映计算机验收合格率</t>
  </si>
  <si>
    <t>2025年12年31日</t>
  </si>
  <si>
    <t>反映完成时间</t>
  </si>
  <si>
    <t>5000</t>
  </si>
  <si>
    <t>元/台</t>
  </si>
  <si>
    <t>反映购入成本</t>
  </si>
  <si>
    <t>部门运转</t>
  </si>
  <si>
    <t>反映部门办公运转情况。</t>
  </si>
  <si>
    <t>根据昆财农〔2024〕6号昆明市财政局+昆明市林业和草原局关于下达2024年省级森林防火专项经费的通知 ，通过每年森林防火专项经费的投入，全县林地防火任务管护面积实现全覆盖，将加强森林火灾预防和早期处置、预防体系和地方森林消防队伍建设，按照计划及时购置防火物资，全面提升我县林草火灾防控能力，加强宣传，实现无重大以上森林火灾，森林火灾不高于0.09%，有力保护森林资源、生态安全和人民群众的生命财产安全。</t>
  </si>
  <si>
    <t>地方专业（半专业）队伍建设数</t>
  </si>
  <si>
    <t>反映防火物资储备任务完成及时率</t>
  </si>
  <si>
    <t>0.9</t>
  </si>
  <si>
    <t>根据昆财金〔2024〕51号 昆明市财政局关于结算2023年度及下达2024年度第二批省级农业保险保费补贴资金的通知，引导和支持农户参加农业保险。中央财政主要保障关系国计民生和粮食安全的大宗农产品，重点支持农业生产环节;不断扩大农业保险覆盖面和风险保障水平，逐步建立市场化的农业生产风险防范化解机制;目标4:稳定农业生产，保障农民收入。</t>
  </si>
  <si>
    <t>9.27</t>
  </si>
  <si>
    <t>根据昆财农〔2023〕218号 昆明市财政局 昆明市林业和草原局关于提前下达2024年林业草原生态保护恢复资金（含直达）的通知，支持国家级自然保护区开展能力建设，提高珍稀濒危野生动植物保护能力，生物多样性明显增加;森林资源从恢复性增长进一步向提高质量转变，林区经济社会发展由稳步复苏向进一步和谐发展转变，确保林区社会和谐稳定;加强生态护林员选聘和管理，资金使用规范。</t>
  </si>
  <si>
    <t>国有林管护面积</t>
  </si>
  <si>
    <t>14400</t>
  </si>
  <si>
    <t>反映国有林管护面积</t>
  </si>
  <si>
    <t>国有林管护补助兑现率</t>
  </si>
  <si>
    <t>反映国有林管护补助兑现率</t>
  </si>
  <si>
    <t>生态环境成本指标</t>
  </si>
  <si>
    <t>反映生态系统和生物多样性</t>
  </si>
  <si>
    <t>森林、湿地、荒漠生态系统生态效益发挥</t>
  </si>
  <si>
    <t>反映森林、湿地、荒漠生态系统生态效益发挥</t>
  </si>
  <si>
    <t>国有林区（林场）社会稳定</t>
  </si>
  <si>
    <t>稳定</t>
  </si>
  <si>
    <t>反映国有林区（林场）社会稳定</t>
  </si>
  <si>
    <t>林区（林场）职工、周边群众满意度</t>
  </si>
  <si>
    <t>反映林区（林场）职工、周边群众满意度</t>
  </si>
  <si>
    <t>根据昆财农〔2024〕52号  昆明市财政局 昆明市林业和草原局关于下达2024年省级森林生态效益补偿资金的通知，一是按照“管好公益林，用好补偿金”的总体要求，通过对省级公益林严格保护，省级森林生态效益补偿森林管护任务完成率达100%，科学管理，优化森林结构，提高森林质量，增强森林生态功能；对省级公益林实施合理补偿，确保补偿资金及时足额发放。
二是全面落实管护责任，加强森林管护。</t>
  </si>
  <si>
    <t>补偿面积</t>
  </si>
  <si>
    <t>69416</t>
  </si>
  <si>
    <t>反映省级公益林补偿面积</t>
  </si>
  <si>
    <t>省级森林生态效益补偿森林管护任务完成率</t>
  </si>
  <si>
    <t>反映省级森林生态效益管护任务完成情况</t>
  </si>
  <si>
    <t>兑付标准准确率</t>
  </si>
  <si>
    <t>反映兑付标准准确率</t>
  </si>
  <si>
    <t>公映完成时间</t>
  </si>
  <si>
    <t>反映控制成本情况。</t>
  </si>
  <si>
    <t>带动项目收益林农增收</t>
  </si>
  <si>
    <t>800</t>
  </si>
  <si>
    <t>元/人</t>
  </si>
  <si>
    <t>反映带动项目收益林农增收情况</t>
  </si>
  <si>
    <t>林业有害生物成灾率</t>
  </si>
  <si>
    <t>0.4</t>
  </si>
  <si>
    <t>反映林业有害生物成灾率情况</t>
  </si>
  <si>
    <t>反映森林火灾受害率情况</t>
  </si>
  <si>
    <t>林农满意度</t>
  </si>
  <si>
    <t>反映林农满意度情况</t>
  </si>
  <si>
    <t xml:space="preserve">    根据《富民县森林防火视频监控服务协议（2024年—2025年）》、昆明市人民政府森林草原防灭火目标管理（2021-2025）责任状，提供前端17个点位的森林防火视频监控服务(包含视频数据传输服务、维护服务)，对富民县辖区范围内森林进行24小时在线视频监控，并将前端17个点位的视频数据传输至监控中心。实现全县林地防火任务管护面积实现全覆盖，加强森林火灾预防和早期处置、预防体系建设，全面提升我县森林火灾的综合防控能力，重点区域火情监测覆盖率达到85%以上，有力地保护森林资源、生态安全和人民群众的生命财产安全。</t>
  </si>
  <si>
    <t>17</t>
  </si>
  <si>
    <t>2025年6月30日</t>
  </si>
  <si>
    <t>反映工作完成及时性</t>
  </si>
  <si>
    <t>26</t>
  </si>
  <si>
    <t>是</t>
  </si>
  <si>
    <t>群众对森林防火工作满意度</t>
  </si>
  <si>
    <t>反映群众对森林防火工作满意度</t>
  </si>
  <si>
    <t>昆财农〔2023〕219号 昆明市财政局 昆明市林业和草原局关于下达2024年中央财政提前批林业草原改革发展资金（含直达）的通知，深入推进大规模国土绿化行动，开展退耕还林还草和草原生态修复治理、增加造林面积、提升森林质量;强化非国有林生态保护补偿;加强森林草原防火、林业草原有害生物防治、实施林业草原科技推广和林木良种草种培育。</t>
  </si>
  <si>
    <t>上一轮政策到期退耕还生态林抚育面积</t>
  </si>
  <si>
    <t>3648.3</t>
  </si>
  <si>
    <t>反映上一轮政策到期退耕还生态林抚育面积</t>
  </si>
  <si>
    <t>兑付成本</t>
  </si>
  <si>
    <t>20</t>
  </si>
  <si>
    <t>反映新一轮退耕还林延长期补助标准、上一轮政策到期退耕还生态林抚育补助标准</t>
  </si>
  <si>
    <t>根据《昆明市富民县生物多样性保护规划（2023-2032）》相关规定，2025年度工作安排如下：（1）开展富民县生物多样性保护和可持续利用的基础研究，通过调查、分类和编目，建立生物多样性保护信息系统。
（2）建立生物多样性保护与可持续利用政策、法规和制度体系，完善生态补偿机制，强化执法监督。
（3）加强就地保护，保护野生物种及其生态系统，加强自然保护区的建设和管理，建成类型齐全、布局合理、面积适宜的自然保护区网络。
（4）加强重要物种及其遗传资源的迁地保护，重点开展一些高濒危物种的拯救工作。为城市绿化建设选育优良的乡土园林植物，改善建城区绿地景观，并借此达到保护物种及遗传多样性的目的。
（5）加强生物多样性保护的宣传教育，初步建立生物多样性宣传与教育体系，民众生物多样性保护意识明显提高。</t>
  </si>
  <si>
    <t>完成全县生物多样性保护年度工作任务</t>
  </si>
  <si>
    <t>反映生物多样性保护工作开展情况</t>
  </si>
  <si>
    <t>野生动物救护任务</t>
  </si>
  <si>
    <t>反映野生动物救护任务</t>
  </si>
  <si>
    <t>珍稀濒危、极小种群、特有种物种保护率</t>
  </si>
  <si>
    <t>反映生物多样性保护率</t>
  </si>
  <si>
    <t>生物多样性保护当期任务完成率</t>
  </si>
  <si>
    <t>反映生物多样性保护当期任务完成率</t>
  </si>
  <si>
    <t>400</t>
  </si>
  <si>
    <t>反映生物多样性保护当期成本可控的范围</t>
  </si>
  <si>
    <t>反映持续发挥森林资源生态作用</t>
  </si>
  <si>
    <t>根据《富民县林业和草原局2025年林地征占用植被恢复造林实施方案》的通知要求，2025年植被恢复造林面积2981亩，采用植苗方式造林，根据造林树种的造林面积、造林密度，绿化造林按5%的补植率测算项目建设需苗量。经测算，项目绿化造林建设林共需云南松、旱冬瓜、华山松、无患子、板栗等苗木34.7万株。造林技术要求按照专家评审通过的作业设计组织实施。</t>
  </si>
  <si>
    <t>占用林地面积恢复</t>
  </si>
  <si>
    <t>2981</t>
  </si>
  <si>
    <t>反映占用林地面积</t>
  </si>
  <si>
    <t>绿化造林</t>
  </si>
  <si>
    <t>反映绿化造林的完成情况</t>
  </si>
  <si>
    <t>完成日期</t>
  </si>
  <si>
    <t>反映完成时效</t>
  </si>
  <si>
    <t>228</t>
  </si>
  <si>
    <t>反映按实施方案应控制的成本</t>
  </si>
  <si>
    <t>森林绿化面积覆盖率</t>
  </si>
  <si>
    <t>反映森林绿化面积覆盖率</t>
  </si>
  <si>
    <t>涵养水源效益</t>
  </si>
  <si>
    <t>反映森林受益率</t>
  </si>
  <si>
    <t>保肥效益</t>
  </si>
  <si>
    <t>林农对森林工作满意度</t>
  </si>
  <si>
    <t>一是按照“管好公益林，用好补偿金”的总体要求，通过对省级公益林严格保护，省级森林生态效益补偿森林管护任务完成率达100%，科学管理，优化森林结构，提高森林质量，增强森林生态功能。真正使省级公益林形成高效、稳定的森林生态系统:对省级公益林实施合理补偿，确保补偿资金及时足额到达补偿对象手中，不断增强林农爱林护林极积性。对林区森林林区毁林开垦的情况进行及时的处理，形成全民护林的良好环境和氛围，保证省级公森林发挥最大的生态效益和社会效益，林业有害生物成灾率不高于4%，森林火灾受害率不高于0.9%，满足保障国土安全，促进经济社会可持续发展以及构建和谐社会的要求。二是通过森林管护，确保天保工程森林管护任务不低于下达任务数，妥善安置工程区国有职工，全面落实管护责任。加强森林管护，使得工程区森林资源得到有效保护。实现森林资源从恢复性增长向质量提升转变，工程区内林分质量提高，生态状况由逐步好转向明显改善转变。护林员从森林管护中获得人均收入达到800元/人以上，林区社会和谐稳定。</t>
  </si>
  <si>
    <t>天保工程森林管护任务完成率</t>
  </si>
  <si>
    <t>反映对天然林的管护责任落实情况。
管护任务完成率=实际管护天然林面积数/应管护天然林面积数*100%</t>
  </si>
  <si>
    <t>省级公益林管护任务完成率</t>
  </si>
  <si>
    <t>反映对省级公益林管护情况。任务完成率=（省级公益林实际森林管护面积/计划管护面积）*100%。</t>
  </si>
  <si>
    <t>公益林获补对象准确率</t>
  </si>
  <si>
    <t>98</t>
  </si>
  <si>
    <t>反映抽查人员的补偿资金兑现严格按照既定标准实施补偿 。
准确率=（符合标准的补助对象数/补助对象总人数）*100%。</t>
  </si>
  <si>
    <t>反映带动项目受益林农增收</t>
  </si>
  <si>
    <t>国有职工安置率</t>
  </si>
  <si>
    <t>反映妥善安置森工企业职工的情况。
安置率＝（妥善安置职工人数/应安置职工人数）*100%。</t>
  </si>
  <si>
    <t>0.1</t>
  </si>
  <si>
    <t>反映林业有害生物成灾率</t>
  </si>
  <si>
    <t>林权权益人满意度</t>
  </si>
  <si>
    <t>反映林权权益人对森林生态效益补偿执行情况</t>
  </si>
  <si>
    <t>社会公众满意度</t>
  </si>
  <si>
    <t>社会公众对公益林保护的目标、措施、效果等的评价 
满意度=满意人数/被调查总人数*100%</t>
  </si>
  <si>
    <t>根据昆财农〔2023〕7号 昆明市财政局 昆明市林业和草原局关于下达2023年中央财政林业改革发展资金的通知，深入推进大规模国土绿化行动，开展退耕还林还草和草原生态修复治理，增加造林面积、提升森林质量；强化非国有林生态保护补偿；加强森林草原防火，林业草原有害生物防治，实施林业草原科技推广和林木良种草种培育。</t>
  </si>
  <si>
    <t>新一轮退耕还林延长期补助面积</t>
  </si>
  <si>
    <t>反映新一轮退耕还林延长期补助面积</t>
  </si>
  <si>
    <t>3650</t>
  </si>
  <si>
    <t>主要林业有害生物成灾率</t>
  </si>
  <si>
    <t>反映主要林业有害生物成灾情况</t>
  </si>
  <si>
    <t>退耕还林补助兑现率</t>
  </si>
  <si>
    <t>反映退耕还林补助兑现情况</t>
  </si>
  <si>
    <t>反映上一轮政策到期退耕还生态林抚育补助标准</t>
  </si>
  <si>
    <t>反映林业有害生物无公害防治情况</t>
  </si>
  <si>
    <t>反映对森林、草原生态系统生态效益发挥</t>
  </si>
  <si>
    <t>反映对森林、草原、荒漠生态系统功能改善可持续影响</t>
  </si>
  <si>
    <t>项目涉及职工、群众满意度</t>
  </si>
  <si>
    <t>反映项目涉及职工、群众满意度</t>
  </si>
  <si>
    <t>根据云财规[2022]19号《云南省农业保险保费补贴资金管理实施细则》的通知、《 昆明市财政局关于开展2025年度农业保险保费补贴资金测算工作的通知》  完成富民县公益林60.20万亩、商品林34.24万亩农业保险投保工作，通过森林火灾保险经费投入，有力保护森林资源、生态安全和人民群众的生命财产安全。</t>
  </si>
  <si>
    <t>反映保费单价</t>
  </si>
  <si>
    <t>风险保障总额</t>
  </si>
  <si>
    <t>高于上一年度</t>
  </si>
  <si>
    <t>反映风险保障总额</t>
  </si>
  <si>
    <t>农业保险综合费用率</t>
  </si>
  <si>
    <t>反映农业保险综合费用率</t>
  </si>
  <si>
    <t>各县(市、区)保费补贴与保险机构结算次数</t>
  </si>
  <si>
    <t>反映各县(市、区)保费补贴与保险机构结算次数</t>
  </si>
  <si>
    <t>说明：本单位无2025年项目支出绩效目标（另文下达）情况，此表为空。</t>
  </si>
  <si>
    <t>预算06表</t>
  </si>
  <si>
    <t>政府性基金预算支出预算表</t>
  </si>
  <si>
    <t>单位名称：全部</t>
  </si>
  <si>
    <t>本年政府性基金预算支出</t>
  </si>
  <si>
    <t>说明：本单位无2025年政府性基金预算支出预算情况，此表为空。</t>
  </si>
  <si>
    <t>预算07表</t>
  </si>
  <si>
    <t>预算项目名称</t>
  </si>
  <si>
    <t>采购项目</t>
  </si>
  <si>
    <t>采购目录</t>
  </si>
  <si>
    <t>计量
单位</t>
  </si>
  <si>
    <t>数量</t>
  </si>
  <si>
    <t>面向中小企业预留资金</t>
  </si>
  <si>
    <t>单位自筹</t>
  </si>
  <si>
    <t>复印纸</t>
  </si>
  <si>
    <t>箱</t>
  </si>
  <si>
    <t>公务用车燃料费</t>
  </si>
  <si>
    <t>车辆加油、添加燃料服务</t>
  </si>
  <si>
    <t>公务用车维修维护费</t>
  </si>
  <si>
    <t>车辆维修和保养服务</t>
  </si>
  <si>
    <t>公务用车保险费</t>
  </si>
  <si>
    <t>机动车保险服务</t>
  </si>
  <si>
    <t>计算机设备购置</t>
  </si>
  <si>
    <t>台式计算机</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</si>
  <si>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</si>
  <si>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</si>
  <si>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</si>
  <si>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</si>
  <si>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</si>
  <si>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</si>
  <si>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</si>
  <si>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</si>
  <si>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</si>
  <si>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说明：本单位无2025年政府购买服务预算情况，此表为空。</t>
  </si>
  <si>
    <t>预算09-1表</t>
  </si>
  <si>
    <t>单位名称（项目）</t>
  </si>
  <si>
    <t>地区</t>
  </si>
  <si>
    <t>磨憨经济合作区</t>
  </si>
  <si>
    <t>说明：本单位2025年对下转移支付预算情况，此表为空。</t>
  </si>
  <si>
    <t>预算09-2表</t>
  </si>
  <si>
    <t>说明：本单位2025年对下转移支付绩效目标情况，此表为空。</t>
  </si>
  <si>
    <t>预算10表</t>
  </si>
  <si>
    <t>资产类别</t>
  </si>
  <si>
    <t>资产分类代码.名称</t>
  </si>
  <si>
    <t>资产名称</t>
  </si>
  <si>
    <t>计量单位</t>
  </si>
  <si>
    <t>财政部门批复数（元）</t>
  </si>
  <si>
    <t>单价</t>
  </si>
  <si>
    <t>金额</t>
  </si>
  <si>
    <t>说明：本单位2025年新增资产配置情况，此表为空。</t>
  </si>
  <si>
    <t>11表</t>
  </si>
  <si>
    <t>上级补助</t>
  </si>
  <si>
    <t>说明：本单位2025年上级补助项目支出预算情况，此表为空。</t>
  </si>
  <si>
    <t>预算12表</t>
  </si>
  <si>
    <t>项目级次</t>
  </si>
  <si>
    <t>313 事业发展类</t>
  </si>
  <si>
    <t>本级</t>
  </si>
  <si>
    <t/>
  </si>
  <si>
    <t>预算08-1表</t>
  </si>
  <si>
    <t>部门编码</t>
  </si>
  <si>
    <t>部门名称</t>
  </si>
  <si>
    <t>内容</t>
  </si>
  <si>
    <t>说明</t>
  </si>
  <si>
    <t>部门总体目标</t>
  </si>
  <si>
    <t>部门职责</t>
  </si>
  <si>
    <t>规范完善林业行政执法办案程序，使报案查处、审批、卷宗管理等做到正规化、规范化。抓切实好集体林权制度配套改革工作。认真做好林改配套制度改革工作，启动县集体林权管理服务中心工作运转，加强服务与管理，提高服务的水平，为林权管理服务提供良好的平台。强化森林防火工作。（加强生态环境建设。加强资源林政管理。 进一步加强科技培训力度。积极组织开展以农村实用技术为主的科技培训。</t>
  </si>
  <si>
    <t>根据三定方案归纳</t>
  </si>
  <si>
    <t>1.退耕还林还草：稳步推进退耕还林还草，新一轮退耕还林还草重点是25度以上陡坡耕地、重要水源地15-25度坡耕地、严重石漠化耕地、严重污染耕地，继续发挥退耕还林还草在生态建设、林草产业发展和农户增收等方面的积极作用。
2.天然林资源保护：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3.建设森林防火体系：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4.公益林管护：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</si>
  <si>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</si>
  <si>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</si>
  <si>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</si>
  <si>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</si>
  <si>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</si>
  <si>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</si>
  <si>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</si>
  <si>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</si>
  <si>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</si>
  <si>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</si>
  <si>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</si>
  <si>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富民县林业和草原局2025年度部门预算项目收支情况</t>
  </si>
  <si>
    <t>2025年度部门预算人员经费及公用经费运转情况</t>
  </si>
  <si>
    <t>2025年度部门预算项目收支情况</t>
  </si>
  <si>
    <t>三、部门整体支出绩效指标</t>
  </si>
  <si>
    <t>绩效指标</t>
  </si>
  <si>
    <t>评（扣）分标准</t>
  </si>
  <si>
    <t>绩效指标设定依据及指标值数据来源</t>
  </si>
  <si>
    <t xml:space="preserve">二级指标 </t>
  </si>
  <si>
    <t>森林防火情况</t>
  </si>
  <si>
    <t>2025年度控制火情在5%以下得满分2.5分，否则不得分。</t>
  </si>
  <si>
    <t>反映森林防火情况情况。</t>
  </si>
  <si>
    <t>根据三定方案归纳，部门年度重点工作任务对应的目标设定工作计划等。</t>
  </si>
  <si>
    <t>公益林管护面积</t>
  </si>
  <si>
    <t>61.50</t>
  </si>
  <si>
    <t>公益林管护面积任务达到61.50万亩得满分2.5分，否则不得分。</t>
  </si>
  <si>
    <t>反映公益林管护任务数。</t>
  </si>
  <si>
    <t>林业有害生物防治</t>
  </si>
  <si>
    <t>2025年度林业有害生物防治在80%得满分2.5分，否则不得分。</t>
  </si>
  <si>
    <t>反映林业有害生物防治情况。</t>
  </si>
  <si>
    <t>林业产业发展</t>
  </si>
  <si>
    <t>比2024年度增长10%得满分2.5分，否则不得分。</t>
  </si>
  <si>
    <t>反映2025年度林业产业发展比上年度增长情况。</t>
  </si>
  <si>
    <t>重点工作办结率</t>
  </si>
  <si>
    <t>重点工作办结率达80%得满10分，否则不得分。</t>
  </si>
  <si>
    <t>点工作办结率=（重点工作实际完成数/交办下达数）*100%重点工作是指党委政府交办下达工作任务</t>
  </si>
  <si>
    <t>工作完成及时情况</t>
  </si>
  <si>
    <t>2025年度要作完成100%得满分10分，否则不得分。</t>
  </si>
  <si>
    <t>反映2025年度要作完成情况。</t>
  </si>
  <si>
    <t>成本控制在2025年度预算内得满分10分，否则不得分。</t>
  </si>
  <si>
    <t>反映成本控制在2025年度部门预算数据内。</t>
  </si>
  <si>
    <t>森林防火控制增长率</t>
  </si>
  <si>
    <t>森林防火控制在5%以下，得满分8分，否则不得分</t>
  </si>
  <si>
    <t>反映森林防火发生率下降情况。</t>
  </si>
  <si>
    <t>抓好林业产业发展</t>
  </si>
  <si>
    <t>每年林业产业发展增长10%得满分8分，否则不得分。</t>
  </si>
  <si>
    <t>反映每年林业产业发展增长情况。</t>
  </si>
  <si>
    <t>森林受益率达到90得满分8分，否则不得分。</t>
  </si>
  <si>
    <t>保肥效益达到90得满分8分，否则不得分</t>
  </si>
  <si>
    <t>绿化环境</t>
  </si>
  <si>
    <t>绿化环境达到90%以上得满分8分，否则不得分。</t>
  </si>
  <si>
    <t>反映绿化环境情况。</t>
  </si>
  <si>
    <t>①满意度≥90%，得5分；
②90%＞满意度≥80%，得3分；
③80%＞满意度≥60%，得2分；
④满意度＜60%，不得分”。</t>
  </si>
  <si>
    <t>数据来源：满意度调查问卷</t>
  </si>
  <si>
    <t>反映林农对森林工作满意情况</t>
  </si>
  <si>
    <t>数据来源于满意度调查问卷</t>
  </si>
  <si>
    <t>预算14表</t>
  </si>
  <si>
    <t>2024年部门基本信息表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</si>
  <si>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</si>
  <si>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</si>
  <si>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</si>
  <si>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</si>
  <si>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</si>
  <si>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</si>
  <si>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</si>
  <si>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</si>
  <si>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</si>
  <si>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</si>
  <si>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</si>
  <si>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</si>
  <si>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</si>
  <si>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</si>
  <si>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</si>
  <si>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</si>
  <si>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</si>
  <si>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</si>
  <si>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</si>
  <si>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</si>
  <si>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</si>
  <si>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</si>
  <si>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</si>
  <si>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</si>
  <si>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</si>
  <si>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</si>
  <si>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富民县环城南路358号附1号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</si>
</sst>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7">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
      <name val="宋体"/>
      <charset val="1"/>
    </font>
    <font>
      <sz val="11.25"/>
      <color rgb="FF000000"/>
      <name val="宋体"/>
      <charset val="134"/>
    </font>
    <font>
      <sz val="9"/>
      <color rgb="FF000000"/>
      <name val="SimSun"/>
      <charset val="134"/>
    </font>
    <font>
      <sz val="12"/>
      <name val="宋体"/>
      <charset val="1"/>
    </font>
    <font>
      <sz val="11"/>
      <name val="宋体"/>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sz val="11"/>
      <name val="宋体"/>
      <charset val="134"/>
      <scheme val="minor"/>
    </font>
    <font>
      <sz val="11"/>
      <name val="SimSun"/>
      <charset val="134"/>
    </font>
    <font>
      <sz val="10.5"/>
      <name val="SimSun"/>
      <charset val="134"/>
    </font>
    <font>
      <sz val="10.5"/>
      <name val="宋体"/>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4"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5" borderId="11" applyNumberFormat="0" applyAlignment="0" applyProtection="0">
      <alignment vertical="center"/>
    </xf>
    <xf numFmtId="0" fontId="36" fillId="6" borderId="12" applyNumberFormat="0" applyAlignment="0" applyProtection="0">
      <alignment vertical="center"/>
    </xf>
    <xf numFmtId="0" fontId="37" fillId="6" borderId="11" applyNumberFormat="0" applyAlignment="0" applyProtection="0">
      <alignment vertical="center"/>
    </xf>
    <xf numFmtId="0" fontId="38" fillId="7"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176" fontId="46" fillId="0" borderId="1">
      <alignment horizontal="right" vertical="center"/>
    </xf>
    <xf numFmtId="177" fontId="46" fillId="0" borderId="1">
      <alignment horizontal="right" vertical="center"/>
    </xf>
    <xf numFmtId="10" fontId="46" fillId="0" borderId="1">
      <alignment horizontal="right" vertical="center"/>
    </xf>
    <xf numFmtId="178" fontId="46" fillId="0" borderId="1">
      <alignment horizontal="right" vertical="center"/>
    </xf>
    <xf numFmtId="49" fontId="46" fillId="0" borderId="1">
      <alignment horizontal="left" vertical="center" wrapText="1"/>
    </xf>
    <xf numFmtId="178" fontId="46" fillId="0" borderId="1">
      <alignment horizontal="right" vertical="center"/>
    </xf>
    <xf numFmtId="179" fontId="46" fillId="0" borderId="1">
      <alignment horizontal="right" vertical="center"/>
    </xf>
    <xf numFmtId="180" fontId="46" fillId="0" borderId="1">
      <alignment horizontal="right" vertical="center"/>
    </xf>
    <xf numFmtId="0" fontId="46" fillId="0" borderId="0">
      <alignment vertical="top"/>
      <protection locked="0"/>
    </xf>
  </cellStyleXfs>
  <cellXfs count="102">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pplyAlignment="1">
      <alignment horizontal="center" vertical="center" wrapText="1"/>
    </xf>
    <xf numFmtId="180" fontId="4" fillId="0" borderId="1" xfId="56" applyNumberFormat="1" applyFont="1" applyBorder="1" applyAlignment="1">
      <alignment horizontal="center" vertical="center"/>
    </xf>
    <xf numFmtId="0" fontId="0" fillId="0" borderId="0" xfId="0" applyFont="1" applyAlignment="1">
      <alignment horizontal="lef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9" fillId="0" borderId="1" xfId="0" applyFont="1" applyBorder="1" applyAlignment="1"/>
    <xf numFmtId="49" fontId="4" fillId="0" borderId="1" xfId="53" applyNumberFormat="1" applyFont="1" applyBorder="1">
      <alignment horizontal="left" vertical="center" wrapText="1"/>
    </xf>
    <xf numFmtId="0" fontId="10" fillId="0" borderId="1" xfId="0" applyFont="1" applyBorder="1" applyAlignment="1">
      <alignment horizontal="center" vertical="center"/>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3" borderId="0"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3"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center" vertical="center"/>
      <protection locked="0"/>
    </xf>
    <xf numFmtId="4" fontId="6" fillId="0" borderId="1" xfId="0" applyNumberFormat="1" applyFont="1" applyBorder="1" applyAlignment="1">
      <alignment horizontal="center" vertical="center"/>
    </xf>
    <xf numFmtId="49" fontId="11" fillId="0" borderId="1" xfId="0" applyNumberFormat="1" applyFont="1" applyBorder="1" applyAlignment="1">
      <alignment horizontal="left" vertical="center" wrapText="1"/>
    </xf>
    <xf numFmtId="0" fontId="11" fillId="0" borderId="1" xfId="0" applyFont="1" applyBorder="1" applyAlignment="1">
      <alignment horizontal="left" vertical="center"/>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49" fontId="7" fillId="0" borderId="0" xfId="0" applyNumberFormat="1" applyFont="1" applyBorder="1" applyAlignment="1"/>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pplyProtection="1">
      <alignment horizontal="right" vertical="center"/>
      <protection locked="0"/>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lignment horizontal="center" vertical="center"/>
    </xf>
    <xf numFmtId="0" fontId="9" fillId="0" borderId="7" xfId="0" applyFont="1" applyBorder="1" applyAlignment="1">
      <alignment horizontal="center" vertical="center"/>
    </xf>
    <xf numFmtId="4" fontId="6" fillId="0" borderId="1" xfId="0" applyNumberFormat="1" applyFont="1" applyBorder="1" applyAlignment="1" applyProtection="1">
      <alignment horizontal="right" vertical="center" wrapText="1"/>
      <protection locked="0"/>
    </xf>
    <xf numFmtId="0" fontId="1" fillId="0" borderId="1" xfId="0" applyFont="1" applyBorder="1" applyAlignment="1">
      <alignment horizontal="center" vertical="center"/>
    </xf>
    <xf numFmtId="49" fontId="3" fillId="0" borderId="1" xfId="53" applyNumberFormat="1" applyFont="1" applyBorder="1">
      <alignment horizontal="left" vertical="center" wrapText="1"/>
    </xf>
    <xf numFmtId="0" fontId="13" fillId="0" borderId="0" xfId="57" applyFont="1" applyFill="1" applyBorder="1" applyAlignment="1" applyProtection="1"/>
    <xf numFmtId="178" fontId="14" fillId="0" borderId="1" xfId="0" applyNumberFormat="1" applyFont="1" applyBorder="1" applyAlignment="1">
      <alignment horizontal="right" vertical="center"/>
    </xf>
    <xf numFmtId="49" fontId="14" fillId="0" borderId="1" xfId="53" applyNumberFormat="1" applyFont="1" applyBorder="1">
      <alignment horizontal="left" vertical="center" wrapText="1"/>
    </xf>
    <xf numFmtId="0" fontId="1" fillId="0" borderId="0" xfId="0" applyFont="1" applyAlignment="1">
      <alignment horizontal="left" vertical="center"/>
    </xf>
    <xf numFmtId="0" fontId="15" fillId="0" borderId="1" xfId="0" applyFont="1" applyBorder="1" applyAlignment="1" applyProtection="1">
      <alignment horizontal="center" vertical="center"/>
      <protection locked="0"/>
    </xf>
    <xf numFmtId="0" fontId="13" fillId="0" borderId="0" xfId="57" applyFont="1" applyFill="1" applyBorder="1" applyAlignment="1" applyProtection="1">
      <alignment vertical="center"/>
    </xf>
    <xf numFmtId="178" fontId="3" fillId="0" borderId="1" xfId="0" applyNumberFormat="1" applyFont="1" applyBorder="1" applyAlignment="1">
      <alignment horizontal="right" vertical="center"/>
    </xf>
    <xf numFmtId="0" fontId="0" fillId="0" borderId="1" xfId="0" applyFont="1" applyBorder="1">
      <alignment vertical="center"/>
    </xf>
    <xf numFmtId="0" fontId="16" fillId="0" borderId="0" xfId="57" applyFont="1" applyFill="1" applyBorder="1" applyAlignment="1" applyProtection="1"/>
    <xf numFmtId="178" fontId="3" fillId="0" borderId="1" xfId="54" applyNumberFormat="1" applyFont="1" applyBorder="1" applyAlignment="1">
      <alignment horizontal="left" vertical="center"/>
    </xf>
    <xf numFmtId="49" fontId="17" fillId="0" borderId="0" xfId="57" applyNumberFormat="1" applyFont="1" applyFill="1" applyBorder="1" applyAlignment="1" applyProtection="1"/>
    <xf numFmtId="0" fontId="3" fillId="0" borderId="1" xfId="0" applyFont="1" applyBorder="1" applyAlignment="1">
      <alignment horizontal="center" vertical="center"/>
    </xf>
    <xf numFmtId="49" fontId="18" fillId="0" borderId="1" xfId="53" applyNumberFormat="1" applyFont="1" applyBorder="1">
      <alignment horizontal="left" vertical="center" wrapText="1"/>
    </xf>
    <xf numFmtId="178" fontId="19" fillId="0" borderId="1" xfId="0" applyNumberFormat="1" applyFont="1" applyBorder="1" applyAlignment="1">
      <alignment horizontal="right" vertical="center"/>
    </xf>
    <xf numFmtId="49" fontId="18" fillId="0" borderId="1" xfId="0" applyNumberFormat="1" applyFont="1" applyBorder="1" applyAlignment="1">
      <alignment horizontal="left" vertical="center" wrapText="1"/>
    </xf>
    <xf numFmtId="178" fontId="18" fillId="0" borderId="1" xfId="0" applyNumberFormat="1" applyFont="1" applyBorder="1" applyAlignment="1">
      <alignment horizontal="right" vertical="center"/>
    </xf>
    <xf numFmtId="49" fontId="18" fillId="0" borderId="1" xfId="53" applyNumberFormat="1" applyFont="1" applyBorder="1" applyAlignment="1">
      <alignment horizontal="left" vertical="center" wrapText="1" indent="1"/>
    </xf>
    <xf numFmtId="49" fontId="18" fillId="0" borderId="1" xfId="53" applyNumberFormat="1" applyFont="1" applyBorder="1" applyAlignment="1">
      <alignment horizontal="left" vertical="center" wrapText="1" indent="2"/>
    </xf>
    <xf numFmtId="0" fontId="20" fillId="0" borderId="0" xfId="0" applyFont="1" applyAlignment="1" applyProtection="1">
      <alignment horizontal="center" vertical="center"/>
      <protection locked="0"/>
    </xf>
    <xf numFmtId="0" fontId="1" fillId="0" borderId="1" xfId="0" applyFont="1" applyBorder="1">
      <alignment vertical="center"/>
    </xf>
    <xf numFmtId="0" fontId="21" fillId="0" borderId="1" xfId="0" applyFont="1" applyBorder="1" applyAlignment="1">
      <alignment horizontal="center" vertical="center"/>
    </xf>
    <xf numFmtId="0" fontId="22" fillId="0" borderId="0" xfId="0" applyFont="1">
      <alignment vertical="center"/>
    </xf>
    <xf numFmtId="0" fontId="23" fillId="0" borderId="1" xfId="0" applyFont="1" applyBorder="1" applyAlignment="1">
      <alignment horizontal="center" vertical="center"/>
    </xf>
    <xf numFmtId="49" fontId="24" fillId="0" borderId="1" xfId="53" applyNumberFormat="1" applyFont="1" applyBorder="1">
      <alignment horizontal="left" vertical="center" wrapText="1"/>
    </xf>
    <xf numFmtId="178" fontId="25" fillId="0" borderId="1" xfId="0" applyNumberFormat="1" applyFont="1" applyBorder="1" applyAlignment="1">
      <alignment horizontal="right" vertical="center"/>
    </xf>
    <xf numFmtId="49" fontId="24" fillId="0" borderId="1" xfId="53" applyNumberFormat="1" applyFont="1" applyBorder="1" applyAlignment="1">
      <alignment horizontal="left" vertical="center" wrapText="1" indent="1"/>
    </xf>
    <xf numFmtId="49" fontId="24" fillId="0" borderId="1" xfId="53" applyNumberFormat="1" applyFont="1" applyBorder="1" applyAlignment="1">
      <alignment horizontal="left" vertical="center" wrapText="1" indent="2"/>
    </xf>
    <xf numFmtId="0" fontId="18" fillId="0" borderId="0" xfId="0" applyFont="1" applyAlignment="1" applyProtection="1">
      <alignment horizontal="right" vertical="top"/>
      <protection locked="0"/>
    </xf>
    <xf numFmtId="178" fontId="26" fillId="0" borderId="1" xfId="0" applyNumberFormat="1" applyFont="1" applyBorder="1" applyAlignment="1">
      <alignment horizontal="right" vertical="center"/>
    </xf>
    <xf numFmtId="0" fontId="6" fillId="2" borderId="0" xfId="0" applyFont="1" applyFill="1" applyBorder="1" applyAlignment="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6" workbookViewId="0">
      <selection activeCell="G24" sqref="G24"/>
    </sheetView>
  </sheetViews>
  <sheetFormatPr defaultColWidth="10" defaultRowHeight="12.75" customHeight="1" outlineLevelCol="3"/>
  <cols>
    <col min="1" max="1" width="39.1333333333333" customWidth="1"/>
    <col min="2" max="2" width="31.5" customWidth="1"/>
    <col min="3" max="3" width="40.2833333333333" customWidth="1"/>
    <col min="4" max="4" width="39.9916666666667" customWidth="1"/>
  </cols>
  <sheetData>
    <row r="1" ht="15" customHeight="1" spans="4:4">
      <c r="D1" s="100" t="s">
        <v>0</v>
      </c>
    </row>
    <row r="2" ht="41.25" customHeight="1" spans="1:4">
      <c r="A2" s="3" t="str">
        <f>"2025"&amp;"年财务收支预算总表"</f>
        <v>2025年财务收支预算总表</v>
      </c>
      <c r="B2" s="3"/>
      <c r="C2" s="3"/>
      <c r="D2" s="3"/>
    </row>
    <row r="3" ht="17.25" customHeight="1" spans="1:4">
      <c r="A3" s="4" t="s">
        <v>1</v>
      </c>
      <c r="B3" s="4"/>
      <c r="D3" s="2" t="s">
        <v>2</v>
      </c>
    </row>
    <row r="4" ht="23.25" customHeight="1" spans="1:4">
      <c r="A4" s="71" t="s">
        <v>3</v>
      </c>
      <c r="B4" s="71"/>
      <c r="C4" s="71" t="s">
        <v>4</v>
      </c>
      <c r="D4" s="71"/>
    </row>
    <row r="5" ht="24" customHeight="1" spans="1:4">
      <c r="A5" s="71" t="s">
        <v>5</v>
      </c>
      <c r="B5" s="71" t="str">
        <f>"2025"&amp;"年预算数"</f>
        <v>2025年预算数</v>
      </c>
      <c r="C5" s="71" t="s">
        <v>6</v>
      </c>
      <c r="D5" s="71" t="str">
        <f>"2025"&amp;"年预算数"</f>
        <v>2025年预算数</v>
      </c>
    </row>
    <row r="6" ht="17.25" customHeight="1" spans="1:4">
      <c r="A6" s="92" t="s">
        <v>7</v>
      </c>
      <c r="B6" s="88">
        <v>19705918.31</v>
      </c>
      <c r="C6" s="92" t="s">
        <v>8</v>
      </c>
      <c r="D6" s="88"/>
    </row>
    <row r="7" ht="17.25" customHeight="1" spans="1:4">
      <c r="A7" s="92" t="s">
        <v>9</v>
      </c>
      <c r="B7" s="88"/>
      <c r="C7" s="92" t="s">
        <v>10</v>
      </c>
      <c r="D7" s="88"/>
    </row>
    <row r="8" ht="17.25" customHeight="1" spans="1:4">
      <c r="A8" s="92" t="s">
        <v>11</v>
      </c>
      <c r="B8" s="88"/>
      <c r="C8" s="92" t="s">
        <v>12</v>
      </c>
      <c r="D8" s="88"/>
    </row>
    <row r="9" ht="17.25" customHeight="1" spans="1:4">
      <c r="A9" s="92" t="s">
        <v>13</v>
      </c>
      <c r="B9" s="88"/>
      <c r="C9" s="92" t="s">
        <v>14</v>
      </c>
      <c r="D9" s="88"/>
    </row>
    <row r="10" ht="17.25" customHeight="1" spans="1:4">
      <c r="A10" s="92" t="s">
        <v>15</v>
      </c>
      <c r="B10" s="88"/>
      <c r="C10" s="92" t="s">
        <v>16</v>
      </c>
      <c r="D10" s="88"/>
    </row>
    <row r="11" ht="17.25" customHeight="1" spans="1:4">
      <c r="A11" s="92" t="s">
        <v>17</v>
      </c>
      <c r="B11" s="88"/>
      <c r="C11" s="92" t="s">
        <v>18</v>
      </c>
      <c r="D11" s="88"/>
    </row>
    <row r="12" ht="17.25" customHeight="1" spans="1:4">
      <c r="A12" s="92" t="s">
        <v>19</v>
      </c>
      <c r="B12" s="88"/>
      <c r="C12" s="92" t="s">
        <v>20</v>
      </c>
      <c r="D12" s="88"/>
    </row>
    <row r="13" ht="17.25" customHeight="1" spans="1:4">
      <c r="A13" s="92" t="s">
        <v>21</v>
      </c>
      <c r="B13" s="88"/>
      <c r="C13" s="92" t="s">
        <v>22</v>
      </c>
      <c r="D13" s="88">
        <v>162331.68</v>
      </c>
    </row>
    <row r="14" ht="17.25" customHeight="1" spans="1:4">
      <c r="A14" s="92" t="s">
        <v>23</v>
      </c>
      <c r="B14" s="88"/>
      <c r="C14" s="92" t="s">
        <v>24</v>
      </c>
      <c r="D14" s="88">
        <v>180933.69</v>
      </c>
    </row>
    <row r="15" ht="17.25" customHeight="1" spans="1:4">
      <c r="A15" s="92" t="s">
        <v>25</v>
      </c>
      <c r="B15" s="88"/>
      <c r="C15" s="92" t="s">
        <v>26</v>
      </c>
      <c r="D15" s="88">
        <v>589600</v>
      </c>
    </row>
    <row r="16" ht="17.25" customHeight="1" spans="1:4">
      <c r="A16" s="92"/>
      <c r="B16" s="88"/>
      <c r="C16" s="92" t="s">
        <v>27</v>
      </c>
      <c r="D16" s="88"/>
    </row>
    <row r="17" ht="17.25" customHeight="1" spans="1:4">
      <c r="A17" s="92"/>
      <c r="B17" s="88"/>
      <c r="C17" s="92" t="s">
        <v>28</v>
      </c>
      <c r="D17" s="88">
        <v>18637314.22</v>
      </c>
    </row>
    <row r="18" ht="17.25" customHeight="1" spans="1:4">
      <c r="A18" s="92"/>
      <c r="B18" s="88"/>
      <c r="C18" s="92" t="s">
        <v>29</v>
      </c>
      <c r="D18" s="88"/>
    </row>
    <row r="19" ht="17.25" customHeight="1" spans="1:4">
      <c r="A19" s="92"/>
      <c r="B19" s="88"/>
      <c r="C19" s="92" t="s">
        <v>30</v>
      </c>
      <c r="D19" s="88"/>
    </row>
    <row r="20" ht="17.25" customHeight="1" spans="1:4">
      <c r="A20" s="92"/>
      <c r="B20" s="88"/>
      <c r="C20" s="92" t="s">
        <v>31</v>
      </c>
      <c r="D20" s="88"/>
    </row>
    <row r="21" ht="17.25" customHeight="1" spans="1:4">
      <c r="A21" s="92"/>
      <c r="B21" s="88"/>
      <c r="C21" s="92" t="s">
        <v>32</v>
      </c>
      <c r="D21" s="88"/>
    </row>
    <row r="22" ht="17.25" customHeight="1" spans="1:4">
      <c r="A22" s="92"/>
      <c r="B22" s="88"/>
      <c r="C22" s="92" t="s">
        <v>33</v>
      </c>
      <c r="D22" s="88"/>
    </row>
    <row r="23" ht="17.25" customHeight="1" spans="1:4">
      <c r="A23" s="92"/>
      <c r="B23" s="88"/>
      <c r="C23" s="92" t="s">
        <v>34</v>
      </c>
      <c r="D23" s="88"/>
    </row>
    <row r="24" ht="17.25" customHeight="1" spans="1:4">
      <c r="A24" s="92"/>
      <c r="B24" s="88"/>
      <c r="C24" s="92" t="s">
        <v>35</v>
      </c>
      <c r="D24" s="88">
        <v>135738.72</v>
      </c>
    </row>
    <row r="25" ht="17.25" customHeight="1" spans="1:4">
      <c r="A25" s="92"/>
      <c r="B25" s="88"/>
      <c r="C25" s="92" t="s">
        <v>36</v>
      </c>
      <c r="D25" s="88"/>
    </row>
    <row r="26" ht="17.25" customHeight="1" spans="1:4">
      <c r="A26" s="92"/>
      <c r="B26" s="88"/>
      <c r="C26" s="92" t="s">
        <v>37</v>
      </c>
      <c r="D26" s="88"/>
    </row>
    <row r="27" ht="17.25" customHeight="1" spans="1:4">
      <c r="A27" s="92"/>
      <c r="B27" s="88"/>
      <c r="C27" s="92" t="s">
        <v>38</v>
      </c>
      <c r="D27" s="88"/>
    </row>
    <row r="28" ht="16.5" customHeight="1" spans="1:4">
      <c r="A28" s="92"/>
      <c r="B28" s="88"/>
      <c r="C28" s="92" t="s">
        <v>39</v>
      </c>
      <c r="D28" s="88"/>
    </row>
    <row r="29" ht="16.5" customHeight="1" spans="1:4">
      <c r="A29" s="92"/>
      <c r="B29" s="88"/>
      <c r="C29" s="92" t="s">
        <v>40</v>
      </c>
      <c r="D29" s="88"/>
    </row>
    <row r="30" ht="17.25" customHeight="1" spans="1:4">
      <c r="A30" s="92"/>
      <c r="B30" s="88"/>
      <c r="C30" s="92" t="s">
        <v>41</v>
      </c>
      <c r="D30" s="88"/>
    </row>
    <row r="31" ht="17.25" customHeight="1" spans="1:4">
      <c r="A31" s="92"/>
      <c r="B31" s="88"/>
      <c r="C31" s="92" t="s">
        <v>42</v>
      </c>
      <c r="D31" s="88"/>
    </row>
    <row r="32" ht="17.25" customHeight="1" spans="1:4">
      <c r="A32" s="92"/>
      <c r="B32" s="88"/>
      <c r="C32" s="92" t="s">
        <v>43</v>
      </c>
      <c r="D32" s="88"/>
    </row>
    <row r="33" ht="17.25" customHeight="1" spans="1:4">
      <c r="A33" s="92"/>
      <c r="B33" s="88"/>
      <c r="C33" s="92" t="s">
        <v>44</v>
      </c>
      <c r="D33" s="88"/>
    </row>
    <row r="34" ht="16.5" customHeight="1" spans="1:4">
      <c r="A34" s="93" t="s">
        <v>45</v>
      </c>
      <c r="B34" s="101">
        <f>19705918.31-0</f>
        <v>19705918.31</v>
      </c>
      <c r="C34" s="93" t="s">
        <v>46</v>
      </c>
      <c r="D34" s="101">
        <v>19705918.31</v>
      </c>
    </row>
    <row r="35" ht="16.5" customHeight="1" spans="1:4">
      <c r="A35" s="92" t="s">
        <v>47</v>
      </c>
      <c r="B35" s="88"/>
      <c r="C35" s="92" t="s">
        <v>48</v>
      </c>
      <c r="D35" s="88"/>
    </row>
    <row r="36" ht="16.5" customHeight="1" spans="1:4">
      <c r="A36" s="93" t="s">
        <v>49</v>
      </c>
      <c r="B36" s="101">
        <v>19705918.31</v>
      </c>
      <c r="C36" s="93" t="s">
        <v>50</v>
      </c>
      <c r="D36" s="101">
        <v>19705918.31</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C23" sqref="C23"/>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2" t="s">
        <v>352</v>
      </c>
    </row>
    <row r="2" ht="39.75" customHeight="1" spans="1:10">
      <c r="A2" s="3" t="str">
        <f>"2025"&amp;"年项目支出绩效目标表（另文下达）"</f>
        <v>2025年项目支出绩效目标表（另文下达）</v>
      </c>
      <c r="B2" s="3"/>
      <c r="C2" s="3"/>
      <c r="D2" s="3"/>
      <c r="E2" s="3"/>
      <c r="F2" s="3"/>
      <c r="G2" s="3"/>
      <c r="H2" s="3"/>
      <c r="I2" s="3"/>
      <c r="J2" s="3"/>
    </row>
    <row r="3" ht="17.25" customHeight="1" spans="1:8">
      <c r="A3" s="4" t="s">
        <v>1</v>
      </c>
      <c r="B3" s="4"/>
      <c r="C3" s="4"/>
      <c r="D3" s="4"/>
      <c r="E3" s="4"/>
      <c r="F3" s="4"/>
      <c r="G3" s="4"/>
      <c r="H3" s="4"/>
    </row>
    <row r="4" ht="44.25" customHeight="1" spans="1:10">
      <c r="A4" s="71" t="s">
        <v>205</v>
      </c>
      <c r="B4" s="71" t="s">
        <v>353</v>
      </c>
      <c r="C4" s="84" t="s">
        <v>354</v>
      </c>
      <c r="D4" s="71" t="s">
        <v>355</v>
      </c>
      <c r="E4" s="71" t="s">
        <v>356</v>
      </c>
      <c r="F4" s="71" t="s">
        <v>357</v>
      </c>
      <c r="G4" s="71" t="s">
        <v>358</v>
      </c>
      <c r="H4" s="71" t="s">
        <v>359</v>
      </c>
      <c r="I4" s="71" t="s">
        <v>360</v>
      </c>
      <c r="J4" s="71" t="s">
        <v>361</v>
      </c>
    </row>
    <row r="5" ht="18.75" customHeight="1" spans="1:10">
      <c r="A5" s="71">
        <v>1</v>
      </c>
      <c r="B5" s="71">
        <v>2</v>
      </c>
      <c r="C5" s="71">
        <v>3</v>
      </c>
      <c r="D5" s="71">
        <v>4</v>
      </c>
      <c r="E5" s="71">
        <v>5</v>
      </c>
      <c r="F5" s="71">
        <v>6</v>
      </c>
      <c r="G5" s="71">
        <v>7</v>
      </c>
      <c r="H5" s="71">
        <v>8</v>
      </c>
      <c r="I5" s="71">
        <v>9</v>
      </c>
      <c r="J5" s="71">
        <v>10</v>
      </c>
    </row>
    <row r="7" customHeight="1" spans="1:1">
      <c r="A7" t="s">
        <v>722</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D22" sqref="D22"/>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2" t="s">
        <v>723</v>
      </c>
    </row>
    <row r="2" ht="42" customHeight="1" spans="1:6">
      <c r="A2" s="3" t="str">
        <f>"2025"&amp;"年政府性基金预算支出预算表"</f>
        <v>2025年政府性基金预算支出预算表</v>
      </c>
      <c r="B2" s="3" t="s">
        <v>724</v>
      </c>
      <c r="C2" s="3"/>
      <c r="D2" s="3"/>
      <c r="E2" s="3"/>
      <c r="F2" s="3"/>
    </row>
    <row r="3" ht="13.5" customHeight="1" spans="1:6">
      <c r="A3" s="4" t="s">
        <v>1</v>
      </c>
      <c r="B3" s="4" t="s">
        <v>725</v>
      </c>
      <c r="C3" s="4"/>
      <c r="F3" s="2" t="s">
        <v>187</v>
      </c>
    </row>
    <row r="4" ht="19.5" customHeight="1" spans="1:6">
      <c r="A4" s="71" t="s">
        <v>203</v>
      </c>
      <c r="B4" s="71" t="s">
        <v>70</v>
      </c>
      <c r="C4" s="71" t="s">
        <v>71</v>
      </c>
      <c r="D4" s="71" t="s">
        <v>726</v>
      </c>
      <c r="E4" s="71"/>
      <c r="F4" s="71"/>
    </row>
    <row r="5" ht="18.75" customHeight="1" spans="1:6">
      <c r="A5" s="71"/>
      <c r="B5" s="71"/>
      <c r="C5" s="71"/>
      <c r="D5" s="71" t="s">
        <v>54</v>
      </c>
      <c r="E5" s="71" t="s">
        <v>72</v>
      </c>
      <c r="F5" s="71" t="s">
        <v>73</v>
      </c>
    </row>
    <row r="6" ht="18.75" customHeight="1" spans="1:6">
      <c r="A6" s="71">
        <v>1</v>
      </c>
      <c r="B6" s="71" t="s">
        <v>81</v>
      </c>
      <c r="C6" s="71">
        <v>3</v>
      </c>
      <c r="D6" s="71">
        <v>4</v>
      </c>
      <c r="E6" s="71">
        <v>5</v>
      </c>
      <c r="F6" s="71">
        <v>6</v>
      </c>
    </row>
    <row r="7" ht="21" customHeight="1" spans="1:6">
      <c r="A7" s="72"/>
      <c r="B7" s="72"/>
      <c r="C7" s="72"/>
      <c r="D7" s="79"/>
      <c r="E7" s="79"/>
      <c r="F7" s="79"/>
    </row>
    <row r="8" ht="21" customHeight="1" spans="1:6">
      <c r="A8" s="72"/>
      <c r="B8" s="72"/>
      <c r="C8" s="72"/>
      <c r="D8" s="79"/>
      <c r="E8" s="79"/>
      <c r="F8" s="79"/>
    </row>
    <row r="9" ht="18.75" customHeight="1" spans="1:6">
      <c r="A9" s="71" t="s">
        <v>192</v>
      </c>
      <c r="B9" s="71" t="s">
        <v>192</v>
      </c>
      <c r="C9" s="71" t="s">
        <v>192</v>
      </c>
      <c r="D9" s="79"/>
      <c r="E9" s="79"/>
      <c r="F9" s="79"/>
    </row>
    <row r="12" customHeight="1" spans="1:1">
      <c r="A12" s="83" t="s">
        <v>727</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3"/>
  <sheetViews>
    <sheetView showZeros="0" workbookViewId="0">
      <selection activeCell="H8" sqref="H8:H12"/>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2" t="s">
        <v>728</v>
      </c>
    </row>
    <row r="2" ht="41.25" customHeight="1" spans="1:19">
      <c r="A2" s="3" t="str">
        <f>"2025"&amp;"年部门政府采购预算表"</f>
        <v>2025年部门政府采购预算表</v>
      </c>
      <c r="B2" s="3"/>
      <c r="C2" s="3"/>
      <c r="D2" s="3"/>
      <c r="E2" s="3"/>
      <c r="F2" s="3"/>
      <c r="G2" s="3"/>
      <c r="H2" s="3"/>
      <c r="I2" s="3"/>
      <c r="J2" s="3"/>
      <c r="K2" s="3"/>
      <c r="L2" s="3"/>
      <c r="M2" s="3"/>
      <c r="N2" s="3"/>
      <c r="O2" s="3"/>
      <c r="P2" s="3"/>
      <c r="Q2" s="3"/>
      <c r="R2" s="3"/>
      <c r="S2" s="3"/>
    </row>
    <row r="3" ht="18.75" customHeight="1" spans="1:19">
      <c r="A3" t="s">
        <v>1</v>
      </c>
      <c r="S3" s="2" t="s">
        <v>2</v>
      </c>
    </row>
    <row r="4" ht="15.75" customHeight="1" spans="1:19">
      <c r="A4" s="71" t="s">
        <v>202</v>
      </c>
      <c r="B4" s="71" t="s">
        <v>203</v>
      </c>
      <c r="C4" s="71" t="s">
        <v>729</v>
      </c>
      <c r="D4" s="71" t="s">
        <v>730</v>
      </c>
      <c r="E4" s="71" t="s">
        <v>731</v>
      </c>
      <c r="F4" s="5" t="s">
        <v>732</v>
      </c>
      <c r="G4" s="71" t="s">
        <v>733</v>
      </c>
      <c r="H4" s="5" t="s">
        <v>734</v>
      </c>
      <c r="I4" s="71" t="s">
        <v>210</v>
      </c>
      <c r="J4" s="71"/>
      <c r="K4" s="71"/>
      <c r="L4" s="71"/>
      <c r="M4" s="71"/>
      <c r="N4" s="71"/>
      <c r="O4" s="71"/>
      <c r="P4" s="71"/>
      <c r="Q4" s="71"/>
      <c r="R4" s="71"/>
      <c r="S4" s="71"/>
    </row>
    <row r="5" ht="17.25" customHeight="1" spans="1:19">
      <c r="A5" s="71"/>
      <c r="B5" s="71"/>
      <c r="C5" s="71"/>
      <c r="D5" s="71"/>
      <c r="E5" s="71"/>
      <c r="F5" s="5"/>
      <c r="G5" s="71"/>
      <c r="H5" s="5"/>
      <c r="I5" s="71" t="s">
        <v>54</v>
      </c>
      <c r="J5" s="71" t="s">
        <v>57</v>
      </c>
      <c r="K5" s="71" t="s">
        <v>58</v>
      </c>
      <c r="L5" s="71" t="s">
        <v>59</v>
      </c>
      <c r="M5" s="71" t="s">
        <v>60</v>
      </c>
      <c r="N5" s="71" t="s">
        <v>735</v>
      </c>
      <c r="O5" s="71"/>
      <c r="P5" s="71"/>
      <c r="Q5" s="71"/>
      <c r="R5" s="71"/>
      <c r="S5" s="71"/>
    </row>
    <row r="6" ht="54" customHeight="1" spans="1:19">
      <c r="A6" s="71"/>
      <c r="B6" s="71"/>
      <c r="C6" s="71"/>
      <c r="D6" s="71"/>
      <c r="E6" s="71"/>
      <c r="F6" s="5"/>
      <c r="G6" s="71"/>
      <c r="H6" s="5"/>
      <c r="I6" s="71"/>
      <c r="J6" s="71" t="s">
        <v>56</v>
      </c>
      <c r="K6" s="71"/>
      <c r="L6" s="71"/>
      <c r="M6" s="71"/>
      <c r="N6" s="71" t="s">
        <v>56</v>
      </c>
      <c r="O6" s="71" t="s">
        <v>62</v>
      </c>
      <c r="P6" s="71" t="s">
        <v>64</v>
      </c>
      <c r="Q6" s="71" t="s">
        <v>63</v>
      </c>
      <c r="R6" s="71" t="s">
        <v>65</v>
      </c>
      <c r="S6" s="71" t="s">
        <v>66</v>
      </c>
    </row>
    <row r="7" ht="18" customHeight="1" spans="1:19">
      <c r="A7" s="71">
        <v>1</v>
      </c>
      <c r="B7" s="71" t="s">
        <v>81</v>
      </c>
      <c r="C7" s="71" t="s">
        <v>82</v>
      </c>
      <c r="D7" s="71">
        <v>4</v>
      </c>
      <c r="E7" s="71">
        <v>5</v>
      </c>
      <c r="F7" s="71">
        <v>6</v>
      </c>
      <c r="G7" s="71">
        <v>7</v>
      </c>
      <c r="H7" s="71">
        <v>8</v>
      </c>
      <c r="I7" s="71">
        <v>9</v>
      </c>
      <c r="J7" s="71">
        <v>10</v>
      </c>
      <c r="K7" s="71">
        <v>11</v>
      </c>
      <c r="L7" s="71">
        <v>12</v>
      </c>
      <c r="M7" s="71">
        <v>13</v>
      </c>
      <c r="N7" s="71">
        <v>14</v>
      </c>
      <c r="O7" s="71">
        <v>15</v>
      </c>
      <c r="P7" s="71">
        <v>16</v>
      </c>
      <c r="Q7" s="71">
        <v>17</v>
      </c>
      <c r="R7" s="71">
        <v>18</v>
      </c>
      <c r="S7" s="71">
        <v>19</v>
      </c>
    </row>
    <row r="8" ht="21" customHeight="1" spans="1:19">
      <c r="A8" s="72" t="s">
        <v>68</v>
      </c>
      <c r="B8" s="72" t="s">
        <v>221</v>
      </c>
      <c r="C8" s="72" t="s">
        <v>237</v>
      </c>
      <c r="D8" s="72" t="s">
        <v>736</v>
      </c>
      <c r="E8" s="72" t="s">
        <v>736</v>
      </c>
      <c r="F8" s="72" t="s">
        <v>737</v>
      </c>
      <c r="G8" s="82">
        <v>1</v>
      </c>
      <c r="H8" s="74">
        <v>15800</v>
      </c>
      <c r="I8" s="74">
        <v>15800</v>
      </c>
      <c r="J8" s="74">
        <v>15800</v>
      </c>
      <c r="K8" s="74"/>
      <c r="L8" s="74"/>
      <c r="M8" s="74"/>
      <c r="N8" s="74"/>
      <c r="O8" s="74"/>
      <c r="P8" s="74"/>
      <c r="Q8" s="74"/>
      <c r="R8" s="74"/>
      <c r="S8" s="74"/>
    </row>
    <row r="9" ht="21" customHeight="1" spans="1:19">
      <c r="A9" s="72" t="s">
        <v>68</v>
      </c>
      <c r="B9" s="72" t="s">
        <v>221</v>
      </c>
      <c r="C9" s="72" t="s">
        <v>280</v>
      </c>
      <c r="D9" s="72" t="s">
        <v>738</v>
      </c>
      <c r="E9" s="72" t="s">
        <v>739</v>
      </c>
      <c r="F9" s="72" t="s">
        <v>546</v>
      </c>
      <c r="G9" s="82">
        <v>1</v>
      </c>
      <c r="H9" s="74">
        <v>50000</v>
      </c>
      <c r="I9" s="74">
        <v>50000</v>
      </c>
      <c r="J9" s="74">
        <v>50000</v>
      </c>
      <c r="K9" s="74"/>
      <c r="L9" s="74"/>
      <c r="M9" s="74"/>
      <c r="N9" s="74"/>
      <c r="O9" s="74"/>
      <c r="P9" s="74"/>
      <c r="Q9" s="74"/>
      <c r="R9" s="74"/>
      <c r="S9" s="74"/>
    </row>
    <row r="10" ht="21" customHeight="1" spans="1:19">
      <c r="A10" s="72" t="s">
        <v>68</v>
      </c>
      <c r="B10" s="72" t="s">
        <v>221</v>
      </c>
      <c r="C10" s="72" t="s">
        <v>280</v>
      </c>
      <c r="D10" s="72" t="s">
        <v>740</v>
      </c>
      <c r="E10" s="72" t="s">
        <v>741</v>
      </c>
      <c r="F10" s="72" t="s">
        <v>546</v>
      </c>
      <c r="G10" s="82">
        <v>1</v>
      </c>
      <c r="H10" s="74">
        <v>90000</v>
      </c>
      <c r="I10" s="74">
        <v>90000</v>
      </c>
      <c r="J10" s="74">
        <v>90000</v>
      </c>
      <c r="K10" s="74"/>
      <c r="L10" s="74"/>
      <c r="M10" s="74"/>
      <c r="N10" s="74"/>
      <c r="O10" s="74"/>
      <c r="P10" s="74"/>
      <c r="Q10" s="74"/>
      <c r="R10" s="74"/>
      <c r="S10" s="74"/>
    </row>
    <row r="11" ht="21" customHeight="1" spans="1:19">
      <c r="A11" s="72" t="s">
        <v>68</v>
      </c>
      <c r="B11" s="72" t="s">
        <v>221</v>
      </c>
      <c r="C11" s="72" t="s">
        <v>280</v>
      </c>
      <c r="D11" s="72" t="s">
        <v>742</v>
      </c>
      <c r="E11" s="72" t="s">
        <v>743</v>
      </c>
      <c r="F11" s="72" t="s">
        <v>546</v>
      </c>
      <c r="G11" s="82">
        <v>1</v>
      </c>
      <c r="H11" s="74">
        <v>60000</v>
      </c>
      <c r="I11" s="74">
        <v>60000</v>
      </c>
      <c r="J11" s="74">
        <v>60000</v>
      </c>
      <c r="K11" s="74"/>
      <c r="L11" s="74"/>
      <c r="M11" s="74"/>
      <c r="N11" s="74"/>
      <c r="O11" s="74"/>
      <c r="P11" s="74"/>
      <c r="Q11" s="74"/>
      <c r="R11" s="74"/>
      <c r="S11" s="74"/>
    </row>
    <row r="12" ht="21" customHeight="1" spans="1:19">
      <c r="A12" s="72" t="s">
        <v>68</v>
      </c>
      <c r="B12" s="72" t="s">
        <v>221</v>
      </c>
      <c r="C12" s="72" t="s">
        <v>349</v>
      </c>
      <c r="D12" s="72" t="s">
        <v>744</v>
      </c>
      <c r="E12" s="72" t="s">
        <v>745</v>
      </c>
      <c r="F12" s="72" t="s">
        <v>546</v>
      </c>
      <c r="G12" s="82">
        <v>1</v>
      </c>
      <c r="H12" s="74">
        <v>10500</v>
      </c>
      <c r="I12" s="74">
        <v>10500</v>
      </c>
      <c r="J12" s="74">
        <v>10500</v>
      </c>
      <c r="K12" s="74"/>
      <c r="L12" s="74"/>
      <c r="M12" s="74"/>
      <c r="N12" s="74"/>
      <c r="O12" s="74"/>
      <c r="P12" s="74"/>
      <c r="Q12" s="74"/>
      <c r="R12" s="74"/>
      <c r="S12" s="74"/>
    </row>
    <row r="13" ht="21" customHeight="1" spans="1:19">
      <c r="A13" s="71" t="s">
        <v>192</v>
      </c>
      <c r="B13" s="71"/>
      <c r="C13" s="71"/>
      <c r="D13" s="71"/>
      <c r="E13" s="71"/>
      <c r="F13" s="71"/>
      <c r="G13" s="71"/>
      <c r="H13" s="74"/>
      <c r="I13" s="74">
        <v>226300</v>
      </c>
      <c r="J13" s="74">
        <v>226300</v>
      </c>
      <c r="K13" s="74"/>
      <c r="L13" s="74"/>
      <c r="M13" s="74"/>
      <c r="N13" s="74"/>
      <c r="O13" s="74"/>
      <c r="P13" s="74"/>
      <c r="Q13" s="74"/>
      <c r="R13" s="74"/>
      <c r="S13" s="74"/>
    </row>
  </sheetData>
  <mergeCells count="18">
    <mergeCell ref="A2:S2"/>
    <mergeCell ref="A3:H3"/>
    <mergeCell ref="I4:S4"/>
    <mergeCell ref="N5:S5"/>
    <mergeCell ref="A13:G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B14" sqref="B14"/>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2" t="s">
        <v>746</v>
      </c>
    </row>
    <row r="2" ht="41.25" customHeight="1" spans="1:20">
      <c r="A2" s="3" t="str">
        <f>"2025"&amp;"年政府购买服务预算表"</f>
        <v>2025年政府购买服务预算表</v>
      </c>
      <c r="B2" s="3"/>
      <c r="C2" s="3"/>
      <c r="D2" s="3"/>
      <c r="E2" s="3"/>
      <c r="F2" s="3"/>
      <c r="G2" s="3"/>
      <c r="H2" s="3"/>
      <c r="I2" s="3"/>
      <c r="J2" s="3"/>
      <c r="K2" s="3"/>
      <c r="L2" s="3"/>
      <c r="M2" s="3"/>
      <c r="N2" s="3"/>
      <c r="O2" s="3"/>
      <c r="P2" s="3"/>
      <c r="Q2" s="3"/>
      <c r="R2" s="3"/>
      <c r="S2" s="3"/>
      <c r="T2" s="3"/>
    </row>
    <row r="3" ht="22.5" customHeight="1" spans="1:20">
      <c r="A3" t="s">
        <v>1</v>
      </c>
      <c r="T3" s="2" t="s">
        <v>2</v>
      </c>
    </row>
    <row r="4" ht="24" customHeight="1" spans="1:20">
      <c r="A4" s="71" t="s">
        <v>202</v>
      </c>
      <c r="B4" s="71" t="s">
        <v>203</v>
      </c>
      <c r="C4" s="71" t="s">
        <v>205</v>
      </c>
      <c r="D4" s="71" t="s">
        <v>747</v>
      </c>
      <c r="E4" s="71" t="s">
        <v>748</v>
      </c>
      <c r="F4" s="71" t="s">
        <v>749</v>
      </c>
      <c r="G4" s="71" t="s">
        <v>750</v>
      </c>
      <c r="H4" s="71" t="s">
        <v>751</v>
      </c>
      <c r="I4" s="71" t="s">
        <v>752</v>
      </c>
      <c r="J4" s="71" t="s">
        <v>210</v>
      </c>
      <c r="K4" s="71"/>
      <c r="L4" s="71"/>
      <c r="M4" s="71"/>
      <c r="N4" s="71"/>
      <c r="O4" s="71"/>
      <c r="P4" s="71"/>
      <c r="Q4" s="71"/>
      <c r="R4" s="71"/>
      <c r="S4" s="71"/>
      <c r="T4" s="71"/>
    </row>
    <row r="5" ht="24" customHeight="1" spans="1:20">
      <c r="A5" s="71"/>
      <c r="B5" s="71"/>
      <c r="C5" s="71"/>
      <c r="D5" s="71"/>
      <c r="E5" s="71"/>
      <c r="F5" s="71"/>
      <c r="G5" s="71"/>
      <c r="H5" s="71"/>
      <c r="I5" s="71"/>
      <c r="J5" s="71" t="s">
        <v>54</v>
      </c>
      <c r="K5" s="71" t="s">
        <v>57</v>
      </c>
      <c r="L5" s="71" t="s">
        <v>753</v>
      </c>
      <c r="M5" s="71" t="s">
        <v>59</v>
      </c>
      <c r="N5" s="71" t="s">
        <v>754</v>
      </c>
      <c r="O5" s="71" t="s">
        <v>735</v>
      </c>
      <c r="P5" s="71"/>
      <c r="Q5" s="71"/>
      <c r="R5" s="71"/>
      <c r="S5" s="71"/>
      <c r="T5" s="71"/>
    </row>
    <row r="6" ht="54" customHeight="1" spans="1:20">
      <c r="A6" s="71"/>
      <c r="B6" s="71"/>
      <c r="C6" s="71"/>
      <c r="D6" s="71"/>
      <c r="E6" s="71"/>
      <c r="F6" s="71"/>
      <c r="G6" s="71"/>
      <c r="H6" s="71"/>
      <c r="I6" s="71"/>
      <c r="J6" s="71"/>
      <c r="K6" s="71" t="s">
        <v>56</v>
      </c>
      <c r="L6" s="71"/>
      <c r="M6" s="71"/>
      <c r="N6" s="71"/>
      <c r="O6" s="71" t="s">
        <v>56</v>
      </c>
      <c r="P6" s="71" t="s">
        <v>62</v>
      </c>
      <c r="Q6" s="71" t="s">
        <v>64</v>
      </c>
      <c r="R6" s="71" t="s">
        <v>63</v>
      </c>
      <c r="S6" s="71" t="s">
        <v>65</v>
      </c>
      <c r="T6" s="71" t="s">
        <v>66</v>
      </c>
    </row>
    <row r="7" ht="17.25" customHeight="1" spans="1:20">
      <c r="A7" s="71">
        <v>1</v>
      </c>
      <c r="B7" s="71">
        <v>2</v>
      </c>
      <c r="C7" s="71">
        <v>3</v>
      </c>
      <c r="D7" s="71">
        <v>4</v>
      </c>
      <c r="E7" s="71">
        <v>5</v>
      </c>
      <c r="F7" s="71">
        <v>6</v>
      </c>
      <c r="G7" s="71">
        <v>7</v>
      </c>
      <c r="H7" s="71">
        <v>8</v>
      </c>
      <c r="I7" s="71">
        <v>9</v>
      </c>
      <c r="J7" s="71">
        <v>10</v>
      </c>
      <c r="K7" s="71">
        <v>11</v>
      </c>
      <c r="L7" s="71">
        <v>12</v>
      </c>
      <c r="M7" s="71">
        <v>13</v>
      </c>
      <c r="N7" s="71">
        <v>14</v>
      </c>
      <c r="O7" s="71">
        <v>15</v>
      </c>
      <c r="P7" s="71">
        <v>16</v>
      </c>
      <c r="Q7" s="71">
        <v>17</v>
      </c>
      <c r="R7" s="71">
        <v>18</v>
      </c>
      <c r="S7" s="71">
        <v>19</v>
      </c>
      <c r="T7" s="71">
        <v>20</v>
      </c>
    </row>
    <row r="8" ht="21" customHeight="1" spans="1:20">
      <c r="A8" s="75"/>
      <c r="B8" s="75"/>
      <c r="C8" s="75"/>
      <c r="D8" s="75"/>
      <c r="E8" s="75"/>
      <c r="F8" s="75"/>
      <c r="G8" s="75"/>
      <c r="H8" s="75"/>
      <c r="I8" s="75"/>
      <c r="J8" s="74"/>
      <c r="K8" s="74"/>
      <c r="L8" s="74"/>
      <c r="M8" s="74"/>
      <c r="N8" s="74"/>
      <c r="O8" s="74"/>
      <c r="P8" s="74"/>
      <c r="Q8" s="74"/>
      <c r="R8" s="74"/>
      <c r="S8" s="74"/>
      <c r="T8" s="74"/>
    </row>
    <row r="9" ht="21" customHeight="1" spans="1:20">
      <c r="A9" s="71" t="s">
        <v>192</v>
      </c>
      <c r="B9" s="71"/>
      <c r="C9" s="71"/>
      <c r="D9" s="71"/>
      <c r="E9" s="71"/>
      <c r="F9" s="71"/>
      <c r="G9" s="71"/>
      <c r="H9" s="71"/>
      <c r="I9" s="71"/>
      <c r="J9" s="74"/>
      <c r="K9" s="74"/>
      <c r="L9" s="74"/>
      <c r="M9" s="74"/>
      <c r="N9" s="74"/>
      <c r="O9" s="74"/>
      <c r="P9" s="74"/>
      <c r="Q9" s="74"/>
      <c r="R9" s="74"/>
      <c r="S9" s="74"/>
      <c r="T9" s="74"/>
    </row>
    <row r="10" customHeight="1" spans="1:1">
      <c r="A10" s="81" t="s">
        <v>755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B18" sqref="B18"/>
    </sheetView>
  </sheetViews>
  <sheetFormatPr defaultColWidth="10.7083333333333" defaultRowHeight="14.25" customHeight="1" outlineLevelCol="4"/>
  <cols>
    <col min="1" max="1" width="44" customWidth="1"/>
    <col min="2" max="5" width="23.2833333333333" customWidth="1"/>
  </cols>
  <sheetData>
    <row r="1" ht="17.25" customHeight="1" spans="5:5">
      <c r="E1" s="2" t="s">
        <v>756</v>
      </c>
    </row>
    <row r="2" ht="41.25" customHeight="1" spans="1:5">
      <c r="A2" s="3" t="str">
        <f>"2025"&amp;"年对下转移支付预算表"</f>
        <v>2025年对下转移支付预算表</v>
      </c>
      <c r="B2" s="3"/>
      <c r="C2" s="3"/>
      <c r="D2" s="3"/>
      <c r="E2" s="3"/>
    </row>
    <row r="3" ht="18" customHeight="1" spans="1:5">
      <c r="A3" t="s">
        <v>1</v>
      </c>
      <c r="E3" s="2" t="s">
        <v>2</v>
      </c>
    </row>
    <row r="4" ht="19.5" customHeight="1" spans="1:5">
      <c r="A4" s="71" t="s">
        <v>757</v>
      </c>
      <c r="B4" s="71" t="s">
        <v>210</v>
      </c>
      <c r="C4" s="71"/>
      <c r="D4" s="71"/>
      <c r="E4" s="71" t="s">
        <v>758</v>
      </c>
    </row>
    <row r="5" ht="40.5" customHeight="1" spans="1:5">
      <c r="A5" s="71"/>
      <c r="B5" s="71" t="s">
        <v>54</v>
      </c>
      <c r="C5" s="71" t="s">
        <v>57</v>
      </c>
      <c r="D5" s="71" t="s">
        <v>753</v>
      </c>
      <c r="E5" s="71" t="s">
        <v>759</v>
      </c>
    </row>
    <row r="6" ht="19.5" customHeight="1" spans="1:5">
      <c r="A6" s="71">
        <v>1</v>
      </c>
      <c r="B6" s="71">
        <v>2</v>
      </c>
      <c r="C6" s="71">
        <v>3</v>
      </c>
      <c r="D6" s="71">
        <v>4</v>
      </c>
      <c r="E6" s="71">
        <v>5</v>
      </c>
    </row>
    <row r="7" ht="19.5" customHeight="1" spans="1:5">
      <c r="A7" s="72"/>
      <c r="B7" s="79"/>
      <c r="C7" s="79"/>
      <c r="D7" s="79"/>
      <c r="E7" s="80"/>
    </row>
    <row r="8" ht="19.5" customHeight="1" spans="1:5">
      <c r="A8" s="72"/>
      <c r="B8" s="79"/>
      <c r="C8" s="79"/>
      <c r="D8" s="79"/>
      <c r="E8" s="80"/>
    </row>
    <row r="10" customHeight="1" spans="1:1">
      <c r="A10" s="73" t="s">
        <v>760</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selection activeCell="C12" sqref="C12"/>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1"/>
      <c r="B1" s="1"/>
      <c r="C1" s="1"/>
      <c r="D1" s="1"/>
      <c r="E1" s="1"/>
      <c r="F1" s="1"/>
      <c r="G1" s="1"/>
      <c r="H1" s="1"/>
      <c r="I1" s="1"/>
      <c r="J1" s="2" t="s">
        <v>761</v>
      </c>
    </row>
    <row r="2" ht="41.25" customHeight="1" spans="1:10">
      <c r="A2" s="3" t="str">
        <f>"2025"&amp;"年对下转移支付绩效目标表"</f>
        <v>2025年对下转移支付绩效目标表</v>
      </c>
      <c r="B2" s="3"/>
      <c r="C2" s="3"/>
      <c r="D2" s="3"/>
      <c r="E2" s="3"/>
      <c r="F2" s="3"/>
      <c r="G2" s="3"/>
      <c r="H2" s="3"/>
      <c r="I2" s="3"/>
      <c r="J2" s="3"/>
    </row>
    <row r="3" ht="17.25" customHeight="1" spans="1:10">
      <c r="A3" s="76" t="s">
        <v>1</v>
      </c>
      <c r="B3" s="76"/>
      <c r="C3" s="76"/>
      <c r="D3" s="76"/>
      <c r="E3" s="76"/>
      <c r="F3" s="76"/>
      <c r="G3" s="76"/>
      <c r="H3" s="76"/>
      <c r="I3" s="1"/>
      <c r="J3" s="1"/>
    </row>
    <row r="4" ht="44.25" customHeight="1" spans="1:10">
      <c r="A4" s="77" t="s">
        <v>757</v>
      </c>
      <c r="B4" s="77" t="s">
        <v>353</v>
      </c>
      <c r="C4" s="77" t="s">
        <v>354</v>
      </c>
      <c r="D4" s="77" t="s">
        <v>355</v>
      </c>
      <c r="E4" s="77" t="s">
        <v>356</v>
      </c>
      <c r="F4" s="77" t="s">
        <v>357</v>
      </c>
      <c r="G4" s="77" t="s">
        <v>358</v>
      </c>
      <c r="H4" s="77" t="s">
        <v>359</v>
      </c>
      <c r="I4" s="77" t="s">
        <v>360</v>
      </c>
      <c r="J4" s="77" t="s">
        <v>361</v>
      </c>
    </row>
    <row r="5" ht="14.25" customHeight="1" spans="1:10">
      <c r="A5" s="77">
        <v>1</v>
      </c>
      <c r="B5" s="77">
        <v>2</v>
      </c>
      <c r="C5" s="77">
        <v>3</v>
      </c>
      <c r="D5" s="77">
        <v>4</v>
      </c>
      <c r="E5" s="77">
        <v>5</v>
      </c>
      <c r="F5" s="77">
        <v>6</v>
      </c>
      <c r="G5" s="77">
        <v>7</v>
      </c>
      <c r="H5" s="77">
        <v>8</v>
      </c>
      <c r="I5" s="77">
        <v>9</v>
      </c>
      <c r="J5" s="77">
        <v>10</v>
      </c>
    </row>
    <row r="6" ht="42" customHeight="1" spans="1:10">
      <c r="A6" s="72"/>
      <c r="B6" s="72"/>
      <c r="C6" s="72"/>
      <c r="D6" s="72"/>
      <c r="E6" s="72"/>
      <c r="F6" s="72"/>
      <c r="G6" s="72"/>
      <c r="H6" s="72"/>
      <c r="I6" s="72"/>
      <c r="J6" s="72"/>
    </row>
    <row r="7" ht="42.75" customHeight="1" spans="1:10">
      <c r="A7" s="72"/>
      <c r="B7" s="72"/>
      <c r="C7" s="72"/>
      <c r="D7" s="72"/>
      <c r="E7" s="72"/>
      <c r="F7" s="72"/>
      <c r="G7" s="72"/>
      <c r="H7" s="72"/>
      <c r="I7" s="72"/>
      <c r="J7" s="72"/>
    </row>
    <row r="10" customHeight="1" spans="1:1">
      <c r="A10" s="78" t="s">
        <v>762</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C35" sqref="C35"/>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2" t="s">
        <v>763</v>
      </c>
    </row>
    <row r="2" ht="41.25" customHeight="1" spans="1:9">
      <c r="A2" s="3" t="str">
        <f>"2025"&amp;"年新增资产配置表"</f>
        <v>2025年新增资产配置表</v>
      </c>
      <c r="B2" s="3"/>
      <c r="C2" s="3"/>
      <c r="D2" s="3"/>
      <c r="E2" s="3"/>
      <c r="F2" s="3"/>
      <c r="G2" s="3"/>
      <c r="H2" s="3"/>
      <c r="I2" s="3"/>
    </row>
    <row r="3" customHeight="1" spans="1:9">
      <c r="A3" s="4" t="s">
        <v>1</v>
      </c>
      <c r="B3" s="4"/>
      <c r="C3" s="4"/>
      <c r="E3" s="2" t="s">
        <v>2</v>
      </c>
      <c r="F3" s="2"/>
      <c r="G3" s="2"/>
      <c r="H3" s="2"/>
      <c r="I3" s="2"/>
    </row>
    <row r="4" ht="28.5" customHeight="1" spans="1:9">
      <c r="A4" s="71" t="s">
        <v>202</v>
      </c>
      <c r="B4" s="71" t="s">
        <v>203</v>
      </c>
      <c r="C4" s="71" t="s">
        <v>764</v>
      </c>
      <c r="D4" s="71" t="s">
        <v>765</v>
      </c>
      <c r="E4" s="71" t="s">
        <v>766</v>
      </c>
      <c r="F4" s="71" t="s">
        <v>767</v>
      </c>
      <c r="G4" s="71" t="s">
        <v>768</v>
      </c>
      <c r="H4" s="71"/>
      <c r="I4" s="71"/>
    </row>
    <row r="5" ht="21" customHeight="1" spans="1:9">
      <c r="A5" s="71"/>
      <c r="B5" s="71"/>
      <c r="C5" s="71"/>
      <c r="D5" s="71"/>
      <c r="E5" s="71"/>
      <c r="F5" s="71"/>
      <c r="G5" s="71" t="s">
        <v>733</v>
      </c>
      <c r="H5" s="71" t="s">
        <v>769</v>
      </c>
      <c r="I5" s="71" t="s">
        <v>770</v>
      </c>
    </row>
    <row r="6" ht="17.25" customHeight="1" spans="1:9">
      <c r="A6" s="71" t="s">
        <v>80</v>
      </c>
      <c r="B6" s="71" t="s">
        <v>81</v>
      </c>
      <c r="C6" s="71" t="s">
        <v>82</v>
      </c>
      <c r="D6" s="71" t="s">
        <v>191</v>
      </c>
      <c r="E6" s="71" t="s">
        <v>83</v>
      </c>
      <c r="F6" s="71" t="s">
        <v>84</v>
      </c>
      <c r="G6" s="71" t="s">
        <v>85</v>
      </c>
      <c r="H6" s="71" t="s">
        <v>86</v>
      </c>
      <c r="I6" s="71">
        <v>9</v>
      </c>
    </row>
    <row r="7" ht="19.5" customHeight="1" spans="1:9">
      <c r="A7" s="75"/>
      <c r="B7" s="75"/>
      <c r="C7" s="75"/>
      <c r="D7" s="75"/>
      <c r="E7" s="75"/>
      <c r="F7" s="75"/>
      <c r="G7" s="74"/>
      <c r="H7" s="74"/>
      <c r="I7" s="74"/>
    </row>
    <row r="8" ht="19.5" customHeight="1" spans="1:9">
      <c r="A8" s="71" t="s">
        <v>54</v>
      </c>
      <c r="B8" s="71"/>
      <c r="C8" s="71"/>
      <c r="D8" s="71"/>
      <c r="E8" s="71"/>
      <c r="F8" s="71"/>
      <c r="G8" s="74"/>
      <c r="H8" s="74"/>
      <c r="I8" s="74"/>
    </row>
    <row r="10" customHeight="1" spans="1:1">
      <c r="A10" s="73" t="s">
        <v>771</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selection activeCell="G29" sqref="G29"/>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2" t="s">
        <v>772</v>
      </c>
    </row>
    <row r="2" ht="41.25" customHeight="1" spans="1:11">
      <c r="A2" s="3" t="str">
        <f>"2025"&amp;"年上级补助项目支出预算表"</f>
        <v>2025年上级补助项目支出预算表</v>
      </c>
      <c r="B2" s="3"/>
      <c r="C2" s="3"/>
      <c r="D2" s="3"/>
      <c r="E2" s="3"/>
      <c r="F2" s="3"/>
      <c r="G2" s="3"/>
      <c r="H2" s="3"/>
      <c r="I2" s="3"/>
      <c r="J2" s="3"/>
      <c r="K2" s="3"/>
    </row>
    <row r="3" ht="21" customHeight="1" spans="1:11">
      <c r="A3" s="4" t="s">
        <v>1</v>
      </c>
      <c r="B3" s="4"/>
      <c r="C3" s="4"/>
      <c r="D3" s="4"/>
      <c r="E3" s="4"/>
      <c r="F3" s="4"/>
      <c r="G3" s="4"/>
      <c r="K3" s="2" t="s">
        <v>2</v>
      </c>
    </row>
    <row r="4" ht="21.75" customHeight="1" spans="1:11">
      <c r="A4" s="71" t="s">
        <v>287</v>
      </c>
      <c r="B4" s="71" t="s">
        <v>205</v>
      </c>
      <c r="C4" s="71" t="s">
        <v>288</v>
      </c>
      <c r="D4" s="5" t="s">
        <v>206</v>
      </c>
      <c r="E4" s="71" t="s">
        <v>207</v>
      </c>
      <c r="F4" s="5" t="s">
        <v>289</v>
      </c>
      <c r="G4" s="71" t="s">
        <v>290</v>
      </c>
      <c r="H4" s="71" t="s">
        <v>54</v>
      </c>
      <c r="I4" s="71" t="s">
        <v>773</v>
      </c>
      <c r="J4" s="71"/>
      <c r="K4" s="71"/>
    </row>
    <row r="5" ht="21.75" customHeight="1" spans="1:11">
      <c r="A5" s="71"/>
      <c r="B5" s="71"/>
      <c r="C5" s="71"/>
      <c r="D5" s="5"/>
      <c r="E5" s="71"/>
      <c r="F5" s="5"/>
      <c r="G5" s="71"/>
      <c r="H5" s="71"/>
      <c r="I5" s="71" t="s">
        <v>57</v>
      </c>
      <c r="J5" s="71" t="s">
        <v>58</v>
      </c>
      <c r="K5" s="71" t="s">
        <v>59</v>
      </c>
    </row>
    <row r="6" ht="40.5" customHeight="1" spans="1:11">
      <c r="A6" s="71"/>
      <c r="B6" s="71"/>
      <c r="C6" s="71"/>
      <c r="D6" s="5"/>
      <c r="E6" s="71"/>
      <c r="F6" s="5"/>
      <c r="G6" s="71"/>
      <c r="H6" s="71"/>
      <c r="I6" s="71" t="s">
        <v>56</v>
      </c>
      <c r="J6" s="71"/>
      <c r="K6" s="71"/>
    </row>
    <row r="7" ht="15" customHeight="1" spans="1:11">
      <c r="A7" s="71">
        <v>1</v>
      </c>
      <c r="B7" s="71">
        <v>2</v>
      </c>
      <c r="C7" s="71">
        <v>3</v>
      </c>
      <c r="D7" s="71">
        <v>4</v>
      </c>
      <c r="E7" s="71">
        <v>5</v>
      </c>
      <c r="F7" s="71">
        <v>6</v>
      </c>
      <c r="G7" s="71">
        <v>7</v>
      </c>
      <c r="H7" s="71">
        <v>8</v>
      </c>
      <c r="I7" s="71">
        <v>9</v>
      </c>
      <c r="J7" s="71">
        <v>10</v>
      </c>
      <c r="K7" s="71">
        <v>11</v>
      </c>
    </row>
    <row r="8" ht="18.75" customHeight="1" spans="1:11">
      <c r="A8" s="72"/>
      <c r="B8" s="72"/>
      <c r="C8" s="72"/>
      <c r="D8" s="72"/>
      <c r="E8" s="72"/>
      <c r="F8" s="72"/>
      <c r="G8" s="72"/>
      <c r="H8" s="74"/>
      <c r="I8" s="74"/>
      <c r="J8" s="74"/>
      <c r="K8" s="74"/>
    </row>
    <row r="9" ht="18.75" customHeight="1" spans="1:11">
      <c r="A9" s="72"/>
      <c r="B9" s="72"/>
      <c r="C9" s="72"/>
      <c r="D9" s="72"/>
      <c r="E9" s="72"/>
      <c r="F9" s="72"/>
      <c r="G9" s="72"/>
      <c r="H9" s="74"/>
      <c r="I9" s="74"/>
      <c r="J9" s="74"/>
      <c r="K9" s="74"/>
    </row>
    <row r="10" ht="18.75" customHeight="1" spans="1:11">
      <c r="A10" s="71" t="s">
        <v>192</v>
      </c>
      <c r="B10" s="71"/>
      <c r="C10" s="71"/>
      <c r="D10" s="71"/>
      <c r="E10" s="71"/>
      <c r="F10" s="71"/>
      <c r="G10" s="71"/>
      <c r="H10" s="74"/>
      <c r="I10" s="74"/>
      <c r="J10" s="74"/>
      <c r="K10" s="74"/>
    </row>
    <row r="13" customHeight="1" spans="1:1">
      <c r="A13" s="73" t="s">
        <v>774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topLeftCell="A6" workbookViewId="0">
      <selection activeCell="F26" sqref="F26"/>
    </sheetView>
  </sheetViews>
  <sheetFormatPr defaultColWidth="9.14166666666667" defaultRowHeight="14.25" customHeight="1" outlineLevelCol="6"/>
  <cols>
    <col min="1" max="1" width="16.25" customWidth="1"/>
    <col min="2" max="2" width="17.25" customWidth="1"/>
    <col min="3" max="3" width="60.375" customWidth="1"/>
    <col min="4" max="4" width="12.75" customWidth="1"/>
    <col min="5" max="5" width="19.625" customWidth="1"/>
    <col min="6" max="6" width="21.625" customWidth="1"/>
    <col min="7" max="7" width="23.85" customWidth="1"/>
  </cols>
  <sheetData>
    <row r="1" ht="13.5" customHeight="1" spans="4:7">
      <c r="D1" s="50"/>
      <c r="G1" s="65" t="s">
        <v>775</v>
      </c>
    </row>
    <row r="2" ht="41.25" customHeight="1" spans="1:7">
      <c r="A2" s="51" t="str">
        <f>"2025"&amp;"年部门项目中期规划预算表"</f>
        <v>2025年部门项目中期规划预算表</v>
      </c>
      <c r="B2" s="51"/>
      <c r="C2" s="51"/>
      <c r="D2" s="51"/>
      <c r="E2" s="51"/>
      <c r="F2" s="51"/>
      <c r="G2" s="51"/>
    </row>
    <row r="3" ht="22" customHeight="1" spans="1:7">
      <c r="A3" s="52" t="s">
        <v>1</v>
      </c>
      <c r="B3" s="53"/>
      <c r="C3" s="53"/>
      <c r="D3" s="53"/>
      <c r="E3" s="66"/>
      <c r="F3" s="66"/>
      <c r="G3" s="67" t="s">
        <v>2</v>
      </c>
    </row>
    <row r="4" ht="21.75" customHeight="1" spans="1:7">
      <c r="A4" s="54" t="s">
        <v>288</v>
      </c>
      <c r="B4" s="54" t="s">
        <v>287</v>
      </c>
      <c r="C4" s="54" t="s">
        <v>205</v>
      </c>
      <c r="D4" s="55" t="s">
        <v>776</v>
      </c>
      <c r="E4" s="17" t="s">
        <v>57</v>
      </c>
      <c r="F4" s="18"/>
      <c r="G4" s="44"/>
    </row>
    <row r="5" ht="21.75" customHeight="1" spans="1:7">
      <c r="A5" s="56"/>
      <c r="B5" s="56"/>
      <c r="C5" s="56"/>
      <c r="D5" s="57"/>
      <c r="E5" s="68" t="str">
        <f>"2025"&amp;"年"</f>
        <v>2025年</v>
      </c>
      <c r="F5" s="55" t="str">
        <f>("2025"+1)&amp;"年"</f>
        <v>2026年</v>
      </c>
      <c r="G5" s="55" t="str">
        <f>("2025"+2)&amp;"年"</f>
        <v>2027年</v>
      </c>
    </row>
    <row r="6" ht="40.5" customHeight="1" spans="1:7">
      <c r="A6" s="58"/>
      <c r="B6" s="58"/>
      <c r="C6" s="58"/>
      <c r="D6" s="59"/>
      <c r="E6" s="69"/>
      <c r="F6" s="59" t="s">
        <v>56</v>
      </c>
      <c r="G6" s="59"/>
    </row>
    <row r="7" ht="15" customHeight="1" spans="1:7">
      <c r="A7" s="60">
        <v>1</v>
      </c>
      <c r="B7" s="60">
        <v>2</v>
      </c>
      <c r="C7" s="60">
        <v>3</v>
      </c>
      <c r="D7" s="60">
        <v>4</v>
      </c>
      <c r="E7" s="60">
        <v>5</v>
      </c>
      <c r="F7" s="60">
        <v>6</v>
      </c>
      <c r="G7" s="60">
        <v>7</v>
      </c>
    </row>
    <row r="8" ht="22" customHeight="1" spans="1:7">
      <c r="A8" s="33" t="s">
        <v>68</v>
      </c>
      <c r="B8" s="61"/>
      <c r="C8" s="61"/>
      <c r="D8" s="33"/>
      <c r="E8" s="70">
        <v>12701665.4</v>
      </c>
      <c r="F8" s="70">
        <v>8408706.4</v>
      </c>
      <c r="G8" s="70">
        <v>9222406.4</v>
      </c>
    </row>
    <row r="9" ht="18.75" customHeight="1" spans="1:7">
      <c r="A9" s="33"/>
      <c r="B9" s="33" t="s">
        <v>777</v>
      </c>
      <c r="C9" s="33" t="s">
        <v>295</v>
      </c>
      <c r="D9" s="33" t="s">
        <v>778</v>
      </c>
      <c r="E9" s="70">
        <v>500000</v>
      </c>
      <c r="F9" s="70">
        <v>500000</v>
      </c>
      <c r="G9" s="70">
        <v>2306000</v>
      </c>
    </row>
    <row r="10" ht="18.75" customHeight="1" spans="1:7">
      <c r="A10" s="28"/>
      <c r="B10" s="33" t="s">
        <v>777</v>
      </c>
      <c r="C10" s="33" t="s">
        <v>297</v>
      </c>
      <c r="D10" s="33" t="s">
        <v>778</v>
      </c>
      <c r="E10" s="70">
        <v>260000</v>
      </c>
      <c r="F10" s="70">
        <v>260000</v>
      </c>
      <c r="G10" s="70"/>
    </row>
    <row r="11" ht="18.75" customHeight="1" spans="1:7">
      <c r="A11" s="28"/>
      <c r="B11" s="33" t="s">
        <v>777</v>
      </c>
      <c r="C11" s="33" t="s">
        <v>299</v>
      </c>
      <c r="D11" s="33" t="s">
        <v>778</v>
      </c>
      <c r="E11" s="70">
        <v>36406.4</v>
      </c>
      <c r="F11" s="70">
        <v>36406.4</v>
      </c>
      <c r="G11" s="70">
        <v>36406.4</v>
      </c>
    </row>
    <row r="12" ht="18.75" customHeight="1" spans="1:7">
      <c r="A12" s="28"/>
      <c r="B12" s="33" t="s">
        <v>777</v>
      </c>
      <c r="C12" s="33" t="s">
        <v>303</v>
      </c>
      <c r="D12" s="33" t="s">
        <v>778</v>
      </c>
      <c r="E12" s="70">
        <v>600000</v>
      </c>
      <c r="F12" s="70">
        <v>600000</v>
      </c>
      <c r="G12" s="70">
        <v>600000</v>
      </c>
    </row>
    <row r="13" ht="18.75" customHeight="1" spans="1:7">
      <c r="A13" s="28"/>
      <c r="B13" s="33" t="s">
        <v>777</v>
      </c>
      <c r="C13" s="33" t="s">
        <v>311</v>
      </c>
      <c r="D13" s="33" t="s">
        <v>778</v>
      </c>
      <c r="E13" s="70">
        <v>732300</v>
      </c>
      <c r="F13" s="70">
        <v>732300</v>
      </c>
      <c r="G13" s="70"/>
    </row>
    <row r="14" ht="18.75" customHeight="1" spans="1:7">
      <c r="A14" s="28"/>
      <c r="B14" s="33" t="s">
        <v>777</v>
      </c>
      <c r="C14" s="33" t="s">
        <v>313</v>
      </c>
      <c r="D14" s="33" t="s">
        <v>778</v>
      </c>
      <c r="E14" s="70">
        <v>4000000</v>
      </c>
      <c r="F14" s="70">
        <v>4000000</v>
      </c>
      <c r="G14" s="70">
        <v>4000000</v>
      </c>
    </row>
    <row r="15" ht="18.75" customHeight="1" spans="1:7">
      <c r="A15" s="28"/>
      <c r="B15" s="33" t="s">
        <v>777</v>
      </c>
      <c r="C15" s="33" t="s">
        <v>315</v>
      </c>
      <c r="D15" s="33" t="s">
        <v>778</v>
      </c>
      <c r="E15" s="70">
        <v>2280000</v>
      </c>
      <c r="F15" s="70">
        <v>2280000</v>
      </c>
      <c r="G15" s="70">
        <v>2280000</v>
      </c>
    </row>
    <row r="16" ht="18.75" customHeight="1" spans="1:7">
      <c r="A16" s="28"/>
      <c r="B16" s="33" t="s">
        <v>777</v>
      </c>
      <c r="C16" s="33" t="s">
        <v>317</v>
      </c>
      <c r="D16" s="33" t="s">
        <v>778</v>
      </c>
      <c r="E16" s="70">
        <v>800000</v>
      </c>
      <c r="F16" s="70"/>
      <c r="G16" s="70"/>
    </row>
    <row r="17" ht="18.75" customHeight="1" spans="1:7">
      <c r="A17" s="28"/>
      <c r="B17" s="33" t="s">
        <v>777</v>
      </c>
      <c r="C17" s="33" t="s">
        <v>319</v>
      </c>
      <c r="D17" s="33" t="s">
        <v>778</v>
      </c>
      <c r="E17" s="70">
        <v>179600</v>
      </c>
      <c r="F17" s="70"/>
      <c r="G17" s="70"/>
    </row>
    <row r="18" ht="18.75" customHeight="1" spans="1:7">
      <c r="A18" s="28"/>
      <c r="B18" s="33" t="s">
        <v>777</v>
      </c>
      <c r="C18" s="33" t="s">
        <v>321</v>
      </c>
      <c r="D18" s="33" t="s">
        <v>778</v>
      </c>
      <c r="E18" s="70">
        <v>161500</v>
      </c>
      <c r="F18" s="70"/>
      <c r="G18" s="70"/>
    </row>
    <row r="19" ht="18.75" customHeight="1" spans="1:7">
      <c r="A19" s="28"/>
      <c r="B19" s="33" t="s">
        <v>777</v>
      </c>
      <c r="C19" s="33" t="s">
        <v>323</v>
      </c>
      <c r="D19" s="33" t="s">
        <v>778</v>
      </c>
      <c r="E19" s="70">
        <v>92700</v>
      </c>
      <c r="F19" s="70"/>
      <c r="G19" s="70"/>
    </row>
    <row r="20" ht="18.75" customHeight="1" spans="1:7">
      <c r="A20" s="28"/>
      <c r="B20" s="33" t="s">
        <v>777</v>
      </c>
      <c r="C20" s="33" t="s">
        <v>325</v>
      </c>
      <c r="D20" s="33" t="s">
        <v>778</v>
      </c>
      <c r="E20" s="70">
        <v>103004.5</v>
      </c>
      <c r="F20" s="70"/>
      <c r="G20" s="70"/>
    </row>
    <row r="21" ht="18.75" customHeight="1" spans="1:7">
      <c r="A21" s="28"/>
      <c r="B21" s="33" t="s">
        <v>777</v>
      </c>
      <c r="C21" s="33" t="s">
        <v>329</v>
      </c>
      <c r="D21" s="33" t="s">
        <v>778</v>
      </c>
      <c r="E21" s="70">
        <v>500000</v>
      </c>
      <c r="F21" s="70"/>
      <c r="G21" s="70"/>
    </row>
    <row r="22" ht="18.75" customHeight="1" spans="1:7">
      <c r="A22" s="28"/>
      <c r="B22" s="33" t="s">
        <v>777</v>
      </c>
      <c r="C22" s="33" t="s">
        <v>331</v>
      </c>
      <c r="D22" s="33" t="s">
        <v>778</v>
      </c>
      <c r="E22" s="70">
        <v>310489.18</v>
      </c>
      <c r="F22" s="70"/>
      <c r="G22" s="70"/>
    </row>
    <row r="23" ht="18.75" customHeight="1" spans="1:7">
      <c r="A23" s="28"/>
      <c r="B23" s="33" t="s">
        <v>777</v>
      </c>
      <c r="C23" s="33" t="s">
        <v>333</v>
      </c>
      <c r="D23" s="33" t="s">
        <v>778</v>
      </c>
      <c r="E23" s="70">
        <v>89600</v>
      </c>
      <c r="F23" s="70"/>
      <c r="G23" s="70"/>
    </row>
    <row r="24" ht="18.75" customHeight="1" spans="1:7">
      <c r="A24" s="28"/>
      <c r="B24" s="33" t="s">
        <v>777</v>
      </c>
      <c r="C24" s="33" t="s">
        <v>335</v>
      </c>
      <c r="D24" s="33" t="s">
        <v>778</v>
      </c>
      <c r="E24" s="70">
        <v>366527.5</v>
      </c>
      <c r="F24" s="70"/>
      <c r="G24" s="70"/>
    </row>
    <row r="25" ht="18.75" customHeight="1" spans="1:7">
      <c r="A25" s="28"/>
      <c r="B25" s="33" t="s">
        <v>777</v>
      </c>
      <c r="C25" s="33" t="s">
        <v>337</v>
      </c>
      <c r="D25" s="33" t="s">
        <v>778</v>
      </c>
      <c r="E25" s="70">
        <v>66380</v>
      </c>
      <c r="F25" s="70"/>
      <c r="G25" s="70"/>
    </row>
    <row r="26" ht="18.75" customHeight="1" spans="1:7">
      <c r="A26" s="28"/>
      <c r="B26" s="33" t="s">
        <v>777</v>
      </c>
      <c r="C26" s="33" t="s">
        <v>339</v>
      </c>
      <c r="D26" s="33" t="s">
        <v>778</v>
      </c>
      <c r="E26" s="70">
        <v>103004.5</v>
      </c>
      <c r="F26" s="70"/>
      <c r="G26" s="70"/>
    </row>
    <row r="27" ht="18.75" customHeight="1" spans="1:7">
      <c r="A27" s="28"/>
      <c r="B27" s="33" t="s">
        <v>777</v>
      </c>
      <c r="C27" s="33" t="s">
        <v>341</v>
      </c>
      <c r="D27" s="33" t="s">
        <v>778</v>
      </c>
      <c r="E27" s="70">
        <v>95000</v>
      </c>
      <c r="F27" s="70"/>
      <c r="G27" s="70"/>
    </row>
    <row r="28" ht="18.75" customHeight="1" spans="1:7">
      <c r="A28" s="28"/>
      <c r="B28" s="33" t="s">
        <v>777</v>
      </c>
      <c r="C28" s="33" t="s">
        <v>343</v>
      </c>
      <c r="D28" s="33" t="s">
        <v>778</v>
      </c>
      <c r="E28" s="70">
        <v>319897</v>
      </c>
      <c r="F28" s="70"/>
      <c r="G28" s="70"/>
    </row>
    <row r="29" ht="18.75" customHeight="1" spans="1:7">
      <c r="A29" s="28"/>
      <c r="B29" s="33" t="s">
        <v>777</v>
      </c>
      <c r="C29" s="33" t="s">
        <v>345</v>
      </c>
      <c r="D29" s="33" t="s">
        <v>778</v>
      </c>
      <c r="E29" s="70">
        <v>972488</v>
      </c>
      <c r="F29" s="70"/>
      <c r="G29" s="70"/>
    </row>
    <row r="30" ht="18.75" customHeight="1" spans="1:7">
      <c r="A30" s="28"/>
      <c r="B30" s="33" t="s">
        <v>777</v>
      </c>
      <c r="C30" s="33" t="s">
        <v>347</v>
      </c>
      <c r="D30" s="33" t="s">
        <v>778</v>
      </c>
      <c r="E30" s="70">
        <v>122268.32</v>
      </c>
      <c r="F30" s="70"/>
      <c r="G30" s="70"/>
    </row>
    <row r="31" ht="18.75" customHeight="1" spans="1:7">
      <c r="A31" s="28"/>
      <c r="B31" s="33" t="s">
        <v>777</v>
      </c>
      <c r="C31" s="33" t="s">
        <v>349</v>
      </c>
      <c r="D31" s="33" t="s">
        <v>778</v>
      </c>
      <c r="E31" s="70">
        <v>10500</v>
      </c>
      <c r="F31" s="70"/>
      <c r="G31" s="70"/>
    </row>
    <row r="32" ht="18.75" customHeight="1" spans="1:7">
      <c r="A32" s="62" t="s">
        <v>54</v>
      </c>
      <c r="B32" s="63" t="s">
        <v>779</v>
      </c>
      <c r="C32" s="63"/>
      <c r="D32" s="64"/>
      <c r="E32" s="70">
        <v>12701665.4</v>
      </c>
      <c r="F32" s="70">
        <v>8408706.4</v>
      </c>
      <c r="G32" s="70">
        <v>9222406.4</v>
      </c>
    </row>
  </sheetData>
  <mergeCells count="11">
    <mergeCell ref="A2:G2"/>
    <mergeCell ref="A3:D3"/>
    <mergeCell ref="E4:G4"/>
    <mergeCell ref="A32:D32"/>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3"/>
  <sheetViews>
    <sheetView showZeros="0" topLeftCell="A4" workbookViewId="0">
      <selection activeCell="L10" sqref="L10"/>
    </sheetView>
  </sheetViews>
  <sheetFormatPr defaultColWidth="8.575" defaultRowHeight="14.25" customHeight="1"/>
  <cols>
    <col min="1" max="1" width="13.25" customWidth="1"/>
    <col min="2" max="2" width="18.375" customWidth="1"/>
    <col min="3" max="3" width="19.625" customWidth="1"/>
    <col min="4" max="4" width="12.5" customWidth="1"/>
    <col min="5" max="5" width="15" customWidth="1"/>
    <col min="6" max="6" width="10.5" customWidth="1"/>
    <col min="7" max="7" width="10.75" customWidth="1"/>
    <col min="8" max="8" width="36.25" style="8" customWidth="1"/>
    <col min="9" max="9" width="34.25" customWidth="1"/>
    <col min="10" max="10" width="30.875" style="8" customWidth="1"/>
  </cols>
  <sheetData>
    <row r="1" customHeight="1" spans="1:10">
      <c r="A1" s="9"/>
      <c r="B1" s="9"/>
      <c r="C1" s="9"/>
      <c r="D1" s="9"/>
      <c r="E1" s="9"/>
      <c r="F1" s="9"/>
      <c r="G1" s="9"/>
      <c r="H1" s="13"/>
      <c r="I1" s="9"/>
      <c r="J1" s="11" t="s">
        <v>780</v>
      </c>
    </row>
    <row r="2" ht="41.25" customHeight="1" spans="1:10">
      <c r="A2" s="9" t="str">
        <f>"2025"&amp;"年部门整体支出绩效目标表"</f>
        <v>2025年部门整体支出绩效目标表</v>
      </c>
      <c r="B2" s="10"/>
      <c r="C2" s="10"/>
      <c r="D2" s="10"/>
      <c r="E2" s="10"/>
      <c r="F2" s="10"/>
      <c r="G2" s="10"/>
      <c r="H2" s="34"/>
      <c r="I2" s="10"/>
      <c r="J2" s="34"/>
    </row>
    <row r="3" ht="17.25" customHeight="1" spans="1:10">
      <c r="A3" s="11" t="s">
        <v>1</v>
      </c>
      <c r="B3" s="11"/>
      <c r="C3" s="12"/>
      <c r="D3" s="13"/>
      <c r="E3" s="13"/>
      <c r="F3" s="13"/>
      <c r="G3" s="13"/>
      <c r="H3" s="13"/>
      <c r="I3" s="13"/>
      <c r="J3" s="102" t="s">
        <v>2</v>
      </c>
    </row>
    <row r="4" ht="30" customHeight="1" spans="1:10">
      <c r="A4" s="14" t="s">
        <v>781</v>
      </c>
      <c r="B4" s="15">
        <v>169001</v>
      </c>
      <c r="C4" s="16"/>
      <c r="D4" s="16"/>
      <c r="E4" s="35"/>
      <c r="F4" s="36" t="s">
        <v>782</v>
      </c>
      <c r="G4" s="35"/>
      <c r="H4" s="37" t="s">
        <v>68</v>
      </c>
      <c r="I4" s="16"/>
      <c r="J4" s="35"/>
    </row>
    <row r="5" ht="32.25" customHeight="1" spans="1:10">
      <c r="A5" s="17" t="s">
        <v>783</v>
      </c>
      <c r="B5" s="18"/>
      <c r="C5" s="18"/>
      <c r="D5" s="18"/>
      <c r="E5" s="18"/>
      <c r="F5" s="18"/>
      <c r="G5" s="18"/>
      <c r="H5" s="38"/>
      <c r="I5" s="44"/>
      <c r="J5" s="45" t="s">
        <v>784</v>
      </c>
    </row>
    <row r="6" ht="74" customHeight="1" spans="1:10">
      <c r="A6" s="19" t="s">
        <v>785</v>
      </c>
      <c r="B6" s="20" t="s">
        <v>786</v>
      </c>
      <c r="C6" s="21" t="s">
        <v>787</v>
      </c>
      <c r="D6" s="21"/>
      <c r="E6" s="21"/>
      <c r="F6" s="21"/>
      <c r="G6" s="21"/>
      <c r="H6" s="21"/>
      <c r="I6" s="21"/>
      <c r="J6" s="46" t="s">
        <v>788</v>
      </c>
    </row>
    <row r="7" ht="123" customHeight="1" spans="1:10">
      <c r="A7" s="19"/>
      <c r="B7" s="20" t="str">
        <f>"总体绩效目标（"&amp;"2025"&amp;"-"&amp;("2025"+2)&amp;"年期间）"</f>
        <v>总体绩效目标（2025-2027年期间）</v>
      </c>
      <c r="C7" s="21" t="s">
        <v>789</v>
      </c>
      <c r="D7" s="21"/>
      <c r="E7" s="21"/>
      <c r="F7" s="21"/>
      <c r="G7" s="21"/>
      <c r="H7" s="21"/>
      <c r="I7" s="21"/>
      <c r="J7" s="46" t="s">
        <v>790</v>
      </c>
    </row>
    <row r="8" ht="120" customHeight="1" spans="1:10">
      <c r="A8" s="20" t="s">
        <v>791</v>
      </c>
      <c r="B8" s="22" t="str">
        <f>"预算年度（"&amp;"2025"&amp;"年）绩效目标"</f>
        <v>预算年度（2025年）绩效目标</v>
      </c>
      <c r="C8" s="23" t="s">
        <v>789</v>
      </c>
      <c r="D8" s="23"/>
      <c r="E8" s="23"/>
      <c r="F8" s="23"/>
      <c r="G8" s="23"/>
      <c r="H8" s="23"/>
      <c r="I8" s="23"/>
      <c r="J8" s="47" t="s">
        <v>792</v>
      </c>
    </row>
    <row r="9" ht="32.25" customHeight="1" spans="1:10">
      <c r="A9" s="24" t="s">
        <v>793</v>
      </c>
      <c r="B9" s="24"/>
      <c r="C9" s="24"/>
      <c r="D9" s="24"/>
      <c r="E9" s="24"/>
      <c r="F9" s="24"/>
      <c r="G9" s="24"/>
      <c r="H9" s="24"/>
      <c r="I9" s="24"/>
      <c r="J9" s="24"/>
    </row>
    <row r="10" ht="32.25" customHeight="1" spans="1:10">
      <c r="A10" s="20" t="s">
        <v>794</v>
      </c>
      <c r="B10" s="20"/>
      <c r="C10" s="19" t="s">
        <v>795</v>
      </c>
      <c r="D10" s="19"/>
      <c r="E10" s="19"/>
      <c r="F10" s="19" t="s">
        <v>796</v>
      </c>
      <c r="G10" s="19"/>
      <c r="H10" s="19" t="s">
        <v>797</v>
      </c>
      <c r="I10" s="19"/>
      <c r="J10" s="19"/>
    </row>
    <row r="11" ht="32.25" customHeight="1" spans="1:10">
      <c r="A11" s="20"/>
      <c r="B11" s="20"/>
      <c r="C11" s="19"/>
      <c r="D11" s="19"/>
      <c r="E11" s="19"/>
      <c r="F11" s="19"/>
      <c r="G11" s="19"/>
      <c r="H11" s="20" t="s">
        <v>798</v>
      </c>
      <c r="I11" s="20" t="s">
        <v>799</v>
      </c>
      <c r="J11" s="20" t="s">
        <v>800</v>
      </c>
    </row>
    <row r="12" ht="24" customHeight="1" spans="1:10">
      <c r="A12" s="25" t="s">
        <v>54</v>
      </c>
      <c r="B12" s="26"/>
      <c r="C12" s="26"/>
      <c r="D12" s="26"/>
      <c r="E12" s="26"/>
      <c r="F12" s="26"/>
      <c r="G12" s="39"/>
      <c r="H12" s="40">
        <v>19705918.31</v>
      </c>
      <c r="I12" s="40">
        <v>19705918.31</v>
      </c>
      <c r="J12" s="40"/>
    </row>
    <row r="13" ht="34.5" customHeight="1" spans="1:10">
      <c r="A13" s="21" t="s">
        <v>801</v>
      </c>
      <c r="B13" s="27"/>
      <c r="C13" s="21" t="s">
        <v>802</v>
      </c>
      <c r="D13" s="27"/>
      <c r="E13" s="27"/>
      <c r="F13" s="27"/>
      <c r="G13" s="27"/>
      <c r="H13" s="41">
        <v>7004252.91</v>
      </c>
      <c r="I13" s="41">
        <v>7004252.91</v>
      </c>
      <c r="J13" s="41"/>
    </row>
    <row r="14" ht="34.5" customHeight="1" spans="1:10">
      <c r="A14" s="21" t="s">
        <v>801</v>
      </c>
      <c r="B14" s="28"/>
      <c r="C14" s="21" t="s">
        <v>803</v>
      </c>
      <c r="D14" s="28"/>
      <c r="E14" s="28"/>
      <c r="F14" s="28"/>
      <c r="G14" s="28"/>
      <c r="H14" s="41">
        <v>12701665.4</v>
      </c>
      <c r="I14" s="41">
        <v>12701665.4</v>
      </c>
      <c r="J14" s="41"/>
    </row>
    <row r="15" ht="32.25" customHeight="1" spans="1:10">
      <c r="A15" s="24" t="s">
        <v>804</v>
      </c>
      <c r="B15" s="24"/>
      <c r="C15" s="24"/>
      <c r="D15" s="24"/>
      <c r="E15" s="24"/>
      <c r="F15" s="24"/>
      <c r="G15" s="24"/>
      <c r="H15" s="24"/>
      <c r="I15" s="24"/>
      <c r="J15" s="24"/>
    </row>
    <row r="16" ht="32.25" customHeight="1" spans="1:10">
      <c r="A16" s="29" t="s">
        <v>805</v>
      </c>
      <c r="B16" s="29"/>
      <c r="C16" s="29"/>
      <c r="D16" s="29"/>
      <c r="E16" s="29"/>
      <c r="F16" s="29"/>
      <c r="G16" s="29"/>
      <c r="H16" s="42" t="s">
        <v>806</v>
      </c>
      <c r="I16" s="48" t="s">
        <v>361</v>
      </c>
      <c r="J16" s="42" t="s">
        <v>807</v>
      </c>
    </row>
    <row r="17" ht="36" customHeight="1" spans="1:10">
      <c r="A17" s="30" t="s">
        <v>354</v>
      </c>
      <c r="B17" s="30" t="s">
        <v>808</v>
      </c>
      <c r="C17" s="31" t="s">
        <v>356</v>
      </c>
      <c r="D17" s="31" t="s">
        <v>357</v>
      </c>
      <c r="E17" s="31" t="s">
        <v>358</v>
      </c>
      <c r="F17" s="31" t="s">
        <v>359</v>
      </c>
      <c r="G17" s="31" t="s">
        <v>360</v>
      </c>
      <c r="H17" s="43"/>
      <c r="I17" s="49"/>
      <c r="J17" s="43"/>
    </row>
    <row r="18" ht="32.25" customHeight="1" spans="1:10">
      <c r="A18" s="32" t="s">
        <v>363</v>
      </c>
      <c r="B18" s="32"/>
      <c r="C18" s="33"/>
      <c r="D18" s="32"/>
      <c r="E18" s="32"/>
      <c r="F18" s="32"/>
      <c r="G18" s="32"/>
      <c r="H18" s="23"/>
      <c r="I18" s="23"/>
      <c r="J18" s="23"/>
    </row>
    <row r="19" ht="32.25" customHeight="1" spans="1:10">
      <c r="A19" s="32"/>
      <c r="B19" s="32" t="s">
        <v>364</v>
      </c>
      <c r="C19" s="33"/>
      <c r="D19" s="32"/>
      <c r="E19" s="32"/>
      <c r="F19" s="32"/>
      <c r="G19" s="32"/>
      <c r="H19" s="23"/>
      <c r="I19" s="23"/>
      <c r="J19" s="23"/>
    </row>
    <row r="20" ht="32.25" customHeight="1" spans="1:10">
      <c r="A20" s="32"/>
      <c r="B20" s="32"/>
      <c r="C20" s="33" t="s">
        <v>809</v>
      </c>
      <c r="D20" s="32" t="s">
        <v>414</v>
      </c>
      <c r="E20" s="32" t="s">
        <v>83</v>
      </c>
      <c r="F20" s="32" t="s">
        <v>387</v>
      </c>
      <c r="G20" s="32" t="s">
        <v>369</v>
      </c>
      <c r="H20" s="23" t="s">
        <v>810</v>
      </c>
      <c r="I20" s="23" t="s">
        <v>811</v>
      </c>
      <c r="J20" s="23" t="s">
        <v>812</v>
      </c>
    </row>
    <row r="21" ht="32.25" customHeight="1" spans="1:10">
      <c r="A21" s="32"/>
      <c r="B21" s="32"/>
      <c r="C21" s="33" t="s">
        <v>813</v>
      </c>
      <c r="D21" s="32" t="s">
        <v>366</v>
      </c>
      <c r="E21" s="32" t="s">
        <v>814</v>
      </c>
      <c r="F21" s="32" t="s">
        <v>368</v>
      </c>
      <c r="G21" s="32" t="s">
        <v>369</v>
      </c>
      <c r="H21" s="23" t="s">
        <v>815</v>
      </c>
      <c r="I21" s="23" t="s">
        <v>816</v>
      </c>
      <c r="J21" s="23" t="s">
        <v>812</v>
      </c>
    </row>
    <row r="22" ht="32.25" customHeight="1" spans="1:10">
      <c r="A22" s="32"/>
      <c r="B22" s="32"/>
      <c r="C22" s="33" t="s">
        <v>817</v>
      </c>
      <c r="D22" s="32" t="s">
        <v>385</v>
      </c>
      <c r="E22" s="32" t="s">
        <v>419</v>
      </c>
      <c r="F22" s="32" t="s">
        <v>387</v>
      </c>
      <c r="G22" s="32" t="s">
        <v>369</v>
      </c>
      <c r="H22" s="23" t="s">
        <v>818</v>
      </c>
      <c r="I22" s="23" t="s">
        <v>819</v>
      </c>
      <c r="J22" s="23" t="s">
        <v>812</v>
      </c>
    </row>
    <row r="23" ht="32.25" customHeight="1" spans="1:10">
      <c r="A23" s="32"/>
      <c r="B23" s="32"/>
      <c r="C23" s="33" t="s">
        <v>820</v>
      </c>
      <c r="D23" s="32" t="s">
        <v>385</v>
      </c>
      <c r="E23" s="32" t="s">
        <v>88</v>
      </c>
      <c r="F23" s="32" t="s">
        <v>387</v>
      </c>
      <c r="G23" s="32" t="s">
        <v>369</v>
      </c>
      <c r="H23" s="23" t="s">
        <v>821</v>
      </c>
      <c r="I23" s="23" t="s">
        <v>822</v>
      </c>
      <c r="J23" s="23" t="s">
        <v>812</v>
      </c>
    </row>
    <row r="24" ht="32.25" customHeight="1" spans="1:10">
      <c r="A24" s="32"/>
      <c r="B24" s="32" t="s">
        <v>433</v>
      </c>
      <c r="C24" s="33"/>
      <c r="D24" s="32"/>
      <c r="E24" s="32"/>
      <c r="F24" s="32"/>
      <c r="G24" s="32"/>
      <c r="H24" s="23"/>
      <c r="I24" s="23"/>
      <c r="J24" s="23"/>
    </row>
    <row r="25" ht="32.25" customHeight="1" spans="1:10">
      <c r="A25" s="32"/>
      <c r="B25" s="32"/>
      <c r="C25" s="33" t="s">
        <v>823</v>
      </c>
      <c r="D25" s="32" t="s">
        <v>385</v>
      </c>
      <c r="E25" s="32" t="s">
        <v>419</v>
      </c>
      <c r="F25" s="32" t="s">
        <v>387</v>
      </c>
      <c r="G25" s="32" t="s">
        <v>369</v>
      </c>
      <c r="H25" s="23" t="s">
        <v>824</v>
      </c>
      <c r="I25" s="23" t="s">
        <v>825</v>
      </c>
      <c r="J25" s="23" t="s">
        <v>812</v>
      </c>
    </row>
    <row r="26" ht="32.25" customHeight="1" spans="1:10">
      <c r="A26" s="32"/>
      <c r="B26" s="32" t="s">
        <v>405</v>
      </c>
      <c r="C26" s="33"/>
      <c r="D26" s="32"/>
      <c r="E26" s="32"/>
      <c r="F26" s="32"/>
      <c r="G26" s="32"/>
      <c r="H26" s="23"/>
      <c r="I26" s="23"/>
      <c r="J26" s="23"/>
    </row>
    <row r="27" ht="32.25" customHeight="1" spans="1:10">
      <c r="A27" s="32"/>
      <c r="B27" s="32"/>
      <c r="C27" s="33" t="s">
        <v>826</v>
      </c>
      <c r="D27" s="32" t="s">
        <v>366</v>
      </c>
      <c r="E27" s="32" t="s">
        <v>396</v>
      </c>
      <c r="F27" s="32" t="s">
        <v>543</v>
      </c>
      <c r="G27" s="32" t="s">
        <v>369</v>
      </c>
      <c r="H27" s="23" t="s">
        <v>827</v>
      </c>
      <c r="I27" s="23" t="s">
        <v>828</v>
      </c>
      <c r="J27" s="23" t="s">
        <v>812</v>
      </c>
    </row>
    <row r="28" ht="32.25" customHeight="1" spans="1:10">
      <c r="A28" s="32"/>
      <c r="B28" s="32" t="s">
        <v>412</v>
      </c>
      <c r="C28" s="33"/>
      <c r="D28" s="32"/>
      <c r="E28" s="32"/>
      <c r="F28" s="32"/>
      <c r="G28" s="32"/>
      <c r="H28" s="23"/>
      <c r="I28" s="23"/>
      <c r="J28" s="23"/>
    </row>
    <row r="29" ht="32.25" customHeight="1" spans="1:10">
      <c r="A29" s="32"/>
      <c r="B29" s="32"/>
      <c r="C29" s="33" t="s">
        <v>413</v>
      </c>
      <c r="D29" s="32" t="s">
        <v>385</v>
      </c>
      <c r="E29" s="32" t="s">
        <v>386</v>
      </c>
      <c r="F29" s="32" t="s">
        <v>387</v>
      </c>
      <c r="G29" s="32" t="s">
        <v>369</v>
      </c>
      <c r="H29" s="23" t="s">
        <v>829</v>
      </c>
      <c r="I29" s="23" t="s">
        <v>830</v>
      </c>
      <c r="J29" s="23" t="s">
        <v>812</v>
      </c>
    </row>
    <row r="30" ht="32.25" customHeight="1" spans="1:10">
      <c r="A30" s="32" t="s">
        <v>371</v>
      </c>
      <c r="B30" s="32"/>
      <c r="C30" s="33"/>
      <c r="D30" s="32"/>
      <c r="E30" s="32"/>
      <c r="F30" s="32"/>
      <c r="G30" s="32"/>
      <c r="H30" s="23"/>
      <c r="I30" s="23"/>
      <c r="J30" s="23"/>
    </row>
    <row r="31" ht="32.25" customHeight="1" spans="1:10">
      <c r="A31" s="32"/>
      <c r="B31" s="32" t="s">
        <v>495</v>
      </c>
      <c r="C31" s="33"/>
      <c r="D31" s="32"/>
      <c r="E31" s="32"/>
      <c r="F31" s="32"/>
      <c r="G31" s="32"/>
      <c r="H31" s="23"/>
      <c r="I31" s="23"/>
      <c r="J31" s="23"/>
    </row>
    <row r="32" ht="32.25" customHeight="1" spans="1:10">
      <c r="A32" s="32"/>
      <c r="B32" s="32"/>
      <c r="C32" s="33" t="s">
        <v>831</v>
      </c>
      <c r="D32" s="32" t="s">
        <v>414</v>
      </c>
      <c r="E32" s="32" t="s">
        <v>83</v>
      </c>
      <c r="F32" s="32" t="s">
        <v>387</v>
      </c>
      <c r="G32" s="32" t="s">
        <v>369</v>
      </c>
      <c r="H32" s="23" t="s">
        <v>832</v>
      </c>
      <c r="I32" s="23" t="s">
        <v>833</v>
      </c>
      <c r="J32" s="23" t="s">
        <v>812</v>
      </c>
    </row>
    <row r="33" ht="32.25" customHeight="1" spans="1:10">
      <c r="A33" s="32"/>
      <c r="B33" s="32" t="s">
        <v>417</v>
      </c>
      <c r="C33" s="33"/>
      <c r="D33" s="32"/>
      <c r="E33" s="32"/>
      <c r="F33" s="32"/>
      <c r="G33" s="32"/>
      <c r="H33" s="23"/>
      <c r="I33" s="23"/>
      <c r="J33" s="23"/>
    </row>
    <row r="34" ht="32.25" customHeight="1" spans="1:10">
      <c r="A34" s="32"/>
      <c r="B34" s="32"/>
      <c r="C34" s="33" t="s">
        <v>834</v>
      </c>
      <c r="D34" s="32" t="s">
        <v>385</v>
      </c>
      <c r="E34" s="32" t="s">
        <v>88</v>
      </c>
      <c r="F34" s="32" t="s">
        <v>387</v>
      </c>
      <c r="G34" s="32" t="s">
        <v>369</v>
      </c>
      <c r="H34" s="23" t="s">
        <v>835</v>
      </c>
      <c r="I34" s="23" t="s">
        <v>836</v>
      </c>
      <c r="J34" s="23" t="s">
        <v>812</v>
      </c>
    </row>
    <row r="35" ht="32.25" customHeight="1" spans="1:10">
      <c r="A35" s="32"/>
      <c r="B35" s="32" t="s">
        <v>372</v>
      </c>
      <c r="C35" s="33"/>
      <c r="D35" s="32"/>
      <c r="E35" s="32"/>
      <c r="F35" s="32"/>
      <c r="G35" s="32"/>
      <c r="H35" s="23"/>
      <c r="I35" s="23"/>
      <c r="J35" s="23"/>
    </row>
    <row r="36" ht="32.25" customHeight="1" spans="1:10">
      <c r="A36" s="32"/>
      <c r="B36" s="32"/>
      <c r="C36" s="33" t="s">
        <v>678</v>
      </c>
      <c r="D36" s="32" t="s">
        <v>385</v>
      </c>
      <c r="E36" s="32" t="s">
        <v>386</v>
      </c>
      <c r="F36" s="32" t="s">
        <v>387</v>
      </c>
      <c r="G36" s="32" t="s">
        <v>376</v>
      </c>
      <c r="H36" s="23" t="s">
        <v>837</v>
      </c>
      <c r="I36" s="23" t="s">
        <v>679</v>
      </c>
      <c r="J36" s="23" t="s">
        <v>812</v>
      </c>
    </row>
    <row r="37" ht="32.25" customHeight="1" spans="1:10">
      <c r="A37" s="32"/>
      <c r="B37" s="32"/>
      <c r="C37" s="33" t="s">
        <v>680</v>
      </c>
      <c r="D37" s="32" t="s">
        <v>385</v>
      </c>
      <c r="E37" s="32" t="s">
        <v>386</v>
      </c>
      <c r="F37" s="32" t="s">
        <v>387</v>
      </c>
      <c r="G37" s="32" t="s">
        <v>376</v>
      </c>
      <c r="H37" s="23" t="s">
        <v>838</v>
      </c>
      <c r="I37" s="23" t="s">
        <v>425</v>
      </c>
      <c r="J37" s="23" t="s">
        <v>812</v>
      </c>
    </row>
    <row r="38" ht="32.25" customHeight="1" spans="1:10">
      <c r="A38" s="32"/>
      <c r="B38" s="32" t="s">
        <v>378</v>
      </c>
      <c r="C38" s="33"/>
      <c r="D38" s="32"/>
      <c r="E38" s="32"/>
      <c r="F38" s="32"/>
      <c r="G38" s="32"/>
      <c r="H38" s="23"/>
      <c r="I38" s="23"/>
      <c r="J38" s="23"/>
    </row>
    <row r="39" ht="32.25" customHeight="1" spans="1:10">
      <c r="A39" s="32"/>
      <c r="B39" s="32"/>
      <c r="C39" s="33" t="s">
        <v>839</v>
      </c>
      <c r="D39" s="32" t="s">
        <v>385</v>
      </c>
      <c r="E39" s="32" t="s">
        <v>386</v>
      </c>
      <c r="F39" s="32" t="s">
        <v>387</v>
      </c>
      <c r="G39" s="32" t="s">
        <v>376</v>
      </c>
      <c r="H39" s="23" t="s">
        <v>840</v>
      </c>
      <c r="I39" s="23" t="s">
        <v>841</v>
      </c>
      <c r="J39" s="23" t="s">
        <v>812</v>
      </c>
    </row>
    <row r="40" ht="32.25" customHeight="1" spans="1:10">
      <c r="A40" s="32" t="s">
        <v>382</v>
      </c>
      <c r="B40" s="32"/>
      <c r="C40" s="33"/>
      <c r="D40" s="32"/>
      <c r="E40" s="32"/>
      <c r="F40" s="32"/>
      <c r="G40" s="32"/>
      <c r="H40" s="23"/>
      <c r="I40" s="23"/>
      <c r="J40" s="23"/>
    </row>
    <row r="41" ht="32.25" customHeight="1" spans="1:10">
      <c r="A41" s="32"/>
      <c r="B41" s="32" t="s">
        <v>383</v>
      </c>
      <c r="C41" s="33"/>
      <c r="D41" s="32"/>
      <c r="E41" s="32"/>
      <c r="F41" s="32"/>
      <c r="G41" s="32"/>
      <c r="H41" s="23"/>
      <c r="I41" s="23"/>
      <c r="J41" s="23"/>
    </row>
    <row r="42" ht="60" customHeight="1" spans="1:10">
      <c r="A42" s="32"/>
      <c r="B42" s="32"/>
      <c r="C42" s="33" t="s">
        <v>426</v>
      </c>
      <c r="D42" s="32" t="s">
        <v>385</v>
      </c>
      <c r="E42" s="32" t="s">
        <v>386</v>
      </c>
      <c r="F42" s="32" t="s">
        <v>387</v>
      </c>
      <c r="G42" s="32" t="s">
        <v>376</v>
      </c>
      <c r="H42" s="23" t="s">
        <v>842</v>
      </c>
      <c r="I42" s="23" t="s">
        <v>427</v>
      </c>
      <c r="J42" s="23" t="s">
        <v>843</v>
      </c>
    </row>
    <row r="43" ht="54" customHeight="1" spans="1:10">
      <c r="A43" s="32"/>
      <c r="B43" s="32"/>
      <c r="C43" s="33" t="s">
        <v>681</v>
      </c>
      <c r="D43" s="32" t="s">
        <v>385</v>
      </c>
      <c r="E43" s="32" t="s">
        <v>386</v>
      </c>
      <c r="F43" s="32" t="s">
        <v>387</v>
      </c>
      <c r="G43" s="32" t="s">
        <v>376</v>
      </c>
      <c r="H43" s="23" t="s">
        <v>842</v>
      </c>
      <c r="I43" s="23" t="s">
        <v>844</v>
      </c>
      <c r="J43" s="23" t="s">
        <v>845</v>
      </c>
    </row>
  </sheetData>
  <mergeCells count="31">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J15"/>
    <mergeCell ref="A16:G16"/>
    <mergeCell ref="A6:A7"/>
    <mergeCell ref="H16:H17"/>
    <mergeCell ref="I16:I17"/>
    <mergeCell ref="J16:J17"/>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C33" sqref="C33"/>
    </sheetView>
  </sheetViews>
  <sheetFormatPr defaultColWidth="10" defaultRowHeight="12.75" customHeight="1"/>
  <cols>
    <col min="1" max="1" width="17.85" customWidth="1"/>
    <col min="2" max="2" width="20.375" customWidth="1"/>
    <col min="3" max="3" width="17.875" customWidth="1"/>
    <col min="4" max="4" width="15.625" customWidth="1"/>
    <col min="5" max="5" width="17.5" customWidth="1"/>
    <col min="6" max="6" width="16.5" customWidth="1"/>
    <col min="7" max="7" width="19.25" customWidth="1"/>
    <col min="8" max="8" width="17.875" customWidth="1"/>
    <col min="9" max="9" width="9.625" customWidth="1"/>
    <col min="10" max="10" width="14.125" customWidth="1"/>
    <col min="11" max="11" width="17.25" customWidth="1"/>
    <col min="12" max="12" width="16.5" customWidth="1"/>
    <col min="13" max="13" width="19.875" customWidth="1"/>
    <col min="14" max="14" width="12.5" customWidth="1"/>
    <col min="15" max="15" width="12" customWidth="1"/>
    <col min="16" max="16" width="14.5" customWidth="1"/>
    <col min="17" max="17" width="16.125" customWidth="1"/>
    <col min="18" max="18" width="19.25" customWidth="1"/>
    <col min="19" max="19" width="18.625" customWidth="1"/>
    <col min="20" max="20" width="17.25" customWidth="1"/>
  </cols>
  <sheetData>
    <row r="1" ht="17.25" customHeight="1" spans="1:20">
      <c r="A1" s="2" t="s">
        <v>51</v>
      </c>
      <c r="B1" s="2"/>
      <c r="C1" s="2"/>
      <c r="D1" s="2"/>
      <c r="E1" s="2"/>
      <c r="F1" s="2"/>
      <c r="G1" s="2"/>
      <c r="H1" s="2"/>
      <c r="I1" s="2"/>
      <c r="J1" s="2"/>
      <c r="K1" s="2"/>
      <c r="L1" s="2"/>
      <c r="M1" s="2"/>
      <c r="N1" s="2"/>
      <c r="O1" s="2"/>
      <c r="P1" s="2"/>
      <c r="Q1" s="2"/>
      <c r="R1" s="2"/>
      <c r="S1" s="2"/>
      <c r="T1" s="2"/>
    </row>
    <row r="2" ht="41.25" customHeight="1" spans="1:20">
      <c r="A2" s="3" t="str">
        <f>"2025"&amp;"年部门收入预算表"</f>
        <v>2025年部门收入预算表</v>
      </c>
      <c r="B2" s="3"/>
      <c r="C2" s="3"/>
      <c r="D2" s="3"/>
      <c r="E2" s="3"/>
      <c r="F2" s="3"/>
      <c r="G2" s="3"/>
      <c r="H2" s="3"/>
      <c r="I2" s="3"/>
      <c r="J2" s="3"/>
      <c r="K2" s="3"/>
      <c r="L2" s="3"/>
      <c r="M2" s="3"/>
      <c r="N2" s="3"/>
      <c r="O2" s="3"/>
      <c r="P2" s="3"/>
      <c r="Q2" s="3"/>
      <c r="R2" s="3"/>
      <c r="S2" s="3"/>
      <c r="T2" s="3"/>
    </row>
    <row r="3" ht="17.25" customHeight="1" spans="1:20">
      <c r="A3" s="4" t="s">
        <v>1</v>
      </c>
      <c r="B3" s="4"/>
      <c r="C3" s="2" t="s">
        <v>2</v>
      </c>
      <c r="D3" s="2"/>
      <c r="E3" s="2"/>
      <c r="F3" s="2"/>
      <c r="G3" s="2"/>
      <c r="H3" s="2"/>
      <c r="I3" s="2"/>
      <c r="J3" s="2"/>
      <c r="K3" s="2"/>
      <c r="L3" s="2"/>
      <c r="M3" s="2"/>
      <c r="N3" s="2"/>
      <c r="O3" s="2"/>
      <c r="P3" s="2"/>
      <c r="Q3" s="2"/>
      <c r="R3" s="2"/>
      <c r="S3" s="2"/>
      <c r="T3" s="2"/>
    </row>
    <row r="4" ht="21.75" customHeight="1" spans="1:20">
      <c r="A4" s="71" t="s">
        <v>52</v>
      </c>
      <c r="B4" s="71" t="s">
        <v>53</v>
      </c>
      <c r="C4" s="71" t="s">
        <v>54</v>
      </c>
      <c r="D4" s="71" t="s">
        <v>55</v>
      </c>
      <c r="E4" s="71"/>
      <c r="F4" s="71"/>
      <c r="G4" s="71"/>
      <c r="H4" s="71"/>
      <c r="I4" s="71"/>
      <c r="J4" s="71"/>
      <c r="K4" s="71"/>
      <c r="L4" s="71"/>
      <c r="M4" s="71"/>
      <c r="N4" s="71"/>
      <c r="O4" s="71" t="s">
        <v>47</v>
      </c>
      <c r="P4" s="71"/>
      <c r="Q4" s="71"/>
      <c r="R4" s="71"/>
      <c r="S4" s="71"/>
      <c r="T4" s="71"/>
    </row>
    <row r="5" ht="27" customHeight="1" spans="1:20">
      <c r="A5" s="71"/>
      <c r="B5" s="71"/>
      <c r="C5" s="71"/>
      <c r="D5" s="71" t="s">
        <v>56</v>
      </c>
      <c r="E5" s="71" t="s">
        <v>57</v>
      </c>
      <c r="F5" s="71" t="s">
        <v>58</v>
      </c>
      <c r="G5" s="71" t="s">
        <v>59</v>
      </c>
      <c r="H5" s="71" t="s">
        <v>60</v>
      </c>
      <c r="I5" s="71" t="s">
        <v>61</v>
      </c>
      <c r="J5" s="71"/>
      <c r="K5" s="71"/>
      <c r="L5" s="71"/>
      <c r="M5" s="71"/>
      <c r="N5" s="71"/>
      <c r="O5" s="71" t="s">
        <v>56</v>
      </c>
      <c r="P5" s="71" t="s">
        <v>57</v>
      </c>
      <c r="Q5" s="71" t="s">
        <v>58</v>
      </c>
      <c r="R5" s="71" t="s">
        <v>59</v>
      </c>
      <c r="S5" s="71" t="s">
        <v>60</v>
      </c>
      <c r="T5" s="71" t="s">
        <v>61</v>
      </c>
    </row>
    <row r="6" ht="30" customHeight="1" spans="1:20">
      <c r="A6" s="71"/>
      <c r="B6" s="71"/>
      <c r="C6" s="71"/>
      <c r="D6" s="71"/>
      <c r="E6" s="71"/>
      <c r="F6" s="71"/>
      <c r="G6" s="71"/>
      <c r="H6" s="71"/>
      <c r="I6" s="71" t="s">
        <v>56</v>
      </c>
      <c r="J6" s="71" t="s">
        <v>62</v>
      </c>
      <c r="K6" s="71" t="s">
        <v>63</v>
      </c>
      <c r="L6" s="71" t="s">
        <v>64</v>
      </c>
      <c r="M6" s="71" t="s">
        <v>65</v>
      </c>
      <c r="N6" s="71" t="s">
        <v>66</v>
      </c>
      <c r="O6" s="71"/>
      <c r="P6" s="71"/>
      <c r="Q6" s="71"/>
      <c r="R6" s="71"/>
      <c r="S6" s="71"/>
      <c r="T6" s="71"/>
    </row>
    <row r="7" ht="15" customHeight="1" spans="1:20">
      <c r="A7" s="71">
        <v>1</v>
      </c>
      <c r="B7" s="71">
        <v>2</v>
      </c>
      <c r="C7" s="71">
        <v>3</v>
      </c>
      <c r="D7" s="71">
        <v>4</v>
      </c>
      <c r="E7" s="71">
        <v>5</v>
      </c>
      <c r="F7" s="71">
        <v>6</v>
      </c>
      <c r="G7" s="71">
        <v>7</v>
      </c>
      <c r="H7" s="71">
        <v>8</v>
      </c>
      <c r="I7" s="71">
        <v>9</v>
      </c>
      <c r="J7" s="71">
        <v>10</v>
      </c>
      <c r="K7" s="71">
        <v>11</v>
      </c>
      <c r="L7" s="71">
        <v>12</v>
      </c>
      <c r="M7" s="71">
        <v>13</v>
      </c>
      <c r="N7" s="71">
        <v>14</v>
      </c>
      <c r="O7" s="71">
        <v>15</v>
      </c>
      <c r="P7" s="71">
        <v>16</v>
      </c>
      <c r="Q7" s="71">
        <v>17</v>
      </c>
      <c r="R7" s="71">
        <v>18</v>
      </c>
      <c r="S7" s="71">
        <v>19</v>
      </c>
      <c r="T7" s="71">
        <v>20</v>
      </c>
    </row>
    <row r="8" ht="24" customHeight="1" spans="1:20">
      <c r="A8" s="85" t="s">
        <v>67</v>
      </c>
      <c r="B8" s="85" t="s">
        <v>68</v>
      </c>
      <c r="C8" s="88">
        <v>19705918.31</v>
      </c>
      <c r="D8" s="88">
        <v>19705918.31</v>
      </c>
      <c r="E8" s="88">
        <v>19705918.31</v>
      </c>
      <c r="F8" s="88"/>
      <c r="G8" s="88"/>
      <c r="H8" s="88"/>
      <c r="I8" s="88"/>
      <c r="J8" s="88"/>
      <c r="K8" s="88"/>
      <c r="L8" s="88"/>
      <c r="M8" s="88"/>
      <c r="N8" s="88"/>
      <c r="O8" s="88"/>
      <c r="P8" s="88"/>
      <c r="Q8" s="88"/>
      <c r="R8" s="88"/>
      <c r="S8" s="88"/>
      <c r="T8" s="88"/>
    </row>
    <row r="9" ht="21" customHeight="1" spans="1:20">
      <c r="A9" s="71" t="s">
        <v>54</v>
      </c>
      <c r="B9" s="71"/>
      <c r="C9" s="88">
        <v>19705918.31</v>
      </c>
      <c r="D9" s="88">
        <v>19705918.31</v>
      </c>
      <c r="E9" s="88">
        <v>19705918.31</v>
      </c>
      <c r="F9" s="88"/>
      <c r="G9" s="88"/>
      <c r="H9" s="88"/>
      <c r="I9" s="88"/>
      <c r="J9" s="88"/>
      <c r="K9" s="88"/>
      <c r="L9" s="88"/>
      <c r="M9" s="88"/>
      <c r="N9" s="88"/>
      <c r="O9" s="88"/>
      <c r="P9" s="88"/>
      <c r="Q9" s="88"/>
      <c r="R9" s="88"/>
      <c r="S9" s="88"/>
      <c r="T9" s="88"/>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workbookViewId="0">
      <selection activeCell="A2" sqref="A2:W2"/>
    </sheetView>
  </sheetViews>
  <sheetFormatPr defaultColWidth="10" defaultRowHeight="12.75" customHeight="1" outlineLevelRow="5"/>
  <cols>
    <col min="1" max="1" width="21.125" customWidth="1"/>
    <col min="2" max="2" width="15.7083333333333" customWidth="1"/>
    <col min="3" max="3" width="13" customWidth="1"/>
    <col min="4" max="4" width="13.125" customWidth="1"/>
    <col min="5" max="5" width="27.625" customWidth="1"/>
    <col min="6" max="6" width="8.25" customWidth="1"/>
    <col min="7" max="7" width="13.2833333333333" customWidth="1"/>
    <col min="8" max="8" width="13.85" customWidth="1"/>
    <col min="9" max="9" width="16.85" customWidth="1"/>
    <col min="10" max="10" width="13.2833333333333" customWidth="1"/>
    <col min="11" max="12" width="15.7083333333333" customWidth="1"/>
    <col min="13" max="13" width="10.25" customWidth="1"/>
    <col min="14" max="15" width="15.7083333333333" customWidth="1"/>
    <col min="16" max="16" width="17.575" customWidth="1"/>
    <col min="17" max="22" width="15.7083333333333" customWidth="1"/>
  </cols>
  <sheetData>
    <row r="1" ht="17.25" customHeight="1" spans="1:1">
      <c r="A1" s="2" t="s">
        <v>846</v>
      </c>
    </row>
    <row r="2" ht="41.25" customHeight="1" spans="1:23">
      <c r="A2" s="3" t="s">
        <v>847</v>
      </c>
      <c r="B2" s="3"/>
      <c r="C2" s="3"/>
      <c r="D2" s="3"/>
      <c r="E2" s="3"/>
      <c r="F2" s="3"/>
      <c r="G2" s="3"/>
      <c r="H2" s="3"/>
      <c r="I2" s="3"/>
      <c r="J2" s="3"/>
      <c r="K2" s="3"/>
      <c r="L2" s="3"/>
      <c r="M2" s="3"/>
      <c r="N2" s="3"/>
      <c r="O2" s="3"/>
      <c r="P2" s="3"/>
      <c r="Q2" s="3"/>
      <c r="R2" s="3"/>
      <c r="S2" s="3"/>
      <c r="T2" s="3"/>
      <c r="U2" s="3"/>
      <c r="V2" s="3"/>
      <c r="W2" s="3"/>
    </row>
    <row r="3" ht="17.25" customHeight="1" spans="1:23">
      <c r="A3" s="4" t="s">
        <v>1</v>
      </c>
      <c r="B3" s="4"/>
      <c r="C3" s="4"/>
      <c r="V3" s="2" t="s">
        <v>848</v>
      </c>
      <c r="W3" s="2"/>
    </row>
    <row r="4" ht="17.25" customHeight="1" spans="1:23">
      <c r="A4" s="5" t="s">
        <v>203</v>
      </c>
      <c r="B4" s="5" t="s">
        <v>849</v>
      </c>
      <c r="C4" s="5" t="s">
        <v>850</v>
      </c>
      <c r="D4" s="5" t="s">
        <v>851</v>
      </c>
      <c r="E4" s="5" t="s">
        <v>852</v>
      </c>
      <c r="F4" s="5" t="s">
        <v>853</v>
      </c>
      <c r="G4" s="5"/>
      <c r="H4" s="5"/>
      <c r="I4" s="5"/>
      <c r="J4" s="5"/>
      <c r="K4" s="5"/>
      <c r="L4" s="5"/>
      <c r="M4" s="5" t="s">
        <v>854</v>
      </c>
      <c r="N4" s="5"/>
      <c r="O4" s="5"/>
      <c r="P4" s="5"/>
      <c r="Q4" s="5"/>
      <c r="R4" s="5"/>
      <c r="S4" s="5"/>
      <c r="T4" s="5" t="s">
        <v>855</v>
      </c>
      <c r="U4" s="5"/>
      <c r="V4" s="5"/>
      <c r="W4" s="5" t="s">
        <v>856</v>
      </c>
    </row>
    <row r="5" ht="33" customHeight="1" spans="1:23">
      <c r="A5" s="5"/>
      <c r="B5" s="5"/>
      <c r="C5" s="5"/>
      <c r="D5" s="5"/>
      <c r="E5" s="5"/>
      <c r="F5" s="5" t="s">
        <v>56</v>
      </c>
      <c r="G5" s="5" t="s">
        <v>857</v>
      </c>
      <c r="H5" s="5" t="s">
        <v>858</v>
      </c>
      <c r="I5" s="5" t="s">
        <v>859</v>
      </c>
      <c r="J5" s="5" t="s">
        <v>860</v>
      </c>
      <c r="K5" s="5" t="s">
        <v>861</v>
      </c>
      <c r="L5" s="5" t="s">
        <v>862</v>
      </c>
      <c r="M5" s="5" t="s">
        <v>56</v>
      </c>
      <c r="N5" s="5" t="s">
        <v>863</v>
      </c>
      <c r="O5" s="5" t="s">
        <v>864</v>
      </c>
      <c r="P5" s="5" t="s">
        <v>865</v>
      </c>
      <c r="Q5" s="5" t="s">
        <v>866</v>
      </c>
      <c r="R5" s="5" t="s">
        <v>867</v>
      </c>
      <c r="S5" s="5" t="s">
        <v>868</v>
      </c>
      <c r="T5" s="5" t="s">
        <v>56</v>
      </c>
      <c r="U5" s="5" t="s">
        <v>869</v>
      </c>
      <c r="V5" s="5" t="s">
        <v>870</v>
      </c>
      <c r="W5" s="5"/>
    </row>
    <row r="6" s="1" customFormat="1" ht="27" customHeight="1" spans="1:23">
      <c r="A6" s="6" t="s">
        <v>68</v>
      </c>
      <c r="B6" s="6" t="s">
        <v>871</v>
      </c>
      <c r="C6" s="6" t="s">
        <v>872</v>
      </c>
      <c r="D6" s="6" t="s">
        <v>873</v>
      </c>
      <c r="E6" s="6" t="s">
        <v>874</v>
      </c>
      <c r="F6" s="7">
        <v>8</v>
      </c>
      <c r="G6" s="7">
        <v>7</v>
      </c>
      <c r="H6" s="7">
        <v>1</v>
      </c>
      <c r="I6" s="7"/>
      <c r="J6" s="7"/>
      <c r="K6" s="7"/>
      <c r="L6" s="7"/>
      <c r="M6" s="7">
        <v>8</v>
      </c>
      <c r="N6" s="7">
        <v>7</v>
      </c>
      <c r="O6" s="7">
        <v>1</v>
      </c>
      <c r="P6" s="7"/>
      <c r="Q6" s="7"/>
      <c r="R6" s="7"/>
      <c r="S6" s="7"/>
      <c r="T6" s="7">
        <v>11</v>
      </c>
      <c r="U6" s="7"/>
      <c r="V6" s="7">
        <v>11</v>
      </c>
      <c r="W6" s="7">
        <v>0</v>
      </c>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6"/>
  <sheetViews>
    <sheetView showGridLines="0" showZeros="0" tabSelected="1" topLeftCell="A14" workbookViewId="0">
      <selection activeCell="B18" sqref="B18"/>
    </sheetView>
  </sheetViews>
  <sheetFormatPr defaultColWidth="10" defaultRowHeight="12.75" customHeight="1"/>
  <cols>
    <col min="1" max="1" width="16.7083333333333" customWidth="1"/>
    <col min="2" max="2" width="39.375" customWidth="1"/>
    <col min="3" max="3" width="16.375" customWidth="1"/>
    <col min="4" max="4" width="19" customWidth="1"/>
    <col min="5" max="5" width="19.375" customWidth="1"/>
    <col min="6" max="6" width="16.25" customWidth="1"/>
    <col min="7" max="7" width="17.375" customWidth="1"/>
    <col min="8" max="8" width="18.625" customWidth="1"/>
    <col min="9" max="9" width="9.375" customWidth="1"/>
    <col min="10" max="10" width="13" customWidth="1"/>
    <col min="11" max="11" width="19.5" customWidth="1"/>
    <col min="12" max="12" width="14.5" customWidth="1"/>
    <col min="13" max="13" width="22.25" customWidth="1"/>
    <col min="14" max="14" width="16.25" customWidth="1"/>
  </cols>
  <sheetData>
    <row r="1" ht="17.25" customHeight="1" spans="1:1">
      <c r="A1" s="2" t="s">
        <v>69</v>
      </c>
    </row>
    <row r="2" ht="64" customHeight="1" spans="1:14">
      <c r="A2" s="3" t="str">
        <f>"2025"&amp;"年部门支出预算表"</f>
        <v>2025年部门支出预算表</v>
      </c>
      <c r="B2" s="3"/>
      <c r="C2" s="3"/>
      <c r="D2" s="3"/>
      <c r="E2" s="3"/>
      <c r="F2" s="3"/>
      <c r="G2" s="3"/>
      <c r="H2" s="3"/>
      <c r="I2" s="3"/>
      <c r="J2" s="3"/>
      <c r="K2" s="3"/>
      <c r="L2" s="3"/>
      <c r="M2" s="3"/>
      <c r="N2" s="3"/>
    </row>
    <row r="3" ht="17.25" customHeight="1" spans="1:14">
      <c r="A3" s="4" t="s">
        <v>1</v>
      </c>
      <c r="B3" s="4"/>
      <c r="C3" s="2" t="s">
        <v>2</v>
      </c>
      <c r="D3" s="2"/>
      <c r="E3" s="2"/>
      <c r="F3" s="2"/>
      <c r="G3" s="2"/>
      <c r="H3" s="2"/>
      <c r="I3" s="2"/>
      <c r="J3" s="2"/>
      <c r="K3" s="2"/>
      <c r="L3" s="2"/>
      <c r="M3" s="2"/>
      <c r="N3" s="2"/>
    </row>
    <row r="4" ht="27" customHeight="1" spans="1:14">
      <c r="A4" s="71" t="s">
        <v>70</v>
      </c>
      <c r="B4" s="71" t="s">
        <v>71</v>
      </c>
      <c r="C4" s="71" t="s">
        <v>54</v>
      </c>
      <c r="D4" s="71" t="s">
        <v>72</v>
      </c>
      <c r="E4" s="71" t="s">
        <v>73</v>
      </c>
      <c r="F4" s="71" t="s">
        <v>58</v>
      </c>
      <c r="G4" s="71" t="s">
        <v>59</v>
      </c>
      <c r="H4" s="71" t="s">
        <v>74</v>
      </c>
      <c r="I4" s="71" t="s">
        <v>61</v>
      </c>
      <c r="J4" s="71"/>
      <c r="K4" s="71"/>
      <c r="L4" s="71"/>
      <c r="M4" s="71"/>
      <c r="N4" s="71"/>
    </row>
    <row r="5" ht="42" customHeight="1" spans="1:14">
      <c r="A5" s="71"/>
      <c r="B5" s="71"/>
      <c r="C5" s="71"/>
      <c r="D5" s="71" t="s">
        <v>72</v>
      </c>
      <c r="E5" s="71" t="s">
        <v>73</v>
      </c>
      <c r="F5" s="71"/>
      <c r="G5" s="71"/>
      <c r="H5" s="71"/>
      <c r="I5" s="71" t="s">
        <v>56</v>
      </c>
      <c r="J5" s="71" t="s">
        <v>75</v>
      </c>
      <c r="K5" s="71" t="s">
        <v>76</v>
      </c>
      <c r="L5" s="71" t="s">
        <v>77</v>
      </c>
      <c r="M5" s="71" t="s">
        <v>78</v>
      </c>
      <c r="N5" s="71" t="s">
        <v>79</v>
      </c>
    </row>
    <row r="6" s="94" customFormat="1" ht="18" customHeight="1" spans="1:14">
      <c r="A6" s="95" t="s">
        <v>80</v>
      </c>
      <c r="B6" s="95" t="s">
        <v>81</v>
      </c>
      <c r="C6" s="95" t="s">
        <v>82</v>
      </c>
      <c r="D6" s="95">
        <v>4</v>
      </c>
      <c r="E6" s="95" t="s">
        <v>83</v>
      </c>
      <c r="F6" s="95" t="s">
        <v>84</v>
      </c>
      <c r="G6" s="95" t="s">
        <v>85</v>
      </c>
      <c r="H6" s="95" t="s">
        <v>86</v>
      </c>
      <c r="I6" s="95" t="s">
        <v>87</v>
      </c>
      <c r="J6" s="95" t="s">
        <v>88</v>
      </c>
      <c r="K6" s="95" t="s">
        <v>89</v>
      </c>
      <c r="L6" s="95" t="s">
        <v>90</v>
      </c>
      <c r="M6" s="95" t="s">
        <v>91</v>
      </c>
      <c r="N6" s="95" t="s">
        <v>92</v>
      </c>
    </row>
    <row r="7" s="94" customFormat="1" ht="21" customHeight="1" outlineLevel="1" spans="1:14">
      <c r="A7" s="96" t="s">
        <v>93</v>
      </c>
      <c r="B7" s="96" t="s">
        <v>94</v>
      </c>
      <c r="C7" s="97">
        <v>162331.68</v>
      </c>
      <c r="D7" s="97">
        <v>162331.68</v>
      </c>
      <c r="E7" s="97"/>
      <c r="F7" s="97"/>
      <c r="G7" s="97"/>
      <c r="H7" s="97"/>
      <c r="I7" s="97"/>
      <c r="J7" s="97"/>
      <c r="K7" s="97"/>
      <c r="L7" s="97"/>
      <c r="M7" s="97"/>
      <c r="N7" s="97"/>
    </row>
    <row r="8" s="94" customFormat="1" ht="21" customHeight="1" outlineLevel="1" spans="1:14">
      <c r="A8" s="98" t="s">
        <v>95</v>
      </c>
      <c r="B8" s="98" t="s">
        <v>96</v>
      </c>
      <c r="C8" s="97">
        <v>153127.68</v>
      </c>
      <c r="D8" s="97">
        <v>153127.68</v>
      </c>
      <c r="E8" s="97"/>
      <c r="F8" s="97"/>
      <c r="G8" s="97"/>
      <c r="H8" s="97"/>
      <c r="I8" s="97"/>
      <c r="J8" s="97"/>
      <c r="K8" s="97"/>
      <c r="L8" s="97"/>
      <c r="M8" s="97"/>
      <c r="N8" s="97"/>
    </row>
    <row r="9" s="94" customFormat="1" ht="21" customHeight="1" outlineLevel="1" spans="1:14">
      <c r="A9" s="99" t="s">
        <v>97</v>
      </c>
      <c r="B9" s="99" t="s">
        <v>98</v>
      </c>
      <c r="C9" s="97">
        <v>153127.68</v>
      </c>
      <c r="D9" s="97">
        <v>153127.68</v>
      </c>
      <c r="E9" s="97"/>
      <c r="F9" s="97"/>
      <c r="G9" s="97"/>
      <c r="H9" s="97"/>
      <c r="I9" s="97"/>
      <c r="J9" s="97"/>
      <c r="K9" s="97"/>
      <c r="L9" s="97"/>
      <c r="M9" s="97"/>
      <c r="N9" s="97"/>
    </row>
    <row r="10" s="94" customFormat="1" ht="21" customHeight="1" outlineLevel="1" spans="1:14">
      <c r="A10" s="98" t="s">
        <v>99</v>
      </c>
      <c r="B10" s="98" t="s">
        <v>100</v>
      </c>
      <c r="C10" s="97">
        <v>9204</v>
      </c>
      <c r="D10" s="97">
        <v>9204</v>
      </c>
      <c r="E10" s="97"/>
      <c r="F10" s="97"/>
      <c r="G10" s="97"/>
      <c r="H10" s="97"/>
      <c r="I10" s="97"/>
      <c r="J10" s="97"/>
      <c r="K10" s="97"/>
      <c r="L10" s="97"/>
      <c r="M10" s="97"/>
      <c r="N10" s="97"/>
    </row>
    <row r="11" s="94" customFormat="1" ht="21" customHeight="1" spans="1:14">
      <c r="A11" s="99" t="s">
        <v>101</v>
      </c>
      <c r="B11" s="99" t="s">
        <v>102</v>
      </c>
      <c r="C11" s="97">
        <v>9204</v>
      </c>
      <c r="D11" s="97">
        <v>9204</v>
      </c>
      <c r="E11" s="97"/>
      <c r="F11" s="97"/>
      <c r="G11" s="97"/>
      <c r="H11" s="97"/>
      <c r="I11" s="97"/>
      <c r="J11" s="97"/>
      <c r="K11" s="97"/>
      <c r="L11" s="97"/>
      <c r="M11" s="97"/>
      <c r="N11" s="97"/>
    </row>
    <row r="12" s="94" customFormat="1" ht="21" customHeight="1" outlineLevel="1" spans="1:14">
      <c r="A12" s="96" t="s">
        <v>103</v>
      </c>
      <c r="B12" s="96" t="s">
        <v>104</v>
      </c>
      <c r="C12" s="97">
        <v>180933.69</v>
      </c>
      <c r="D12" s="97">
        <v>180933.69</v>
      </c>
      <c r="E12" s="97"/>
      <c r="F12" s="97"/>
      <c r="G12" s="97"/>
      <c r="H12" s="97"/>
      <c r="I12" s="97"/>
      <c r="J12" s="97"/>
      <c r="K12" s="97"/>
      <c r="L12" s="97"/>
      <c r="M12" s="97"/>
      <c r="N12" s="97"/>
    </row>
    <row r="13" s="94" customFormat="1" ht="21" customHeight="1" outlineLevel="1" spans="1:14">
      <c r="A13" s="98" t="s">
        <v>105</v>
      </c>
      <c r="B13" s="98" t="s">
        <v>106</v>
      </c>
      <c r="C13" s="97">
        <v>180933.69</v>
      </c>
      <c r="D13" s="97">
        <v>180933.69</v>
      </c>
      <c r="E13" s="97"/>
      <c r="F13" s="97"/>
      <c r="G13" s="97"/>
      <c r="H13" s="97"/>
      <c r="I13" s="97"/>
      <c r="J13" s="97"/>
      <c r="K13" s="97"/>
      <c r="L13" s="97"/>
      <c r="M13" s="97"/>
      <c r="N13" s="97"/>
    </row>
    <row r="14" s="94" customFormat="1" ht="21" customHeight="1" outlineLevel="1" spans="1:14">
      <c r="A14" s="99" t="s">
        <v>107</v>
      </c>
      <c r="B14" s="99" t="s">
        <v>108</v>
      </c>
      <c r="C14" s="97">
        <v>75606.79</v>
      </c>
      <c r="D14" s="97">
        <v>75606.79</v>
      </c>
      <c r="E14" s="97"/>
      <c r="F14" s="97"/>
      <c r="G14" s="97"/>
      <c r="H14" s="97"/>
      <c r="I14" s="97"/>
      <c r="J14" s="97"/>
      <c r="K14" s="97"/>
      <c r="L14" s="97"/>
      <c r="M14" s="97"/>
      <c r="N14" s="97"/>
    </row>
    <row r="15" s="94" customFormat="1" ht="21" customHeight="1" outlineLevel="1" spans="1:14">
      <c r="A15" s="99" t="s">
        <v>109</v>
      </c>
      <c r="B15" s="99" t="s">
        <v>110</v>
      </c>
      <c r="C15" s="97">
        <v>93380.8</v>
      </c>
      <c r="D15" s="97">
        <v>93380.8</v>
      </c>
      <c r="E15" s="97"/>
      <c r="F15" s="97"/>
      <c r="G15" s="97"/>
      <c r="H15" s="97"/>
      <c r="I15" s="97"/>
      <c r="J15" s="97"/>
      <c r="K15" s="97"/>
      <c r="L15" s="97"/>
      <c r="M15" s="97"/>
      <c r="N15" s="97"/>
    </row>
    <row r="16" s="94" customFormat="1" ht="21" customHeight="1" spans="1:14">
      <c r="A16" s="99" t="s">
        <v>111</v>
      </c>
      <c r="B16" s="99" t="s">
        <v>112</v>
      </c>
      <c r="C16" s="97">
        <v>11946.1</v>
      </c>
      <c r="D16" s="97">
        <v>11946.1</v>
      </c>
      <c r="E16" s="97"/>
      <c r="F16" s="97"/>
      <c r="G16" s="97"/>
      <c r="H16" s="97"/>
      <c r="I16" s="97"/>
      <c r="J16" s="97"/>
      <c r="K16" s="97"/>
      <c r="L16" s="97"/>
      <c r="M16" s="97"/>
      <c r="N16" s="97"/>
    </row>
    <row r="17" s="94" customFormat="1" ht="21" customHeight="1" outlineLevel="1" spans="1:14">
      <c r="A17" s="96" t="s">
        <v>113</v>
      </c>
      <c r="B17" s="96" t="s">
        <v>114</v>
      </c>
      <c r="C17" s="97">
        <v>589600</v>
      </c>
      <c r="D17" s="97"/>
      <c r="E17" s="97">
        <v>589600</v>
      </c>
      <c r="F17" s="97"/>
      <c r="G17" s="97"/>
      <c r="H17" s="97"/>
      <c r="I17" s="97"/>
      <c r="J17" s="97"/>
      <c r="K17" s="97"/>
      <c r="L17" s="97"/>
      <c r="M17" s="97"/>
      <c r="N17" s="97"/>
    </row>
    <row r="18" s="94" customFormat="1" ht="21" customHeight="1" outlineLevel="1" spans="1:14">
      <c r="A18" s="98" t="s">
        <v>115</v>
      </c>
      <c r="B18" s="98" t="s">
        <v>116</v>
      </c>
      <c r="C18" s="97">
        <v>89600</v>
      </c>
      <c r="D18" s="97"/>
      <c r="E18" s="97">
        <v>89600</v>
      </c>
      <c r="F18" s="97"/>
      <c r="G18" s="97"/>
      <c r="H18" s="97"/>
      <c r="I18" s="97"/>
      <c r="J18" s="97"/>
      <c r="K18" s="97"/>
      <c r="L18" s="97"/>
      <c r="M18" s="97"/>
      <c r="N18" s="97"/>
    </row>
    <row r="19" s="94" customFormat="1" ht="21" customHeight="1" outlineLevel="1" spans="1:14">
      <c r="A19" s="99" t="s">
        <v>117</v>
      </c>
      <c r="B19" s="99" t="s">
        <v>118</v>
      </c>
      <c r="C19" s="97">
        <v>89600</v>
      </c>
      <c r="D19" s="97"/>
      <c r="E19" s="97">
        <v>89600</v>
      </c>
      <c r="F19" s="97"/>
      <c r="G19" s="97"/>
      <c r="H19" s="97"/>
      <c r="I19" s="97"/>
      <c r="J19" s="97"/>
      <c r="K19" s="97"/>
      <c r="L19" s="97"/>
      <c r="M19" s="97"/>
      <c r="N19" s="97"/>
    </row>
    <row r="20" s="94" customFormat="1" ht="21" customHeight="1" outlineLevel="1" spans="1:14">
      <c r="A20" s="98" t="s">
        <v>119</v>
      </c>
      <c r="B20" s="98" t="s">
        <v>120</v>
      </c>
      <c r="C20" s="97">
        <v>500000</v>
      </c>
      <c r="D20" s="97"/>
      <c r="E20" s="97">
        <v>500000</v>
      </c>
      <c r="F20" s="97"/>
      <c r="G20" s="97"/>
      <c r="H20" s="97"/>
      <c r="I20" s="97"/>
      <c r="J20" s="97"/>
      <c r="K20" s="97"/>
      <c r="L20" s="97"/>
      <c r="M20" s="97"/>
      <c r="N20" s="97"/>
    </row>
    <row r="21" s="94" customFormat="1" ht="21" customHeight="1" spans="1:14">
      <c r="A21" s="99" t="s">
        <v>121</v>
      </c>
      <c r="B21" s="99" t="s">
        <v>120</v>
      </c>
      <c r="C21" s="97">
        <v>500000</v>
      </c>
      <c r="D21" s="97"/>
      <c r="E21" s="97">
        <v>500000</v>
      </c>
      <c r="F21" s="97"/>
      <c r="G21" s="97"/>
      <c r="H21" s="97"/>
      <c r="I21" s="97"/>
      <c r="J21" s="97"/>
      <c r="K21" s="97"/>
      <c r="L21" s="97"/>
      <c r="M21" s="97"/>
      <c r="N21" s="97"/>
    </row>
    <row r="22" s="94" customFormat="1" ht="21" customHeight="1" outlineLevel="1" spans="1:14">
      <c r="A22" s="96" t="s">
        <v>122</v>
      </c>
      <c r="B22" s="96" t="s">
        <v>123</v>
      </c>
      <c r="C22" s="97">
        <v>18637314.22</v>
      </c>
      <c r="D22" s="97">
        <v>6525248.82</v>
      </c>
      <c r="E22" s="97">
        <v>12112065.4</v>
      </c>
      <c r="F22" s="97"/>
      <c r="G22" s="97"/>
      <c r="H22" s="97"/>
      <c r="I22" s="97"/>
      <c r="J22" s="97"/>
      <c r="K22" s="97"/>
      <c r="L22" s="97"/>
      <c r="M22" s="97"/>
      <c r="N22" s="97"/>
    </row>
    <row r="23" s="94" customFormat="1" ht="21" customHeight="1" outlineLevel="1" spans="1:14">
      <c r="A23" s="98" t="s">
        <v>124</v>
      </c>
      <c r="B23" s="98" t="s">
        <v>125</v>
      </c>
      <c r="C23" s="97">
        <v>18167107.82</v>
      </c>
      <c r="D23" s="97">
        <v>6525248.82</v>
      </c>
      <c r="E23" s="97">
        <v>11641859</v>
      </c>
      <c r="F23" s="97"/>
      <c r="G23" s="97"/>
      <c r="H23" s="97"/>
      <c r="I23" s="97"/>
      <c r="J23" s="97"/>
      <c r="K23" s="97"/>
      <c r="L23" s="97"/>
      <c r="M23" s="97"/>
      <c r="N23" s="97"/>
    </row>
    <row r="24" s="94" customFormat="1" ht="21" customHeight="1" outlineLevel="1" spans="1:14">
      <c r="A24" s="99" t="s">
        <v>126</v>
      </c>
      <c r="B24" s="99" t="s">
        <v>127</v>
      </c>
      <c r="C24" s="97">
        <v>6525248.82</v>
      </c>
      <c r="D24" s="97">
        <v>6525248.82</v>
      </c>
      <c r="E24" s="97"/>
      <c r="F24" s="97"/>
      <c r="G24" s="97"/>
      <c r="H24" s="97"/>
      <c r="I24" s="97"/>
      <c r="J24" s="97"/>
      <c r="K24" s="97"/>
      <c r="L24" s="97"/>
      <c r="M24" s="97"/>
      <c r="N24" s="97"/>
    </row>
    <row r="25" s="94" customFormat="1" ht="21" customHeight="1" outlineLevel="1" spans="1:14">
      <c r="A25" s="99" t="s">
        <v>128</v>
      </c>
      <c r="B25" s="99" t="s">
        <v>129</v>
      </c>
      <c r="C25" s="97">
        <v>3180300</v>
      </c>
      <c r="D25" s="97"/>
      <c r="E25" s="97">
        <v>3180300</v>
      </c>
      <c r="F25" s="97"/>
      <c r="G25" s="97"/>
      <c r="H25" s="97"/>
      <c r="I25" s="97"/>
      <c r="J25" s="97"/>
      <c r="K25" s="97"/>
      <c r="L25" s="97"/>
      <c r="M25" s="97"/>
      <c r="N25" s="97"/>
    </row>
    <row r="26" s="94" customFormat="1" ht="21" customHeight="1" outlineLevel="1" spans="1:14">
      <c r="A26" s="99" t="s">
        <v>130</v>
      </c>
      <c r="B26" s="99" t="s">
        <v>131</v>
      </c>
      <c r="C26" s="97">
        <v>5119897</v>
      </c>
      <c r="D26" s="97"/>
      <c r="E26" s="97">
        <v>5119897</v>
      </c>
      <c r="F26" s="97"/>
      <c r="G26" s="97"/>
      <c r="H26" s="97"/>
      <c r="I26" s="97"/>
      <c r="J26" s="97"/>
      <c r="K26" s="97"/>
      <c r="L26" s="97"/>
      <c r="M26" s="97"/>
      <c r="N26" s="97"/>
    </row>
    <row r="27" s="94" customFormat="1" ht="21" customHeight="1" outlineLevel="1" spans="1:14">
      <c r="A27" s="99" t="s">
        <v>132</v>
      </c>
      <c r="B27" s="99" t="s">
        <v>133</v>
      </c>
      <c r="C27" s="97">
        <v>1282977.18</v>
      </c>
      <c r="D27" s="97"/>
      <c r="E27" s="97">
        <v>1282977.18</v>
      </c>
      <c r="F27" s="97"/>
      <c r="G27" s="97"/>
      <c r="H27" s="97"/>
      <c r="I27" s="97"/>
      <c r="J27" s="97"/>
      <c r="K27" s="97"/>
      <c r="L27" s="97"/>
      <c r="M27" s="97"/>
      <c r="N27" s="97"/>
    </row>
    <row r="28" s="94" customFormat="1" ht="21" customHeight="1" outlineLevel="1" spans="1:14">
      <c r="A28" s="99" t="s">
        <v>134</v>
      </c>
      <c r="B28" s="99" t="s">
        <v>135</v>
      </c>
      <c r="C28" s="97">
        <v>1482268.32</v>
      </c>
      <c r="D28" s="97"/>
      <c r="E28" s="97">
        <v>1482268.32</v>
      </c>
      <c r="F28" s="97"/>
      <c r="G28" s="97"/>
      <c r="H28" s="97"/>
      <c r="I28" s="97"/>
      <c r="J28" s="97"/>
      <c r="K28" s="97"/>
      <c r="L28" s="97"/>
      <c r="M28" s="97"/>
      <c r="N28" s="97"/>
    </row>
    <row r="29" s="94" customFormat="1" ht="21" customHeight="1" outlineLevel="1" spans="1:14">
      <c r="A29" s="99" t="s">
        <v>136</v>
      </c>
      <c r="B29" s="99" t="s">
        <v>137</v>
      </c>
      <c r="C29" s="97">
        <v>396532</v>
      </c>
      <c r="D29" s="97"/>
      <c r="E29" s="97">
        <v>396532</v>
      </c>
      <c r="F29" s="97"/>
      <c r="G29" s="97"/>
      <c r="H29" s="97"/>
      <c r="I29" s="97"/>
      <c r="J29" s="97"/>
      <c r="K29" s="97"/>
      <c r="L29" s="97"/>
      <c r="M29" s="97"/>
      <c r="N29" s="97"/>
    </row>
    <row r="30" s="94" customFormat="1" ht="21" customHeight="1" outlineLevel="1" spans="1:14">
      <c r="A30" s="99" t="s">
        <v>138</v>
      </c>
      <c r="B30" s="99" t="s">
        <v>139</v>
      </c>
      <c r="C30" s="97">
        <v>179884.5</v>
      </c>
      <c r="D30" s="97"/>
      <c r="E30" s="97">
        <v>179884.5</v>
      </c>
      <c r="F30" s="97"/>
      <c r="G30" s="97"/>
      <c r="H30" s="97"/>
      <c r="I30" s="97"/>
      <c r="J30" s="97"/>
      <c r="K30" s="97"/>
      <c r="L30" s="97"/>
      <c r="M30" s="97"/>
      <c r="N30" s="97"/>
    </row>
    <row r="31" s="94" customFormat="1" ht="21" customHeight="1" outlineLevel="1" spans="1:14">
      <c r="A31" s="98" t="s">
        <v>140</v>
      </c>
      <c r="B31" s="98" t="s">
        <v>141</v>
      </c>
      <c r="C31" s="97">
        <v>470206.4</v>
      </c>
      <c r="D31" s="97"/>
      <c r="E31" s="97">
        <v>470206.4</v>
      </c>
      <c r="F31" s="97"/>
      <c r="G31" s="97"/>
      <c r="H31" s="97"/>
      <c r="I31" s="97"/>
      <c r="J31" s="97"/>
      <c r="K31" s="97"/>
      <c r="L31" s="97"/>
      <c r="M31" s="97"/>
      <c r="N31" s="97"/>
    </row>
    <row r="32" s="94" customFormat="1" ht="21" customHeight="1" spans="1:14">
      <c r="A32" s="99" t="s">
        <v>142</v>
      </c>
      <c r="B32" s="99" t="s">
        <v>143</v>
      </c>
      <c r="C32" s="97">
        <v>470206.4</v>
      </c>
      <c r="D32" s="97"/>
      <c r="E32" s="97">
        <v>470206.4</v>
      </c>
      <c r="F32" s="97"/>
      <c r="G32" s="97"/>
      <c r="H32" s="97"/>
      <c r="I32" s="97"/>
      <c r="J32" s="97"/>
      <c r="K32" s="97"/>
      <c r="L32" s="97"/>
      <c r="M32" s="97"/>
      <c r="N32" s="97"/>
    </row>
    <row r="33" s="94" customFormat="1" ht="21" customHeight="1" outlineLevel="1" spans="1:14">
      <c r="A33" s="96" t="s">
        <v>144</v>
      </c>
      <c r="B33" s="96" t="s">
        <v>145</v>
      </c>
      <c r="C33" s="97">
        <v>135738.72</v>
      </c>
      <c r="D33" s="97">
        <v>135738.72</v>
      </c>
      <c r="E33" s="97"/>
      <c r="F33" s="97"/>
      <c r="G33" s="97"/>
      <c r="H33" s="97"/>
      <c r="I33" s="97"/>
      <c r="J33" s="97"/>
      <c r="K33" s="97"/>
      <c r="L33" s="97"/>
      <c r="M33" s="97"/>
      <c r="N33" s="97"/>
    </row>
    <row r="34" s="94" customFormat="1" ht="21" customHeight="1" outlineLevel="1" spans="1:14">
      <c r="A34" s="98" t="s">
        <v>146</v>
      </c>
      <c r="B34" s="98" t="s">
        <v>147</v>
      </c>
      <c r="C34" s="97">
        <v>135738.72</v>
      </c>
      <c r="D34" s="97">
        <v>135738.72</v>
      </c>
      <c r="E34" s="97"/>
      <c r="F34" s="97"/>
      <c r="G34" s="97"/>
      <c r="H34" s="97"/>
      <c r="I34" s="97"/>
      <c r="J34" s="97"/>
      <c r="K34" s="97"/>
      <c r="L34" s="97"/>
      <c r="M34" s="97"/>
      <c r="N34" s="97"/>
    </row>
    <row r="35" s="94" customFormat="1" ht="21" customHeight="1" spans="1:14">
      <c r="A35" s="99" t="s">
        <v>148</v>
      </c>
      <c r="B35" s="99" t="s">
        <v>149</v>
      </c>
      <c r="C35" s="97">
        <v>135738.72</v>
      </c>
      <c r="D35" s="97">
        <v>135738.72</v>
      </c>
      <c r="E35" s="97"/>
      <c r="F35" s="97"/>
      <c r="G35" s="97"/>
      <c r="H35" s="97"/>
      <c r="I35" s="97"/>
      <c r="J35" s="97"/>
      <c r="K35" s="97"/>
      <c r="L35" s="97"/>
      <c r="M35" s="97"/>
      <c r="N35" s="97"/>
    </row>
    <row r="36" ht="21" customHeight="1" spans="1:14">
      <c r="A36" s="71" t="s">
        <v>54</v>
      </c>
      <c r="B36" s="71"/>
      <c r="C36" s="88">
        <v>19705918.31</v>
      </c>
      <c r="D36" s="88">
        <v>7004252.91</v>
      </c>
      <c r="E36" s="88">
        <v>12701665.4</v>
      </c>
      <c r="F36" s="88"/>
      <c r="G36" s="88"/>
      <c r="H36" s="88"/>
      <c r="I36" s="88"/>
      <c r="J36" s="88"/>
      <c r="K36" s="88"/>
      <c r="L36" s="88"/>
      <c r="M36" s="88"/>
      <c r="N36" s="88"/>
    </row>
  </sheetData>
  <mergeCells count="14">
    <mergeCell ref="A1:N1"/>
    <mergeCell ref="A2:N2"/>
    <mergeCell ref="A3:B3"/>
    <mergeCell ref="C3:N3"/>
    <mergeCell ref="I4:N4"/>
    <mergeCell ref="A36:B36"/>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B26" sqref="B26"/>
    </sheetView>
  </sheetViews>
  <sheetFormatPr defaultColWidth="10" defaultRowHeight="12.75" customHeight="1" outlineLevelCol="3"/>
  <cols>
    <col min="1" max="4" width="41.575" customWidth="1"/>
  </cols>
  <sheetData>
    <row r="1" ht="15" customHeight="1" spans="1:4">
      <c r="A1" s="4"/>
      <c r="B1" s="4"/>
      <c r="C1" s="4"/>
      <c r="D1" s="2" t="s">
        <v>150</v>
      </c>
    </row>
    <row r="2" ht="41.25" customHeight="1" spans="1:4">
      <c r="A2" s="91" t="str">
        <f>"2025"&amp;"年财政拨款收支预算总表"</f>
        <v>2025年财政拨款收支预算总表</v>
      </c>
      <c r="B2" s="91"/>
      <c r="C2" s="91"/>
      <c r="D2" s="91"/>
    </row>
    <row r="3" ht="17.25" customHeight="1" spans="1:4">
      <c r="A3" s="4" t="s">
        <v>1</v>
      </c>
      <c r="B3" s="4"/>
      <c r="C3" s="4"/>
      <c r="D3" s="2" t="s">
        <v>2</v>
      </c>
    </row>
    <row r="4" ht="17.25" customHeight="1" spans="1:4">
      <c r="A4" s="71" t="s">
        <v>3</v>
      </c>
      <c r="B4" s="71"/>
      <c r="C4" s="71" t="s">
        <v>4</v>
      </c>
      <c r="D4" s="71"/>
    </row>
    <row r="5" ht="18.75" customHeight="1" spans="1:4">
      <c r="A5" s="71" t="s">
        <v>5</v>
      </c>
      <c r="B5" s="71" t="str">
        <f>"2025"&amp;"年预算数"</f>
        <v>2025年预算数</v>
      </c>
      <c r="C5" s="71" t="s">
        <v>6</v>
      </c>
      <c r="D5" s="71" t="str">
        <f>"2025"&amp;"年预算数"</f>
        <v>2025年预算数</v>
      </c>
    </row>
    <row r="6" ht="16.5" customHeight="1" spans="1:4">
      <c r="A6" s="92" t="s">
        <v>151</v>
      </c>
      <c r="B6" s="88">
        <v>19705918.31</v>
      </c>
      <c r="C6" s="92" t="s">
        <v>152</v>
      </c>
      <c r="D6" s="86">
        <v>19705918.31</v>
      </c>
    </row>
    <row r="7" ht="16.5" customHeight="1" spans="1:4">
      <c r="A7" s="92" t="s">
        <v>153</v>
      </c>
      <c r="B7" s="88">
        <v>19705918.31</v>
      </c>
      <c r="C7" s="92" t="s">
        <v>154</v>
      </c>
      <c r="D7" s="86"/>
    </row>
    <row r="8" ht="16.5" customHeight="1" spans="1:4">
      <c r="A8" s="92" t="s">
        <v>155</v>
      </c>
      <c r="B8" s="88"/>
      <c r="C8" s="92" t="s">
        <v>156</v>
      </c>
      <c r="D8" s="86"/>
    </row>
    <row r="9" ht="16.5" customHeight="1" spans="1:4">
      <c r="A9" s="92" t="s">
        <v>157</v>
      </c>
      <c r="B9" s="88"/>
      <c r="C9" s="92" t="s">
        <v>158</v>
      </c>
      <c r="D9" s="86"/>
    </row>
    <row r="10" ht="16.5" customHeight="1" spans="1:4">
      <c r="A10" s="92" t="s">
        <v>159</v>
      </c>
      <c r="B10" s="88"/>
      <c r="C10" s="92" t="s">
        <v>160</v>
      </c>
      <c r="D10" s="86"/>
    </row>
    <row r="11" ht="16.5" customHeight="1" spans="1:4">
      <c r="A11" s="92" t="s">
        <v>153</v>
      </c>
      <c r="B11" s="88"/>
      <c r="C11" s="92" t="s">
        <v>161</v>
      </c>
      <c r="D11" s="86"/>
    </row>
    <row r="12" ht="16.5" customHeight="1" spans="1:4">
      <c r="A12" s="92" t="s">
        <v>155</v>
      </c>
      <c r="B12" s="88"/>
      <c r="C12" s="92" t="s">
        <v>162</v>
      </c>
      <c r="D12" s="86"/>
    </row>
    <row r="13" ht="16.5" customHeight="1" spans="1:4">
      <c r="A13" s="92" t="s">
        <v>157</v>
      </c>
      <c r="B13" s="88"/>
      <c r="C13" s="92" t="s">
        <v>163</v>
      </c>
      <c r="D13" s="86"/>
    </row>
    <row r="14" ht="16.5" customHeight="1" spans="1:4">
      <c r="A14" s="80"/>
      <c r="B14" s="80"/>
      <c r="C14" s="92" t="s">
        <v>164</v>
      </c>
      <c r="D14" s="86">
        <v>162331.68</v>
      </c>
    </row>
    <row r="15" ht="16.5" customHeight="1" spans="1:4">
      <c r="A15" s="80"/>
      <c r="B15" s="80"/>
      <c r="C15" s="92" t="s">
        <v>165</v>
      </c>
      <c r="D15" s="86">
        <v>180933.69</v>
      </c>
    </row>
    <row r="16" ht="16.5" customHeight="1" spans="1:4">
      <c r="A16" s="80"/>
      <c r="B16" s="80"/>
      <c r="C16" s="92" t="s">
        <v>166</v>
      </c>
      <c r="D16" s="86">
        <v>589600</v>
      </c>
    </row>
    <row r="17" ht="16.5" customHeight="1" spans="1:4">
      <c r="A17" s="80"/>
      <c r="B17" s="80"/>
      <c r="C17" s="92" t="s">
        <v>167</v>
      </c>
      <c r="D17" s="86"/>
    </row>
    <row r="18" ht="16.5" customHeight="1" spans="1:4">
      <c r="A18" s="80"/>
      <c r="B18" s="80"/>
      <c r="C18" s="92" t="s">
        <v>168</v>
      </c>
      <c r="D18" s="86">
        <v>18637314.22</v>
      </c>
    </row>
    <row r="19" ht="16.5" customHeight="1" spans="1:4">
      <c r="A19" s="80"/>
      <c r="B19" s="80"/>
      <c r="C19" s="92" t="s">
        <v>169</v>
      </c>
      <c r="D19" s="86"/>
    </row>
    <row r="20" ht="16.5" customHeight="1" spans="1:4">
      <c r="A20" s="80"/>
      <c r="B20" s="80"/>
      <c r="C20" s="92" t="s">
        <v>170</v>
      </c>
      <c r="D20" s="86"/>
    </row>
    <row r="21" ht="16.5" customHeight="1" spans="1:4">
      <c r="A21" s="80"/>
      <c r="B21" s="80"/>
      <c r="C21" s="92" t="s">
        <v>171</v>
      </c>
      <c r="D21" s="86"/>
    </row>
    <row r="22" ht="16.5" customHeight="1" spans="1:4">
      <c r="A22" s="80"/>
      <c r="B22" s="80"/>
      <c r="C22" s="92" t="s">
        <v>172</v>
      </c>
      <c r="D22" s="86"/>
    </row>
    <row r="23" ht="16.5" customHeight="1" spans="1:4">
      <c r="A23" s="80"/>
      <c r="B23" s="80"/>
      <c r="C23" s="92" t="s">
        <v>173</v>
      </c>
      <c r="D23" s="86"/>
    </row>
    <row r="24" ht="16.5" customHeight="1" spans="1:4">
      <c r="A24" s="80"/>
      <c r="B24" s="80"/>
      <c r="C24" s="92" t="s">
        <v>174</v>
      </c>
      <c r="D24" s="86"/>
    </row>
    <row r="25" ht="16.5" customHeight="1" spans="1:4">
      <c r="A25" s="80"/>
      <c r="B25" s="80"/>
      <c r="C25" s="92" t="s">
        <v>175</v>
      </c>
      <c r="D25" s="86">
        <v>135738.72</v>
      </c>
    </row>
    <row r="26" ht="16.5" customHeight="1" spans="1:4">
      <c r="A26" s="80"/>
      <c r="B26" s="80"/>
      <c r="C26" s="92" t="s">
        <v>176</v>
      </c>
      <c r="D26" s="86"/>
    </row>
    <row r="27" ht="16.5" customHeight="1" spans="1:4">
      <c r="A27" s="80"/>
      <c r="B27" s="80"/>
      <c r="C27" s="92" t="s">
        <v>177</v>
      </c>
      <c r="D27" s="86"/>
    </row>
    <row r="28" ht="16.5" customHeight="1" spans="1:4">
      <c r="A28" s="80"/>
      <c r="B28" s="80"/>
      <c r="C28" s="92" t="s">
        <v>178</v>
      </c>
      <c r="D28" s="86"/>
    </row>
    <row r="29" ht="16.5" customHeight="1" spans="1:4">
      <c r="A29" s="80"/>
      <c r="B29" s="80"/>
      <c r="C29" s="92" t="s">
        <v>179</v>
      </c>
      <c r="D29" s="86"/>
    </row>
    <row r="30" ht="16.5" customHeight="1" spans="1:4">
      <c r="A30" s="80"/>
      <c r="B30" s="80"/>
      <c r="C30" s="92" t="s">
        <v>180</v>
      </c>
      <c r="D30" s="86"/>
    </row>
    <row r="31" ht="16.5" customHeight="1" spans="1:4">
      <c r="A31" s="80"/>
      <c r="B31" s="80"/>
      <c r="C31" s="92" t="s">
        <v>181</v>
      </c>
      <c r="D31" s="86"/>
    </row>
    <row r="32" ht="15" customHeight="1" spans="1:4">
      <c r="A32" s="80"/>
      <c r="B32" s="80"/>
      <c r="C32" s="92" t="s">
        <v>182</v>
      </c>
      <c r="D32" s="86"/>
    </row>
    <row r="33" ht="16.5" customHeight="1" spans="1:4">
      <c r="A33" s="80"/>
      <c r="B33" s="80"/>
      <c r="C33" s="92" t="s">
        <v>183</v>
      </c>
      <c r="D33" s="86"/>
    </row>
    <row r="34" ht="18" customHeight="1" spans="1:4">
      <c r="A34" s="80"/>
      <c r="B34" s="80"/>
      <c r="C34" s="92" t="s">
        <v>184</v>
      </c>
      <c r="D34" s="86"/>
    </row>
    <row r="35" ht="16.5" customHeight="1" spans="1:4">
      <c r="A35" s="80"/>
      <c r="B35" s="80"/>
      <c r="C35" s="92" t="s">
        <v>185</v>
      </c>
      <c r="D35" s="86"/>
    </row>
    <row r="36" ht="15" customHeight="1" spans="1:4">
      <c r="A36" s="93" t="s">
        <v>49</v>
      </c>
      <c r="B36" s="88">
        <f>19705918.31+0</f>
        <v>19705918.31</v>
      </c>
      <c r="C36" s="93" t="s">
        <v>50</v>
      </c>
      <c r="D36" s="86">
        <v>19705918.31</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showZeros="0" workbookViewId="0">
      <selection activeCell="G19" sqref="G19"/>
    </sheetView>
  </sheetViews>
  <sheetFormatPr defaultColWidth="10.7083333333333" defaultRowHeight="14.25" customHeight="1" outlineLevelCol="6"/>
  <cols>
    <col min="1" max="1" width="23.575" customWidth="1"/>
    <col min="2" max="2" width="37" customWidth="1"/>
    <col min="3" max="3" width="18.75" customWidth="1"/>
    <col min="4" max="4" width="19.5" customWidth="1"/>
    <col min="5" max="5" width="24.375" customWidth="1"/>
    <col min="6" max="6" width="22.25" customWidth="1"/>
    <col min="7" max="7" width="25.375" customWidth="1"/>
  </cols>
  <sheetData>
    <row r="1" customHeight="1" spans="7:7">
      <c r="G1" s="2" t="s">
        <v>186</v>
      </c>
    </row>
    <row r="2" ht="41.25" customHeight="1" spans="1:7">
      <c r="A2" s="3" t="str">
        <f>"2025"&amp;"年一般公共预算支出预算表（按功能科目分类）"</f>
        <v>2025年一般公共预算支出预算表（按功能科目分类）</v>
      </c>
      <c r="B2" s="3"/>
      <c r="C2" s="3"/>
      <c r="D2" s="3"/>
      <c r="E2" s="3"/>
      <c r="F2" s="3"/>
      <c r="G2" s="3"/>
    </row>
    <row r="3" ht="18" customHeight="1" spans="1:7">
      <c r="A3" s="4" t="s">
        <v>1</v>
      </c>
      <c r="B3" s="4"/>
      <c r="C3" s="4"/>
      <c r="D3" s="4"/>
      <c r="E3" s="4"/>
      <c r="G3" s="2" t="s">
        <v>187</v>
      </c>
    </row>
    <row r="4" ht="20.25" customHeight="1" spans="1:7">
      <c r="A4" s="71" t="s">
        <v>188</v>
      </c>
      <c r="B4" s="71"/>
      <c r="C4" s="71" t="s">
        <v>54</v>
      </c>
      <c r="D4" s="71" t="s">
        <v>72</v>
      </c>
      <c r="E4" s="71"/>
      <c r="F4" s="71"/>
      <c r="G4" s="71" t="s">
        <v>73</v>
      </c>
    </row>
    <row r="5" ht="20.25" customHeight="1" spans="1:7">
      <c r="A5" s="71" t="s">
        <v>70</v>
      </c>
      <c r="B5" s="71" t="s">
        <v>71</v>
      </c>
      <c r="C5" s="71"/>
      <c r="D5" s="71" t="s">
        <v>56</v>
      </c>
      <c r="E5" s="71" t="s">
        <v>189</v>
      </c>
      <c r="F5" s="71" t="s">
        <v>190</v>
      </c>
      <c r="G5" s="71"/>
    </row>
    <row r="6" ht="15" customHeight="1" spans="1:7">
      <c r="A6" s="71" t="s">
        <v>80</v>
      </c>
      <c r="B6" s="71" t="s">
        <v>81</v>
      </c>
      <c r="C6" s="71" t="s">
        <v>82</v>
      </c>
      <c r="D6" s="71" t="s">
        <v>191</v>
      </c>
      <c r="E6" s="71" t="s">
        <v>83</v>
      </c>
      <c r="F6" s="71" t="s">
        <v>84</v>
      </c>
      <c r="G6" s="71" t="s">
        <v>85</v>
      </c>
    </row>
    <row r="7" ht="18" customHeight="1" outlineLevel="1" spans="1:7">
      <c r="A7" s="85" t="s">
        <v>93</v>
      </c>
      <c r="B7" s="85" t="s">
        <v>94</v>
      </c>
      <c r="C7" s="86">
        <v>162331.68</v>
      </c>
      <c r="D7" s="86">
        <v>162331.68</v>
      </c>
      <c r="E7" s="86">
        <v>162331.68</v>
      </c>
      <c r="F7" s="86"/>
      <c r="G7" s="86"/>
    </row>
    <row r="8" ht="18" customHeight="1" outlineLevel="1" spans="1:7">
      <c r="A8" s="89" t="s">
        <v>95</v>
      </c>
      <c r="B8" s="89" t="s">
        <v>96</v>
      </c>
      <c r="C8" s="86">
        <v>153127.68</v>
      </c>
      <c r="D8" s="86">
        <v>153127.68</v>
      </c>
      <c r="E8" s="86">
        <v>153127.68</v>
      </c>
      <c r="F8" s="86"/>
      <c r="G8" s="86"/>
    </row>
    <row r="9" ht="18" customHeight="1" outlineLevel="1" spans="1:7">
      <c r="A9" s="90" t="s">
        <v>97</v>
      </c>
      <c r="B9" s="90" t="s">
        <v>98</v>
      </c>
      <c r="C9" s="86">
        <v>153127.68</v>
      </c>
      <c r="D9" s="86">
        <v>153127.68</v>
      </c>
      <c r="E9" s="86">
        <v>153127.68</v>
      </c>
      <c r="F9" s="86"/>
      <c r="G9" s="86"/>
    </row>
    <row r="10" ht="18" customHeight="1" outlineLevel="1" spans="1:7">
      <c r="A10" s="89" t="s">
        <v>99</v>
      </c>
      <c r="B10" s="89" t="s">
        <v>100</v>
      </c>
      <c r="C10" s="86">
        <v>9204</v>
      </c>
      <c r="D10" s="86">
        <v>9204</v>
      </c>
      <c r="E10" s="86">
        <v>9204</v>
      </c>
      <c r="F10" s="86"/>
      <c r="G10" s="86"/>
    </row>
    <row r="11" ht="18" customHeight="1" spans="1:7">
      <c r="A11" s="90" t="s">
        <v>101</v>
      </c>
      <c r="B11" s="90" t="s">
        <v>102</v>
      </c>
      <c r="C11" s="86">
        <v>9204</v>
      </c>
      <c r="D11" s="86">
        <v>9204</v>
      </c>
      <c r="E11" s="86">
        <v>9204</v>
      </c>
      <c r="F11" s="86"/>
      <c r="G11" s="86"/>
    </row>
    <row r="12" ht="18" customHeight="1" outlineLevel="1" spans="1:7">
      <c r="A12" s="85" t="s">
        <v>103</v>
      </c>
      <c r="B12" s="85" t="s">
        <v>104</v>
      </c>
      <c r="C12" s="86">
        <v>180933.69</v>
      </c>
      <c r="D12" s="86">
        <v>180933.69</v>
      </c>
      <c r="E12" s="86">
        <v>180933.69</v>
      </c>
      <c r="F12" s="86"/>
      <c r="G12" s="86"/>
    </row>
    <row r="13" ht="18" customHeight="1" outlineLevel="1" spans="1:7">
      <c r="A13" s="89" t="s">
        <v>105</v>
      </c>
      <c r="B13" s="89" t="s">
        <v>106</v>
      </c>
      <c r="C13" s="86">
        <v>180933.69</v>
      </c>
      <c r="D13" s="86">
        <v>180933.69</v>
      </c>
      <c r="E13" s="86">
        <v>180933.69</v>
      </c>
      <c r="F13" s="86"/>
      <c r="G13" s="86"/>
    </row>
    <row r="14" ht="18" customHeight="1" outlineLevel="1" spans="1:7">
      <c r="A14" s="90" t="s">
        <v>107</v>
      </c>
      <c r="B14" s="90" t="s">
        <v>108</v>
      </c>
      <c r="C14" s="86">
        <v>75606.79</v>
      </c>
      <c r="D14" s="86">
        <v>75606.79</v>
      </c>
      <c r="E14" s="86">
        <v>75606.79</v>
      </c>
      <c r="F14" s="86"/>
      <c r="G14" s="86"/>
    </row>
    <row r="15" ht="18" customHeight="1" outlineLevel="1" spans="1:7">
      <c r="A15" s="90" t="s">
        <v>109</v>
      </c>
      <c r="B15" s="90" t="s">
        <v>110</v>
      </c>
      <c r="C15" s="86">
        <v>93380.8</v>
      </c>
      <c r="D15" s="86">
        <v>93380.8</v>
      </c>
      <c r="E15" s="86">
        <v>93380.8</v>
      </c>
      <c r="F15" s="86"/>
      <c r="G15" s="86"/>
    </row>
    <row r="16" ht="18" customHeight="1" spans="1:7">
      <c r="A16" s="90" t="s">
        <v>111</v>
      </c>
      <c r="B16" s="90" t="s">
        <v>112</v>
      </c>
      <c r="C16" s="86">
        <v>11946.1</v>
      </c>
      <c r="D16" s="86">
        <v>11946.1</v>
      </c>
      <c r="E16" s="86">
        <v>11946.1</v>
      </c>
      <c r="F16" s="86"/>
      <c r="G16" s="86"/>
    </row>
    <row r="17" ht="18" customHeight="1" outlineLevel="1" spans="1:7">
      <c r="A17" s="85" t="s">
        <v>113</v>
      </c>
      <c r="B17" s="85" t="s">
        <v>114</v>
      </c>
      <c r="C17" s="86">
        <v>589600</v>
      </c>
      <c r="D17" s="86"/>
      <c r="E17" s="86"/>
      <c r="F17" s="86"/>
      <c r="G17" s="86">
        <v>589600</v>
      </c>
    </row>
    <row r="18" ht="18" customHeight="1" outlineLevel="1" spans="1:7">
      <c r="A18" s="89" t="s">
        <v>115</v>
      </c>
      <c r="B18" s="89" t="s">
        <v>116</v>
      </c>
      <c r="C18" s="86">
        <v>89600</v>
      </c>
      <c r="D18" s="86"/>
      <c r="E18" s="86"/>
      <c r="F18" s="86"/>
      <c r="G18" s="86">
        <v>89600</v>
      </c>
    </row>
    <row r="19" ht="18" customHeight="1" outlineLevel="1" spans="1:7">
      <c r="A19" s="90" t="s">
        <v>117</v>
      </c>
      <c r="B19" s="90" t="s">
        <v>118</v>
      </c>
      <c r="C19" s="86">
        <v>89600</v>
      </c>
      <c r="D19" s="86"/>
      <c r="E19" s="86"/>
      <c r="F19" s="86"/>
      <c r="G19" s="86">
        <v>89600</v>
      </c>
    </row>
    <row r="20" ht="18" customHeight="1" outlineLevel="1" spans="1:7">
      <c r="A20" s="89" t="s">
        <v>119</v>
      </c>
      <c r="B20" s="89" t="s">
        <v>120</v>
      </c>
      <c r="C20" s="86">
        <v>500000</v>
      </c>
      <c r="D20" s="86"/>
      <c r="E20" s="86"/>
      <c r="F20" s="86"/>
      <c r="G20" s="86">
        <v>500000</v>
      </c>
    </row>
    <row r="21" ht="18" customHeight="1" spans="1:7">
      <c r="A21" s="90" t="s">
        <v>121</v>
      </c>
      <c r="B21" s="90" t="s">
        <v>120</v>
      </c>
      <c r="C21" s="86">
        <v>500000</v>
      </c>
      <c r="D21" s="86"/>
      <c r="E21" s="86"/>
      <c r="F21" s="86"/>
      <c r="G21" s="86">
        <v>500000</v>
      </c>
    </row>
    <row r="22" ht="18" customHeight="1" outlineLevel="1" spans="1:7">
      <c r="A22" s="85" t="s">
        <v>122</v>
      </c>
      <c r="B22" s="85" t="s">
        <v>123</v>
      </c>
      <c r="C22" s="86">
        <v>18637314.22</v>
      </c>
      <c r="D22" s="86">
        <v>6525248.82</v>
      </c>
      <c r="E22" s="86">
        <v>3805688.82</v>
      </c>
      <c r="F22" s="86">
        <v>2719560</v>
      </c>
      <c r="G22" s="86">
        <v>12112065.4</v>
      </c>
    </row>
    <row r="23" ht="18" customHeight="1" outlineLevel="1" spans="1:7">
      <c r="A23" s="89" t="s">
        <v>124</v>
      </c>
      <c r="B23" s="89" t="s">
        <v>125</v>
      </c>
      <c r="C23" s="86">
        <v>18167107.82</v>
      </c>
      <c r="D23" s="86">
        <v>6525248.82</v>
      </c>
      <c r="E23" s="86">
        <v>3805688.82</v>
      </c>
      <c r="F23" s="86">
        <v>2719560</v>
      </c>
      <c r="G23" s="86">
        <v>11641859</v>
      </c>
    </row>
    <row r="24" ht="18" customHeight="1" outlineLevel="1" spans="1:7">
      <c r="A24" s="90" t="s">
        <v>126</v>
      </c>
      <c r="B24" s="90" t="s">
        <v>127</v>
      </c>
      <c r="C24" s="86">
        <v>6525248.82</v>
      </c>
      <c r="D24" s="86">
        <v>6525248.82</v>
      </c>
      <c r="E24" s="86">
        <v>3805688.82</v>
      </c>
      <c r="F24" s="86">
        <v>2719560</v>
      </c>
      <c r="G24" s="86"/>
    </row>
    <row r="25" ht="18" customHeight="1" outlineLevel="1" spans="1:7">
      <c r="A25" s="90" t="s">
        <v>128</v>
      </c>
      <c r="B25" s="90" t="s">
        <v>129</v>
      </c>
      <c r="C25" s="86">
        <v>3180300</v>
      </c>
      <c r="D25" s="86"/>
      <c r="E25" s="86"/>
      <c r="F25" s="86"/>
      <c r="G25" s="86">
        <v>3180300</v>
      </c>
    </row>
    <row r="26" ht="18" customHeight="1" outlineLevel="1" spans="1:7">
      <c r="A26" s="90" t="s">
        <v>130</v>
      </c>
      <c r="B26" s="90" t="s">
        <v>131</v>
      </c>
      <c r="C26" s="86">
        <v>5119897</v>
      </c>
      <c r="D26" s="86"/>
      <c r="E26" s="86"/>
      <c r="F26" s="86"/>
      <c r="G26" s="86">
        <v>5119897</v>
      </c>
    </row>
    <row r="27" ht="18" customHeight="1" outlineLevel="1" spans="1:7">
      <c r="A27" s="90" t="s">
        <v>132</v>
      </c>
      <c r="B27" s="90" t="s">
        <v>133</v>
      </c>
      <c r="C27" s="86">
        <v>1282977.18</v>
      </c>
      <c r="D27" s="86"/>
      <c r="E27" s="86"/>
      <c r="F27" s="86"/>
      <c r="G27" s="86">
        <v>1282977.18</v>
      </c>
    </row>
    <row r="28" ht="18" customHeight="1" outlineLevel="1" spans="1:7">
      <c r="A28" s="90" t="s">
        <v>134</v>
      </c>
      <c r="B28" s="90" t="s">
        <v>135</v>
      </c>
      <c r="C28" s="86">
        <v>1482268.32</v>
      </c>
      <c r="D28" s="86"/>
      <c r="E28" s="86"/>
      <c r="F28" s="86"/>
      <c r="G28" s="86">
        <v>1482268.32</v>
      </c>
    </row>
    <row r="29" ht="18" customHeight="1" outlineLevel="1" spans="1:7">
      <c r="A29" s="90" t="s">
        <v>136</v>
      </c>
      <c r="B29" s="90" t="s">
        <v>137</v>
      </c>
      <c r="C29" s="86">
        <v>396532</v>
      </c>
      <c r="D29" s="86"/>
      <c r="E29" s="86"/>
      <c r="F29" s="86"/>
      <c r="G29" s="86">
        <v>396532</v>
      </c>
    </row>
    <row r="30" ht="18" customHeight="1" outlineLevel="1" spans="1:7">
      <c r="A30" s="90" t="s">
        <v>138</v>
      </c>
      <c r="B30" s="90" t="s">
        <v>139</v>
      </c>
      <c r="C30" s="86">
        <v>179884.5</v>
      </c>
      <c r="D30" s="86"/>
      <c r="E30" s="86"/>
      <c r="F30" s="86"/>
      <c r="G30" s="86">
        <v>179884.5</v>
      </c>
    </row>
    <row r="31" ht="18" customHeight="1" outlineLevel="1" spans="1:7">
      <c r="A31" s="89" t="s">
        <v>140</v>
      </c>
      <c r="B31" s="89" t="s">
        <v>141</v>
      </c>
      <c r="C31" s="86">
        <v>470206.4</v>
      </c>
      <c r="D31" s="86"/>
      <c r="E31" s="86"/>
      <c r="F31" s="86"/>
      <c r="G31" s="86">
        <v>470206.4</v>
      </c>
    </row>
    <row r="32" ht="18" customHeight="1" spans="1:7">
      <c r="A32" s="90" t="s">
        <v>142</v>
      </c>
      <c r="B32" s="90" t="s">
        <v>143</v>
      </c>
      <c r="C32" s="86">
        <v>470206.4</v>
      </c>
      <c r="D32" s="86"/>
      <c r="E32" s="86"/>
      <c r="F32" s="86"/>
      <c r="G32" s="86">
        <v>470206.4</v>
      </c>
    </row>
    <row r="33" ht="18" customHeight="1" outlineLevel="1" spans="1:7">
      <c r="A33" s="85" t="s">
        <v>144</v>
      </c>
      <c r="B33" s="85" t="s">
        <v>145</v>
      </c>
      <c r="C33" s="86">
        <v>135738.72</v>
      </c>
      <c r="D33" s="86">
        <v>135738.72</v>
      </c>
      <c r="E33" s="86">
        <v>135738.72</v>
      </c>
      <c r="F33" s="86"/>
      <c r="G33" s="86"/>
    </row>
    <row r="34" ht="18" customHeight="1" outlineLevel="1" spans="1:7">
      <c r="A34" s="89" t="s">
        <v>146</v>
      </c>
      <c r="B34" s="89" t="s">
        <v>147</v>
      </c>
      <c r="C34" s="86">
        <v>135738.72</v>
      </c>
      <c r="D34" s="86">
        <v>135738.72</v>
      </c>
      <c r="E34" s="86">
        <v>135738.72</v>
      </c>
      <c r="F34" s="86"/>
      <c r="G34" s="86"/>
    </row>
    <row r="35" ht="18" customHeight="1" spans="1:7">
      <c r="A35" s="90" t="s">
        <v>148</v>
      </c>
      <c r="B35" s="90" t="s">
        <v>149</v>
      </c>
      <c r="C35" s="86">
        <v>135738.72</v>
      </c>
      <c r="D35" s="86">
        <v>135738.72</v>
      </c>
      <c r="E35" s="86">
        <v>135738.72</v>
      </c>
      <c r="F35" s="86"/>
      <c r="G35" s="86"/>
    </row>
    <row r="36" ht="18" customHeight="1" spans="1:7">
      <c r="A36" s="71" t="s">
        <v>192</v>
      </c>
      <c r="B36" s="71" t="s">
        <v>192</v>
      </c>
      <c r="C36" s="86">
        <v>19705918.31</v>
      </c>
      <c r="D36" s="86">
        <v>7004252.91</v>
      </c>
      <c r="E36" s="86">
        <v>4284692.91</v>
      </c>
      <c r="F36" s="86">
        <v>2719560</v>
      </c>
      <c r="G36" s="86">
        <v>12701665.4</v>
      </c>
    </row>
  </sheetData>
  <mergeCells count="7">
    <mergeCell ref="A2:G2"/>
    <mergeCell ref="A3:E3"/>
    <mergeCell ref="A4:B4"/>
    <mergeCell ref="D4:F4"/>
    <mergeCell ref="A36:B36"/>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C28" sqref="C28"/>
    </sheetView>
  </sheetViews>
  <sheetFormatPr defaultColWidth="12.1416666666667" defaultRowHeight="14.25" customHeight="1" outlineLevelRow="6" outlineLevelCol="5"/>
  <cols>
    <col min="1" max="6" width="32.85" customWidth="1"/>
  </cols>
  <sheetData>
    <row r="1" customHeight="1" spans="6:6">
      <c r="F1" s="2" t="s">
        <v>193</v>
      </c>
    </row>
    <row r="2" ht="41.25" customHeight="1" spans="1:6">
      <c r="A2" s="3" t="str">
        <f>"2025"&amp;"年一般公共预算“三公”经费支出预算表"</f>
        <v>2025年一般公共预算“三公”经费支出预算表</v>
      </c>
      <c r="B2" s="3"/>
      <c r="C2" s="3"/>
      <c r="D2" s="3"/>
      <c r="E2" s="3"/>
      <c r="F2" s="3"/>
    </row>
    <row r="3" ht="21.9" customHeight="1" spans="1:6">
      <c r="A3" s="76" t="s">
        <v>1</v>
      </c>
      <c r="B3" s="76"/>
      <c r="C3" s="2" t="s">
        <v>2</v>
      </c>
      <c r="D3" s="2"/>
      <c r="E3" s="2"/>
      <c r="F3" s="2"/>
    </row>
    <row r="4" ht="27" customHeight="1" spans="1:6">
      <c r="A4" s="71" t="s">
        <v>194</v>
      </c>
      <c r="B4" s="71" t="s">
        <v>195</v>
      </c>
      <c r="C4" s="71" t="s">
        <v>196</v>
      </c>
      <c r="D4" s="71"/>
      <c r="E4" s="71"/>
      <c r="F4" s="71" t="s">
        <v>197</v>
      </c>
    </row>
    <row r="5" ht="28.5" customHeight="1" spans="1:6">
      <c r="A5" s="71"/>
      <c r="B5" s="71"/>
      <c r="C5" s="71" t="s">
        <v>56</v>
      </c>
      <c r="D5" s="71" t="s">
        <v>198</v>
      </c>
      <c r="E5" s="71" t="s">
        <v>199</v>
      </c>
      <c r="F5" s="71"/>
    </row>
    <row r="6" ht="29" customHeight="1" spans="1:6">
      <c r="A6" s="71" t="s">
        <v>80</v>
      </c>
      <c r="B6" s="71" t="s">
        <v>81</v>
      </c>
      <c r="C6" s="71" t="s">
        <v>82</v>
      </c>
      <c r="D6" s="71" t="s">
        <v>191</v>
      </c>
      <c r="E6" s="71" t="s">
        <v>83</v>
      </c>
      <c r="F6" s="71" t="s">
        <v>84</v>
      </c>
    </row>
    <row r="7" ht="25" customHeight="1" spans="1:6">
      <c r="A7" s="88">
        <v>282100</v>
      </c>
      <c r="B7" s="88"/>
      <c r="C7" s="88">
        <v>264000</v>
      </c>
      <c r="D7" s="88"/>
      <c r="E7" s="88">
        <v>264000</v>
      </c>
      <c r="F7" s="88">
        <v>18100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5"/>
  <sheetViews>
    <sheetView showZeros="0" topLeftCell="A13" workbookViewId="0">
      <selection activeCell="G16" sqref="G16"/>
    </sheetView>
  </sheetViews>
  <sheetFormatPr defaultColWidth="10.7083333333333" defaultRowHeight="14.25" customHeight="1"/>
  <cols>
    <col min="1" max="1" width="24.625" customWidth="1"/>
    <col min="2" max="2" width="25.125" customWidth="1"/>
    <col min="3" max="3" width="24.1416666666667" customWidth="1"/>
    <col min="4" max="4" width="23.625" customWidth="1"/>
    <col min="5" max="5" width="11.85" customWidth="1"/>
    <col min="6" max="6" width="30.625" customWidth="1"/>
    <col min="7" max="7" width="12" customWidth="1"/>
    <col min="8" max="8" width="27.75" customWidth="1"/>
    <col min="9" max="9" width="13.5" customWidth="1"/>
    <col min="10" max="10" width="15.25" customWidth="1"/>
    <col min="11" max="11" width="21.85" customWidth="1"/>
    <col min="12" max="12" width="16.375" customWidth="1"/>
    <col min="13" max="13" width="18.5" customWidth="1"/>
    <col min="14" max="14" width="20" customWidth="1"/>
    <col min="15" max="15" width="13.625" customWidth="1"/>
    <col min="16" max="16" width="14.875" customWidth="1"/>
    <col min="17" max="17" width="16.75" customWidth="1"/>
    <col min="18" max="18" width="17.375" customWidth="1"/>
    <col min="19" max="19" width="21.85" customWidth="1"/>
    <col min="20" max="20" width="11.625" customWidth="1"/>
    <col min="21" max="21" width="11.75" customWidth="1"/>
    <col min="22" max="22" width="18.875" customWidth="1"/>
    <col min="23" max="23" width="15.125" customWidth="1"/>
    <col min="24" max="24" width="18.75" customWidth="1"/>
    <col min="25" max="25" width="9.625" customWidth="1"/>
  </cols>
  <sheetData>
    <row r="1" ht="13.5" customHeight="1" spans="25:25">
      <c r="Y1" s="2" t="s">
        <v>200</v>
      </c>
    </row>
    <row r="2" ht="45.75" customHeight="1" spans="1:25">
      <c r="A2" s="3" t="s">
        <v>201</v>
      </c>
      <c r="B2" s="3"/>
      <c r="C2" s="3"/>
      <c r="D2" s="3"/>
      <c r="E2" s="3"/>
      <c r="F2" s="3"/>
      <c r="G2" s="3"/>
      <c r="H2" s="3"/>
      <c r="I2" s="3"/>
      <c r="J2" s="3"/>
      <c r="K2" s="3"/>
      <c r="L2" s="3"/>
      <c r="M2" s="3"/>
      <c r="N2" s="3"/>
      <c r="O2" s="3"/>
      <c r="P2" s="3"/>
      <c r="Q2" s="3"/>
      <c r="R2" s="3"/>
      <c r="S2" s="3"/>
      <c r="T2" s="3"/>
      <c r="U2" s="3"/>
      <c r="V2" s="3"/>
      <c r="W2" s="3"/>
      <c r="X2" s="3"/>
      <c r="Y2" s="3"/>
    </row>
    <row r="3" ht="18.75" customHeight="1" spans="1:25">
      <c r="A3" s="4" t="s">
        <v>1</v>
      </c>
      <c r="B3" s="4"/>
      <c r="C3" s="4"/>
      <c r="D3" s="4"/>
      <c r="E3" s="4"/>
      <c r="F3" s="4"/>
      <c r="G3" s="4"/>
      <c r="H3" s="4"/>
      <c r="Y3" s="2" t="s">
        <v>2</v>
      </c>
    </row>
    <row r="4" ht="18" customHeight="1" spans="1:25">
      <c r="A4" s="71" t="s">
        <v>202</v>
      </c>
      <c r="B4" s="71" t="s">
        <v>203</v>
      </c>
      <c r="C4" s="71" t="s">
        <v>204</v>
      </c>
      <c r="D4" s="71" t="s">
        <v>205</v>
      </c>
      <c r="E4" s="5" t="s">
        <v>206</v>
      </c>
      <c r="F4" s="71" t="s">
        <v>207</v>
      </c>
      <c r="G4" s="5" t="s">
        <v>208</v>
      </c>
      <c r="H4" s="71" t="s">
        <v>209</v>
      </c>
      <c r="I4" s="71" t="s">
        <v>210</v>
      </c>
      <c r="J4" s="71" t="s">
        <v>210</v>
      </c>
      <c r="K4" s="71"/>
      <c r="L4" s="71"/>
      <c r="M4" s="71"/>
      <c r="N4" s="71"/>
      <c r="O4" s="71"/>
      <c r="P4" s="71"/>
      <c r="Q4" s="71"/>
      <c r="R4" s="71"/>
      <c r="S4" s="71" t="s">
        <v>60</v>
      </c>
      <c r="T4" s="71" t="s">
        <v>61</v>
      </c>
      <c r="U4" s="71"/>
      <c r="V4" s="71"/>
      <c r="W4" s="71"/>
      <c r="X4" s="71"/>
      <c r="Y4" s="71"/>
    </row>
    <row r="5" ht="18" customHeight="1" spans="1:25">
      <c r="A5" s="71"/>
      <c r="B5" s="71"/>
      <c r="C5" s="71"/>
      <c r="D5" s="71"/>
      <c r="E5" s="5"/>
      <c r="F5" s="71"/>
      <c r="G5" s="5"/>
      <c r="H5" s="71"/>
      <c r="I5" s="71" t="s">
        <v>211</v>
      </c>
      <c r="J5" s="71" t="s">
        <v>57</v>
      </c>
      <c r="K5" s="71"/>
      <c r="L5" s="71"/>
      <c r="M5" s="71"/>
      <c r="N5" s="71"/>
      <c r="O5" s="71"/>
      <c r="P5" s="71" t="s">
        <v>212</v>
      </c>
      <c r="Q5" s="71"/>
      <c r="R5" s="71"/>
      <c r="S5" s="71" t="s">
        <v>60</v>
      </c>
      <c r="T5" s="71" t="s">
        <v>61</v>
      </c>
      <c r="U5" s="71" t="s">
        <v>62</v>
      </c>
      <c r="V5" s="71" t="s">
        <v>61</v>
      </c>
      <c r="W5" s="71" t="s">
        <v>64</v>
      </c>
      <c r="X5" s="71" t="s">
        <v>65</v>
      </c>
      <c r="Y5" s="71" t="s">
        <v>66</v>
      </c>
    </row>
    <row r="6" ht="19.5" customHeight="1" spans="1:25">
      <c r="A6" s="71"/>
      <c r="B6" s="71"/>
      <c r="C6" s="71"/>
      <c r="D6" s="71"/>
      <c r="E6" s="5"/>
      <c r="F6" s="71"/>
      <c r="G6" s="5"/>
      <c r="H6" s="71"/>
      <c r="I6" s="71"/>
      <c r="J6" s="71" t="s">
        <v>213</v>
      </c>
      <c r="K6" s="71" t="s">
        <v>214</v>
      </c>
      <c r="L6" s="71" t="s">
        <v>215</v>
      </c>
      <c r="M6" s="71" t="s">
        <v>216</v>
      </c>
      <c r="N6" s="71" t="s">
        <v>217</v>
      </c>
      <c r="O6" s="71" t="s">
        <v>218</v>
      </c>
      <c r="P6" s="71" t="s">
        <v>57</v>
      </c>
      <c r="Q6" s="71" t="s">
        <v>58</v>
      </c>
      <c r="R6" s="71" t="s">
        <v>59</v>
      </c>
      <c r="S6" s="71"/>
      <c r="T6" s="71" t="s">
        <v>56</v>
      </c>
      <c r="U6" s="71" t="s">
        <v>62</v>
      </c>
      <c r="V6" s="71" t="s">
        <v>63</v>
      </c>
      <c r="W6" s="71" t="s">
        <v>64</v>
      </c>
      <c r="X6" s="71" t="s">
        <v>65</v>
      </c>
      <c r="Y6" s="71" t="s">
        <v>66</v>
      </c>
    </row>
    <row r="7" ht="37.5" customHeight="1" spans="1:25">
      <c r="A7" s="71"/>
      <c r="B7" s="71"/>
      <c r="C7" s="71"/>
      <c r="D7" s="71"/>
      <c r="E7" s="5"/>
      <c r="F7" s="71"/>
      <c r="G7" s="5"/>
      <c r="H7" s="71"/>
      <c r="I7" s="71"/>
      <c r="J7" s="71" t="s">
        <v>56</v>
      </c>
      <c r="K7" s="71" t="s">
        <v>219</v>
      </c>
      <c r="L7" s="71" t="s">
        <v>214</v>
      </c>
      <c r="M7" s="71" t="s">
        <v>216</v>
      </c>
      <c r="N7" s="71" t="s">
        <v>217</v>
      </c>
      <c r="O7" s="71" t="s">
        <v>218</v>
      </c>
      <c r="P7" s="71" t="s">
        <v>216</v>
      </c>
      <c r="Q7" s="71" t="s">
        <v>217</v>
      </c>
      <c r="R7" s="71" t="s">
        <v>218</v>
      </c>
      <c r="S7" s="71" t="s">
        <v>60</v>
      </c>
      <c r="T7" s="71" t="s">
        <v>56</v>
      </c>
      <c r="U7" s="71" t="s">
        <v>62</v>
      </c>
      <c r="V7" s="71" t="s">
        <v>220</v>
      </c>
      <c r="W7" s="71" t="s">
        <v>64</v>
      </c>
      <c r="X7" s="71" t="s">
        <v>65</v>
      </c>
      <c r="Y7" s="71" t="s">
        <v>66</v>
      </c>
    </row>
    <row r="8" ht="22.65" customHeight="1" spans="1:25">
      <c r="A8" s="71">
        <v>1</v>
      </c>
      <c r="B8" s="71">
        <v>2</v>
      </c>
      <c r="C8" s="71">
        <v>3</v>
      </c>
      <c r="D8" s="71">
        <v>4</v>
      </c>
      <c r="E8" s="71">
        <v>5</v>
      </c>
      <c r="F8" s="71">
        <v>6</v>
      </c>
      <c r="G8" s="71">
        <v>7</v>
      </c>
      <c r="H8" s="71">
        <v>8</v>
      </c>
      <c r="I8" s="71">
        <v>9</v>
      </c>
      <c r="J8" s="71">
        <v>10</v>
      </c>
      <c r="K8" s="71">
        <v>11</v>
      </c>
      <c r="L8" s="71">
        <v>12</v>
      </c>
      <c r="M8" s="71">
        <v>13</v>
      </c>
      <c r="N8" s="71">
        <v>14</v>
      </c>
      <c r="O8" s="71">
        <v>15</v>
      </c>
      <c r="P8" s="71">
        <v>16</v>
      </c>
      <c r="Q8" s="71">
        <v>17</v>
      </c>
      <c r="R8" s="71">
        <v>18</v>
      </c>
      <c r="S8" s="71">
        <v>19</v>
      </c>
      <c r="T8" s="71">
        <v>20</v>
      </c>
      <c r="U8" s="71">
        <v>21</v>
      </c>
      <c r="V8" s="71">
        <v>22</v>
      </c>
      <c r="W8" s="71">
        <v>23</v>
      </c>
      <c r="X8" s="71">
        <v>24</v>
      </c>
      <c r="Y8" s="71">
        <v>25</v>
      </c>
    </row>
    <row r="9" ht="23.4" customHeight="1" spans="1:25">
      <c r="A9" s="87" t="s">
        <v>68</v>
      </c>
      <c r="B9" s="87" t="s">
        <v>221</v>
      </c>
      <c r="C9" s="87" t="s">
        <v>222</v>
      </c>
      <c r="D9" s="87" t="s">
        <v>223</v>
      </c>
      <c r="E9" s="87" t="s">
        <v>126</v>
      </c>
      <c r="F9" s="87" t="s">
        <v>127</v>
      </c>
      <c r="G9" s="87" t="s">
        <v>224</v>
      </c>
      <c r="H9" s="87" t="s">
        <v>225</v>
      </c>
      <c r="I9" s="86">
        <v>371232</v>
      </c>
      <c r="J9" s="86">
        <v>371232</v>
      </c>
      <c r="K9" s="86"/>
      <c r="L9" s="86"/>
      <c r="M9" s="86"/>
      <c r="N9" s="86">
        <v>371232</v>
      </c>
      <c r="O9" s="86"/>
      <c r="P9" s="86"/>
      <c r="Q9" s="86"/>
      <c r="R9" s="86"/>
      <c r="S9" s="86"/>
      <c r="T9" s="86"/>
      <c r="U9" s="86"/>
      <c r="V9" s="86"/>
      <c r="W9" s="86"/>
      <c r="X9" s="86"/>
      <c r="Y9" s="86"/>
    </row>
    <row r="10" ht="23.4" customHeight="1" spans="1:25">
      <c r="A10" s="87" t="s">
        <v>68</v>
      </c>
      <c r="B10" s="87" t="s">
        <v>221</v>
      </c>
      <c r="C10" s="87" t="s">
        <v>222</v>
      </c>
      <c r="D10" s="87" t="s">
        <v>223</v>
      </c>
      <c r="E10" s="87" t="s">
        <v>126</v>
      </c>
      <c r="F10" s="87" t="s">
        <v>127</v>
      </c>
      <c r="G10" s="87" t="s">
        <v>226</v>
      </c>
      <c r="H10" s="87" t="s">
        <v>227</v>
      </c>
      <c r="I10" s="86">
        <v>30936</v>
      </c>
      <c r="J10" s="86">
        <v>30936</v>
      </c>
      <c r="K10" s="28"/>
      <c r="L10" s="28"/>
      <c r="M10" s="28"/>
      <c r="N10" s="86">
        <v>30936</v>
      </c>
      <c r="O10" s="28"/>
      <c r="P10" s="86"/>
      <c r="Q10" s="86"/>
      <c r="R10" s="86"/>
      <c r="S10" s="86"/>
      <c r="T10" s="86"/>
      <c r="U10" s="86"/>
      <c r="V10" s="86"/>
      <c r="W10" s="86"/>
      <c r="X10" s="86"/>
      <c r="Y10" s="86"/>
    </row>
    <row r="11" ht="23.4" customHeight="1" spans="1:25">
      <c r="A11" s="87" t="s">
        <v>68</v>
      </c>
      <c r="B11" s="87" t="s">
        <v>221</v>
      </c>
      <c r="C11" s="87" t="s">
        <v>228</v>
      </c>
      <c r="D11" s="87" t="s">
        <v>149</v>
      </c>
      <c r="E11" s="87" t="s">
        <v>148</v>
      </c>
      <c r="F11" s="87" t="s">
        <v>149</v>
      </c>
      <c r="G11" s="87" t="s">
        <v>229</v>
      </c>
      <c r="H11" s="87" t="s">
        <v>149</v>
      </c>
      <c r="I11" s="86">
        <v>135738.72</v>
      </c>
      <c r="J11" s="86">
        <v>135738.72</v>
      </c>
      <c r="K11" s="28"/>
      <c r="L11" s="28"/>
      <c r="M11" s="28"/>
      <c r="N11" s="86">
        <v>135738.72</v>
      </c>
      <c r="O11" s="28"/>
      <c r="P11" s="86"/>
      <c r="Q11" s="86"/>
      <c r="R11" s="86"/>
      <c r="S11" s="86"/>
      <c r="T11" s="86"/>
      <c r="U11" s="86"/>
      <c r="V11" s="86"/>
      <c r="W11" s="86"/>
      <c r="X11" s="86"/>
      <c r="Y11" s="86"/>
    </row>
    <row r="12" ht="23.4" customHeight="1" spans="1:25">
      <c r="A12" s="87" t="s">
        <v>68</v>
      </c>
      <c r="B12" s="87" t="s">
        <v>221</v>
      </c>
      <c r="C12" s="87" t="s">
        <v>230</v>
      </c>
      <c r="D12" s="87" t="s">
        <v>231</v>
      </c>
      <c r="E12" s="87" t="s">
        <v>126</v>
      </c>
      <c r="F12" s="87" t="s">
        <v>127</v>
      </c>
      <c r="G12" s="87" t="s">
        <v>232</v>
      </c>
      <c r="H12" s="87" t="s">
        <v>233</v>
      </c>
      <c r="I12" s="86">
        <v>2707200</v>
      </c>
      <c r="J12" s="86">
        <v>2707200</v>
      </c>
      <c r="K12" s="28"/>
      <c r="L12" s="28"/>
      <c r="M12" s="28"/>
      <c r="N12" s="86">
        <v>2707200</v>
      </c>
      <c r="O12" s="28"/>
      <c r="P12" s="86"/>
      <c r="Q12" s="86"/>
      <c r="R12" s="86"/>
      <c r="S12" s="86"/>
      <c r="T12" s="86"/>
      <c r="U12" s="86"/>
      <c r="V12" s="86"/>
      <c r="W12" s="86"/>
      <c r="X12" s="86"/>
      <c r="Y12" s="86"/>
    </row>
    <row r="13" ht="23.4" customHeight="1" spans="1:25">
      <c r="A13" s="87" t="s">
        <v>68</v>
      </c>
      <c r="B13" s="87" t="s">
        <v>221</v>
      </c>
      <c r="C13" s="87" t="s">
        <v>230</v>
      </c>
      <c r="D13" s="87" t="s">
        <v>231</v>
      </c>
      <c r="E13" s="87" t="s">
        <v>126</v>
      </c>
      <c r="F13" s="87" t="s">
        <v>127</v>
      </c>
      <c r="G13" s="87" t="s">
        <v>232</v>
      </c>
      <c r="H13" s="87" t="s">
        <v>233</v>
      </c>
      <c r="I13" s="86">
        <v>27540</v>
      </c>
      <c r="J13" s="86">
        <v>27540</v>
      </c>
      <c r="K13" s="28"/>
      <c r="L13" s="28"/>
      <c r="M13" s="28"/>
      <c r="N13" s="86">
        <v>27540</v>
      </c>
      <c r="O13" s="28"/>
      <c r="P13" s="86"/>
      <c r="Q13" s="86"/>
      <c r="R13" s="86"/>
      <c r="S13" s="86"/>
      <c r="T13" s="86"/>
      <c r="U13" s="86"/>
      <c r="V13" s="86"/>
      <c r="W13" s="86"/>
      <c r="X13" s="86"/>
      <c r="Y13" s="86"/>
    </row>
    <row r="14" ht="23.4" customHeight="1" spans="1:25">
      <c r="A14" s="87" t="s">
        <v>68</v>
      </c>
      <c r="B14" s="87" t="s">
        <v>221</v>
      </c>
      <c r="C14" s="87" t="s">
        <v>234</v>
      </c>
      <c r="D14" s="87" t="s">
        <v>197</v>
      </c>
      <c r="E14" s="87" t="s">
        <v>126</v>
      </c>
      <c r="F14" s="87" t="s">
        <v>127</v>
      </c>
      <c r="G14" s="87" t="s">
        <v>235</v>
      </c>
      <c r="H14" s="87" t="s">
        <v>197</v>
      </c>
      <c r="I14" s="86">
        <v>18100</v>
      </c>
      <c r="J14" s="86">
        <v>18100</v>
      </c>
      <c r="K14" s="28"/>
      <c r="L14" s="28"/>
      <c r="M14" s="28"/>
      <c r="N14" s="86">
        <v>18100</v>
      </c>
      <c r="O14" s="28"/>
      <c r="P14" s="86"/>
      <c r="Q14" s="86"/>
      <c r="R14" s="86"/>
      <c r="S14" s="86"/>
      <c r="T14" s="86"/>
      <c r="U14" s="86"/>
      <c r="V14" s="86"/>
      <c r="W14" s="86"/>
      <c r="X14" s="86"/>
      <c r="Y14" s="86"/>
    </row>
    <row r="15" ht="23.4" customHeight="1" spans="1:25">
      <c r="A15" s="87" t="s">
        <v>68</v>
      </c>
      <c r="B15" s="87" t="s">
        <v>221</v>
      </c>
      <c r="C15" s="87" t="s">
        <v>236</v>
      </c>
      <c r="D15" s="87" t="s">
        <v>237</v>
      </c>
      <c r="E15" s="87" t="s">
        <v>126</v>
      </c>
      <c r="F15" s="87" t="s">
        <v>127</v>
      </c>
      <c r="G15" s="87" t="s">
        <v>238</v>
      </c>
      <c r="H15" s="87" t="s">
        <v>239</v>
      </c>
      <c r="I15" s="86">
        <v>15800</v>
      </c>
      <c r="J15" s="86">
        <v>15800</v>
      </c>
      <c r="K15" s="28"/>
      <c r="L15" s="28"/>
      <c r="M15" s="28"/>
      <c r="N15" s="86">
        <v>15800</v>
      </c>
      <c r="O15" s="28"/>
      <c r="P15" s="86"/>
      <c r="Q15" s="86"/>
      <c r="R15" s="86"/>
      <c r="S15" s="86"/>
      <c r="T15" s="86"/>
      <c r="U15" s="86"/>
      <c r="V15" s="86"/>
      <c r="W15" s="86"/>
      <c r="X15" s="86"/>
      <c r="Y15" s="86"/>
    </row>
    <row r="16" ht="23.4" customHeight="1" spans="1:25">
      <c r="A16" s="87" t="s">
        <v>68</v>
      </c>
      <c r="B16" s="87" t="s">
        <v>221</v>
      </c>
      <c r="C16" s="87" t="s">
        <v>236</v>
      </c>
      <c r="D16" s="87" t="s">
        <v>237</v>
      </c>
      <c r="E16" s="87" t="s">
        <v>126</v>
      </c>
      <c r="F16" s="87" t="s">
        <v>127</v>
      </c>
      <c r="G16" s="87" t="s">
        <v>240</v>
      </c>
      <c r="H16" s="87" t="s">
        <v>241</v>
      </c>
      <c r="I16" s="86">
        <v>5000</v>
      </c>
      <c r="J16" s="86">
        <v>5000</v>
      </c>
      <c r="K16" s="28"/>
      <c r="L16" s="28"/>
      <c r="M16" s="28"/>
      <c r="N16" s="86">
        <v>5000</v>
      </c>
      <c r="O16" s="28"/>
      <c r="P16" s="86"/>
      <c r="Q16" s="86"/>
      <c r="R16" s="86"/>
      <c r="S16" s="86"/>
      <c r="T16" s="86"/>
      <c r="U16" s="86"/>
      <c r="V16" s="86"/>
      <c r="W16" s="86"/>
      <c r="X16" s="86"/>
      <c r="Y16" s="86"/>
    </row>
    <row r="17" ht="23.4" customHeight="1" spans="1:25">
      <c r="A17" s="87" t="s">
        <v>68</v>
      </c>
      <c r="B17" s="87" t="s">
        <v>221</v>
      </c>
      <c r="C17" s="87" t="s">
        <v>242</v>
      </c>
      <c r="D17" s="87" t="s">
        <v>243</v>
      </c>
      <c r="E17" s="87" t="s">
        <v>126</v>
      </c>
      <c r="F17" s="87" t="s">
        <v>127</v>
      </c>
      <c r="G17" s="87" t="s">
        <v>226</v>
      </c>
      <c r="H17" s="87" t="s">
        <v>227</v>
      </c>
      <c r="I17" s="86">
        <v>119640</v>
      </c>
      <c r="J17" s="86">
        <v>119640</v>
      </c>
      <c r="K17" s="28"/>
      <c r="L17" s="28"/>
      <c r="M17" s="28"/>
      <c r="N17" s="86">
        <v>119640</v>
      </c>
      <c r="O17" s="28"/>
      <c r="P17" s="86"/>
      <c r="Q17" s="86"/>
      <c r="R17" s="86"/>
      <c r="S17" s="86"/>
      <c r="T17" s="86"/>
      <c r="U17" s="86"/>
      <c r="V17" s="86"/>
      <c r="W17" s="86"/>
      <c r="X17" s="86"/>
      <c r="Y17" s="86"/>
    </row>
    <row r="18" ht="23.4" customHeight="1" spans="1:25">
      <c r="A18" s="87" t="s">
        <v>68</v>
      </c>
      <c r="B18" s="87" t="s">
        <v>221</v>
      </c>
      <c r="C18" s="87" t="s">
        <v>244</v>
      </c>
      <c r="D18" s="87" t="s">
        <v>245</v>
      </c>
      <c r="E18" s="87" t="s">
        <v>107</v>
      </c>
      <c r="F18" s="87" t="s">
        <v>108</v>
      </c>
      <c r="G18" s="87" t="s">
        <v>246</v>
      </c>
      <c r="H18" s="87" t="s">
        <v>247</v>
      </c>
      <c r="I18" s="86">
        <v>75606.79</v>
      </c>
      <c r="J18" s="86">
        <v>75606.79</v>
      </c>
      <c r="K18" s="28"/>
      <c r="L18" s="28"/>
      <c r="M18" s="28"/>
      <c r="N18" s="86">
        <v>75606.79</v>
      </c>
      <c r="O18" s="28"/>
      <c r="P18" s="86"/>
      <c r="Q18" s="86"/>
      <c r="R18" s="86"/>
      <c r="S18" s="86"/>
      <c r="T18" s="86"/>
      <c r="U18" s="86"/>
      <c r="V18" s="86"/>
      <c r="W18" s="86"/>
      <c r="X18" s="86"/>
      <c r="Y18" s="86"/>
    </row>
    <row r="19" ht="23.4" customHeight="1" spans="1:25">
      <c r="A19" s="87" t="s">
        <v>68</v>
      </c>
      <c r="B19" s="87" t="s">
        <v>221</v>
      </c>
      <c r="C19" s="87" t="s">
        <v>244</v>
      </c>
      <c r="D19" s="87" t="s">
        <v>245</v>
      </c>
      <c r="E19" s="87" t="s">
        <v>109</v>
      </c>
      <c r="F19" s="87" t="s">
        <v>110</v>
      </c>
      <c r="G19" s="87" t="s">
        <v>248</v>
      </c>
      <c r="H19" s="87" t="s">
        <v>249</v>
      </c>
      <c r="I19" s="86">
        <v>47852.4</v>
      </c>
      <c r="J19" s="86">
        <v>47852.4</v>
      </c>
      <c r="K19" s="28"/>
      <c r="L19" s="28"/>
      <c r="M19" s="28"/>
      <c r="N19" s="86">
        <v>47852.4</v>
      </c>
      <c r="O19" s="28"/>
      <c r="P19" s="86"/>
      <c r="Q19" s="86"/>
      <c r="R19" s="86"/>
      <c r="S19" s="86"/>
      <c r="T19" s="86"/>
      <c r="U19" s="86"/>
      <c r="V19" s="86"/>
      <c r="W19" s="86"/>
      <c r="X19" s="86"/>
      <c r="Y19" s="86"/>
    </row>
    <row r="20" ht="23.4" customHeight="1" spans="1:25">
      <c r="A20" s="87" t="s">
        <v>68</v>
      </c>
      <c r="B20" s="87" t="s">
        <v>221</v>
      </c>
      <c r="C20" s="87" t="s">
        <v>244</v>
      </c>
      <c r="D20" s="87" t="s">
        <v>245</v>
      </c>
      <c r="E20" s="87" t="s">
        <v>109</v>
      </c>
      <c r="F20" s="87" t="s">
        <v>110</v>
      </c>
      <c r="G20" s="87" t="s">
        <v>248</v>
      </c>
      <c r="H20" s="87" t="s">
        <v>249</v>
      </c>
      <c r="I20" s="86">
        <v>45528.4</v>
      </c>
      <c r="J20" s="86">
        <v>45528.4</v>
      </c>
      <c r="K20" s="28"/>
      <c r="L20" s="28"/>
      <c r="M20" s="28"/>
      <c r="N20" s="86">
        <v>45528.4</v>
      </c>
      <c r="O20" s="28"/>
      <c r="P20" s="86"/>
      <c r="Q20" s="86"/>
      <c r="R20" s="86"/>
      <c r="S20" s="86"/>
      <c r="T20" s="86"/>
      <c r="U20" s="86"/>
      <c r="V20" s="86"/>
      <c r="W20" s="86"/>
      <c r="X20" s="86"/>
      <c r="Y20" s="86"/>
    </row>
    <row r="21" ht="23.4" customHeight="1" spans="1:25">
      <c r="A21" s="87" t="s">
        <v>68</v>
      </c>
      <c r="B21" s="87" t="s">
        <v>221</v>
      </c>
      <c r="C21" s="87" t="s">
        <v>244</v>
      </c>
      <c r="D21" s="87" t="s">
        <v>245</v>
      </c>
      <c r="E21" s="87" t="s">
        <v>111</v>
      </c>
      <c r="F21" s="87" t="s">
        <v>112</v>
      </c>
      <c r="G21" s="87" t="s">
        <v>250</v>
      </c>
      <c r="H21" s="87" t="s">
        <v>251</v>
      </c>
      <c r="I21" s="86">
        <v>4224</v>
      </c>
      <c r="J21" s="86">
        <v>4224</v>
      </c>
      <c r="K21" s="28"/>
      <c r="L21" s="28"/>
      <c r="M21" s="28"/>
      <c r="N21" s="86">
        <v>4224</v>
      </c>
      <c r="O21" s="28"/>
      <c r="P21" s="86"/>
      <c r="Q21" s="86"/>
      <c r="R21" s="86"/>
      <c r="S21" s="86"/>
      <c r="T21" s="86"/>
      <c r="U21" s="86"/>
      <c r="V21" s="86"/>
      <c r="W21" s="86"/>
      <c r="X21" s="86"/>
      <c r="Y21" s="86"/>
    </row>
    <row r="22" ht="23.4" customHeight="1" spans="1:25">
      <c r="A22" s="87" t="s">
        <v>68</v>
      </c>
      <c r="B22" s="87" t="s">
        <v>221</v>
      </c>
      <c r="C22" s="87" t="s">
        <v>244</v>
      </c>
      <c r="D22" s="87" t="s">
        <v>245</v>
      </c>
      <c r="E22" s="87" t="s">
        <v>111</v>
      </c>
      <c r="F22" s="87" t="s">
        <v>112</v>
      </c>
      <c r="G22" s="87" t="s">
        <v>250</v>
      </c>
      <c r="H22" s="87" t="s">
        <v>251</v>
      </c>
      <c r="I22" s="86">
        <v>5808</v>
      </c>
      <c r="J22" s="86">
        <v>5808</v>
      </c>
      <c r="K22" s="28"/>
      <c r="L22" s="28"/>
      <c r="M22" s="28"/>
      <c r="N22" s="86">
        <v>5808</v>
      </c>
      <c r="O22" s="28"/>
      <c r="P22" s="86"/>
      <c r="Q22" s="86"/>
      <c r="R22" s="86"/>
      <c r="S22" s="86"/>
      <c r="T22" s="86"/>
      <c r="U22" s="86"/>
      <c r="V22" s="86"/>
      <c r="W22" s="86"/>
      <c r="X22" s="86"/>
      <c r="Y22" s="86"/>
    </row>
    <row r="23" ht="23.4" customHeight="1" spans="1:25">
      <c r="A23" s="87" t="s">
        <v>68</v>
      </c>
      <c r="B23" s="87" t="s">
        <v>221</v>
      </c>
      <c r="C23" s="87" t="s">
        <v>252</v>
      </c>
      <c r="D23" s="87" t="s">
        <v>253</v>
      </c>
      <c r="E23" s="87" t="s">
        <v>101</v>
      </c>
      <c r="F23" s="87" t="s">
        <v>102</v>
      </c>
      <c r="G23" s="87" t="s">
        <v>232</v>
      </c>
      <c r="H23" s="87" t="s">
        <v>233</v>
      </c>
      <c r="I23" s="86">
        <v>9204</v>
      </c>
      <c r="J23" s="86">
        <v>9204</v>
      </c>
      <c r="K23" s="28"/>
      <c r="L23" s="28"/>
      <c r="M23" s="28"/>
      <c r="N23" s="86">
        <v>9204</v>
      </c>
      <c r="O23" s="28"/>
      <c r="P23" s="86"/>
      <c r="Q23" s="86"/>
      <c r="R23" s="86"/>
      <c r="S23" s="86"/>
      <c r="T23" s="86"/>
      <c r="U23" s="86"/>
      <c r="V23" s="86"/>
      <c r="W23" s="86"/>
      <c r="X23" s="86"/>
      <c r="Y23" s="86"/>
    </row>
    <row r="24" ht="23.4" customHeight="1" spans="1:25">
      <c r="A24" s="87" t="s">
        <v>68</v>
      </c>
      <c r="B24" s="87" t="s">
        <v>221</v>
      </c>
      <c r="C24" s="87" t="s">
        <v>254</v>
      </c>
      <c r="D24" s="87" t="s">
        <v>255</v>
      </c>
      <c r="E24" s="87" t="s">
        <v>126</v>
      </c>
      <c r="F24" s="87" t="s">
        <v>127</v>
      </c>
      <c r="G24" s="87" t="s">
        <v>256</v>
      </c>
      <c r="H24" s="87" t="s">
        <v>257</v>
      </c>
      <c r="I24" s="86">
        <v>76200</v>
      </c>
      <c r="J24" s="86">
        <v>76200</v>
      </c>
      <c r="K24" s="28"/>
      <c r="L24" s="28"/>
      <c r="M24" s="28"/>
      <c r="N24" s="86">
        <v>76200</v>
      </c>
      <c r="O24" s="28"/>
      <c r="P24" s="86"/>
      <c r="Q24" s="86"/>
      <c r="R24" s="86"/>
      <c r="S24" s="86"/>
      <c r="T24" s="86"/>
      <c r="U24" s="86"/>
      <c r="V24" s="86"/>
      <c r="W24" s="86"/>
      <c r="X24" s="86"/>
      <c r="Y24" s="86"/>
    </row>
    <row r="25" ht="23.4" customHeight="1" spans="1:25">
      <c r="A25" s="87" t="s">
        <v>68</v>
      </c>
      <c r="B25" s="87" t="s">
        <v>221</v>
      </c>
      <c r="C25" s="87" t="s">
        <v>258</v>
      </c>
      <c r="D25" s="87" t="s">
        <v>259</v>
      </c>
      <c r="E25" s="87" t="s">
        <v>126</v>
      </c>
      <c r="F25" s="87" t="s">
        <v>127</v>
      </c>
      <c r="G25" s="87" t="s">
        <v>256</v>
      </c>
      <c r="H25" s="87" t="s">
        <v>257</v>
      </c>
      <c r="I25" s="86">
        <v>7620</v>
      </c>
      <c r="J25" s="86">
        <v>7620</v>
      </c>
      <c r="K25" s="28"/>
      <c r="L25" s="28"/>
      <c r="M25" s="28"/>
      <c r="N25" s="86">
        <v>7620</v>
      </c>
      <c r="O25" s="28"/>
      <c r="P25" s="86"/>
      <c r="Q25" s="86"/>
      <c r="R25" s="86"/>
      <c r="S25" s="86"/>
      <c r="T25" s="86"/>
      <c r="U25" s="86"/>
      <c r="V25" s="86"/>
      <c r="W25" s="86"/>
      <c r="X25" s="86"/>
      <c r="Y25" s="86"/>
    </row>
    <row r="26" ht="23.4" customHeight="1" spans="1:25">
      <c r="A26" s="87" t="s">
        <v>68</v>
      </c>
      <c r="B26" s="87" t="s">
        <v>221</v>
      </c>
      <c r="C26" s="87" t="s">
        <v>260</v>
      </c>
      <c r="D26" s="87" t="s">
        <v>261</v>
      </c>
      <c r="E26" s="87" t="s">
        <v>126</v>
      </c>
      <c r="F26" s="87" t="s">
        <v>127</v>
      </c>
      <c r="G26" s="87" t="s">
        <v>262</v>
      </c>
      <c r="H26" s="87" t="s">
        <v>263</v>
      </c>
      <c r="I26" s="86">
        <v>532140</v>
      </c>
      <c r="J26" s="86">
        <v>532140</v>
      </c>
      <c r="K26" s="28"/>
      <c r="L26" s="28"/>
      <c r="M26" s="28"/>
      <c r="N26" s="86">
        <v>532140</v>
      </c>
      <c r="O26" s="28"/>
      <c r="P26" s="86"/>
      <c r="Q26" s="86"/>
      <c r="R26" s="86"/>
      <c r="S26" s="86"/>
      <c r="T26" s="86"/>
      <c r="U26" s="86"/>
      <c r="V26" s="86"/>
      <c r="W26" s="86"/>
      <c r="X26" s="86"/>
      <c r="Y26" s="86"/>
    </row>
    <row r="27" ht="23.4" customHeight="1" spans="1:25">
      <c r="A27" s="87" t="s">
        <v>68</v>
      </c>
      <c r="B27" s="87" t="s">
        <v>221</v>
      </c>
      <c r="C27" s="87" t="s">
        <v>264</v>
      </c>
      <c r="D27" s="87" t="s">
        <v>265</v>
      </c>
      <c r="E27" s="87" t="s">
        <v>111</v>
      </c>
      <c r="F27" s="87" t="s">
        <v>112</v>
      </c>
      <c r="G27" s="87" t="s">
        <v>250</v>
      </c>
      <c r="H27" s="87" t="s">
        <v>251</v>
      </c>
      <c r="I27" s="86">
        <v>1914.1</v>
      </c>
      <c r="J27" s="86">
        <v>1914.1</v>
      </c>
      <c r="K27" s="28"/>
      <c r="L27" s="28"/>
      <c r="M27" s="28"/>
      <c r="N27" s="86">
        <v>1914.1</v>
      </c>
      <c r="O27" s="28"/>
      <c r="P27" s="86"/>
      <c r="Q27" s="86"/>
      <c r="R27" s="86"/>
      <c r="S27" s="86"/>
      <c r="T27" s="86"/>
      <c r="U27" s="86"/>
      <c r="V27" s="86"/>
      <c r="W27" s="86"/>
      <c r="X27" s="86"/>
      <c r="Y27" s="86"/>
    </row>
    <row r="28" ht="23.4" customHeight="1" spans="1:25">
      <c r="A28" s="87" t="s">
        <v>68</v>
      </c>
      <c r="B28" s="87" t="s">
        <v>221</v>
      </c>
      <c r="C28" s="87" t="s">
        <v>266</v>
      </c>
      <c r="D28" s="87" t="s">
        <v>267</v>
      </c>
      <c r="E28" s="87" t="s">
        <v>126</v>
      </c>
      <c r="F28" s="87" t="s">
        <v>127</v>
      </c>
      <c r="G28" s="87" t="s">
        <v>250</v>
      </c>
      <c r="H28" s="87" t="s">
        <v>251</v>
      </c>
      <c r="I28" s="86">
        <v>742.06</v>
      </c>
      <c r="J28" s="86">
        <v>742.06</v>
      </c>
      <c r="K28" s="28"/>
      <c r="L28" s="28"/>
      <c r="M28" s="28"/>
      <c r="N28" s="86">
        <v>742.06</v>
      </c>
      <c r="O28" s="28"/>
      <c r="P28" s="86"/>
      <c r="Q28" s="86"/>
      <c r="R28" s="86"/>
      <c r="S28" s="86"/>
      <c r="T28" s="86"/>
      <c r="U28" s="86"/>
      <c r="V28" s="86"/>
      <c r="W28" s="86"/>
      <c r="X28" s="86"/>
      <c r="Y28" s="86"/>
    </row>
    <row r="29" ht="23.4" customHeight="1" spans="1:25">
      <c r="A29" s="87" t="s">
        <v>68</v>
      </c>
      <c r="B29" s="87" t="s">
        <v>221</v>
      </c>
      <c r="C29" s="87" t="s">
        <v>268</v>
      </c>
      <c r="D29" s="87" t="s">
        <v>269</v>
      </c>
      <c r="E29" s="87" t="s">
        <v>97</v>
      </c>
      <c r="F29" s="87" t="s">
        <v>98</v>
      </c>
      <c r="G29" s="87" t="s">
        <v>270</v>
      </c>
      <c r="H29" s="87" t="s">
        <v>271</v>
      </c>
      <c r="I29" s="86">
        <v>153127.68</v>
      </c>
      <c r="J29" s="86">
        <v>153127.68</v>
      </c>
      <c r="K29" s="28"/>
      <c r="L29" s="28"/>
      <c r="M29" s="28"/>
      <c r="N29" s="86">
        <v>153127.68</v>
      </c>
      <c r="O29" s="28"/>
      <c r="P29" s="86"/>
      <c r="Q29" s="86"/>
      <c r="R29" s="86"/>
      <c r="S29" s="86"/>
      <c r="T29" s="86"/>
      <c r="U29" s="86"/>
      <c r="V29" s="86"/>
      <c r="W29" s="86"/>
      <c r="X29" s="86"/>
      <c r="Y29" s="86"/>
    </row>
    <row r="30" ht="23.4" customHeight="1" spans="1:25">
      <c r="A30" s="87" t="s">
        <v>68</v>
      </c>
      <c r="B30" s="87" t="s">
        <v>221</v>
      </c>
      <c r="C30" s="87" t="s">
        <v>272</v>
      </c>
      <c r="D30" s="87" t="s">
        <v>273</v>
      </c>
      <c r="E30" s="87" t="s">
        <v>126</v>
      </c>
      <c r="F30" s="87" t="s">
        <v>127</v>
      </c>
      <c r="G30" s="87" t="s">
        <v>274</v>
      </c>
      <c r="H30" s="87" t="s">
        <v>273</v>
      </c>
      <c r="I30" s="86">
        <v>18400</v>
      </c>
      <c r="J30" s="86">
        <v>18400</v>
      </c>
      <c r="K30" s="28"/>
      <c r="L30" s="28"/>
      <c r="M30" s="28"/>
      <c r="N30" s="86">
        <v>18400</v>
      </c>
      <c r="O30" s="28"/>
      <c r="P30" s="86"/>
      <c r="Q30" s="86"/>
      <c r="R30" s="86"/>
      <c r="S30" s="86"/>
      <c r="T30" s="86"/>
      <c r="U30" s="86"/>
      <c r="V30" s="86"/>
      <c r="W30" s="86"/>
      <c r="X30" s="86"/>
      <c r="Y30" s="86"/>
    </row>
    <row r="31" ht="23.4" customHeight="1" spans="1:25">
      <c r="A31" s="87" t="s">
        <v>68</v>
      </c>
      <c r="B31" s="87" t="s">
        <v>221</v>
      </c>
      <c r="C31" s="87" t="s">
        <v>275</v>
      </c>
      <c r="D31" s="87" t="s">
        <v>276</v>
      </c>
      <c r="E31" s="87" t="s">
        <v>126</v>
      </c>
      <c r="F31" s="87" t="s">
        <v>127</v>
      </c>
      <c r="G31" s="87" t="s">
        <v>277</v>
      </c>
      <c r="H31" s="87" t="s">
        <v>278</v>
      </c>
      <c r="I31" s="86">
        <v>180000</v>
      </c>
      <c r="J31" s="86">
        <v>180000</v>
      </c>
      <c r="K31" s="28"/>
      <c r="L31" s="28"/>
      <c r="M31" s="28"/>
      <c r="N31" s="86">
        <v>180000</v>
      </c>
      <c r="O31" s="28"/>
      <c r="P31" s="86"/>
      <c r="Q31" s="86"/>
      <c r="R31" s="86"/>
      <c r="S31" s="86"/>
      <c r="T31" s="86"/>
      <c r="U31" s="86"/>
      <c r="V31" s="86"/>
      <c r="W31" s="86"/>
      <c r="X31" s="86"/>
      <c r="Y31" s="86"/>
    </row>
    <row r="32" ht="23.4" customHeight="1" spans="1:25">
      <c r="A32" s="87" t="s">
        <v>68</v>
      </c>
      <c r="B32" s="87" t="s">
        <v>221</v>
      </c>
      <c r="C32" s="87" t="s">
        <v>275</v>
      </c>
      <c r="D32" s="87" t="s">
        <v>276</v>
      </c>
      <c r="E32" s="87" t="s">
        <v>126</v>
      </c>
      <c r="F32" s="87" t="s">
        <v>127</v>
      </c>
      <c r="G32" s="87" t="s">
        <v>277</v>
      </c>
      <c r="H32" s="87" t="s">
        <v>278</v>
      </c>
      <c r="I32" s="86">
        <v>2134440</v>
      </c>
      <c r="J32" s="86">
        <v>2134440</v>
      </c>
      <c r="K32" s="28"/>
      <c r="L32" s="28"/>
      <c r="M32" s="28"/>
      <c r="N32" s="86">
        <v>2134440</v>
      </c>
      <c r="O32" s="28"/>
      <c r="P32" s="86"/>
      <c r="Q32" s="86"/>
      <c r="R32" s="86"/>
      <c r="S32" s="86"/>
      <c r="T32" s="86"/>
      <c r="U32" s="86"/>
      <c r="V32" s="86"/>
      <c r="W32" s="86"/>
      <c r="X32" s="86"/>
      <c r="Y32" s="86"/>
    </row>
    <row r="33" ht="23.4" customHeight="1" spans="1:25">
      <c r="A33" s="87" t="s">
        <v>68</v>
      </c>
      <c r="B33" s="87" t="s">
        <v>221</v>
      </c>
      <c r="C33" s="87" t="s">
        <v>279</v>
      </c>
      <c r="D33" s="87" t="s">
        <v>280</v>
      </c>
      <c r="E33" s="87" t="s">
        <v>126</v>
      </c>
      <c r="F33" s="87" t="s">
        <v>127</v>
      </c>
      <c r="G33" s="87" t="s">
        <v>281</v>
      </c>
      <c r="H33" s="87" t="s">
        <v>282</v>
      </c>
      <c r="I33" s="86">
        <v>264000</v>
      </c>
      <c r="J33" s="86">
        <v>264000</v>
      </c>
      <c r="K33" s="28"/>
      <c r="L33" s="28"/>
      <c r="M33" s="28"/>
      <c r="N33" s="86">
        <v>264000</v>
      </c>
      <c r="O33" s="28"/>
      <c r="P33" s="86"/>
      <c r="Q33" s="86"/>
      <c r="R33" s="86"/>
      <c r="S33" s="86"/>
      <c r="T33" s="86"/>
      <c r="U33" s="86"/>
      <c r="V33" s="86"/>
      <c r="W33" s="86"/>
      <c r="X33" s="86"/>
      <c r="Y33" s="86"/>
    </row>
    <row r="34" ht="23.4" customHeight="1" spans="1:25">
      <c r="A34" s="87" t="s">
        <v>68</v>
      </c>
      <c r="B34" s="87" t="s">
        <v>221</v>
      </c>
      <c r="C34" s="87" t="s">
        <v>283</v>
      </c>
      <c r="D34" s="87" t="s">
        <v>284</v>
      </c>
      <c r="E34" s="87" t="s">
        <v>126</v>
      </c>
      <c r="F34" s="87" t="s">
        <v>127</v>
      </c>
      <c r="G34" s="87" t="s">
        <v>250</v>
      </c>
      <c r="H34" s="87" t="s">
        <v>251</v>
      </c>
      <c r="I34" s="86">
        <v>16258.76</v>
      </c>
      <c r="J34" s="86">
        <v>16258.76</v>
      </c>
      <c r="K34" s="28"/>
      <c r="L34" s="28"/>
      <c r="M34" s="28"/>
      <c r="N34" s="86">
        <v>16258.76</v>
      </c>
      <c r="O34" s="28"/>
      <c r="P34" s="86"/>
      <c r="Q34" s="86"/>
      <c r="R34" s="86"/>
      <c r="S34" s="86"/>
      <c r="T34" s="86"/>
      <c r="U34" s="86"/>
      <c r="V34" s="86"/>
      <c r="W34" s="86"/>
      <c r="X34" s="86"/>
      <c r="Y34" s="86"/>
    </row>
    <row r="35" ht="22.65" customHeight="1" spans="1:25">
      <c r="A35" s="71" t="s">
        <v>192</v>
      </c>
      <c r="B35" s="71"/>
      <c r="C35" s="71"/>
      <c r="D35" s="71"/>
      <c r="E35" s="71"/>
      <c r="F35" s="71"/>
      <c r="G35" s="71"/>
      <c r="H35" s="71"/>
      <c r="I35" s="86">
        <v>7004252.91</v>
      </c>
      <c r="J35" s="86">
        <v>7004252.91</v>
      </c>
      <c r="K35" s="86"/>
      <c r="L35" s="86"/>
      <c r="M35" s="86"/>
      <c r="N35" s="86">
        <v>7004252.91</v>
      </c>
      <c r="O35" s="86"/>
      <c r="P35" s="86"/>
      <c r="Q35" s="86"/>
      <c r="R35" s="86"/>
      <c r="S35" s="86"/>
      <c r="T35" s="86"/>
      <c r="U35" s="86"/>
      <c r="V35" s="86"/>
      <c r="W35" s="86"/>
      <c r="X35" s="86"/>
      <c r="Y35" s="86"/>
    </row>
  </sheetData>
  <mergeCells count="31">
    <mergeCell ref="A2:Y2"/>
    <mergeCell ref="A3:H3"/>
    <mergeCell ref="I4:Y4"/>
    <mergeCell ref="J5:O5"/>
    <mergeCell ref="P5:R5"/>
    <mergeCell ref="T5:Y5"/>
    <mergeCell ref="J6:K6"/>
    <mergeCell ref="A35:H35"/>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topLeftCell="D15" workbookViewId="0">
      <selection activeCell="I36" sqref="I9 I10 I13 I36"/>
    </sheetView>
  </sheetViews>
  <sheetFormatPr defaultColWidth="10.7083333333333" defaultRowHeight="14.25" customHeight="1"/>
  <cols>
    <col min="1" max="1" width="13.5" customWidth="1"/>
    <col min="2" max="2" width="25.25" customWidth="1"/>
    <col min="3" max="3" width="71.25" customWidth="1"/>
    <col min="4" max="4" width="19.375" customWidth="1"/>
    <col min="5" max="5" width="13" customWidth="1"/>
    <col min="6" max="6" width="20.7083333333333" customWidth="1"/>
    <col min="7" max="7" width="11.575" customWidth="1"/>
    <col min="8" max="8" width="20.7083333333333" customWidth="1"/>
    <col min="9" max="9" width="17.375" customWidth="1"/>
    <col min="10"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2" t="s">
        <v>285</v>
      </c>
    </row>
    <row r="2" ht="46.5" customHeight="1" spans="1:23">
      <c r="A2" s="3" t="s">
        <v>286</v>
      </c>
      <c r="B2" s="3"/>
      <c r="C2" s="3"/>
      <c r="D2" s="3"/>
      <c r="E2" s="3"/>
      <c r="F2" s="3"/>
      <c r="G2" s="3"/>
      <c r="H2" s="3"/>
      <c r="I2" s="3"/>
      <c r="J2" s="3"/>
      <c r="K2" s="3"/>
      <c r="L2" s="3"/>
      <c r="M2" s="3"/>
      <c r="N2" s="3"/>
      <c r="O2" s="3"/>
      <c r="P2" s="3"/>
      <c r="Q2" s="3"/>
      <c r="R2" s="3"/>
      <c r="S2" s="3"/>
      <c r="T2" s="3"/>
      <c r="U2" s="3"/>
      <c r="V2" s="3"/>
      <c r="W2" s="3"/>
    </row>
    <row r="3" ht="17.4" customHeight="1" spans="1:23">
      <c r="A3" s="4" t="s">
        <v>1</v>
      </c>
      <c r="B3" s="4"/>
      <c r="C3" s="4"/>
      <c r="D3" s="4"/>
      <c r="E3" s="4"/>
      <c r="F3" s="4"/>
      <c r="G3" s="4"/>
      <c r="H3" s="4"/>
      <c r="W3" s="2" t="s">
        <v>2</v>
      </c>
    </row>
    <row r="4" ht="21.75" customHeight="1" spans="1:23">
      <c r="A4" s="71" t="s">
        <v>287</v>
      </c>
      <c r="B4" s="71" t="s">
        <v>204</v>
      </c>
      <c r="C4" s="71" t="s">
        <v>205</v>
      </c>
      <c r="D4" s="71" t="s">
        <v>288</v>
      </c>
      <c r="E4" s="71" t="s">
        <v>206</v>
      </c>
      <c r="F4" s="71" t="s">
        <v>207</v>
      </c>
      <c r="G4" s="71" t="s">
        <v>289</v>
      </c>
      <c r="H4" s="71" t="s">
        <v>290</v>
      </c>
      <c r="I4" s="71" t="s">
        <v>54</v>
      </c>
      <c r="J4" s="71" t="s">
        <v>291</v>
      </c>
      <c r="K4" s="71"/>
      <c r="L4" s="71"/>
      <c r="M4" s="71"/>
      <c r="N4" s="71" t="s">
        <v>212</v>
      </c>
      <c r="O4" s="71"/>
      <c r="P4" s="71"/>
      <c r="Q4" s="71" t="s">
        <v>60</v>
      </c>
      <c r="R4" s="71" t="s">
        <v>61</v>
      </c>
      <c r="S4" s="71"/>
      <c r="T4" s="71"/>
      <c r="U4" s="71"/>
      <c r="V4" s="71"/>
      <c r="W4" s="71"/>
    </row>
    <row r="5" ht="21.75" customHeight="1" spans="1:23">
      <c r="A5" s="71"/>
      <c r="B5" s="71"/>
      <c r="C5" s="71"/>
      <c r="D5" s="71"/>
      <c r="E5" s="71"/>
      <c r="F5" s="71"/>
      <c r="G5" s="71"/>
      <c r="H5" s="71"/>
      <c r="I5" s="71"/>
      <c r="J5" s="71" t="s">
        <v>57</v>
      </c>
      <c r="K5" s="71"/>
      <c r="L5" s="71" t="s">
        <v>58</v>
      </c>
      <c r="M5" s="71" t="s">
        <v>59</v>
      </c>
      <c r="N5" s="71" t="s">
        <v>57</v>
      </c>
      <c r="O5" s="71" t="s">
        <v>58</v>
      </c>
      <c r="P5" s="71" t="s">
        <v>59</v>
      </c>
      <c r="Q5" s="71"/>
      <c r="R5" s="71" t="s">
        <v>56</v>
      </c>
      <c r="S5" s="71" t="s">
        <v>62</v>
      </c>
      <c r="T5" s="71" t="s">
        <v>63</v>
      </c>
      <c r="U5" s="71" t="s">
        <v>64</v>
      </c>
      <c r="V5" s="71" t="s">
        <v>65</v>
      </c>
      <c r="W5" s="71" t="s">
        <v>66</v>
      </c>
    </row>
    <row r="6" ht="21" customHeight="1" spans="1:23">
      <c r="A6" s="71"/>
      <c r="B6" s="71"/>
      <c r="C6" s="71"/>
      <c r="D6" s="71"/>
      <c r="E6" s="71"/>
      <c r="F6" s="71"/>
      <c r="G6" s="71"/>
      <c r="H6" s="71"/>
      <c r="I6" s="71"/>
      <c r="J6" s="71" t="s">
        <v>56</v>
      </c>
      <c r="K6" s="71"/>
      <c r="L6" s="71"/>
      <c r="M6" s="71"/>
      <c r="N6" s="71"/>
      <c r="O6" s="71"/>
      <c r="P6" s="71"/>
      <c r="Q6" s="71"/>
      <c r="R6" s="71"/>
      <c r="S6" s="71"/>
      <c r="T6" s="71"/>
      <c r="U6" s="71"/>
      <c r="V6" s="71"/>
      <c r="W6" s="71"/>
    </row>
    <row r="7" ht="39.75" customHeight="1" spans="1:23">
      <c r="A7" s="71"/>
      <c r="B7" s="71"/>
      <c r="C7" s="71"/>
      <c r="D7" s="71"/>
      <c r="E7" s="71"/>
      <c r="F7" s="71"/>
      <c r="G7" s="71"/>
      <c r="H7" s="71"/>
      <c r="I7" s="71"/>
      <c r="J7" s="71" t="s">
        <v>56</v>
      </c>
      <c r="K7" s="71" t="s">
        <v>292</v>
      </c>
      <c r="L7" s="71"/>
      <c r="M7" s="71"/>
      <c r="N7" s="71"/>
      <c r="O7" s="71"/>
      <c r="P7" s="71"/>
      <c r="Q7" s="71"/>
      <c r="R7" s="71"/>
      <c r="S7" s="71"/>
      <c r="T7" s="71"/>
      <c r="U7" s="71"/>
      <c r="V7" s="71"/>
      <c r="W7" s="71"/>
    </row>
    <row r="8" ht="25" customHeight="1" spans="1:23">
      <c r="A8" s="71">
        <v>1</v>
      </c>
      <c r="B8" s="71">
        <v>2</v>
      </c>
      <c r="C8" s="71">
        <v>3</v>
      </c>
      <c r="D8" s="71">
        <v>4</v>
      </c>
      <c r="E8" s="71">
        <v>5</v>
      </c>
      <c r="F8" s="71">
        <v>6</v>
      </c>
      <c r="G8" s="71">
        <v>7</v>
      </c>
      <c r="H8" s="71">
        <v>8</v>
      </c>
      <c r="I8" s="71">
        <v>9</v>
      </c>
      <c r="J8" s="71">
        <v>10</v>
      </c>
      <c r="K8" s="71">
        <v>11</v>
      </c>
      <c r="L8" s="71">
        <v>12</v>
      </c>
      <c r="M8" s="71">
        <v>13</v>
      </c>
      <c r="N8" s="71">
        <v>14</v>
      </c>
      <c r="O8" s="71">
        <v>15</v>
      </c>
      <c r="P8" s="71">
        <v>16</v>
      </c>
      <c r="Q8" s="71">
        <v>17</v>
      </c>
      <c r="R8" s="71">
        <v>18</v>
      </c>
      <c r="S8" s="71">
        <v>19</v>
      </c>
      <c r="T8" s="71">
        <v>20</v>
      </c>
      <c r="U8" s="71">
        <v>21</v>
      </c>
      <c r="V8" s="71">
        <v>22</v>
      </c>
      <c r="W8" s="71">
        <v>23</v>
      </c>
    </row>
    <row r="9" ht="21.75" customHeight="1" spans="1:23">
      <c r="A9" s="85" t="s">
        <v>293</v>
      </c>
      <c r="B9" s="85" t="s">
        <v>294</v>
      </c>
      <c r="C9" s="85" t="s">
        <v>295</v>
      </c>
      <c r="D9" s="85" t="s">
        <v>68</v>
      </c>
      <c r="E9" s="85" t="s">
        <v>134</v>
      </c>
      <c r="F9" s="85" t="s">
        <v>135</v>
      </c>
      <c r="G9" s="85" t="s">
        <v>240</v>
      </c>
      <c r="H9" s="85" t="s">
        <v>241</v>
      </c>
      <c r="I9" s="86">
        <v>500000</v>
      </c>
      <c r="J9" s="86">
        <v>500000</v>
      </c>
      <c r="K9" s="86">
        <v>500000</v>
      </c>
      <c r="L9" s="86"/>
      <c r="M9" s="86"/>
      <c r="N9" s="86"/>
      <c r="O9" s="86"/>
      <c r="P9" s="86"/>
      <c r="Q9" s="86"/>
      <c r="R9" s="86"/>
      <c r="S9" s="86"/>
      <c r="T9" s="86"/>
      <c r="U9" s="86"/>
      <c r="V9" s="86"/>
      <c r="W9" s="86"/>
    </row>
    <row r="10" ht="21.75" customHeight="1" spans="1:23">
      <c r="A10" s="85" t="s">
        <v>293</v>
      </c>
      <c r="B10" s="85" t="s">
        <v>296</v>
      </c>
      <c r="C10" s="85" t="s">
        <v>297</v>
      </c>
      <c r="D10" s="85" t="s">
        <v>68</v>
      </c>
      <c r="E10" s="85" t="s">
        <v>134</v>
      </c>
      <c r="F10" s="85" t="s">
        <v>135</v>
      </c>
      <c r="G10" s="85" t="s">
        <v>240</v>
      </c>
      <c r="H10" s="85" t="s">
        <v>241</v>
      </c>
      <c r="I10" s="86">
        <v>260000</v>
      </c>
      <c r="J10" s="86">
        <v>260000</v>
      </c>
      <c r="K10" s="86">
        <v>260000</v>
      </c>
      <c r="L10" s="86"/>
      <c r="M10" s="86"/>
      <c r="N10" s="86"/>
      <c r="O10" s="86"/>
      <c r="P10" s="86"/>
      <c r="Q10" s="86"/>
      <c r="R10" s="86"/>
      <c r="S10" s="86"/>
      <c r="T10" s="86"/>
      <c r="U10" s="86"/>
      <c r="V10" s="86"/>
      <c r="W10" s="86"/>
    </row>
    <row r="11" ht="21.75" customHeight="1" spans="1:23">
      <c r="A11" s="85" t="s">
        <v>293</v>
      </c>
      <c r="B11" s="85" t="s">
        <v>298</v>
      </c>
      <c r="C11" s="85" t="s">
        <v>299</v>
      </c>
      <c r="D11" s="85" t="s">
        <v>68</v>
      </c>
      <c r="E11" s="85" t="s">
        <v>142</v>
      </c>
      <c r="F11" s="85" t="s">
        <v>143</v>
      </c>
      <c r="G11" s="85" t="s">
        <v>300</v>
      </c>
      <c r="H11" s="85" t="s">
        <v>301</v>
      </c>
      <c r="I11" s="86">
        <v>36406.4</v>
      </c>
      <c r="J11" s="86">
        <v>36406.4</v>
      </c>
      <c r="K11" s="86">
        <v>36406.4</v>
      </c>
      <c r="L11" s="86"/>
      <c r="M11" s="86"/>
      <c r="N11" s="86"/>
      <c r="O11" s="86"/>
      <c r="P11" s="86"/>
      <c r="Q11" s="86"/>
      <c r="R11" s="86"/>
      <c r="S11" s="86"/>
      <c r="T11" s="86"/>
      <c r="U11" s="86"/>
      <c r="V11" s="86"/>
      <c r="W11" s="86"/>
    </row>
    <row r="12" ht="21.75" customHeight="1" spans="1:23">
      <c r="A12" s="85" t="s">
        <v>293</v>
      </c>
      <c r="B12" s="85" t="s">
        <v>302</v>
      </c>
      <c r="C12" s="85" t="s">
        <v>303</v>
      </c>
      <c r="D12" s="85" t="s">
        <v>68</v>
      </c>
      <c r="E12" s="85" t="s">
        <v>134</v>
      </c>
      <c r="F12" s="85" t="s">
        <v>135</v>
      </c>
      <c r="G12" s="85" t="s">
        <v>304</v>
      </c>
      <c r="H12" s="85" t="s">
        <v>305</v>
      </c>
      <c r="I12" s="86">
        <v>50000</v>
      </c>
      <c r="J12" s="86">
        <v>50000</v>
      </c>
      <c r="K12" s="86">
        <v>50000</v>
      </c>
      <c r="L12" s="86"/>
      <c r="M12" s="86"/>
      <c r="N12" s="86"/>
      <c r="O12" s="86"/>
      <c r="P12" s="86"/>
      <c r="Q12" s="86"/>
      <c r="R12" s="86"/>
      <c r="S12" s="86"/>
      <c r="T12" s="86"/>
      <c r="U12" s="86"/>
      <c r="V12" s="86"/>
      <c r="W12" s="86"/>
    </row>
    <row r="13" ht="21.75" customHeight="1" spans="1:23">
      <c r="A13" s="85" t="s">
        <v>293</v>
      </c>
      <c r="B13" s="85" t="s">
        <v>302</v>
      </c>
      <c r="C13" s="85" t="s">
        <v>303</v>
      </c>
      <c r="D13" s="85" t="s">
        <v>68</v>
      </c>
      <c r="E13" s="85" t="s">
        <v>134</v>
      </c>
      <c r="F13" s="85" t="s">
        <v>135</v>
      </c>
      <c r="G13" s="85" t="s">
        <v>240</v>
      </c>
      <c r="H13" s="85" t="s">
        <v>241</v>
      </c>
      <c r="I13" s="86">
        <v>100000</v>
      </c>
      <c r="J13" s="86">
        <v>100000</v>
      </c>
      <c r="K13" s="86">
        <v>100000</v>
      </c>
      <c r="L13" s="86"/>
      <c r="M13" s="86"/>
      <c r="N13" s="86"/>
      <c r="O13" s="86"/>
      <c r="P13" s="86"/>
      <c r="Q13" s="86"/>
      <c r="R13" s="86"/>
      <c r="S13" s="86"/>
      <c r="T13" s="86"/>
      <c r="U13" s="86"/>
      <c r="V13" s="86"/>
      <c r="W13" s="86"/>
    </row>
    <row r="14" ht="21.75" customHeight="1" spans="1:23">
      <c r="A14" s="85" t="s">
        <v>293</v>
      </c>
      <c r="B14" s="85" t="s">
        <v>302</v>
      </c>
      <c r="C14" s="85" t="s">
        <v>303</v>
      </c>
      <c r="D14" s="85" t="s">
        <v>68</v>
      </c>
      <c r="E14" s="85" t="s">
        <v>134</v>
      </c>
      <c r="F14" s="85" t="s">
        <v>135</v>
      </c>
      <c r="G14" s="85" t="s">
        <v>306</v>
      </c>
      <c r="H14" s="85" t="s">
        <v>307</v>
      </c>
      <c r="I14" s="86">
        <v>10000</v>
      </c>
      <c r="J14" s="86">
        <v>10000</v>
      </c>
      <c r="K14" s="86">
        <v>10000</v>
      </c>
      <c r="L14" s="86"/>
      <c r="M14" s="86"/>
      <c r="N14" s="86"/>
      <c r="O14" s="86"/>
      <c r="P14" s="86"/>
      <c r="Q14" s="86"/>
      <c r="R14" s="86"/>
      <c r="S14" s="86"/>
      <c r="T14" s="86"/>
      <c r="U14" s="86"/>
      <c r="V14" s="86"/>
      <c r="W14" s="86"/>
    </row>
    <row r="15" ht="21.75" customHeight="1" spans="1:23">
      <c r="A15" s="85" t="s">
        <v>293</v>
      </c>
      <c r="B15" s="85" t="s">
        <v>302</v>
      </c>
      <c r="C15" s="85" t="s">
        <v>303</v>
      </c>
      <c r="D15" s="85" t="s">
        <v>68</v>
      </c>
      <c r="E15" s="85" t="s">
        <v>134</v>
      </c>
      <c r="F15" s="85" t="s">
        <v>135</v>
      </c>
      <c r="G15" s="85" t="s">
        <v>308</v>
      </c>
      <c r="H15" s="85" t="s">
        <v>309</v>
      </c>
      <c r="I15" s="86">
        <v>440000</v>
      </c>
      <c r="J15" s="86">
        <v>440000</v>
      </c>
      <c r="K15" s="86">
        <v>440000</v>
      </c>
      <c r="L15" s="86"/>
      <c r="M15" s="86"/>
      <c r="N15" s="86"/>
      <c r="O15" s="86"/>
      <c r="P15" s="86"/>
      <c r="Q15" s="86"/>
      <c r="R15" s="86"/>
      <c r="S15" s="86"/>
      <c r="T15" s="86"/>
      <c r="U15" s="86"/>
      <c r="V15" s="86"/>
      <c r="W15" s="86"/>
    </row>
    <row r="16" ht="21.75" customHeight="1" spans="1:23">
      <c r="A16" s="85" t="s">
        <v>293</v>
      </c>
      <c r="B16" s="85" t="s">
        <v>310</v>
      </c>
      <c r="C16" s="85" t="s">
        <v>311</v>
      </c>
      <c r="D16" s="85" t="s">
        <v>68</v>
      </c>
      <c r="E16" s="85" t="s">
        <v>128</v>
      </c>
      <c r="F16" s="85" t="s">
        <v>129</v>
      </c>
      <c r="G16" s="85" t="s">
        <v>300</v>
      </c>
      <c r="H16" s="85" t="s">
        <v>301</v>
      </c>
      <c r="I16" s="86">
        <v>732300</v>
      </c>
      <c r="J16" s="86">
        <v>732300</v>
      </c>
      <c r="K16" s="86">
        <v>732300</v>
      </c>
      <c r="L16" s="86"/>
      <c r="M16" s="86"/>
      <c r="N16" s="86"/>
      <c r="O16" s="86"/>
      <c r="P16" s="86"/>
      <c r="Q16" s="86"/>
      <c r="R16" s="86"/>
      <c r="S16" s="86"/>
      <c r="T16" s="86"/>
      <c r="U16" s="86"/>
      <c r="V16" s="86"/>
      <c r="W16" s="86"/>
    </row>
    <row r="17" ht="21.75" customHeight="1" spans="1:23">
      <c r="A17" s="85" t="s">
        <v>293</v>
      </c>
      <c r="B17" s="85" t="s">
        <v>312</v>
      </c>
      <c r="C17" s="85" t="s">
        <v>313</v>
      </c>
      <c r="D17" s="85" t="s">
        <v>68</v>
      </c>
      <c r="E17" s="85" t="s">
        <v>130</v>
      </c>
      <c r="F17" s="85" t="s">
        <v>131</v>
      </c>
      <c r="G17" s="85" t="s">
        <v>300</v>
      </c>
      <c r="H17" s="85" t="s">
        <v>301</v>
      </c>
      <c r="I17" s="86">
        <v>4000000</v>
      </c>
      <c r="J17" s="86">
        <v>4000000</v>
      </c>
      <c r="K17" s="86">
        <v>4000000</v>
      </c>
      <c r="L17" s="86"/>
      <c r="M17" s="86"/>
      <c r="N17" s="86"/>
      <c r="O17" s="86"/>
      <c r="P17" s="86"/>
      <c r="Q17" s="86"/>
      <c r="R17" s="86"/>
      <c r="S17" s="86"/>
      <c r="T17" s="86"/>
      <c r="U17" s="86"/>
      <c r="V17" s="86"/>
      <c r="W17" s="86"/>
    </row>
    <row r="18" ht="21.75" customHeight="1" spans="1:23">
      <c r="A18" s="85" t="s">
        <v>293</v>
      </c>
      <c r="B18" s="85" t="s">
        <v>314</v>
      </c>
      <c r="C18" s="85" t="s">
        <v>315</v>
      </c>
      <c r="D18" s="85" t="s">
        <v>68</v>
      </c>
      <c r="E18" s="85" t="s">
        <v>128</v>
      </c>
      <c r="F18" s="85" t="s">
        <v>129</v>
      </c>
      <c r="G18" s="85" t="s">
        <v>300</v>
      </c>
      <c r="H18" s="85" t="s">
        <v>301</v>
      </c>
      <c r="I18" s="86">
        <v>2280000</v>
      </c>
      <c r="J18" s="86">
        <v>2280000</v>
      </c>
      <c r="K18" s="86">
        <v>2280000</v>
      </c>
      <c r="L18" s="86"/>
      <c r="M18" s="86"/>
      <c r="N18" s="86"/>
      <c r="O18" s="86"/>
      <c r="P18" s="86"/>
      <c r="Q18" s="86"/>
      <c r="R18" s="86"/>
      <c r="S18" s="86"/>
      <c r="T18" s="86"/>
      <c r="U18" s="86"/>
      <c r="V18" s="86"/>
      <c r="W18" s="86"/>
    </row>
    <row r="19" ht="21.75" customHeight="1" spans="1:23">
      <c r="A19" s="85" t="s">
        <v>293</v>
      </c>
      <c r="B19" s="85" t="s">
        <v>316</v>
      </c>
      <c r="C19" s="85" t="s">
        <v>317</v>
      </c>
      <c r="D19" s="85" t="s">
        <v>68</v>
      </c>
      <c r="E19" s="85" t="s">
        <v>130</v>
      </c>
      <c r="F19" s="85" t="s">
        <v>131</v>
      </c>
      <c r="G19" s="85" t="s">
        <v>300</v>
      </c>
      <c r="H19" s="85" t="s">
        <v>301</v>
      </c>
      <c r="I19" s="86">
        <v>800000</v>
      </c>
      <c r="J19" s="86">
        <v>800000</v>
      </c>
      <c r="K19" s="86">
        <v>800000</v>
      </c>
      <c r="L19" s="86"/>
      <c r="M19" s="86"/>
      <c r="N19" s="86"/>
      <c r="O19" s="86"/>
      <c r="P19" s="86"/>
      <c r="Q19" s="86"/>
      <c r="R19" s="86"/>
      <c r="S19" s="86"/>
      <c r="T19" s="86"/>
      <c r="U19" s="86"/>
      <c r="V19" s="86"/>
      <c r="W19" s="86"/>
    </row>
    <row r="20" ht="21.75" customHeight="1" spans="1:23">
      <c r="A20" s="85" t="s">
        <v>293</v>
      </c>
      <c r="B20" s="85" t="s">
        <v>318</v>
      </c>
      <c r="C20" s="85" t="s">
        <v>319</v>
      </c>
      <c r="D20" s="85" t="s">
        <v>68</v>
      </c>
      <c r="E20" s="85" t="s">
        <v>142</v>
      </c>
      <c r="F20" s="85" t="s">
        <v>143</v>
      </c>
      <c r="G20" s="85" t="s">
        <v>300</v>
      </c>
      <c r="H20" s="85" t="s">
        <v>301</v>
      </c>
      <c r="I20" s="86">
        <v>179600</v>
      </c>
      <c r="J20" s="86">
        <v>179600</v>
      </c>
      <c r="K20" s="86">
        <v>179600</v>
      </c>
      <c r="L20" s="86"/>
      <c r="M20" s="86"/>
      <c r="N20" s="86"/>
      <c r="O20" s="86"/>
      <c r="P20" s="86"/>
      <c r="Q20" s="86"/>
      <c r="R20" s="86"/>
      <c r="S20" s="86"/>
      <c r="T20" s="86"/>
      <c r="U20" s="86"/>
      <c r="V20" s="86"/>
      <c r="W20" s="86"/>
    </row>
    <row r="21" ht="21.75" customHeight="1" spans="1:23">
      <c r="A21" s="85" t="s">
        <v>293</v>
      </c>
      <c r="B21" s="85" t="s">
        <v>320</v>
      </c>
      <c r="C21" s="85" t="s">
        <v>321</v>
      </c>
      <c r="D21" s="85" t="s">
        <v>68</v>
      </c>
      <c r="E21" s="85" t="s">
        <v>142</v>
      </c>
      <c r="F21" s="85" t="s">
        <v>143</v>
      </c>
      <c r="G21" s="85" t="s">
        <v>300</v>
      </c>
      <c r="H21" s="85" t="s">
        <v>301</v>
      </c>
      <c r="I21" s="86">
        <v>161500</v>
      </c>
      <c r="J21" s="86">
        <v>161500</v>
      </c>
      <c r="K21" s="86">
        <v>161500</v>
      </c>
      <c r="L21" s="86"/>
      <c r="M21" s="86"/>
      <c r="N21" s="86"/>
      <c r="O21" s="86"/>
      <c r="P21" s="86"/>
      <c r="Q21" s="86"/>
      <c r="R21" s="86"/>
      <c r="S21" s="86"/>
      <c r="T21" s="86"/>
      <c r="U21" s="86"/>
      <c r="V21" s="86"/>
      <c r="W21" s="86"/>
    </row>
    <row r="22" ht="21.75" customHeight="1" spans="1:23">
      <c r="A22" s="85" t="s">
        <v>293</v>
      </c>
      <c r="B22" s="85" t="s">
        <v>322</v>
      </c>
      <c r="C22" s="85" t="s">
        <v>323</v>
      </c>
      <c r="D22" s="85" t="s">
        <v>68</v>
      </c>
      <c r="E22" s="85" t="s">
        <v>142</v>
      </c>
      <c r="F22" s="85" t="s">
        <v>143</v>
      </c>
      <c r="G22" s="85" t="s">
        <v>300</v>
      </c>
      <c r="H22" s="85" t="s">
        <v>301</v>
      </c>
      <c r="I22" s="86">
        <v>92700</v>
      </c>
      <c r="J22" s="86">
        <v>92700</v>
      </c>
      <c r="K22" s="86">
        <v>92700</v>
      </c>
      <c r="L22" s="86"/>
      <c r="M22" s="86"/>
      <c r="N22" s="86"/>
      <c r="O22" s="86"/>
      <c r="P22" s="86"/>
      <c r="Q22" s="86"/>
      <c r="R22" s="86"/>
      <c r="S22" s="86"/>
      <c r="T22" s="86"/>
      <c r="U22" s="86"/>
      <c r="V22" s="86"/>
      <c r="W22" s="86"/>
    </row>
    <row r="23" ht="21.75" customHeight="1" spans="1:23">
      <c r="A23" s="85" t="s">
        <v>293</v>
      </c>
      <c r="B23" s="85" t="s">
        <v>324</v>
      </c>
      <c r="C23" s="85" t="s">
        <v>325</v>
      </c>
      <c r="D23" s="85" t="s">
        <v>68</v>
      </c>
      <c r="E23" s="85" t="s">
        <v>136</v>
      </c>
      <c r="F23" s="85" t="s">
        <v>137</v>
      </c>
      <c r="G23" s="85" t="s">
        <v>326</v>
      </c>
      <c r="H23" s="85" t="s">
        <v>327</v>
      </c>
      <c r="I23" s="86">
        <v>103004.5</v>
      </c>
      <c r="J23" s="86">
        <v>103004.5</v>
      </c>
      <c r="K23" s="86">
        <v>103004.5</v>
      </c>
      <c r="L23" s="86"/>
      <c r="M23" s="86"/>
      <c r="N23" s="86"/>
      <c r="O23" s="86"/>
      <c r="P23" s="86"/>
      <c r="Q23" s="86"/>
      <c r="R23" s="86"/>
      <c r="S23" s="86"/>
      <c r="T23" s="86"/>
      <c r="U23" s="86"/>
      <c r="V23" s="86"/>
      <c r="W23" s="86"/>
    </row>
    <row r="24" ht="21.75" customHeight="1" spans="1:23">
      <c r="A24" s="85" t="s">
        <v>293</v>
      </c>
      <c r="B24" s="85" t="s">
        <v>328</v>
      </c>
      <c r="C24" s="85" t="s">
        <v>329</v>
      </c>
      <c r="D24" s="85" t="s">
        <v>68</v>
      </c>
      <c r="E24" s="85" t="s">
        <v>121</v>
      </c>
      <c r="F24" s="85" t="s">
        <v>120</v>
      </c>
      <c r="G24" s="85" t="s">
        <v>300</v>
      </c>
      <c r="H24" s="85" t="s">
        <v>301</v>
      </c>
      <c r="I24" s="86">
        <v>500000</v>
      </c>
      <c r="J24" s="86">
        <v>500000</v>
      </c>
      <c r="K24" s="86">
        <v>500000</v>
      </c>
      <c r="L24" s="86"/>
      <c r="M24" s="86"/>
      <c r="N24" s="86"/>
      <c r="O24" s="86"/>
      <c r="P24" s="86"/>
      <c r="Q24" s="86"/>
      <c r="R24" s="86"/>
      <c r="S24" s="86"/>
      <c r="T24" s="86"/>
      <c r="U24" s="86"/>
      <c r="V24" s="86"/>
      <c r="W24" s="86"/>
    </row>
    <row r="25" ht="21.75" customHeight="1" spans="1:23">
      <c r="A25" s="85" t="s">
        <v>293</v>
      </c>
      <c r="B25" s="85" t="s">
        <v>330</v>
      </c>
      <c r="C25" s="85" t="s">
        <v>331</v>
      </c>
      <c r="D25" s="85" t="s">
        <v>68</v>
      </c>
      <c r="E25" s="85" t="s">
        <v>132</v>
      </c>
      <c r="F25" s="85" t="s">
        <v>133</v>
      </c>
      <c r="G25" s="85" t="s">
        <v>300</v>
      </c>
      <c r="H25" s="85" t="s">
        <v>301</v>
      </c>
      <c r="I25" s="86">
        <v>310489.18</v>
      </c>
      <c r="J25" s="86">
        <v>310489.18</v>
      </c>
      <c r="K25" s="86">
        <v>310489.18</v>
      </c>
      <c r="L25" s="86"/>
      <c r="M25" s="86"/>
      <c r="N25" s="86"/>
      <c r="O25" s="86"/>
      <c r="P25" s="86"/>
      <c r="Q25" s="86"/>
      <c r="R25" s="86"/>
      <c r="S25" s="86"/>
      <c r="T25" s="86"/>
      <c r="U25" s="86"/>
      <c r="V25" s="86"/>
      <c r="W25" s="86"/>
    </row>
    <row r="26" ht="21.75" customHeight="1" spans="1:23">
      <c r="A26" s="85" t="s">
        <v>293</v>
      </c>
      <c r="B26" s="85" t="s">
        <v>332</v>
      </c>
      <c r="C26" s="85" t="s">
        <v>333</v>
      </c>
      <c r="D26" s="85" t="s">
        <v>68</v>
      </c>
      <c r="E26" s="85" t="s">
        <v>117</v>
      </c>
      <c r="F26" s="85" t="s">
        <v>118</v>
      </c>
      <c r="G26" s="85" t="s">
        <v>300</v>
      </c>
      <c r="H26" s="85" t="s">
        <v>301</v>
      </c>
      <c r="I26" s="86">
        <v>89600</v>
      </c>
      <c r="J26" s="86">
        <v>89600</v>
      </c>
      <c r="K26" s="86">
        <v>89600</v>
      </c>
      <c r="L26" s="86"/>
      <c r="M26" s="86"/>
      <c r="N26" s="86"/>
      <c r="O26" s="86"/>
      <c r="P26" s="86"/>
      <c r="Q26" s="86"/>
      <c r="R26" s="86"/>
      <c r="S26" s="86"/>
      <c r="T26" s="86"/>
      <c r="U26" s="86"/>
      <c r="V26" s="86"/>
      <c r="W26" s="86"/>
    </row>
    <row r="27" ht="21.75" customHeight="1" spans="1:23">
      <c r="A27" s="85" t="s">
        <v>293</v>
      </c>
      <c r="B27" s="85" t="s">
        <v>334</v>
      </c>
      <c r="C27" s="85" t="s">
        <v>335</v>
      </c>
      <c r="D27" s="85" t="s">
        <v>68</v>
      </c>
      <c r="E27" s="85" t="s">
        <v>128</v>
      </c>
      <c r="F27" s="85" t="s">
        <v>129</v>
      </c>
      <c r="G27" s="85" t="s">
        <v>326</v>
      </c>
      <c r="H27" s="85" t="s">
        <v>327</v>
      </c>
      <c r="I27" s="86">
        <v>73000</v>
      </c>
      <c r="J27" s="86">
        <v>73000</v>
      </c>
      <c r="K27" s="86">
        <v>73000</v>
      </c>
      <c r="L27" s="86"/>
      <c r="M27" s="86"/>
      <c r="N27" s="86"/>
      <c r="O27" s="86"/>
      <c r="P27" s="86"/>
      <c r="Q27" s="86"/>
      <c r="R27" s="86"/>
      <c r="S27" s="86"/>
      <c r="T27" s="86"/>
      <c r="U27" s="86"/>
      <c r="V27" s="86"/>
      <c r="W27" s="86"/>
    </row>
    <row r="28" ht="21.75" customHeight="1" spans="1:23">
      <c r="A28" s="85" t="s">
        <v>293</v>
      </c>
      <c r="B28" s="85" t="s">
        <v>334</v>
      </c>
      <c r="C28" s="85" t="s">
        <v>335</v>
      </c>
      <c r="D28" s="85" t="s">
        <v>68</v>
      </c>
      <c r="E28" s="85" t="s">
        <v>136</v>
      </c>
      <c r="F28" s="85" t="s">
        <v>137</v>
      </c>
      <c r="G28" s="85" t="s">
        <v>326</v>
      </c>
      <c r="H28" s="85" t="s">
        <v>327</v>
      </c>
      <c r="I28" s="86">
        <v>293527.5</v>
      </c>
      <c r="J28" s="86">
        <v>293527.5</v>
      </c>
      <c r="K28" s="86">
        <v>293527.5</v>
      </c>
      <c r="L28" s="86"/>
      <c r="M28" s="86"/>
      <c r="N28" s="86"/>
      <c r="O28" s="86"/>
      <c r="P28" s="86"/>
      <c r="Q28" s="86"/>
      <c r="R28" s="86"/>
      <c r="S28" s="86"/>
      <c r="T28" s="86"/>
      <c r="U28" s="86"/>
      <c r="V28" s="86"/>
      <c r="W28" s="86"/>
    </row>
    <row r="29" ht="21.75" customHeight="1" spans="1:23">
      <c r="A29" s="85" t="s">
        <v>293</v>
      </c>
      <c r="B29" s="85" t="s">
        <v>336</v>
      </c>
      <c r="C29" s="85" t="s">
        <v>337</v>
      </c>
      <c r="D29" s="85" t="s">
        <v>68</v>
      </c>
      <c r="E29" s="85" t="s">
        <v>138</v>
      </c>
      <c r="F29" s="85" t="s">
        <v>139</v>
      </c>
      <c r="G29" s="85" t="s">
        <v>326</v>
      </c>
      <c r="H29" s="85" t="s">
        <v>327</v>
      </c>
      <c r="I29" s="86">
        <v>66380</v>
      </c>
      <c r="J29" s="86">
        <v>66380</v>
      </c>
      <c r="K29" s="86">
        <v>66380</v>
      </c>
      <c r="L29" s="86"/>
      <c r="M29" s="86"/>
      <c r="N29" s="86"/>
      <c r="O29" s="86"/>
      <c r="P29" s="86"/>
      <c r="Q29" s="86"/>
      <c r="R29" s="86"/>
      <c r="S29" s="86"/>
      <c r="T29" s="86"/>
      <c r="U29" s="86"/>
      <c r="V29" s="86"/>
      <c r="W29" s="86"/>
    </row>
    <row r="30" ht="21.75" customHeight="1" spans="1:23">
      <c r="A30" s="85" t="s">
        <v>293</v>
      </c>
      <c r="B30" s="85" t="s">
        <v>338</v>
      </c>
      <c r="C30" s="85" t="s">
        <v>339</v>
      </c>
      <c r="D30" s="85" t="s">
        <v>68</v>
      </c>
      <c r="E30" s="85" t="s">
        <v>138</v>
      </c>
      <c r="F30" s="85" t="s">
        <v>139</v>
      </c>
      <c r="G30" s="85" t="s">
        <v>326</v>
      </c>
      <c r="H30" s="85" t="s">
        <v>327</v>
      </c>
      <c r="I30" s="86">
        <v>103004.5</v>
      </c>
      <c r="J30" s="86">
        <v>103004.5</v>
      </c>
      <c r="K30" s="86">
        <v>103004.5</v>
      </c>
      <c r="L30" s="86"/>
      <c r="M30" s="86"/>
      <c r="N30" s="86"/>
      <c r="O30" s="86"/>
      <c r="P30" s="86"/>
      <c r="Q30" s="86"/>
      <c r="R30" s="86"/>
      <c r="S30" s="86"/>
      <c r="T30" s="86"/>
      <c r="U30" s="86"/>
      <c r="V30" s="86"/>
      <c r="W30" s="86"/>
    </row>
    <row r="31" ht="21.75" customHeight="1" spans="1:23">
      <c r="A31" s="85" t="s">
        <v>293</v>
      </c>
      <c r="B31" s="85" t="s">
        <v>340</v>
      </c>
      <c r="C31" s="85" t="s">
        <v>341</v>
      </c>
      <c r="D31" s="85" t="s">
        <v>68</v>
      </c>
      <c r="E31" s="85" t="s">
        <v>128</v>
      </c>
      <c r="F31" s="85" t="s">
        <v>129</v>
      </c>
      <c r="G31" s="85" t="s">
        <v>300</v>
      </c>
      <c r="H31" s="85" t="s">
        <v>301</v>
      </c>
      <c r="I31" s="86">
        <v>22000</v>
      </c>
      <c r="J31" s="86">
        <v>22000</v>
      </c>
      <c r="K31" s="86">
        <v>22000</v>
      </c>
      <c r="L31" s="86"/>
      <c r="M31" s="86"/>
      <c r="N31" s="86"/>
      <c r="O31" s="86"/>
      <c r="P31" s="86"/>
      <c r="Q31" s="86"/>
      <c r="R31" s="86"/>
      <c r="S31" s="86"/>
      <c r="T31" s="86"/>
      <c r="U31" s="86"/>
      <c r="V31" s="86"/>
      <c r="W31" s="86"/>
    </row>
    <row r="32" ht="21.75" customHeight="1" spans="1:23">
      <c r="A32" s="85" t="s">
        <v>293</v>
      </c>
      <c r="B32" s="85" t="s">
        <v>340</v>
      </c>
      <c r="C32" s="85" t="s">
        <v>341</v>
      </c>
      <c r="D32" s="85" t="s">
        <v>68</v>
      </c>
      <c r="E32" s="85" t="s">
        <v>128</v>
      </c>
      <c r="F32" s="85" t="s">
        <v>129</v>
      </c>
      <c r="G32" s="85" t="s">
        <v>326</v>
      </c>
      <c r="H32" s="85" t="s">
        <v>327</v>
      </c>
      <c r="I32" s="86">
        <v>73000</v>
      </c>
      <c r="J32" s="86">
        <v>73000</v>
      </c>
      <c r="K32" s="86">
        <v>73000</v>
      </c>
      <c r="L32" s="86"/>
      <c r="M32" s="86"/>
      <c r="N32" s="86"/>
      <c r="O32" s="86"/>
      <c r="P32" s="86"/>
      <c r="Q32" s="86"/>
      <c r="R32" s="86"/>
      <c r="S32" s="86"/>
      <c r="T32" s="86"/>
      <c r="U32" s="86"/>
      <c r="V32" s="86"/>
      <c r="W32" s="86"/>
    </row>
    <row r="33" ht="21.75" customHeight="1" spans="1:23">
      <c r="A33" s="85" t="s">
        <v>293</v>
      </c>
      <c r="B33" s="85" t="s">
        <v>342</v>
      </c>
      <c r="C33" s="85" t="s">
        <v>343</v>
      </c>
      <c r="D33" s="85" t="s">
        <v>68</v>
      </c>
      <c r="E33" s="85" t="s">
        <v>130</v>
      </c>
      <c r="F33" s="85" t="s">
        <v>131</v>
      </c>
      <c r="G33" s="85" t="s">
        <v>300</v>
      </c>
      <c r="H33" s="85" t="s">
        <v>301</v>
      </c>
      <c r="I33" s="86">
        <v>319897</v>
      </c>
      <c r="J33" s="86">
        <v>319897</v>
      </c>
      <c r="K33" s="86">
        <v>319897</v>
      </c>
      <c r="L33" s="86"/>
      <c r="M33" s="86"/>
      <c r="N33" s="86"/>
      <c r="O33" s="86"/>
      <c r="P33" s="86"/>
      <c r="Q33" s="86"/>
      <c r="R33" s="86"/>
      <c r="S33" s="86"/>
      <c r="T33" s="86"/>
      <c r="U33" s="86"/>
      <c r="V33" s="86"/>
      <c r="W33" s="86"/>
    </row>
    <row r="34" ht="21.75" customHeight="1" spans="1:23">
      <c r="A34" s="85" t="s">
        <v>293</v>
      </c>
      <c r="B34" s="85" t="s">
        <v>344</v>
      </c>
      <c r="C34" s="85" t="s">
        <v>345</v>
      </c>
      <c r="D34" s="85" t="s">
        <v>68</v>
      </c>
      <c r="E34" s="85" t="s">
        <v>132</v>
      </c>
      <c r="F34" s="85" t="s">
        <v>133</v>
      </c>
      <c r="G34" s="85" t="s">
        <v>232</v>
      </c>
      <c r="H34" s="85" t="s">
        <v>233</v>
      </c>
      <c r="I34" s="86">
        <v>278288</v>
      </c>
      <c r="J34" s="86">
        <v>278288</v>
      </c>
      <c r="K34" s="86">
        <v>278288</v>
      </c>
      <c r="L34" s="86"/>
      <c r="M34" s="86"/>
      <c r="N34" s="86"/>
      <c r="O34" s="86"/>
      <c r="P34" s="86"/>
      <c r="Q34" s="86"/>
      <c r="R34" s="86"/>
      <c r="S34" s="86"/>
      <c r="T34" s="86"/>
      <c r="U34" s="86"/>
      <c r="V34" s="86"/>
      <c r="W34" s="86"/>
    </row>
    <row r="35" ht="21.75" customHeight="1" spans="1:23">
      <c r="A35" s="85" t="s">
        <v>293</v>
      </c>
      <c r="B35" s="85" t="s">
        <v>344</v>
      </c>
      <c r="C35" s="85" t="s">
        <v>345</v>
      </c>
      <c r="D35" s="85" t="s">
        <v>68</v>
      </c>
      <c r="E35" s="85" t="s">
        <v>132</v>
      </c>
      <c r="F35" s="85" t="s">
        <v>133</v>
      </c>
      <c r="G35" s="85" t="s">
        <v>326</v>
      </c>
      <c r="H35" s="85" t="s">
        <v>327</v>
      </c>
      <c r="I35" s="86">
        <v>694200</v>
      </c>
      <c r="J35" s="86">
        <v>694200</v>
      </c>
      <c r="K35" s="86">
        <v>694200</v>
      </c>
      <c r="L35" s="86"/>
      <c r="M35" s="86"/>
      <c r="N35" s="86"/>
      <c r="O35" s="86"/>
      <c r="P35" s="86"/>
      <c r="Q35" s="86"/>
      <c r="R35" s="86"/>
      <c r="S35" s="86"/>
      <c r="T35" s="86"/>
      <c r="U35" s="86"/>
      <c r="V35" s="86"/>
      <c r="W35" s="86"/>
    </row>
    <row r="36" ht="21.75" customHeight="1" spans="1:23">
      <c r="A36" s="85" t="s">
        <v>293</v>
      </c>
      <c r="B36" s="85" t="s">
        <v>346</v>
      </c>
      <c r="C36" s="85" t="s">
        <v>347</v>
      </c>
      <c r="D36" s="85" t="s">
        <v>68</v>
      </c>
      <c r="E36" s="85" t="s">
        <v>134</v>
      </c>
      <c r="F36" s="85" t="s">
        <v>135</v>
      </c>
      <c r="G36" s="85" t="s">
        <v>240</v>
      </c>
      <c r="H36" s="85" t="s">
        <v>241</v>
      </c>
      <c r="I36" s="86">
        <v>42268.32</v>
      </c>
      <c r="J36" s="86">
        <v>42268.32</v>
      </c>
      <c r="K36" s="86">
        <v>42268.32</v>
      </c>
      <c r="L36" s="86"/>
      <c r="M36" s="86"/>
      <c r="N36" s="86"/>
      <c r="O36" s="86"/>
      <c r="P36" s="86"/>
      <c r="Q36" s="86"/>
      <c r="R36" s="86"/>
      <c r="S36" s="86"/>
      <c r="T36" s="86"/>
      <c r="U36" s="86"/>
      <c r="V36" s="86"/>
      <c r="W36" s="86"/>
    </row>
    <row r="37" ht="21.75" customHeight="1" spans="1:23">
      <c r="A37" s="85" t="s">
        <v>293</v>
      </c>
      <c r="B37" s="85" t="s">
        <v>346</v>
      </c>
      <c r="C37" s="85" t="s">
        <v>347</v>
      </c>
      <c r="D37" s="85" t="s">
        <v>68</v>
      </c>
      <c r="E37" s="85" t="s">
        <v>134</v>
      </c>
      <c r="F37" s="85" t="s">
        <v>135</v>
      </c>
      <c r="G37" s="85" t="s">
        <v>300</v>
      </c>
      <c r="H37" s="85" t="s">
        <v>301</v>
      </c>
      <c r="I37" s="86">
        <v>80000</v>
      </c>
      <c r="J37" s="86">
        <v>80000</v>
      </c>
      <c r="K37" s="86">
        <v>80000</v>
      </c>
      <c r="L37" s="86"/>
      <c r="M37" s="86"/>
      <c r="N37" s="86"/>
      <c r="O37" s="86"/>
      <c r="P37" s="86"/>
      <c r="Q37" s="86"/>
      <c r="R37" s="86"/>
      <c r="S37" s="86"/>
      <c r="T37" s="86"/>
      <c r="U37" s="86"/>
      <c r="V37" s="86"/>
      <c r="W37" s="86"/>
    </row>
    <row r="38" ht="21.75" customHeight="1" spans="1:23">
      <c r="A38" s="85" t="s">
        <v>293</v>
      </c>
      <c r="B38" s="85" t="s">
        <v>348</v>
      </c>
      <c r="C38" s="85" t="s">
        <v>349</v>
      </c>
      <c r="D38" s="85" t="s">
        <v>68</v>
      </c>
      <c r="E38" s="85" t="s">
        <v>138</v>
      </c>
      <c r="F38" s="85" t="s">
        <v>139</v>
      </c>
      <c r="G38" s="85" t="s">
        <v>350</v>
      </c>
      <c r="H38" s="85" t="s">
        <v>351</v>
      </c>
      <c r="I38" s="86">
        <v>10500</v>
      </c>
      <c r="J38" s="86">
        <v>10500</v>
      </c>
      <c r="K38" s="86">
        <v>10500</v>
      </c>
      <c r="L38" s="86"/>
      <c r="M38" s="86"/>
      <c r="N38" s="86"/>
      <c r="O38" s="86"/>
      <c r="P38" s="86"/>
      <c r="Q38" s="86"/>
      <c r="R38" s="86"/>
      <c r="S38" s="86"/>
      <c r="T38" s="86"/>
      <c r="U38" s="86"/>
      <c r="V38" s="86"/>
      <c r="W38" s="86"/>
    </row>
    <row r="39" ht="18.75" customHeight="1" spans="1:23">
      <c r="A39" s="71" t="s">
        <v>192</v>
      </c>
      <c r="B39" s="71"/>
      <c r="C39" s="71"/>
      <c r="D39" s="71"/>
      <c r="E39" s="71"/>
      <c r="F39" s="71"/>
      <c r="G39" s="71"/>
      <c r="H39" s="71"/>
      <c r="I39" s="86">
        <v>12701665.4</v>
      </c>
      <c r="J39" s="86">
        <v>12701665.4</v>
      </c>
      <c r="K39" s="86">
        <v>12701665.4</v>
      </c>
      <c r="L39" s="86"/>
      <c r="M39" s="86"/>
      <c r="N39" s="86"/>
      <c r="O39" s="86"/>
      <c r="P39" s="86"/>
      <c r="Q39" s="86"/>
      <c r="R39" s="86"/>
      <c r="S39" s="86"/>
      <c r="T39" s="86"/>
      <c r="U39" s="86"/>
      <c r="V39" s="86"/>
      <c r="W39" s="86"/>
    </row>
  </sheetData>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18"/>
  <sheetViews>
    <sheetView showZeros="0" workbookViewId="0">
      <selection activeCell="E10" sqref="E10"/>
    </sheetView>
  </sheetViews>
  <sheetFormatPr defaultColWidth="10.7083333333333" defaultRowHeight="12" customHeight="1"/>
  <cols>
    <col min="1" max="1" width="40" customWidth="1"/>
    <col min="2" max="2" width="35.62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2" t="s">
        <v>352</v>
      </c>
    </row>
    <row r="2" ht="39.75" customHeight="1" spans="1:10">
      <c r="A2" s="3" t="str">
        <f>"2025"&amp;"年项目支出绩效目标表（本次下达）"</f>
        <v>2025年项目支出绩效目标表（本次下达）</v>
      </c>
      <c r="B2" s="3"/>
      <c r="C2" s="3"/>
      <c r="D2" s="3"/>
      <c r="E2" s="3"/>
      <c r="F2" s="3"/>
      <c r="G2" s="3"/>
      <c r="H2" s="3"/>
      <c r="I2" s="3"/>
      <c r="J2" s="3"/>
    </row>
    <row r="3" ht="17.25" customHeight="1" spans="1:8">
      <c r="A3" s="4" t="s">
        <v>1</v>
      </c>
      <c r="B3" s="4"/>
      <c r="C3" s="4"/>
      <c r="D3" s="4"/>
      <c r="E3" s="4"/>
      <c r="F3" s="4"/>
      <c r="G3" s="4"/>
      <c r="H3" s="4"/>
    </row>
    <row r="4" ht="44.25" customHeight="1" spans="1:10">
      <c r="A4" s="71" t="s">
        <v>205</v>
      </c>
      <c r="B4" s="71" t="s">
        <v>353</v>
      </c>
      <c r="C4" s="84" t="s">
        <v>354</v>
      </c>
      <c r="D4" s="71" t="s">
        <v>355</v>
      </c>
      <c r="E4" s="71" t="s">
        <v>356</v>
      </c>
      <c r="F4" s="71" t="s">
        <v>357</v>
      </c>
      <c r="G4" s="71" t="s">
        <v>358</v>
      </c>
      <c r="H4" s="71" t="s">
        <v>359</v>
      </c>
      <c r="I4" s="71" t="s">
        <v>360</v>
      </c>
      <c r="J4" s="71" t="s">
        <v>361</v>
      </c>
    </row>
    <row r="5" ht="18.75" customHeight="1" spans="1:10">
      <c r="A5" s="71">
        <v>1</v>
      </c>
      <c r="B5" s="71">
        <v>2</v>
      </c>
      <c r="C5" s="71">
        <v>3</v>
      </c>
      <c r="D5" s="71">
        <v>4</v>
      </c>
      <c r="E5" s="71">
        <v>5</v>
      </c>
      <c r="F5" s="71">
        <v>6</v>
      </c>
      <c r="G5" s="71">
        <v>7</v>
      </c>
      <c r="H5" s="71">
        <v>8</v>
      </c>
      <c r="I5" s="71">
        <v>9</v>
      </c>
      <c r="J5" s="71">
        <v>10</v>
      </c>
    </row>
    <row r="6" ht="42" customHeight="1" outlineLevel="1" spans="1:10">
      <c r="A6" s="42" t="s">
        <v>68</v>
      </c>
      <c r="B6" s="42"/>
      <c r="C6" s="42"/>
      <c r="D6" s="42"/>
      <c r="E6" s="42"/>
      <c r="F6" s="42"/>
      <c r="G6" s="42"/>
      <c r="H6" s="42"/>
      <c r="I6" s="42"/>
      <c r="J6" s="42"/>
    </row>
    <row r="7" ht="42" customHeight="1" outlineLevel="1" spans="1:10">
      <c r="A7" s="42" t="s">
        <v>339</v>
      </c>
      <c r="B7" s="42" t="s">
        <v>362</v>
      </c>
      <c r="C7" s="42" t="s">
        <v>363</v>
      </c>
      <c r="D7" s="42" t="s">
        <v>364</v>
      </c>
      <c r="E7" s="42" t="s">
        <v>365</v>
      </c>
      <c r="F7" s="42" t="s">
        <v>366</v>
      </c>
      <c r="G7" s="42" t="s">
        <v>367</v>
      </c>
      <c r="H7" s="42" t="s">
        <v>368</v>
      </c>
      <c r="I7" s="42" t="s">
        <v>369</v>
      </c>
      <c r="J7" s="42" t="s">
        <v>370</v>
      </c>
    </row>
    <row r="8" ht="42" customHeight="1" outlineLevel="1" spans="1:10">
      <c r="A8" s="42" t="s">
        <v>339</v>
      </c>
      <c r="B8" s="42" t="s">
        <v>362</v>
      </c>
      <c r="C8" s="42" t="s">
        <v>371</v>
      </c>
      <c r="D8" s="42" t="s">
        <v>372</v>
      </c>
      <c r="E8" s="42" t="s">
        <v>373</v>
      </c>
      <c r="F8" s="42" t="s">
        <v>366</v>
      </c>
      <c r="G8" s="42" t="s">
        <v>374</v>
      </c>
      <c r="H8" s="42" t="s">
        <v>375</v>
      </c>
      <c r="I8" s="42" t="s">
        <v>376</v>
      </c>
      <c r="J8" s="42" t="s">
        <v>377</v>
      </c>
    </row>
    <row r="9" ht="42" customHeight="1" outlineLevel="1" spans="1:10">
      <c r="A9" s="42" t="s">
        <v>339</v>
      </c>
      <c r="B9" s="42" t="s">
        <v>362</v>
      </c>
      <c r="C9" s="42" t="s">
        <v>371</v>
      </c>
      <c r="D9" s="42" t="s">
        <v>378</v>
      </c>
      <c r="E9" s="42" t="s">
        <v>379</v>
      </c>
      <c r="F9" s="42" t="s">
        <v>366</v>
      </c>
      <c r="G9" s="42" t="s">
        <v>380</v>
      </c>
      <c r="H9" s="42" t="s">
        <v>375</v>
      </c>
      <c r="I9" s="42" t="s">
        <v>376</v>
      </c>
      <c r="J9" s="42" t="s">
        <v>381</v>
      </c>
    </row>
    <row r="10" ht="42" customHeight="1" outlineLevel="1" spans="1:10">
      <c r="A10" s="42" t="s">
        <v>339</v>
      </c>
      <c r="B10" s="42" t="s">
        <v>362</v>
      </c>
      <c r="C10" s="42" t="s">
        <v>382</v>
      </c>
      <c r="D10" s="42" t="s">
        <v>383</v>
      </c>
      <c r="E10" s="42" t="s">
        <v>384</v>
      </c>
      <c r="F10" s="42" t="s">
        <v>385</v>
      </c>
      <c r="G10" s="42" t="s">
        <v>386</v>
      </c>
      <c r="H10" s="42" t="s">
        <v>387</v>
      </c>
      <c r="I10" s="42" t="s">
        <v>376</v>
      </c>
      <c r="J10" s="42" t="s">
        <v>388</v>
      </c>
    </row>
    <row r="11" ht="42" customHeight="1" outlineLevel="1" spans="1:10">
      <c r="A11" s="42" t="s">
        <v>339</v>
      </c>
      <c r="B11" s="42" t="s">
        <v>362</v>
      </c>
      <c r="C11" s="42" t="s">
        <v>382</v>
      </c>
      <c r="D11" s="42" t="s">
        <v>383</v>
      </c>
      <c r="E11" s="42" t="s">
        <v>389</v>
      </c>
      <c r="F11" s="42" t="s">
        <v>385</v>
      </c>
      <c r="G11" s="42" t="s">
        <v>386</v>
      </c>
      <c r="H11" s="42" t="s">
        <v>387</v>
      </c>
      <c r="I11" s="42" t="s">
        <v>376</v>
      </c>
      <c r="J11" s="42" t="s">
        <v>390</v>
      </c>
    </row>
    <row r="12" ht="42" customHeight="1" outlineLevel="1" spans="1:10">
      <c r="A12" s="42" t="s">
        <v>303</v>
      </c>
      <c r="B12" s="42" t="s">
        <v>391</v>
      </c>
      <c r="C12" s="42" t="s">
        <v>363</v>
      </c>
      <c r="D12" s="42" t="s">
        <v>364</v>
      </c>
      <c r="E12" s="42" t="s">
        <v>392</v>
      </c>
      <c r="F12" s="42" t="s">
        <v>385</v>
      </c>
      <c r="G12" s="42" t="s">
        <v>393</v>
      </c>
      <c r="H12" s="42" t="s">
        <v>368</v>
      </c>
      <c r="I12" s="42" t="s">
        <v>369</v>
      </c>
      <c r="J12" s="42" t="s">
        <v>394</v>
      </c>
    </row>
    <row r="13" ht="42" customHeight="1" outlineLevel="1" spans="1:10">
      <c r="A13" s="42" t="s">
        <v>303</v>
      </c>
      <c r="B13" s="42" t="s">
        <v>391</v>
      </c>
      <c r="C13" s="42" t="s">
        <v>363</v>
      </c>
      <c r="D13" s="42" t="s">
        <v>364</v>
      </c>
      <c r="E13" s="42" t="s">
        <v>395</v>
      </c>
      <c r="F13" s="42" t="s">
        <v>366</v>
      </c>
      <c r="G13" s="42" t="s">
        <v>396</v>
      </c>
      <c r="H13" s="42" t="s">
        <v>397</v>
      </c>
      <c r="I13" s="42" t="s">
        <v>369</v>
      </c>
      <c r="J13" s="42" t="s">
        <v>398</v>
      </c>
    </row>
    <row r="14" ht="42" customHeight="1" outlineLevel="1" spans="1:10">
      <c r="A14" s="42" t="s">
        <v>303</v>
      </c>
      <c r="B14" s="42" t="s">
        <v>391</v>
      </c>
      <c r="C14" s="42" t="s">
        <v>363</v>
      </c>
      <c r="D14" s="42" t="s">
        <v>364</v>
      </c>
      <c r="E14" s="42" t="s">
        <v>399</v>
      </c>
      <c r="F14" s="42" t="s">
        <v>385</v>
      </c>
      <c r="G14" s="42" t="s">
        <v>396</v>
      </c>
      <c r="H14" s="42" t="s">
        <v>400</v>
      </c>
      <c r="I14" s="42" t="s">
        <v>369</v>
      </c>
      <c r="J14" s="42" t="s">
        <v>401</v>
      </c>
    </row>
    <row r="15" ht="42" customHeight="1" outlineLevel="1" spans="1:10">
      <c r="A15" s="42" t="s">
        <v>303</v>
      </c>
      <c r="B15" s="42" t="s">
        <v>391</v>
      </c>
      <c r="C15" s="42" t="s">
        <v>363</v>
      </c>
      <c r="D15" s="42" t="s">
        <v>364</v>
      </c>
      <c r="E15" s="42" t="s">
        <v>402</v>
      </c>
      <c r="F15" s="42" t="s">
        <v>385</v>
      </c>
      <c r="G15" s="42" t="s">
        <v>403</v>
      </c>
      <c r="H15" s="42" t="s">
        <v>387</v>
      </c>
      <c r="I15" s="42" t="s">
        <v>369</v>
      </c>
      <c r="J15" s="42" t="s">
        <v>404</v>
      </c>
    </row>
    <row r="16" ht="42" customHeight="1" outlineLevel="1" spans="1:10">
      <c r="A16" s="42" t="s">
        <v>303</v>
      </c>
      <c r="B16" s="42" t="s">
        <v>391</v>
      </c>
      <c r="C16" s="42" t="s">
        <v>363</v>
      </c>
      <c r="D16" s="42" t="s">
        <v>405</v>
      </c>
      <c r="E16" s="42" t="s">
        <v>406</v>
      </c>
      <c r="F16" s="42" t="s">
        <v>385</v>
      </c>
      <c r="G16" s="42" t="s">
        <v>386</v>
      </c>
      <c r="H16" s="42" t="s">
        <v>387</v>
      </c>
      <c r="I16" s="42" t="s">
        <v>369</v>
      </c>
      <c r="J16" s="42" t="s">
        <v>407</v>
      </c>
    </row>
    <row r="17" ht="42" customHeight="1" outlineLevel="1" spans="1:10">
      <c r="A17" s="42" t="s">
        <v>303</v>
      </c>
      <c r="B17" s="42" t="s">
        <v>391</v>
      </c>
      <c r="C17" s="42" t="s">
        <v>363</v>
      </c>
      <c r="D17" s="42" t="s">
        <v>405</v>
      </c>
      <c r="E17" s="42" t="s">
        <v>408</v>
      </c>
      <c r="F17" s="42" t="s">
        <v>385</v>
      </c>
      <c r="G17" s="42" t="s">
        <v>386</v>
      </c>
      <c r="H17" s="42" t="s">
        <v>387</v>
      </c>
      <c r="I17" s="42" t="s">
        <v>369</v>
      </c>
      <c r="J17" s="42" t="s">
        <v>409</v>
      </c>
    </row>
    <row r="18" ht="42" customHeight="1" outlineLevel="1" spans="1:10">
      <c r="A18" s="42" t="s">
        <v>303</v>
      </c>
      <c r="B18" s="42" t="s">
        <v>391</v>
      </c>
      <c r="C18" s="42" t="s">
        <v>363</v>
      </c>
      <c r="D18" s="42" t="s">
        <v>405</v>
      </c>
      <c r="E18" s="42" t="s">
        <v>410</v>
      </c>
      <c r="F18" s="42" t="s">
        <v>385</v>
      </c>
      <c r="G18" s="42" t="s">
        <v>386</v>
      </c>
      <c r="H18" s="42" t="s">
        <v>387</v>
      </c>
      <c r="I18" s="42" t="s">
        <v>369</v>
      </c>
      <c r="J18" s="42" t="s">
        <v>411</v>
      </c>
    </row>
    <row r="19" ht="42" customHeight="1" outlineLevel="1" spans="1:10">
      <c r="A19" s="42" t="s">
        <v>303</v>
      </c>
      <c r="B19" s="42" t="s">
        <v>391</v>
      </c>
      <c r="C19" s="42" t="s">
        <v>363</v>
      </c>
      <c r="D19" s="42" t="s">
        <v>412</v>
      </c>
      <c r="E19" s="42" t="s">
        <v>413</v>
      </c>
      <c r="F19" s="42" t="s">
        <v>414</v>
      </c>
      <c r="G19" s="42" t="s">
        <v>403</v>
      </c>
      <c r="H19" s="42" t="s">
        <v>415</v>
      </c>
      <c r="I19" s="42" t="s">
        <v>369</v>
      </c>
      <c r="J19" s="42" t="s">
        <v>416</v>
      </c>
    </row>
    <row r="20" ht="42" customHeight="1" outlineLevel="1" spans="1:10">
      <c r="A20" s="42" t="s">
        <v>303</v>
      </c>
      <c r="B20" s="42" t="s">
        <v>391</v>
      </c>
      <c r="C20" s="42" t="s">
        <v>371</v>
      </c>
      <c r="D20" s="42" t="s">
        <v>417</v>
      </c>
      <c r="E20" s="42" t="s">
        <v>418</v>
      </c>
      <c r="F20" s="42" t="s">
        <v>385</v>
      </c>
      <c r="G20" s="42" t="s">
        <v>419</v>
      </c>
      <c r="H20" s="42" t="s">
        <v>387</v>
      </c>
      <c r="I20" s="42" t="s">
        <v>369</v>
      </c>
      <c r="J20" s="42" t="s">
        <v>407</v>
      </c>
    </row>
    <row r="21" ht="42" customHeight="1" outlineLevel="1" spans="1:10">
      <c r="A21" s="42" t="s">
        <v>303</v>
      </c>
      <c r="B21" s="42" t="s">
        <v>391</v>
      </c>
      <c r="C21" s="42" t="s">
        <v>371</v>
      </c>
      <c r="D21" s="42" t="s">
        <v>372</v>
      </c>
      <c r="E21" s="42" t="s">
        <v>420</v>
      </c>
      <c r="F21" s="42" t="s">
        <v>414</v>
      </c>
      <c r="G21" s="42" t="s">
        <v>421</v>
      </c>
      <c r="H21" s="42" t="s">
        <v>387</v>
      </c>
      <c r="I21" s="42" t="s">
        <v>369</v>
      </c>
      <c r="J21" s="42" t="s">
        <v>422</v>
      </c>
    </row>
    <row r="22" ht="42" customHeight="1" outlineLevel="1" spans="1:10">
      <c r="A22" s="42" t="s">
        <v>303</v>
      </c>
      <c r="B22" s="42" t="s">
        <v>391</v>
      </c>
      <c r="C22" s="42" t="s">
        <v>371</v>
      </c>
      <c r="D22" s="42" t="s">
        <v>378</v>
      </c>
      <c r="E22" s="42" t="s">
        <v>423</v>
      </c>
      <c r="F22" s="42" t="s">
        <v>385</v>
      </c>
      <c r="G22" s="42" t="s">
        <v>424</v>
      </c>
      <c r="H22" s="42" t="s">
        <v>387</v>
      </c>
      <c r="I22" s="42" t="s">
        <v>369</v>
      </c>
      <c r="J22" s="42" t="s">
        <v>425</v>
      </c>
    </row>
    <row r="23" ht="42" customHeight="1" outlineLevel="1" spans="1:10">
      <c r="A23" s="42" t="s">
        <v>303</v>
      </c>
      <c r="B23" s="42" t="s">
        <v>391</v>
      </c>
      <c r="C23" s="42" t="s">
        <v>382</v>
      </c>
      <c r="D23" s="42" t="s">
        <v>383</v>
      </c>
      <c r="E23" s="42" t="s">
        <v>426</v>
      </c>
      <c r="F23" s="42" t="s">
        <v>385</v>
      </c>
      <c r="G23" s="42" t="s">
        <v>386</v>
      </c>
      <c r="H23" s="42" t="s">
        <v>387</v>
      </c>
      <c r="I23" s="42" t="s">
        <v>376</v>
      </c>
      <c r="J23" s="42" t="s">
        <v>427</v>
      </c>
    </row>
    <row r="24" ht="42" customHeight="1" outlineLevel="1" spans="1:10">
      <c r="A24" s="42" t="s">
        <v>311</v>
      </c>
      <c r="B24" s="42" t="s">
        <v>428</v>
      </c>
      <c r="C24" s="42" t="s">
        <v>363</v>
      </c>
      <c r="D24" s="42" t="s">
        <v>364</v>
      </c>
      <c r="E24" s="42" t="s">
        <v>429</v>
      </c>
      <c r="F24" s="42" t="s">
        <v>366</v>
      </c>
      <c r="G24" s="42" t="s">
        <v>430</v>
      </c>
      <c r="H24" s="42" t="s">
        <v>431</v>
      </c>
      <c r="I24" s="42" t="s">
        <v>369</v>
      </c>
      <c r="J24" s="42" t="s">
        <v>432</v>
      </c>
    </row>
    <row r="25" ht="42" customHeight="1" outlineLevel="1" spans="1:10">
      <c r="A25" s="42" t="s">
        <v>311</v>
      </c>
      <c r="B25" s="42" t="s">
        <v>428</v>
      </c>
      <c r="C25" s="42" t="s">
        <v>363</v>
      </c>
      <c r="D25" s="42" t="s">
        <v>433</v>
      </c>
      <c r="E25" s="42" t="s">
        <v>434</v>
      </c>
      <c r="F25" s="42" t="s">
        <v>385</v>
      </c>
      <c r="G25" s="42" t="s">
        <v>435</v>
      </c>
      <c r="H25" s="42" t="s">
        <v>387</v>
      </c>
      <c r="I25" s="42" t="s">
        <v>369</v>
      </c>
      <c r="J25" s="42" t="s">
        <v>436</v>
      </c>
    </row>
    <row r="26" ht="42" customHeight="1" outlineLevel="1" spans="1:10">
      <c r="A26" s="42" t="s">
        <v>311</v>
      </c>
      <c r="B26" s="42" t="s">
        <v>428</v>
      </c>
      <c r="C26" s="42" t="s">
        <v>363</v>
      </c>
      <c r="D26" s="42" t="s">
        <v>405</v>
      </c>
      <c r="E26" s="42" t="s">
        <v>437</v>
      </c>
      <c r="F26" s="42" t="s">
        <v>385</v>
      </c>
      <c r="G26" s="42" t="s">
        <v>435</v>
      </c>
      <c r="H26" s="42" t="s">
        <v>387</v>
      </c>
      <c r="I26" s="42" t="s">
        <v>369</v>
      </c>
      <c r="J26" s="42" t="s">
        <v>438</v>
      </c>
    </row>
    <row r="27" ht="42" customHeight="1" outlineLevel="1" spans="1:10">
      <c r="A27" s="42" t="s">
        <v>311</v>
      </c>
      <c r="B27" s="42" t="s">
        <v>428</v>
      </c>
      <c r="C27" s="42" t="s">
        <v>363</v>
      </c>
      <c r="D27" s="42" t="s">
        <v>412</v>
      </c>
      <c r="E27" s="42" t="s">
        <v>413</v>
      </c>
      <c r="F27" s="42" t="s">
        <v>366</v>
      </c>
      <c r="G27" s="42" t="s">
        <v>439</v>
      </c>
      <c r="H27" s="42" t="s">
        <v>415</v>
      </c>
      <c r="I27" s="42" t="s">
        <v>369</v>
      </c>
      <c r="J27" s="42" t="s">
        <v>440</v>
      </c>
    </row>
    <row r="28" ht="42" customHeight="1" outlineLevel="1" spans="1:10">
      <c r="A28" s="42" t="s">
        <v>311</v>
      </c>
      <c r="B28" s="42" t="s">
        <v>428</v>
      </c>
      <c r="C28" s="42" t="s">
        <v>371</v>
      </c>
      <c r="D28" s="42" t="s">
        <v>372</v>
      </c>
      <c r="E28" s="42" t="s">
        <v>441</v>
      </c>
      <c r="F28" s="42" t="s">
        <v>366</v>
      </c>
      <c r="G28" s="42" t="s">
        <v>380</v>
      </c>
      <c r="H28" s="42" t="s">
        <v>375</v>
      </c>
      <c r="I28" s="42" t="s">
        <v>376</v>
      </c>
      <c r="J28" s="42" t="s">
        <v>442</v>
      </c>
    </row>
    <row r="29" ht="42" customHeight="1" outlineLevel="1" spans="1:10">
      <c r="A29" s="42" t="s">
        <v>311</v>
      </c>
      <c r="B29" s="42" t="s">
        <v>428</v>
      </c>
      <c r="C29" s="42" t="s">
        <v>371</v>
      </c>
      <c r="D29" s="42" t="s">
        <v>378</v>
      </c>
      <c r="E29" s="42" t="s">
        <v>443</v>
      </c>
      <c r="F29" s="42" t="s">
        <v>366</v>
      </c>
      <c r="G29" s="42" t="s">
        <v>380</v>
      </c>
      <c r="H29" s="42" t="s">
        <v>375</v>
      </c>
      <c r="I29" s="42" t="s">
        <v>376</v>
      </c>
      <c r="J29" s="42" t="s">
        <v>444</v>
      </c>
    </row>
    <row r="30" ht="42" customHeight="1" outlineLevel="1" spans="1:10">
      <c r="A30" s="42" t="s">
        <v>311</v>
      </c>
      <c r="B30" s="42" t="s">
        <v>428</v>
      </c>
      <c r="C30" s="42" t="s">
        <v>382</v>
      </c>
      <c r="D30" s="42" t="s">
        <v>383</v>
      </c>
      <c r="E30" s="42" t="s">
        <v>445</v>
      </c>
      <c r="F30" s="42" t="s">
        <v>385</v>
      </c>
      <c r="G30" s="42" t="s">
        <v>386</v>
      </c>
      <c r="H30" s="42" t="s">
        <v>387</v>
      </c>
      <c r="I30" s="42" t="s">
        <v>376</v>
      </c>
      <c r="J30" s="42" t="s">
        <v>446</v>
      </c>
    </row>
    <row r="31" ht="42" customHeight="1" outlineLevel="1" spans="1:10">
      <c r="A31" s="42" t="s">
        <v>311</v>
      </c>
      <c r="B31" s="42" t="s">
        <v>428</v>
      </c>
      <c r="C31" s="42" t="s">
        <v>382</v>
      </c>
      <c r="D31" s="42" t="s">
        <v>383</v>
      </c>
      <c r="E31" s="42" t="s">
        <v>447</v>
      </c>
      <c r="F31" s="42" t="s">
        <v>385</v>
      </c>
      <c r="G31" s="42" t="s">
        <v>386</v>
      </c>
      <c r="H31" s="42" t="s">
        <v>387</v>
      </c>
      <c r="I31" s="42" t="s">
        <v>376</v>
      </c>
      <c r="J31" s="42" t="s">
        <v>448</v>
      </c>
    </row>
    <row r="32" ht="42" customHeight="1" outlineLevel="1" spans="1:10">
      <c r="A32" s="42" t="s">
        <v>319</v>
      </c>
      <c r="B32" s="42" t="s">
        <v>449</v>
      </c>
      <c r="C32" s="42" t="s">
        <v>363</v>
      </c>
      <c r="D32" s="42" t="s">
        <v>364</v>
      </c>
      <c r="E32" s="42" t="s">
        <v>450</v>
      </c>
      <c r="F32" s="42" t="s">
        <v>366</v>
      </c>
      <c r="G32" s="42" t="s">
        <v>451</v>
      </c>
      <c r="H32" s="42" t="s">
        <v>368</v>
      </c>
      <c r="I32" s="42" t="s">
        <v>369</v>
      </c>
      <c r="J32" s="42" t="s">
        <v>452</v>
      </c>
    </row>
    <row r="33" ht="42" customHeight="1" outlineLevel="1" spans="1:10">
      <c r="A33" s="42" t="s">
        <v>319</v>
      </c>
      <c r="B33" s="42" t="s">
        <v>449</v>
      </c>
      <c r="C33" s="42" t="s">
        <v>363</v>
      </c>
      <c r="D33" s="42" t="s">
        <v>364</v>
      </c>
      <c r="E33" s="42" t="s">
        <v>453</v>
      </c>
      <c r="F33" s="42" t="s">
        <v>385</v>
      </c>
      <c r="G33" s="42" t="s">
        <v>435</v>
      </c>
      <c r="H33" s="42" t="s">
        <v>387</v>
      </c>
      <c r="I33" s="42" t="s">
        <v>369</v>
      </c>
      <c r="J33" s="42" t="s">
        <v>454</v>
      </c>
    </row>
    <row r="34" ht="42" customHeight="1" outlineLevel="1" spans="1:10">
      <c r="A34" s="42" t="s">
        <v>319</v>
      </c>
      <c r="B34" s="42" t="s">
        <v>449</v>
      </c>
      <c r="C34" s="42" t="s">
        <v>363</v>
      </c>
      <c r="D34" s="42" t="s">
        <v>364</v>
      </c>
      <c r="E34" s="42" t="s">
        <v>455</v>
      </c>
      <c r="F34" s="42" t="s">
        <v>366</v>
      </c>
      <c r="G34" s="42" t="s">
        <v>456</v>
      </c>
      <c r="H34" s="42" t="s">
        <v>368</v>
      </c>
      <c r="I34" s="42" t="s">
        <v>369</v>
      </c>
      <c r="J34" s="42" t="s">
        <v>457</v>
      </c>
    </row>
    <row r="35" ht="42" customHeight="1" outlineLevel="1" spans="1:10">
      <c r="A35" s="42" t="s">
        <v>319</v>
      </c>
      <c r="B35" s="42" t="s">
        <v>449</v>
      </c>
      <c r="C35" s="42" t="s">
        <v>363</v>
      </c>
      <c r="D35" s="42" t="s">
        <v>364</v>
      </c>
      <c r="E35" s="42" t="s">
        <v>458</v>
      </c>
      <c r="F35" s="42" t="s">
        <v>385</v>
      </c>
      <c r="G35" s="42" t="s">
        <v>403</v>
      </c>
      <c r="H35" s="42" t="s">
        <v>387</v>
      </c>
      <c r="I35" s="42" t="s">
        <v>369</v>
      </c>
      <c r="J35" s="42" t="s">
        <v>459</v>
      </c>
    </row>
    <row r="36" ht="42" customHeight="1" outlineLevel="1" spans="1:10">
      <c r="A36" s="42" t="s">
        <v>319</v>
      </c>
      <c r="B36" s="42" t="s">
        <v>449</v>
      </c>
      <c r="C36" s="42" t="s">
        <v>363</v>
      </c>
      <c r="D36" s="42" t="s">
        <v>433</v>
      </c>
      <c r="E36" s="42" t="s">
        <v>460</v>
      </c>
      <c r="F36" s="42" t="s">
        <v>385</v>
      </c>
      <c r="G36" s="42" t="s">
        <v>435</v>
      </c>
      <c r="H36" s="42" t="s">
        <v>387</v>
      </c>
      <c r="I36" s="42" t="s">
        <v>369</v>
      </c>
      <c r="J36" s="42" t="s">
        <v>461</v>
      </c>
    </row>
    <row r="37" ht="42" customHeight="1" outlineLevel="1" spans="1:10">
      <c r="A37" s="42" t="s">
        <v>319</v>
      </c>
      <c r="B37" s="42" t="s">
        <v>449</v>
      </c>
      <c r="C37" s="42" t="s">
        <v>363</v>
      </c>
      <c r="D37" s="42" t="s">
        <v>433</v>
      </c>
      <c r="E37" s="42" t="s">
        <v>462</v>
      </c>
      <c r="F37" s="42" t="s">
        <v>385</v>
      </c>
      <c r="G37" s="42" t="s">
        <v>435</v>
      </c>
      <c r="H37" s="42" t="s">
        <v>387</v>
      </c>
      <c r="I37" s="42" t="s">
        <v>369</v>
      </c>
      <c r="J37" s="42" t="s">
        <v>463</v>
      </c>
    </row>
    <row r="38" ht="42" customHeight="1" outlineLevel="1" spans="1:10">
      <c r="A38" s="42" t="s">
        <v>319</v>
      </c>
      <c r="B38" s="42" t="s">
        <v>449</v>
      </c>
      <c r="C38" s="42" t="s">
        <v>363</v>
      </c>
      <c r="D38" s="42" t="s">
        <v>433</v>
      </c>
      <c r="E38" s="42" t="s">
        <v>464</v>
      </c>
      <c r="F38" s="42" t="s">
        <v>414</v>
      </c>
      <c r="G38" s="42" t="s">
        <v>465</v>
      </c>
      <c r="H38" s="42" t="s">
        <v>387</v>
      </c>
      <c r="I38" s="42" t="s">
        <v>369</v>
      </c>
      <c r="J38" s="42" t="s">
        <v>466</v>
      </c>
    </row>
    <row r="39" ht="42" customHeight="1" outlineLevel="1" spans="1:10">
      <c r="A39" s="42" t="s">
        <v>319</v>
      </c>
      <c r="B39" s="42" t="s">
        <v>449</v>
      </c>
      <c r="C39" s="42" t="s">
        <v>363</v>
      </c>
      <c r="D39" s="42" t="s">
        <v>433</v>
      </c>
      <c r="E39" s="42" t="s">
        <v>467</v>
      </c>
      <c r="F39" s="42" t="s">
        <v>366</v>
      </c>
      <c r="G39" s="42" t="s">
        <v>468</v>
      </c>
      <c r="H39" s="42" t="s">
        <v>375</v>
      </c>
      <c r="I39" s="42" t="s">
        <v>369</v>
      </c>
      <c r="J39" s="42" t="s">
        <v>469</v>
      </c>
    </row>
    <row r="40" ht="42" customHeight="1" outlineLevel="1" spans="1:10">
      <c r="A40" s="42" t="s">
        <v>319</v>
      </c>
      <c r="B40" s="42" t="s">
        <v>449</v>
      </c>
      <c r="C40" s="42" t="s">
        <v>363</v>
      </c>
      <c r="D40" s="42" t="s">
        <v>412</v>
      </c>
      <c r="E40" s="42" t="s">
        <v>413</v>
      </c>
      <c r="F40" s="42" t="s">
        <v>414</v>
      </c>
      <c r="G40" s="42" t="s">
        <v>470</v>
      </c>
      <c r="H40" s="42" t="s">
        <v>415</v>
      </c>
      <c r="I40" s="42" t="s">
        <v>369</v>
      </c>
      <c r="J40" s="42" t="s">
        <v>471</v>
      </c>
    </row>
    <row r="41" ht="42" customHeight="1" outlineLevel="1" spans="1:10">
      <c r="A41" s="42" t="s">
        <v>319</v>
      </c>
      <c r="B41" s="42" t="s">
        <v>449</v>
      </c>
      <c r="C41" s="42" t="s">
        <v>371</v>
      </c>
      <c r="D41" s="42" t="s">
        <v>417</v>
      </c>
      <c r="E41" s="42" t="s">
        <v>472</v>
      </c>
      <c r="F41" s="42" t="s">
        <v>385</v>
      </c>
      <c r="G41" s="42" t="s">
        <v>396</v>
      </c>
      <c r="H41" s="42" t="s">
        <v>400</v>
      </c>
      <c r="I41" s="42" t="s">
        <v>376</v>
      </c>
      <c r="J41" s="42" t="s">
        <v>473</v>
      </c>
    </row>
    <row r="42" ht="42" customHeight="1" outlineLevel="1" spans="1:10">
      <c r="A42" s="42" t="s">
        <v>319</v>
      </c>
      <c r="B42" s="42" t="s">
        <v>449</v>
      </c>
      <c r="C42" s="42" t="s">
        <v>371</v>
      </c>
      <c r="D42" s="42" t="s">
        <v>417</v>
      </c>
      <c r="E42" s="42" t="s">
        <v>420</v>
      </c>
      <c r="F42" s="42" t="s">
        <v>414</v>
      </c>
      <c r="G42" s="42" t="s">
        <v>474</v>
      </c>
      <c r="H42" s="42" t="s">
        <v>387</v>
      </c>
      <c r="I42" s="42" t="s">
        <v>376</v>
      </c>
      <c r="J42" s="42" t="s">
        <v>422</v>
      </c>
    </row>
    <row r="43" ht="42" customHeight="1" outlineLevel="1" spans="1:10">
      <c r="A43" s="42" t="s">
        <v>319</v>
      </c>
      <c r="B43" s="42" t="s">
        <v>449</v>
      </c>
      <c r="C43" s="42" t="s">
        <v>371</v>
      </c>
      <c r="D43" s="42" t="s">
        <v>378</v>
      </c>
      <c r="E43" s="42" t="s">
        <v>475</v>
      </c>
      <c r="F43" s="42" t="s">
        <v>366</v>
      </c>
      <c r="G43" s="42" t="s">
        <v>476</v>
      </c>
      <c r="H43" s="42" t="s">
        <v>387</v>
      </c>
      <c r="I43" s="42" t="s">
        <v>369</v>
      </c>
      <c r="J43" s="42" t="s">
        <v>477</v>
      </c>
    </row>
    <row r="44" ht="42" customHeight="1" outlineLevel="1" spans="1:10">
      <c r="A44" s="42" t="s">
        <v>319</v>
      </c>
      <c r="B44" s="42" t="s">
        <v>449</v>
      </c>
      <c r="C44" s="42" t="s">
        <v>382</v>
      </c>
      <c r="D44" s="42" t="s">
        <v>383</v>
      </c>
      <c r="E44" s="42" t="s">
        <v>478</v>
      </c>
      <c r="F44" s="42" t="s">
        <v>385</v>
      </c>
      <c r="G44" s="42" t="s">
        <v>386</v>
      </c>
      <c r="H44" s="42" t="s">
        <v>387</v>
      </c>
      <c r="I44" s="42" t="s">
        <v>376</v>
      </c>
      <c r="J44" s="42" t="s">
        <v>479</v>
      </c>
    </row>
    <row r="45" ht="42" customHeight="1" outlineLevel="1" spans="1:10">
      <c r="A45" s="42" t="s">
        <v>319</v>
      </c>
      <c r="B45" s="42" t="s">
        <v>449</v>
      </c>
      <c r="C45" s="42" t="s">
        <v>382</v>
      </c>
      <c r="D45" s="42" t="s">
        <v>383</v>
      </c>
      <c r="E45" s="42" t="s">
        <v>480</v>
      </c>
      <c r="F45" s="42" t="s">
        <v>385</v>
      </c>
      <c r="G45" s="42" t="s">
        <v>386</v>
      </c>
      <c r="H45" s="42" t="s">
        <v>387</v>
      </c>
      <c r="I45" s="42" t="s">
        <v>376</v>
      </c>
      <c r="J45" s="42" t="s">
        <v>481</v>
      </c>
    </row>
    <row r="46" ht="42" customHeight="1" outlineLevel="1" spans="1:10">
      <c r="A46" s="42" t="s">
        <v>321</v>
      </c>
      <c r="B46" s="42" t="s">
        <v>482</v>
      </c>
      <c r="C46" s="42" t="s">
        <v>363</v>
      </c>
      <c r="D46" s="42" t="s">
        <v>364</v>
      </c>
      <c r="E46" s="42" t="s">
        <v>450</v>
      </c>
      <c r="F46" s="42" t="s">
        <v>366</v>
      </c>
      <c r="G46" s="42" t="s">
        <v>451</v>
      </c>
      <c r="H46" s="42" t="s">
        <v>368</v>
      </c>
      <c r="I46" s="42" t="s">
        <v>369</v>
      </c>
      <c r="J46" s="42" t="s">
        <v>452</v>
      </c>
    </row>
    <row r="47" ht="42" customHeight="1" outlineLevel="1" spans="1:10">
      <c r="A47" s="42" t="s">
        <v>321</v>
      </c>
      <c r="B47" s="42" t="s">
        <v>482</v>
      </c>
      <c r="C47" s="42" t="s">
        <v>363</v>
      </c>
      <c r="D47" s="42" t="s">
        <v>364</v>
      </c>
      <c r="E47" s="42" t="s">
        <v>453</v>
      </c>
      <c r="F47" s="42" t="s">
        <v>385</v>
      </c>
      <c r="G47" s="42" t="s">
        <v>435</v>
      </c>
      <c r="H47" s="42" t="s">
        <v>387</v>
      </c>
      <c r="I47" s="42" t="s">
        <v>369</v>
      </c>
      <c r="J47" s="42" t="s">
        <v>454</v>
      </c>
    </row>
    <row r="48" ht="42" customHeight="1" outlineLevel="1" spans="1:10">
      <c r="A48" s="42" t="s">
        <v>321</v>
      </c>
      <c r="B48" s="42" t="s">
        <v>482</v>
      </c>
      <c r="C48" s="42" t="s">
        <v>363</v>
      </c>
      <c r="D48" s="42" t="s">
        <v>364</v>
      </c>
      <c r="E48" s="42" t="s">
        <v>455</v>
      </c>
      <c r="F48" s="42" t="s">
        <v>366</v>
      </c>
      <c r="G48" s="42" t="s">
        <v>456</v>
      </c>
      <c r="H48" s="42" t="s">
        <v>368</v>
      </c>
      <c r="I48" s="42" t="s">
        <v>369</v>
      </c>
      <c r="J48" s="42" t="s">
        <v>457</v>
      </c>
    </row>
    <row r="49" ht="42" customHeight="1" outlineLevel="1" spans="1:10">
      <c r="A49" s="42" t="s">
        <v>321</v>
      </c>
      <c r="B49" s="42" t="s">
        <v>482</v>
      </c>
      <c r="C49" s="42" t="s">
        <v>363</v>
      </c>
      <c r="D49" s="42" t="s">
        <v>364</v>
      </c>
      <c r="E49" s="42" t="s">
        <v>458</v>
      </c>
      <c r="F49" s="42" t="s">
        <v>385</v>
      </c>
      <c r="G49" s="42" t="s">
        <v>403</v>
      </c>
      <c r="H49" s="42" t="s">
        <v>387</v>
      </c>
      <c r="I49" s="42" t="s">
        <v>369</v>
      </c>
      <c r="J49" s="42" t="s">
        <v>459</v>
      </c>
    </row>
    <row r="50" ht="42" customHeight="1" outlineLevel="1" spans="1:10">
      <c r="A50" s="42" t="s">
        <v>321</v>
      </c>
      <c r="B50" s="42" t="s">
        <v>482</v>
      </c>
      <c r="C50" s="42" t="s">
        <v>363</v>
      </c>
      <c r="D50" s="42" t="s">
        <v>433</v>
      </c>
      <c r="E50" s="42" t="s">
        <v>460</v>
      </c>
      <c r="F50" s="42" t="s">
        <v>385</v>
      </c>
      <c r="G50" s="42" t="s">
        <v>435</v>
      </c>
      <c r="H50" s="42" t="s">
        <v>387</v>
      </c>
      <c r="I50" s="42" t="s">
        <v>369</v>
      </c>
      <c r="J50" s="42" t="s">
        <v>461</v>
      </c>
    </row>
    <row r="51" ht="42" customHeight="1" outlineLevel="1" spans="1:10">
      <c r="A51" s="42" t="s">
        <v>321</v>
      </c>
      <c r="B51" s="42" t="s">
        <v>482</v>
      </c>
      <c r="C51" s="42" t="s">
        <v>363</v>
      </c>
      <c r="D51" s="42" t="s">
        <v>433</v>
      </c>
      <c r="E51" s="42" t="s">
        <v>462</v>
      </c>
      <c r="F51" s="42" t="s">
        <v>385</v>
      </c>
      <c r="G51" s="42" t="s">
        <v>386</v>
      </c>
      <c r="H51" s="42" t="s">
        <v>387</v>
      </c>
      <c r="I51" s="42" t="s">
        <v>369</v>
      </c>
      <c r="J51" s="42" t="s">
        <v>463</v>
      </c>
    </row>
    <row r="52" ht="42" customHeight="1" outlineLevel="1" spans="1:10">
      <c r="A52" s="42" t="s">
        <v>321</v>
      </c>
      <c r="B52" s="42" t="s">
        <v>482</v>
      </c>
      <c r="C52" s="42" t="s">
        <v>363</v>
      </c>
      <c r="D52" s="42" t="s">
        <v>433</v>
      </c>
      <c r="E52" s="42" t="s">
        <v>464</v>
      </c>
      <c r="F52" s="42" t="s">
        <v>366</v>
      </c>
      <c r="G52" s="42" t="s">
        <v>465</v>
      </c>
      <c r="H52" s="42" t="s">
        <v>387</v>
      </c>
      <c r="I52" s="42" t="s">
        <v>369</v>
      </c>
      <c r="J52" s="42" t="s">
        <v>466</v>
      </c>
    </row>
    <row r="53" ht="42" customHeight="1" outlineLevel="1" spans="1:10">
      <c r="A53" s="42" t="s">
        <v>321</v>
      </c>
      <c r="B53" s="42" t="s">
        <v>482</v>
      </c>
      <c r="C53" s="42" t="s">
        <v>363</v>
      </c>
      <c r="D53" s="42" t="s">
        <v>433</v>
      </c>
      <c r="E53" s="42" t="s">
        <v>467</v>
      </c>
      <c r="F53" s="42" t="s">
        <v>366</v>
      </c>
      <c r="G53" s="42" t="s">
        <v>468</v>
      </c>
      <c r="H53" s="42" t="s">
        <v>375</v>
      </c>
      <c r="I53" s="42" t="s">
        <v>369</v>
      </c>
      <c r="J53" s="42" t="s">
        <v>469</v>
      </c>
    </row>
    <row r="54" ht="42" customHeight="1" outlineLevel="1" spans="1:10">
      <c r="A54" s="42" t="s">
        <v>321</v>
      </c>
      <c r="B54" s="42" t="s">
        <v>482</v>
      </c>
      <c r="C54" s="42" t="s">
        <v>363</v>
      </c>
      <c r="D54" s="42" t="s">
        <v>412</v>
      </c>
      <c r="E54" s="42" t="s">
        <v>413</v>
      </c>
      <c r="F54" s="42" t="s">
        <v>366</v>
      </c>
      <c r="G54" s="42" t="s">
        <v>483</v>
      </c>
      <c r="H54" s="42" t="s">
        <v>415</v>
      </c>
      <c r="I54" s="42" t="s">
        <v>369</v>
      </c>
      <c r="J54" s="42" t="s">
        <v>471</v>
      </c>
    </row>
    <row r="55" ht="42" customHeight="1" outlineLevel="1" spans="1:10">
      <c r="A55" s="42" t="s">
        <v>321</v>
      </c>
      <c r="B55" s="42" t="s">
        <v>482</v>
      </c>
      <c r="C55" s="42" t="s">
        <v>371</v>
      </c>
      <c r="D55" s="42" t="s">
        <v>417</v>
      </c>
      <c r="E55" s="42" t="s">
        <v>472</v>
      </c>
      <c r="F55" s="42" t="s">
        <v>385</v>
      </c>
      <c r="G55" s="42" t="s">
        <v>396</v>
      </c>
      <c r="H55" s="42" t="s">
        <v>400</v>
      </c>
      <c r="I55" s="42" t="s">
        <v>376</v>
      </c>
      <c r="J55" s="42" t="s">
        <v>473</v>
      </c>
    </row>
    <row r="56" ht="42" customHeight="1" outlineLevel="1" spans="1:10">
      <c r="A56" s="42" t="s">
        <v>321</v>
      </c>
      <c r="B56" s="42" t="s">
        <v>482</v>
      </c>
      <c r="C56" s="42" t="s">
        <v>371</v>
      </c>
      <c r="D56" s="42" t="s">
        <v>417</v>
      </c>
      <c r="E56" s="42" t="s">
        <v>420</v>
      </c>
      <c r="F56" s="42" t="s">
        <v>414</v>
      </c>
      <c r="G56" s="42" t="s">
        <v>474</v>
      </c>
      <c r="H56" s="42" t="s">
        <v>387</v>
      </c>
      <c r="I56" s="42" t="s">
        <v>376</v>
      </c>
      <c r="J56" s="42" t="s">
        <v>422</v>
      </c>
    </row>
    <row r="57" ht="42" customHeight="1" outlineLevel="1" spans="1:10">
      <c r="A57" s="42" t="s">
        <v>321</v>
      </c>
      <c r="B57" s="42" t="s">
        <v>482</v>
      </c>
      <c r="C57" s="42" t="s">
        <v>371</v>
      </c>
      <c r="D57" s="42" t="s">
        <v>378</v>
      </c>
      <c r="E57" s="42" t="s">
        <v>475</v>
      </c>
      <c r="F57" s="42" t="s">
        <v>366</v>
      </c>
      <c r="G57" s="42" t="s">
        <v>476</v>
      </c>
      <c r="H57" s="42" t="s">
        <v>387</v>
      </c>
      <c r="I57" s="42" t="s">
        <v>376</v>
      </c>
      <c r="J57" s="42" t="s">
        <v>477</v>
      </c>
    </row>
    <row r="58" ht="42" customHeight="1" outlineLevel="1" spans="1:10">
      <c r="A58" s="42" t="s">
        <v>321</v>
      </c>
      <c r="B58" s="42" t="s">
        <v>482</v>
      </c>
      <c r="C58" s="42" t="s">
        <v>382</v>
      </c>
      <c r="D58" s="42" t="s">
        <v>383</v>
      </c>
      <c r="E58" s="42" t="s">
        <v>478</v>
      </c>
      <c r="F58" s="42" t="s">
        <v>385</v>
      </c>
      <c r="G58" s="42" t="s">
        <v>386</v>
      </c>
      <c r="H58" s="42" t="s">
        <v>387</v>
      </c>
      <c r="I58" s="42" t="s">
        <v>376</v>
      </c>
      <c r="J58" s="42" t="s">
        <v>479</v>
      </c>
    </row>
    <row r="59" ht="42" customHeight="1" outlineLevel="1" spans="1:10">
      <c r="A59" s="42" t="s">
        <v>321</v>
      </c>
      <c r="B59" s="42" t="s">
        <v>482</v>
      </c>
      <c r="C59" s="42" t="s">
        <v>382</v>
      </c>
      <c r="D59" s="42" t="s">
        <v>383</v>
      </c>
      <c r="E59" s="42" t="s">
        <v>480</v>
      </c>
      <c r="F59" s="42" t="s">
        <v>385</v>
      </c>
      <c r="G59" s="42" t="s">
        <v>386</v>
      </c>
      <c r="H59" s="42" t="s">
        <v>387</v>
      </c>
      <c r="I59" s="42" t="s">
        <v>376</v>
      </c>
      <c r="J59" s="42" t="s">
        <v>481</v>
      </c>
    </row>
    <row r="60" ht="42" customHeight="1" outlineLevel="1" spans="1:10">
      <c r="A60" s="42" t="s">
        <v>317</v>
      </c>
      <c r="B60" s="42" t="s">
        <v>484</v>
      </c>
      <c r="C60" s="42" t="s">
        <v>363</v>
      </c>
      <c r="D60" s="42" t="s">
        <v>364</v>
      </c>
      <c r="E60" s="42" t="s">
        <v>485</v>
      </c>
      <c r="F60" s="42" t="s">
        <v>385</v>
      </c>
      <c r="G60" s="42" t="s">
        <v>435</v>
      </c>
      <c r="H60" s="42" t="s">
        <v>387</v>
      </c>
      <c r="I60" s="42" t="s">
        <v>369</v>
      </c>
      <c r="J60" s="42" t="s">
        <v>486</v>
      </c>
    </row>
    <row r="61" ht="42" customHeight="1" outlineLevel="1" spans="1:10">
      <c r="A61" s="42" t="s">
        <v>317</v>
      </c>
      <c r="B61" s="42" t="s">
        <v>484</v>
      </c>
      <c r="C61" s="42" t="s">
        <v>363</v>
      </c>
      <c r="D61" s="42" t="s">
        <v>364</v>
      </c>
      <c r="E61" s="42" t="s">
        <v>487</v>
      </c>
      <c r="F61" s="42" t="s">
        <v>385</v>
      </c>
      <c r="G61" s="42" t="s">
        <v>386</v>
      </c>
      <c r="H61" s="42" t="s">
        <v>387</v>
      </c>
      <c r="I61" s="42" t="s">
        <v>369</v>
      </c>
      <c r="J61" s="42" t="s">
        <v>488</v>
      </c>
    </row>
    <row r="62" ht="42" customHeight="1" outlineLevel="1" spans="1:10">
      <c r="A62" s="42" t="s">
        <v>317</v>
      </c>
      <c r="B62" s="42" t="s">
        <v>484</v>
      </c>
      <c r="C62" s="42" t="s">
        <v>363</v>
      </c>
      <c r="D62" s="42" t="s">
        <v>433</v>
      </c>
      <c r="E62" s="42" t="s">
        <v>489</v>
      </c>
      <c r="F62" s="42" t="s">
        <v>385</v>
      </c>
      <c r="G62" s="42" t="s">
        <v>386</v>
      </c>
      <c r="H62" s="42" t="s">
        <v>387</v>
      </c>
      <c r="I62" s="42" t="s">
        <v>369</v>
      </c>
      <c r="J62" s="42" t="s">
        <v>490</v>
      </c>
    </row>
    <row r="63" ht="42" customHeight="1" outlineLevel="1" spans="1:10">
      <c r="A63" s="42" t="s">
        <v>317</v>
      </c>
      <c r="B63" s="42" t="s">
        <v>484</v>
      </c>
      <c r="C63" s="42" t="s">
        <v>363</v>
      </c>
      <c r="D63" s="42" t="s">
        <v>405</v>
      </c>
      <c r="E63" s="42" t="s">
        <v>491</v>
      </c>
      <c r="F63" s="42" t="s">
        <v>366</v>
      </c>
      <c r="G63" s="42" t="s">
        <v>492</v>
      </c>
      <c r="H63" s="42" t="s">
        <v>375</v>
      </c>
      <c r="I63" s="42" t="s">
        <v>369</v>
      </c>
      <c r="J63" s="42" t="s">
        <v>493</v>
      </c>
    </row>
    <row r="64" ht="42" customHeight="1" outlineLevel="1" spans="1:10">
      <c r="A64" s="42" t="s">
        <v>317</v>
      </c>
      <c r="B64" s="42" t="s">
        <v>484</v>
      </c>
      <c r="C64" s="42" t="s">
        <v>363</v>
      </c>
      <c r="D64" s="42" t="s">
        <v>412</v>
      </c>
      <c r="E64" s="42" t="s">
        <v>413</v>
      </c>
      <c r="F64" s="42" t="s">
        <v>366</v>
      </c>
      <c r="G64" s="42" t="s">
        <v>419</v>
      </c>
      <c r="H64" s="42" t="s">
        <v>415</v>
      </c>
      <c r="I64" s="42" t="s">
        <v>369</v>
      </c>
      <c r="J64" s="42" t="s">
        <v>494</v>
      </c>
    </row>
    <row r="65" ht="42" customHeight="1" outlineLevel="1" spans="1:10">
      <c r="A65" s="42" t="s">
        <v>317</v>
      </c>
      <c r="B65" s="42" t="s">
        <v>484</v>
      </c>
      <c r="C65" s="42" t="s">
        <v>371</v>
      </c>
      <c r="D65" s="42" t="s">
        <v>495</v>
      </c>
      <c r="E65" s="42" t="s">
        <v>496</v>
      </c>
      <c r="F65" s="42" t="s">
        <v>366</v>
      </c>
      <c r="G65" s="42" t="s">
        <v>380</v>
      </c>
      <c r="H65" s="42" t="s">
        <v>375</v>
      </c>
      <c r="I65" s="42" t="s">
        <v>376</v>
      </c>
      <c r="J65" s="42" t="s">
        <v>497</v>
      </c>
    </row>
    <row r="66" ht="42" customHeight="1" outlineLevel="1" spans="1:10">
      <c r="A66" s="42" t="s">
        <v>317</v>
      </c>
      <c r="B66" s="42" t="s">
        <v>484</v>
      </c>
      <c r="C66" s="42" t="s">
        <v>371</v>
      </c>
      <c r="D66" s="42" t="s">
        <v>378</v>
      </c>
      <c r="E66" s="42" t="s">
        <v>498</v>
      </c>
      <c r="F66" s="42" t="s">
        <v>366</v>
      </c>
      <c r="G66" s="42" t="s">
        <v>380</v>
      </c>
      <c r="H66" s="42" t="s">
        <v>375</v>
      </c>
      <c r="I66" s="42" t="s">
        <v>376</v>
      </c>
      <c r="J66" s="42" t="s">
        <v>499</v>
      </c>
    </row>
    <row r="67" ht="42" customHeight="1" outlineLevel="1" spans="1:10">
      <c r="A67" s="42" t="s">
        <v>317</v>
      </c>
      <c r="B67" s="42" t="s">
        <v>484</v>
      </c>
      <c r="C67" s="42" t="s">
        <v>382</v>
      </c>
      <c r="D67" s="42" t="s">
        <v>383</v>
      </c>
      <c r="E67" s="42" t="s">
        <v>500</v>
      </c>
      <c r="F67" s="42" t="s">
        <v>385</v>
      </c>
      <c r="G67" s="42" t="s">
        <v>386</v>
      </c>
      <c r="H67" s="42" t="s">
        <v>387</v>
      </c>
      <c r="I67" s="42" t="s">
        <v>376</v>
      </c>
      <c r="J67" s="42" t="s">
        <v>501</v>
      </c>
    </row>
    <row r="68" ht="42" customHeight="1" outlineLevel="1" spans="1:10">
      <c r="A68" s="42" t="s">
        <v>337</v>
      </c>
      <c r="B68" s="42" t="s">
        <v>502</v>
      </c>
      <c r="C68" s="42" t="s">
        <v>363</v>
      </c>
      <c r="D68" s="42" t="s">
        <v>364</v>
      </c>
      <c r="E68" s="42" t="s">
        <v>503</v>
      </c>
      <c r="F68" s="42" t="s">
        <v>366</v>
      </c>
      <c r="G68" s="42" t="s">
        <v>504</v>
      </c>
      <c r="H68" s="42" t="s">
        <v>431</v>
      </c>
      <c r="I68" s="42" t="s">
        <v>369</v>
      </c>
      <c r="J68" s="42" t="s">
        <v>505</v>
      </c>
    </row>
    <row r="69" ht="42" customHeight="1" outlineLevel="1" spans="1:10">
      <c r="A69" s="42" t="s">
        <v>337</v>
      </c>
      <c r="B69" s="42" t="s">
        <v>502</v>
      </c>
      <c r="C69" s="42" t="s">
        <v>363</v>
      </c>
      <c r="D69" s="42" t="s">
        <v>405</v>
      </c>
      <c r="E69" s="42" t="s">
        <v>506</v>
      </c>
      <c r="F69" s="42" t="s">
        <v>366</v>
      </c>
      <c r="G69" s="42" t="s">
        <v>492</v>
      </c>
      <c r="H69" s="42" t="s">
        <v>375</v>
      </c>
      <c r="I69" s="42" t="s">
        <v>369</v>
      </c>
      <c r="J69" s="42" t="s">
        <v>507</v>
      </c>
    </row>
    <row r="70" ht="42" customHeight="1" outlineLevel="1" spans="1:10">
      <c r="A70" s="42" t="s">
        <v>337</v>
      </c>
      <c r="B70" s="42" t="s">
        <v>502</v>
      </c>
      <c r="C70" s="42" t="s">
        <v>363</v>
      </c>
      <c r="D70" s="42" t="s">
        <v>412</v>
      </c>
      <c r="E70" s="42" t="s">
        <v>413</v>
      </c>
      <c r="F70" s="42" t="s">
        <v>366</v>
      </c>
      <c r="G70" s="42" t="s">
        <v>476</v>
      </c>
      <c r="H70" s="42" t="s">
        <v>508</v>
      </c>
      <c r="I70" s="42" t="s">
        <v>369</v>
      </c>
      <c r="J70" s="42" t="s">
        <v>509</v>
      </c>
    </row>
    <row r="71" ht="42" customHeight="1" outlineLevel="1" spans="1:10">
      <c r="A71" s="42" t="s">
        <v>337</v>
      </c>
      <c r="B71" s="42" t="s">
        <v>502</v>
      </c>
      <c r="C71" s="42" t="s">
        <v>371</v>
      </c>
      <c r="D71" s="42" t="s">
        <v>417</v>
      </c>
      <c r="E71" s="42" t="s">
        <v>510</v>
      </c>
      <c r="F71" s="42" t="s">
        <v>366</v>
      </c>
      <c r="G71" s="42" t="s">
        <v>511</v>
      </c>
      <c r="H71" s="42" t="s">
        <v>375</v>
      </c>
      <c r="I71" s="42" t="s">
        <v>376</v>
      </c>
      <c r="J71" s="42" t="s">
        <v>512</v>
      </c>
    </row>
    <row r="72" ht="42" customHeight="1" outlineLevel="1" spans="1:10">
      <c r="A72" s="42" t="s">
        <v>337</v>
      </c>
      <c r="B72" s="42" t="s">
        <v>502</v>
      </c>
      <c r="C72" s="42" t="s">
        <v>371</v>
      </c>
      <c r="D72" s="42" t="s">
        <v>372</v>
      </c>
      <c r="E72" s="42" t="s">
        <v>513</v>
      </c>
      <c r="F72" s="42" t="s">
        <v>366</v>
      </c>
      <c r="G72" s="42" t="s">
        <v>514</v>
      </c>
      <c r="H72" s="42" t="s">
        <v>375</v>
      </c>
      <c r="I72" s="42" t="s">
        <v>376</v>
      </c>
      <c r="J72" s="42" t="s">
        <v>515</v>
      </c>
    </row>
    <row r="73" ht="42" customHeight="1" outlineLevel="1" spans="1:10">
      <c r="A73" s="42" t="s">
        <v>337</v>
      </c>
      <c r="B73" s="42" t="s">
        <v>502</v>
      </c>
      <c r="C73" s="42" t="s">
        <v>371</v>
      </c>
      <c r="D73" s="42" t="s">
        <v>378</v>
      </c>
      <c r="E73" s="42" t="s">
        <v>516</v>
      </c>
      <c r="F73" s="42" t="s">
        <v>366</v>
      </c>
      <c r="G73" s="42" t="s">
        <v>374</v>
      </c>
      <c r="H73" s="42" t="s">
        <v>375</v>
      </c>
      <c r="I73" s="42" t="s">
        <v>376</v>
      </c>
      <c r="J73" s="42" t="s">
        <v>517</v>
      </c>
    </row>
    <row r="74" ht="42" customHeight="1" outlineLevel="1" spans="1:10">
      <c r="A74" s="42" t="s">
        <v>337</v>
      </c>
      <c r="B74" s="42" t="s">
        <v>502</v>
      </c>
      <c r="C74" s="42" t="s">
        <v>382</v>
      </c>
      <c r="D74" s="42" t="s">
        <v>383</v>
      </c>
      <c r="E74" s="42" t="s">
        <v>518</v>
      </c>
      <c r="F74" s="42" t="s">
        <v>385</v>
      </c>
      <c r="G74" s="42" t="s">
        <v>386</v>
      </c>
      <c r="H74" s="42" t="s">
        <v>387</v>
      </c>
      <c r="I74" s="42" t="s">
        <v>376</v>
      </c>
      <c r="J74" s="42" t="s">
        <v>519</v>
      </c>
    </row>
    <row r="75" ht="42" customHeight="1" outlineLevel="1" spans="1:10">
      <c r="A75" s="42" t="s">
        <v>343</v>
      </c>
      <c r="B75" s="42" t="s">
        <v>520</v>
      </c>
      <c r="C75" s="42" t="s">
        <v>363</v>
      </c>
      <c r="D75" s="42" t="s">
        <v>364</v>
      </c>
      <c r="E75" s="42" t="s">
        <v>521</v>
      </c>
      <c r="F75" s="42" t="s">
        <v>366</v>
      </c>
      <c r="G75" s="42" t="s">
        <v>522</v>
      </c>
      <c r="H75" s="42" t="s">
        <v>523</v>
      </c>
      <c r="I75" s="42" t="s">
        <v>369</v>
      </c>
      <c r="J75" s="42" t="s">
        <v>524</v>
      </c>
    </row>
    <row r="76" ht="42" customHeight="1" outlineLevel="1" spans="1:10">
      <c r="A76" s="42" t="s">
        <v>343</v>
      </c>
      <c r="B76" s="42" t="s">
        <v>520</v>
      </c>
      <c r="C76" s="42" t="s">
        <v>363</v>
      </c>
      <c r="D76" s="42" t="s">
        <v>433</v>
      </c>
      <c r="E76" s="42" t="s">
        <v>525</v>
      </c>
      <c r="F76" s="42" t="s">
        <v>385</v>
      </c>
      <c r="G76" s="42" t="s">
        <v>435</v>
      </c>
      <c r="H76" s="42" t="s">
        <v>387</v>
      </c>
      <c r="I76" s="42" t="s">
        <v>369</v>
      </c>
      <c r="J76" s="42" t="s">
        <v>526</v>
      </c>
    </row>
    <row r="77" ht="42" customHeight="1" outlineLevel="1" spans="1:10">
      <c r="A77" s="42" t="s">
        <v>343</v>
      </c>
      <c r="B77" s="42" t="s">
        <v>520</v>
      </c>
      <c r="C77" s="42" t="s">
        <v>363</v>
      </c>
      <c r="D77" s="42" t="s">
        <v>405</v>
      </c>
      <c r="E77" s="42" t="s">
        <v>527</v>
      </c>
      <c r="F77" s="42" t="s">
        <v>366</v>
      </c>
      <c r="G77" s="42" t="s">
        <v>492</v>
      </c>
      <c r="H77" s="42" t="s">
        <v>375</v>
      </c>
      <c r="I77" s="42" t="s">
        <v>369</v>
      </c>
      <c r="J77" s="42" t="s">
        <v>493</v>
      </c>
    </row>
    <row r="78" ht="42" customHeight="1" outlineLevel="1" spans="1:10">
      <c r="A78" s="42" t="s">
        <v>343</v>
      </c>
      <c r="B78" s="42" t="s">
        <v>520</v>
      </c>
      <c r="C78" s="42" t="s">
        <v>363</v>
      </c>
      <c r="D78" s="42" t="s">
        <v>412</v>
      </c>
      <c r="E78" s="42" t="s">
        <v>413</v>
      </c>
      <c r="F78" s="42" t="s">
        <v>414</v>
      </c>
      <c r="G78" s="42" t="s">
        <v>528</v>
      </c>
      <c r="H78" s="42" t="s">
        <v>415</v>
      </c>
      <c r="I78" s="42" t="s">
        <v>369</v>
      </c>
      <c r="J78" s="42" t="s">
        <v>529</v>
      </c>
    </row>
    <row r="79" ht="42" customHeight="1" outlineLevel="1" spans="1:10">
      <c r="A79" s="42" t="s">
        <v>343</v>
      </c>
      <c r="B79" s="42" t="s">
        <v>520</v>
      </c>
      <c r="C79" s="42" t="s">
        <v>371</v>
      </c>
      <c r="D79" s="42" t="s">
        <v>372</v>
      </c>
      <c r="E79" s="42" t="s">
        <v>530</v>
      </c>
      <c r="F79" s="42" t="s">
        <v>366</v>
      </c>
      <c r="G79" s="42" t="s">
        <v>380</v>
      </c>
      <c r="H79" s="42" t="s">
        <v>375</v>
      </c>
      <c r="I79" s="42" t="s">
        <v>376</v>
      </c>
      <c r="J79" s="42" t="s">
        <v>531</v>
      </c>
    </row>
    <row r="80" ht="42" customHeight="1" outlineLevel="1" spans="1:10">
      <c r="A80" s="42" t="s">
        <v>343</v>
      </c>
      <c r="B80" s="42" t="s">
        <v>520</v>
      </c>
      <c r="C80" s="42" t="s">
        <v>371</v>
      </c>
      <c r="D80" s="42" t="s">
        <v>378</v>
      </c>
      <c r="E80" s="42" t="s">
        <v>379</v>
      </c>
      <c r="F80" s="42" t="s">
        <v>366</v>
      </c>
      <c r="G80" s="42" t="s">
        <v>380</v>
      </c>
      <c r="H80" s="42" t="s">
        <v>375</v>
      </c>
      <c r="I80" s="42" t="s">
        <v>376</v>
      </c>
      <c r="J80" s="42" t="s">
        <v>381</v>
      </c>
    </row>
    <row r="81" ht="42" customHeight="1" outlineLevel="1" spans="1:10">
      <c r="A81" s="42" t="s">
        <v>343</v>
      </c>
      <c r="B81" s="42" t="s">
        <v>520</v>
      </c>
      <c r="C81" s="42" t="s">
        <v>382</v>
      </c>
      <c r="D81" s="42" t="s">
        <v>383</v>
      </c>
      <c r="E81" s="42" t="s">
        <v>532</v>
      </c>
      <c r="F81" s="42" t="s">
        <v>385</v>
      </c>
      <c r="G81" s="42" t="s">
        <v>386</v>
      </c>
      <c r="H81" s="42" t="s">
        <v>387</v>
      </c>
      <c r="I81" s="42" t="s">
        <v>376</v>
      </c>
      <c r="J81" s="42" t="s">
        <v>533</v>
      </c>
    </row>
    <row r="82" ht="42" customHeight="1" outlineLevel="1" spans="1:10">
      <c r="A82" s="42" t="s">
        <v>295</v>
      </c>
      <c r="B82" s="42" t="s">
        <v>534</v>
      </c>
      <c r="C82" s="42" t="s">
        <v>363</v>
      </c>
      <c r="D82" s="42" t="s">
        <v>364</v>
      </c>
      <c r="E82" s="42" t="s">
        <v>535</v>
      </c>
      <c r="F82" s="42" t="s">
        <v>385</v>
      </c>
      <c r="G82" s="42" t="s">
        <v>536</v>
      </c>
      <c r="H82" s="42" t="s">
        <v>368</v>
      </c>
      <c r="I82" s="42" t="s">
        <v>369</v>
      </c>
      <c r="J82" s="42" t="s">
        <v>394</v>
      </c>
    </row>
    <row r="83" ht="42" customHeight="1" outlineLevel="1" spans="1:10">
      <c r="A83" s="42" t="s">
        <v>295</v>
      </c>
      <c r="B83" s="42" t="s">
        <v>534</v>
      </c>
      <c r="C83" s="42" t="s">
        <v>363</v>
      </c>
      <c r="D83" s="42" t="s">
        <v>364</v>
      </c>
      <c r="E83" s="42" t="s">
        <v>537</v>
      </c>
      <c r="F83" s="42" t="s">
        <v>366</v>
      </c>
      <c r="G83" s="42" t="s">
        <v>538</v>
      </c>
      <c r="H83" s="42" t="s">
        <v>523</v>
      </c>
      <c r="I83" s="42" t="s">
        <v>369</v>
      </c>
      <c r="J83" s="42" t="s">
        <v>539</v>
      </c>
    </row>
    <row r="84" ht="42" customHeight="1" outlineLevel="1" spans="1:10">
      <c r="A84" s="42" t="s">
        <v>295</v>
      </c>
      <c r="B84" s="42" t="s">
        <v>534</v>
      </c>
      <c r="C84" s="42" t="s">
        <v>363</v>
      </c>
      <c r="D84" s="42" t="s">
        <v>433</v>
      </c>
      <c r="E84" s="42" t="s">
        <v>540</v>
      </c>
      <c r="F84" s="42" t="s">
        <v>385</v>
      </c>
      <c r="G84" s="42" t="s">
        <v>386</v>
      </c>
      <c r="H84" s="42" t="s">
        <v>387</v>
      </c>
      <c r="I84" s="42" t="s">
        <v>369</v>
      </c>
      <c r="J84" s="42" t="s">
        <v>541</v>
      </c>
    </row>
    <row r="85" ht="42" customHeight="1" outlineLevel="1" spans="1:10">
      <c r="A85" s="42" t="s">
        <v>295</v>
      </c>
      <c r="B85" s="42" t="s">
        <v>534</v>
      </c>
      <c r="C85" s="42" t="s">
        <v>363</v>
      </c>
      <c r="D85" s="42" t="s">
        <v>405</v>
      </c>
      <c r="E85" s="42" t="s">
        <v>542</v>
      </c>
      <c r="F85" s="42" t="s">
        <v>366</v>
      </c>
      <c r="G85" s="42" t="s">
        <v>396</v>
      </c>
      <c r="H85" s="42" t="s">
        <v>543</v>
      </c>
      <c r="I85" s="42" t="s">
        <v>369</v>
      </c>
      <c r="J85" s="42" t="s">
        <v>544</v>
      </c>
    </row>
    <row r="86" ht="42" customHeight="1" outlineLevel="1" spans="1:10">
      <c r="A86" s="42" t="s">
        <v>295</v>
      </c>
      <c r="B86" s="42" t="s">
        <v>534</v>
      </c>
      <c r="C86" s="42" t="s">
        <v>363</v>
      </c>
      <c r="D86" s="42" t="s">
        <v>412</v>
      </c>
      <c r="E86" s="42" t="s">
        <v>413</v>
      </c>
      <c r="F86" s="42" t="s">
        <v>366</v>
      </c>
      <c r="G86" s="42" t="s">
        <v>545</v>
      </c>
      <c r="H86" s="42" t="s">
        <v>546</v>
      </c>
      <c r="I86" s="42" t="s">
        <v>369</v>
      </c>
      <c r="J86" s="42" t="s">
        <v>547</v>
      </c>
    </row>
    <row r="87" ht="42" customHeight="1" outlineLevel="1" spans="1:10">
      <c r="A87" s="42" t="s">
        <v>295</v>
      </c>
      <c r="B87" s="42" t="s">
        <v>534</v>
      </c>
      <c r="C87" s="42" t="s">
        <v>371</v>
      </c>
      <c r="D87" s="42" t="s">
        <v>495</v>
      </c>
      <c r="E87" s="42" t="s">
        <v>548</v>
      </c>
      <c r="F87" s="42" t="s">
        <v>385</v>
      </c>
      <c r="G87" s="42" t="s">
        <v>424</v>
      </c>
      <c r="H87" s="42" t="s">
        <v>387</v>
      </c>
      <c r="I87" s="42" t="s">
        <v>369</v>
      </c>
      <c r="J87" s="42" t="s">
        <v>422</v>
      </c>
    </row>
    <row r="88" ht="42" customHeight="1" outlineLevel="1" spans="1:10">
      <c r="A88" s="42" t="s">
        <v>295</v>
      </c>
      <c r="B88" s="42" t="s">
        <v>534</v>
      </c>
      <c r="C88" s="42" t="s">
        <v>371</v>
      </c>
      <c r="D88" s="42" t="s">
        <v>372</v>
      </c>
      <c r="E88" s="42" t="s">
        <v>549</v>
      </c>
      <c r="F88" s="42" t="s">
        <v>385</v>
      </c>
      <c r="G88" s="42" t="s">
        <v>424</v>
      </c>
      <c r="H88" s="42" t="s">
        <v>387</v>
      </c>
      <c r="I88" s="42" t="s">
        <v>369</v>
      </c>
      <c r="J88" s="42" t="s">
        <v>550</v>
      </c>
    </row>
    <row r="89" ht="42" customHeight="1" outlineLevel="1" spans="1:10">
      <c r="A89" s="42" t="s">
        <v>295</v>
      </c>
      <c r="B89" s="42" t="s">
        <v>534</v>
      </c>
      <c r="C89" s="42" t="s">
        <v>371</v>
      </c>
      <c r="D89" s="42" t="s">
        <v>378</v>
      </c>
      <c r="E89" s="42" t="s">
        <v>423</v>
      </c>
      <c r="F89" s="42" t="s">
        <v>385</v>
      </c>
      <c r="G89" s="42" t="s">
        <v>424</v>
      </c>
      <c r="H89" s="42" t="s">
        <v>387</v>
      </c>
      <c r="I89" s="42" t="s">
        <v>369</v>
      </c>
      <c r="J89" s="42" t="s">
        <v>425</v>
      </c>
    </row>
    <row r="90" ht="42" customHeight="1" outlineLevel="1" spans="1:10">
      <c r="A90" s="42" t="s">
        <v>295</v>
      </c>
      <c r="B90" s="42" t="s">
        <v>534</v>
      </c>
      <c r="C90" s="42" t="s">
        <v>371</v>
      </c>
      <c r="D90" s="42" t="s">
        <v>378</v>
      </c>
      <c r="E90" s="42" t="s">
        <v>551</v>
      </c>
      <c r="F90" s="42" t="s">
        <v>385</v>
      </c>
      <c r="G90" s="42" t="s">
        <v>424</v>
      </c>
      <c r="H90" s="42" t="s">
        <v>387</v>
      </c>
      <c r="I90" s="42" t="s">
        <v>369</v>
      </c>
      <c r="J90" s="42" t="s">
        <v>552</v>
      </c>
    </row>
    <row r="91" ht="42" customHeight="1" outlineLevel="1" spans="1:10">
      <c r="A91" s="42" t="s">
        <v>295</v>
      </c>
      <c r="B91" s="42" t="s">
        <v>534</v>
      </c>
      <c r="C91" s="42" t="s">
        <v>382</v>
      </c>
      <c r="D91" s="42" t="s">
        <v>383</v>
      </c>
      <c r="E91" s="42" t="s">
        <v>426</v>
      </c>
      <c r="F91" s="42" t="s">
        <v>385</v>
      </c>
      <c r="G91" s="42" t="s">
        <v>386</v>
      </c>
      <c r="H91" s="42" t="s">
        <v>387</v>
      </c>
      <c r="I91" s="42" t="s">
        <v>376</v>
      </c>
      <c r="J91" s="42" t="s">
        <v>427</v>
      </c>
    </row>
    <row r="92" ht="42" customHeight="1" outlineLevel="1" spans="1:10">
      <c r="A92" s="42" t="s">
        <v>329</v>
      </c>
      <c r="B92" s="42" t="s">
        <v>553</v>
      </c>
      <c r="C92" s="42" t="s">
        <v>363</v>
      </c>
      <c r="D92" s="42" t="s">
        <v>364</v>
      </c>
      <c r="E92" s="42" t="s">
        <v>554</v>
      </c>
      <c r="F92" s="42" t="s">
        <v>414</v>
      </c>
      <c r="G92" s="42" t="s">
        <v>555</v>
      </c>
      <c r="H92" s="42" t="s">
        <v>556</v>
      </c>
      <c r="I92" s="42" t="s">
        <v>369</v>
      </c>
      <c r="J92" s="42" t="s">
        <v>557</v>
      </c>
    </row>
    <row r="93" ht="42" customHeight="1" outlineLevel="1" spans="1:10">
      <c r="A93" s="42" t="s">
        <v>329</v>
      </c>
      <c r="B93" s="42" t="s">
        <v>553</v>
      </c>
      <c r="C93" s="42" t="s">
        <v>363</v>
      </c>
      <c r="D93" s="42" t="s">
        <v>433</v>
      </c>
      <c r="E93" s="42" t="s">
        <v>558</v>
      </c>
      <c r="F93" s="42" t="s">
        <v>385</v>
      </c>
      <c r="G93" s="42" t="s">
        <v>386</v>
      </c>
      <c r="H93" s="42" t="s">
        <v>387</v>
      </c>
      <c r="I93" s="42" t="s">
        <v>369</v>
      </c>
      <c r="J93" s="42" t="s">
        <v>559</v>
      </c>
    </row>
    <row r="94" ht="42" customHeight="1" outlineLevel="1" spans="1:10">
      <c r="A94" s="42" t="s">
        <v>329</v>
      </c>
      <c r="B94" s="42" t="s">
        <v>553</v>
      </c>
      <c r="C94" s="42" t="s">
        <v>363</v>
      </c>
      <c r="D94" s="42" t="s">
        <v>405</v>
      </c>
      <c r="E94" s="42" t="s">
        <v>506</v>
      </c>
      <c r="F94" s="42" t="s">
        <v>366</v>
      </c>
      <c r="G94" s="42" t="s">
        <v>492</v>
      </c>
      <c r="H94" s="42" t="s">
        <v>375</v>
      </c>
      <c r="I94" s="42" t="s">
        <v>369</v>
      </c>
      <c r="J94" s="42" t="s">
        <v>560</v>
      </c>
    </row>
    <row r="95" ht="42" customHeight="1" outlineLevel="1" spans="1:10">
      <c r="A95" s="42" t="s">
        <v>329</v>
      </c>
      <c r="B95" s="42" t="s">
        <v>553</v>
      </c>
      <c r="C95" s="42" t="s">
        <v>363</v>
      </c>
      <c r="D95" s="42" t="s">
        <v>412</v>
      </c>
      <c r="E95" s="42" t="s">
        <v>413</v>
      </c>
      <c r="F95" s="42" t="s">
        <v>366</v>
      </c>
      <c r="G95" s="42" t="s">
        <v>561</v>
      </c>
      <c r="H95" s="42" t="s">
        <v>415</v>
      </c>
      <c r="I95" s="42" t="s">
        <v>369</v>
      </c>
      <c r="J95" s="42" t="s">
        <v>471</v>
      </c>
    </row>
    <row r="96" ht="42" customHeight="1" outlineLevel="1" spans="1:10">
      <c r="A96" s="42" t="s">
        <v>329</v>
      </c>
      <c r="B96" s="42" t="s">
        <v>553</v>
      </c>
      <c r="C96" s="42" t="s">
        <v>371</v>
      </c>
      <c r="D96" s="42" t="s">
        <v>417</v>
      </c>
      <c r="E96" s="42" t="s">
        <v>562</v>
      </c>
      <c r="F96" s="42" t="s">
        <v>385</v>
      </c>
      <c r="G96" s="42" t="s">
        <v>84</v>
      </c>
      <c r="H96" s="42" t="s">
        <v>563</v>
      </c>
      <c r="I96" s="42" t="s">
        <v>376</v>
      </c>
      <c r="J96" s="42" t="s">
        <v>564</v>
      </c>
    </row>
    <row r="97" ht="42" customHeight="1" outlineLevel="1" spans="1:10">
      <c r="A97" s="42" t="s">
        <v>329</v>
      </c>
      <c r="B97" s="42" t="s">
        <v>553</v>
      </c>
      <c r="C97" s="42" t="s">
        <v>371</v>
      </c>
      <c r="D97" s="42" t="s">
        <v>372</v>
      </c>
      <c r="E97" s="42" t="s">
        <v>565</v>
      </c>
      <c r="F97" s="42" t="s">
        <v>385</v>
      </c>
      <c r="G97" s="42" t="s">
        <v>386</v>
      </c>
      <c r="H97" s="42" t="s">
        <v>387</v>
      </c>
      <c r="I97" s="42" t="s">
        <v>376</v>
      </c>
      <c r="J97" s="42" t="s">
        <v>566</v>
      </c>
    </row>
    <row r="98" ht="42" customHeight="1" outlineLevel="1" spans="1:10">
      <c r="A98" s="42" t="s">
        <v>329</v>
      </c>
      <c r="B98" s="42" t="s">
        <v>553</v>
      </c>
      <c r="C98" s="42" t="s">
        <v>382</v>
      </c>
      <c r="D98" s="42" t="s">
        <v>383</v>
      </c>
      <c r="E98" s="42" t="s">
        <v>567</v>
      </c>
      <c r="F98" s="42" t="s">
        <v>385</v>
      </c>
      <c r="G98" s="42" t="s">
        <v>386</v>
      </c>
      <c r="H98" s="42" t="s">
        <v>387</v>
      </c>
      <c r="I98" s="42" t="s">
        <v>376</v>
      </c>
      <c r="J98" s="42" t="s">
        <v>568</v>
      </c>
    </row>
    <row r="99" ht="42" customHeight="1" outlineLevel="1" spans="1:10">
      <c r="A99" s="42" t="s">
        <v>325</v>
      </c>
      <c r="B99" s="42" t="s">
        <v>569</v>
      </c>
      <c r="C99" s="42" t="s">
        <v>363</v>
      </c>
      <c r="D99" s="42" t="s">
        <v>364</v>
      </c>
      <c r="E99" s="42" t="s">
        <v>570</v>
      </c>
      <c r="F99" s="42" t="s">
        <v>366</v>
      </c>
      <c r="G99" s="42" t="s">
        <v>571</v>
      </c>
      <c r="H99" s="42" t="s">
        <v>431</v>
      </c>
      <c r="I99" s="42" t="s">
        <v>369</v>
      </c>
      <c r="J99" s="42" t="s">
        <v>572</v>
      </c>
    </row>
    <row r="100" ht="42" customHeight="1" outlineLevel="1" spans="1:10">
      <c r="A100" s="42" t="s">
        <v>325</v>
      </c>
      <c r="B100" s="42" t="s">
        <v>569</v>
      </c>
      <c r="C100" s="42" t="s">
        <v>363</v>
      </c>
      <c r="D100" s="42" t="s">
        <v>364</v>
      </c>
      <c r="E100" s="42" t="s">
        <v>573</v>
      </c>
      <c r="F100" s="42" t="s">
        <v>366</v>
      </c>
      <c r="G100" s="42" t="s">
        <v>504</v>
      </c>
      <c r="H100" s="42" t="s">
        <v>431</v>
      </c>
      <c r="I100" s="42" t="s">
        <v>369</v>
      </c>
      <c r="J100" s="42" t="s">
        <v>574</v>
      </c>
    </row>
    <row r="101" ht="42" customHeight="1" outlineLevel="1" spans="1:10">
      <c r="A101" s="42" t="s">
        <v>325</v>
      </c>
      <c r="B101" s="42" t="s">
        <v>569</v>
      </c>
      <c r="C101" s="42" t="s">
        <v>363</v>
      </c>
      <c r="D101" s="42" t="s">
        <v>405</v>
      </c>
      <c r="E101" s="42" t="s">
        <v>575</v>
      </c>
      <c r="F101" s="42" t="s">
        <v>385</v>
      </c>
      <c r="G101" s="42" t="s">
        <v>386</v>
      </c>
      <c r="H101" s="42" t="s">
        <v>387</v>
      </c>
      <c r="I101" s="42" t="s">
        <v>369</v>
      </c>
      <c r="J101" s="42" t="s">
        <v>576</v>
      </c>
    </row>
    <row r="102" ht="42" customHeight="1" outlineLevel="1" spans="1:10">
      <c r="A102" s="42" t="s">
        <v>325</v>
      </c>
      <c r="B102" s="42" t="s">
        <v>569</v>
      </c>
      <c r="C102" s="42" t="s">
        <v>363</v>
      </c>
      <c r="D102" s="42" t="s">
        <v>405</v>
      </c>
      <c r="E102" s="42" t="s">
        <v>577</v>
      </c>
      <c r="F102" s="42" t="s">
        <v>385</v>
      </c>
      <c r="G102" s="42" t="s">
        <v>386</v>
      </c>
      <c r="H102" s="42" t="s">
        <v>387</v>
      </c>
      <c r="I102" s="42" t="s">
        <v>369</v>
      </c>
      <c r="J102" s="42" t="s">
        <v>578</v>
      </c>
    </row>
    <row r="103" ht="42" customHeight="1" outlineLevel="1" spans="1:10">
      <c r="A103" s="42" t="s">
        <v>325</v>
      </c>
      <c r="B103" s="42" t="s">
        <v>569</v>
      </c>
      <c r="C103" s="42" t="s">
        <v>363</v>
      </c>
      <c r="D103" s="42" t="s">
        <v>412</v>
      </c>
      <c r="E103" s="42" t="s">
        <v>413</v>
      </c>
      <c r="F103" s="42" t="s">
        <v>414</v>
      </c>
      <c r="G103" s="42" t="s">
        <v>88</v>
      </c>
      <c r="H103" s="42" t="s">
        <v>415</v>
      </c>
      <c r="I103" s="42" t="s">
        <v>369</v>
      </c>
      <c r="J103" s="42" t="s">
        <v>579</v>
      </c>
    </row>
    <row r="104" ht="42" customHeight="1" outlineLevel="1" spans="1:10">
      <c r="A104" s="42" t="s">
        <v>325</v>
      </c>
      <c r="B104" s="42" t="s">
        <v>569</v>
      </c>
      <c r="C104" s="42" t="s">
        <v>371</v>
      </c>
      <c r="D104" s="42" t="s">
        <v>417</v>
      </c>
      <c r="E104" s="42" t="s">
        <v>510</v>
      </c>
      <c r="F104" s="42" t="s">
        <v>385</v>
      </c>
      <c r="G104" s="42" t="s">
        <v>88</v>
      </c>
      <c r="H104" s="42" t="s">
        <v>387</v>
      </c>
      <c r="I104" s="42" t="s">
        <v>376</v>
      </c>
      <c r="J104" s="42" t="s">
        <v>580</v>
      </c>
    </row>
    <row r="105" ht="42" customHeight="1" outlineLevel="1" spans="1:10">
      <c r="A105" s="42" t="s">
        <v>325</v>
      </c>
      <c r="B105" s="42" t="s">
        <v>569</v>
      </c>
      <c r="C105" s="42" t="s">
        <v>371</v>
      </c>
      <c r="D105" s="42" t="s">
        <v>372</v>
      </c>
      <c r="E105" s="42" t="s">
        <v>581</v>
      </c>
      <c r="F105" s="42" t="s">
        <v>366</v>
      </c>
      <c r="G105" s="42" t="s">
        <v>514</v>
      </c>
      <c r="H105" s="42" t="s">
        <v>375</v>
      </c>
      <c r="I105" s="42" t="s">
        <v>376</v>
      </c>
      <c r="J105" s="42" t="s">
        <v>582</v>
      </c>
    </row>
    <row r="106" ht="42" customHeight="1" outlineLevel="1" spans="1:10">
      <c r="A106" s="42" t="s">
        <v>325</v>
      </c>
      <c r="B106" s="42" t="s">
        <v>569</v>
      </c>
      <c r="C106" s="42" t="s">
        <v>371</v>
      </c>
      <c r="D106" s="42" t="s">
        <v>378</v>
      </c>
      <c r="E106" s="42" t="s">
        <v>516</v>
      </c>
      <c r="F106" s="42" t="s">
        <v>366</v>
      </c>
      <c r="G106" s="42" t="s">
        <v>374</v>
      </c>
      <c r="H106" s="42" t="s">
        <v>375</v>
      </c>
      <c r="I106" s="42" t="s">
        <v>376</v>
      </c>
      <c r="J106" s="42" t="s">
        <v>583</v>
      </c>
    </row>
    <row r="107" ht="42" customHeight="1" outlineLevel="1" spans="1:10">
      <c r="A107" s="42" t="s">
        <v>325</v>
      </c>
      <c r="B107" s="42" t="s">
        <v>569</v>
      </c>
      <c r="C107" s="42" t="s">
        <v>382</v>
      </c>
      <c r="D107" s="42" t="s">
        <v>383</v>
      </c>
      <c r="E107" s="42" t="s">
        <v>518</v>
      </c>
      <c r="F107" s="42" t="s">
        <v>385</v>
      </c>
      <c r="G107" s="42" t="s">
        <v>386</v>
      </c>
      <c r="H107" s="42" t="s">
        <v>387</v>
      </c>
      <c r="I107" s="42" t="s">
        <v>376</v>
      </c>
      <c r="J107" s="42" t="s">
        <v>584</v>
      </c>
    </row>
    <row r="108" ht="42" customHeight="1" outlineLevel="1" spans="1:10">
      <c r="A108" s="42" t="s">
        <v>349</v>
      </c>
      <c r="B108" s="42" t="s">
        <v>585</v>
      </c>
      <c r="C108" s="42" t="s">
        <v>363</v>
      </c>
      <c r="D108" s="42" t="s">
        <v>364</v>
      </c>
      <c r="E108" s="42" t="s">
        <v>586</v>
      </c>
      <c r="F108" s="42" t="s">
        <v>366</v>
      </c>
      <c r="G108" s="42" t="s">
        <v>83</v>
      </c>
      <c r="H108" s="42" t="s">
        <v>587</v>
      </c>
      <c r="I108" s="42" t="s">
        <v>369</v>
      </c>
      <c r="J108" s="42" t="s">
        <v>588</v>
      </c>
    </row>
    <row r="109" ht="42" customHeight="1" outlineLevel="1" spans="1:10">
      <c r="A109" s="42" t="s">
        <v>349</v>
      </c>
      <c r="B109" s="42" t="s">
        <v>585</v>
      </c>
      <c r="C109" s="42" t="s">
        <v>363</v>
      </c>
      <c r="D109" s="42" t="s">
        <v>433</v>
      </c>
      <c r="E109" s="42" t="s">
        <v>589</v>
      </c>
      <c r="F109" s="42" t="s">
        <v>385</v>
      </c>
      <c r="G109" s="42" t="s">
        <v>435</v>
      </c>
      <c r="H109" s="42" t="s">
        <v>387</v>
      </c>
      <c r="I109" s="42" t="s">
        <v>369</v>
      </c>
      <c r="J109" s="42" t="s">
        <v>590</v>
      </c>
    </row>
    <row r="110" ht="42" customHeight="1" outlineLevel="1" spans="1:10">
      <c r="A110" s="42" t="s">
        <v>349</v>
      </c>
      <c r="B110" s="42" t="s">
        <v>585</v>
      </c>
      <c r="C110" s="42" t="s">
        <v>363</v>
      </c>
      <c r="D110" s="42" t="s">
        <v>405</v>
      </c>
      <c r="E110" s="42" t="s">
        <v>506</v>
      </c>
      <c r="F110" s="42" t="s">
        <v>366</v>
      </c>
      <c r="G110" s="42" t="s">
        <v>591</v>
      </c>
      <c r="H110" s="42" t="s">
        <v>375</v>
      </c>
      <c r="I110" s="42" t="s">
        <v>369</v>
      </c>
      <c r="J110" s="42" t="s">
        <v>592</v>
      </c>
    </row>
    <row r="111" ht="42" customHeight="1" outlineLevel="1" spans="1:10">
      <c r="A111" s="42" t="s">
        <v>349</v>
      </c>
      <c r="B111" s="42" t="s">
        <v>585</v>
      </c>
      <c r="C111" s="42" t="s">
        <v>363</v>
      </c>
      <c r="D111" s="42" t="s">
        <v>412</v>
      </c>
      <c r="E111" s="42" t="s">
        <v>413</v>
      </c>
      <c r="F111" s="42" t="s">
        <v>366</v>
      </c>
      <c r="G111" s="42" t="s">
        <v>593</v>
      </c>
      <c r="H111" s="42" t="s">
        <v>594</v>
      </c>
      <c r="I111" s="42" t="s">
        <v>369</v>
      </c>
      <c r="J111" s="42" t="s">
        <v>595</v>
      </c>
    </row>
    <row r="112" ht="42" customHeight="1" outlineLevel="1" spans="1:10">
      <c r="A112" s="42" t="s">
        <v>349</v>
      </c>
      <c r="B112" s="42" t="s">
        <v>585</v>
      </c>
      <c r="C112" s="42" t="s">
        <v>371</v>
      </c>
      <c r="D112" s="42" t="s">
        <v>417</v>
      </c>
      <c r="E112" s="42" t="s">
        <v>596</v>
      </c>
      <c r="F112" s="42" t="s">
        <v>385</v>
      </c>
      <c r="G112" s="42" t="s">
        <v>435</v>
      </c>
      <c r="H112" s="42" t="s">
        <v>387</v>
      </c>
      <c r="I112" s="42" t="s">
        <v>376</v>
      </c>
      <c r="J112" s="42" t="s">
        <v>597</v>
      </c>
    </row>
    <row r="113" ht="42" customHeight="1" outlineLevel="1" spans="1:10">
      <c r="A113" s="42" t="s">
        <v>349</v>
      </c>
      <c r="B113" s="42" t="s">
        <v>585</v>
      </c>
      <c r="C113" s="42" t="s">
        <v>382</v>
      </c>
      <c r="D113" s="42" t="s">
        <v>383</v>
      </c>
      <c r="E113" s="42" t="s">
        <v>500</v>
      </c>
      <c r="F113" s="42" t="s">
        <v>385</v>
      </c>
      <c r="G113" s="42" t="s">
        <v>386</v>
      </c>
      <c r="H113" s="42" t="s">
        <v>387</v>
      </c>
      <c r="I113" s="42" t="s">
        <v>376</v>
      </c>
      <c r="J113" s="42" t="s">
        <v>501</v>
      </c>
    </row>
    <row r="114" ht="42" customHeight="1" outlineLevel="1" spans="1:10">
      <c r="A114" s="42" t="s">
        <v>347</v>
      </c>
      <c r="B114" s="42" t="s">
        <v>598</v>
      </c>
      <c r="C114" s="42" t="s">
        <v>363</v>
      </c>
      <c r="D114" s="42" t="s">
        <v>364</v>
      </c>
      <c r="E114" s="42" t="s">
        <v>392</v>
      </c>
      <c r="F114" s="42" t="s">
        <v>366</v>
      </c>
      <c r="G114" s="42" t="s">
        <v>393</v>
      </c>
      <c r="H114" s="42" t="s">
        <v>368</v>
      </c>
      <c r="I114" s="42" t="s">
        <v>369</v>
      </c>
      <c r="J114" s="42" t="s">
        <v>394</v>
      </c>
    </row>
    <row r="115" ht="42" customHeight="1" outlineLevel="1" spans="1:10">
      <c r="A115" s="42" t="s">
        <v>347</v>
      </c>
      <c r="B115" s="42" t="s">
        <v>598</v>
      </c>
      <c r="C115" s="42" t="s">
        <v>363</v>
      </c>
      <c r="D115" s="42" t="s">
        <v>364</v>
      </c>
      <c r="E115" s="42" t="s">
        <v>599</v>
      </c>
      <c r="F115" s="42" t="s">
        <v>366</v>
      </c>
      <c r="G115" s="42" t="s">
        <v>396</v>
      </c>
      <c r="H115" s="42" t="s">
        <v>397</v>
      </c>
      <c r="I115" s="42" t="s">
        <v>369</v>
      </c>
      <c r="J115" s="42" t="s">
        <v>398</v>
      </c>
    </row>
    <row r="116" ht="42" customHeight="1" outlineLevel="1" spans="1:10">
      <c r="A116" s="42" t="s">
        <v>347</v>
      </c>
      <c r="B116" s="42" t="s">
        <v>598</v>
      </c>
      <c r="C116" s="42" t="s">
        <v>363</v>
      </c>
      <c r="D116" s="42" t="s">
        <v>364</v>
      </c>
      <c r="E116" s="42" t="s">
        <v>399</v>
      </c>
      <c r="F116" s="42" t="s">
        <v>385</v>
      </c>
      <c r="G116" s="42" t="s">
        <v>396</v>
      </c>
      <c r="H116" s="42" t="s">
        <v>400</v>
      </c>
      <c r="I116" s="42" t="s">
        <v>369</v>
      </c>
      <c r="J116" s="42" t="s">
        <v>401</v>
      </c>
    </row>
    <row r="117" ht="42" customHeight="1" outlineLevel="1" spans="1:10">
      <c r="A117" s="42" t="s">
        <v>347</v>
      </c>
      <c r="B117" s="42" t="s">
        <v>598</v>
      </c>
      <c r="C117" s="42" t="s">
        <v>363</v>
      </c>
      <c r="D117" s="42" t="s">
        <v>364</v>
      </c>
      <c r="E117" s="42" t="s">
        <v>402</v>
      </c>
      <c r="F117" s="42" t="s">
        <v>385</v>
      </c>
      <c r="G117" s="42" t="s">
        <v>403</v>
      </c>
      <c r="H117" s="42" t="s">
        <v>387</v>
      </c>
      <c r="I117" s="42" t="s">
        <v>369</v>
      </c>
      <c r="J117" s="42" t="s">
        <v>404</v>
      </c>
    </row>
    <row r="118" ht="42" customHeight="1" outlineLevel="1" spans="1:10">
      <c r="A118" s="42" t="s">
        <v>347</v>
      </c>
      <c r="B118" s="42" t="s">
        <v>598</v>
      </c>
      <c r="C118" s="42" t="s">
        <v>363</v>
      </c>
      <c r="D118" s="42" t="s">
        <v>405</v>
      </c>
      <c r="E118" s="42" t="s">
        <v>406</v>
      </c>
      <c r="F118" s="42" t="s">
        <v>385</v>
      </c>
      <c r="G118" s="42" t="s">
        <v>435</v>
      </c>
      <c r="H118" s="42" t="s">
        <v>387</v>
      </c>
      <c r="I118" s="42" t="s">
        <v>369</v>
      </c>
      <c r="J118" s="42" t="s">
        <v>600</v>
      </c>
    </row>
    <row r="119" ht="42" customHeight="1" outlineLevel="1" spans="1:10">
      <c r="A119" s="42" t="s">
        <v>347</v>
      </c>
      <c r="B119" s="42" t="s">
        <v>598</v>
      </c>
      <c r="C119" s="42" t="s">
        <v>371</v>
      </c>
      <c r="D119" s="42" t="s">
        <v>417</v>
      </c>
      <c r="E119" s="42" t="s">
        <v>418</v>
      </c>
      <c r="F119" s="42" t="s">
        <v>385</v>
      </c>
      <c r="G119" s="42" t="s">
        <v>419</v>
      </c>
      <c r="H119" s="42" t="s">
        <v>387</v>
      </c>
      <c r="I119" s="42" t="s">
        <v>376</v>
      </c>
      <c r="J119" s="42" t="s">
        <v>407</v>
      </c>
    </row>
    <row r="120" ht="42" customHeight="1" outlineLevel="1" spans="1:10">
      <c r="A120" s="42" t="s">
        <v>347</v>
      </c>
      <c r="B120" s="42" t="s">
        <v>598</v>
      </c>
      <c r="C120" s="42" t="s">
        <v>371</v>
      </c>
      <c r="D120" s="42" t="s">
        <v>372</v>
      </c>
      <c r="E120" s="42" t="s">
        <v>420</v>
      </c>
      <c r="F120" s="42" t="s">
        <v>414</v>
      </c>
      <c r="G120" s="42" t="s">
        <v>601</v>
      </c>
      <c r="H120" s="42" t="s">
        <v>387</v>
      </c>
      <c r="I120" s="42" t="s">
        <v>376</v>
      </c>
      <c r="J120" s="42" t="s">
        <v>422</v>
      </c>
    </row>
    <row r="121" ht="42" customHeight="1" outlineLevel="1" spans="1:10">
      <c r="A121" s="42" t="s">
        <v>347</v>
      </c>
      <c r="B121" s="42" t="s">
        <v>598</v>
      </c>
      <c r="C121" s="42" t="s">
        <v>371</v>
      </c>
      <c r="D121" s="42" t="s">
        <v>378</v>
      </c>
      <c r="E121" s="42" t="s">
        <v>423</v>
      </c>
      <c r="F121" s="42" t="s">
        <v>385</v>
      </c>
      <c r="G121" s="42" t="s">
        <v>424</v>
      </c>
      <c r="H121" s="42" t="s">
        <v>387</v>
      </c>
      <c r="I121" s="42" t="s">
        <v>376</v>
      </c>
      <c r="J121" s="42" t="s">
        <v>425</v>
      </c>
    </row>
    <row r="122" ht="42" customHeight="1" outlineLevel="1" spans="1:10">
      <c r="A122" s="42" t="s">
        <v>347</v>
      </c>
      <c r="B122" s="42" t="s">
        <v>598</v>
      </c>
      <c r="C122" s="42" t="s">
        <v>382</v>
      </c>
      <c r="D122" s="42" t="s">
        <v>383</v>
      </c>
      <c r="E122" s="42" t="s">
        <v>426</v>
      </c>
      <c r="F122" s="42" t="s">
        <v>385</v>
      </c>
      <c r="G122" s="42" t="s">
        <v>386</v>
      </c>
      <c r="H122" s="42" t="s">
        <v>387</v>
      </c>
      <c r="I122" s="42" t="s">
        <v>376</v>
      </c>
      <c r="J122" s="42" t="s">
        <v>427</v>
      </c>
    </row>
    <row r="123" ht="42" customHeight="1" outlineLevel="1" spans="1:10">
      <c r="A123" s="42" t="s">
        <v>323</v>
      </c>
      <c r="B123" s="42" t="s">
        <v>602</v>
      </c>
      <c r="C123" s="42" t="s">
        <v>363</v>
      </c>
      <c r="D123" s="42" t="s">
        <v>364</v>
      </c>
      <c r="E123" s="42" t="s">
        <v>450</v>
      </c>
      <c r="F123" s="42" t="s">
        <v>366</v>
      </c>
      <c r="G123" s="42" t="s">
        <v>451</v>
      </c>
      <c r="H123" s="42" t="s">
        <v>368</v>
      </c>
      <c r="I123" s="42" t="s">
        <v>369</v>
      </c>
      <c r="J123" s="42" t="s">
        <v>452</v>
      </c>
    </row>
    <row r="124" ht="42" customHeight="1" outlineLevel="1" spans="1:10">
      <c r="A124" s="42" t="s">
        <v>323</v>
      </c>
      <c r="B124" s="42" t="s">
        <v>602</v>
      </c>
      <c r="C124" s="42" t="s">
        <v>363</v>
      </c>
      <c r="D124" s="42" t="s">
        <v>364</v>
      </c>
      <c r="E124" s="42" t="s">
        <v>453</v>
      </c>
      <c r="F124" s="42" t="s">
        <v>385</v>
      </c>
      <c r="G124" s="42" t="s">
        <v>435</v>
      </c>
      <c r="H124" s="42" t="s">
        <v>387</v>
      </c>
      <c r="I124" s="42" t="s">
        <v>369</v>
      </c>
      <c r="J124" s="42" t="s">
        <v>454</v>
      </c>
    </row>
    <row r="125" ht="42" customHeight="1" outlineLevel="1" spans="1:10">
      <c r="A125" s="42" t="s">
        <v>323</v>
      </c>
      <c r="B125" s="42" t="s">
        <v>602</v>
      </c>
      <c r="C125" s="42" t="s">
        <v>363</v>
      </c>
      <c r="D125" s="42" t="s">
        <v>364</v>
      </c>
      <c r="E125" s="42" t="s">
        <v>453</v>
      </c>
      <c r="F125" s="42" t="s">
        <v>366</v>
      </c>
      <c r="G125" s="42" t="s">
        <v>456</v>
      </c>
      <c r="H125" s="42" t="s">
        <v>368</v>
      </c>
      <c r="I125" s="42" t="s">
        <v>369</v>
      </c>
      <c r="J125" s="42" t="s">
        <v>454</v>
      </c>
    </row>
    <row r="126" ht="42" customHeight="1" outlineLevel="1" spans="1:10">
      <c r="A126" s="42" t="s">
        <v>323</v>
      </c>
      <c r="B126" s="42" t="s">
        <v>602</v>
      </c>
      <c r="C126" s="42" t="s">
        <v>363</v>
      </c>
      <c r="D126" s="42" t="s">
        <v>364</v>
      </c>
      <c r="E126" s="42" t="s">
        <v>458</v>
      </c>
      <c r="F126" s="42" t="s">
        <v>385</v>
      </c>
      <c r="G126" s="42" t="s">
        <v>403</v>
      </c>
      <c r="H126" s="42" t="s">
        <v>387</v>
      </c>
      <c r="I126" s="42" t="s">
        <v>369</v>
      </c>
      <c r="J126" s="42" t="s">
        <v>459</v>
      </c>
    </row>
    <row r="127" ht="42" customHeight="1" outlineLevel="1" spans="1:10">
      <c r="A127" s="42" t="s">
        <v>323</v>
      </c>
      <c r="B127" s="42" t="s">
        <v>602</v>
      </c>
      <c r="C127" s="42" t="s">
        <v>363</v>
      </c>
      <c r="D127" s="42" t="s">
        <v>433</v>
      </c>
      <c r="E127" s="42" t="s">
        <v>460</v>
      </c>
      <c r="F127" s="42" t="s">
        <v>385</v>
      </c>
      <c r="G127" s="42" t="s">
        <v>435</v>
      </c>
      <c r="H127" s="42" t="s">
        <v>387</v>
      </c>
      <c r="I127" s="42" t="s">
        <v>369</v>
      </c>
      <c r="J127" s="42" t="s">
        <v>461</v>
      </c>
    </row>
    <row r="128" ht="42" customHeight="1" outlineLevel="1" spans="1:10">
      <c r="A128" s="42" t="s">
        <v>323</v>
      </c>
      <c r="B128" s="42" t="s">
        <v>602</v>
      </c>
      <c r="C128" s="42" t="s">
        <v>363</v>
      </c>
      <c r="D128" s="42" t="s">
        <v>433</v>
      </c>
      <c r="E128" s="42" t="s">
        <v>462</v>
      </c>
      <c r="F128" s="42" t="s">
        <v>385</v>
      </c>
      <c r="G128" s="42" t="s">
        <v>435</v>
      </c>
      <c r="H128" s="42" t="s">
        <v>387</v>
      </c>
      <c r="I128" s="42" t="s">
        <v>369</v>
      </c>
      <c r="J128" s="42" t="s">
        <v>463</v>
      </c>
    </row>
    <row r="129" ht="42" customHeight="1" outlineLevel="1" spans="1:10">
      <c r="A129" s="42" t="s">
        <v>323</v>
      </c>
      <c r="B129" s="42" t="s">
        <v>602</v>
      </c>
      <c r="C129" s="42" t="s">
        <v>363</v>
      </c>
      <c r="D129" s="42" t="s">
        <v>433</v>
      </c>
      <c r="E129" s="42" t="s">
        <v>464</v>
      </c>
      <c r="F129" s="42" t="s">
        <v>414</v>
      </c>
      <c r="G129" s="42" t="s">
        <v>465</v>
      </c>
      <c r="H129" s="42" t="s">
        <v>387</v>
      </c>
      <c r="I129" s="42" t="s">
        <v>369</v>
      </c>
      <c r="J129" s="42" t="s">
        <v>466</v>
      </c>
    </row>
    <row r="130" ht="42" customHeight="1" outlineLevel="1" spans="1:10">
      <c r="A130" s="42" t="s">
        <v>323</v>
      </c>
      <c r="B130" s="42" t="s">
        <v>602</v>
      </c>
      <c r="C130" s="42" t="s">
        <v>363</v>
      </c>
      <c r="D130" s="42" t="s">
        <v>433</v>
      </c>
      <c r="E130" s="42" t="s">
        <v>467</v>
      </c>
      <c r="F130" s="42" t="s">
        <v>366</v>
      </c>
      <c r="G130" s="42" t="s">
        <v>468</v>
      </c>
      <c r="H130" s="42" t="s">
        <v>375</v>
      </c>
      <c r="I130" s="42" t="s">
        <v>369</v>
      </c>
      <c r="J130" s="42" t="s">
        <v>469</v>
      </c>
    </row>
    <row r="131" ht="42" customHeight="1" outlineLevel="1" spans="1:10">
      <c r="A131" s="42" t="s">
        <v>323</v>
      </c>
      <c r="B131" s="42" t="s">
        <v>602</v>
      </c>
      <c r="C131" s="42" t="s">
        <v>363</v>
      </c>
      <c r="D131" s="42" t="s">
        <v>412</v>
      </c>
      <c r="E131" s="42" t="s">
        <v>413</v>
      </c>
      <c r="F131" s="42" t="s">
        <v>414</v>
      </c>
      <c r="G131" s="42" t="s">
        <v>603</v>
      </c>
      <c r="H131" s="42" t="s">
        <v>415</v>
      </c>
      <c r="I131" s="42" t="s">
        <v>369</v>
      </c>
      <c r="J131" s="42" t="s">
        <v>471</v>
      </c>
    </row>
    <row r="132" ht="42" customHeight="1" outlineLevel="1" spans="1:10">
      <c r="A132" s="42" t="s">
        <v>323</v>
      </c>
      <c r="B132" s="42" t="s">
        <v>602</v>
      </c>
      <c r="C132" s="42" t="s">
        <v>371</v>
      </c>
      <c r="D132" s="42" t="s">
        <v>417</v>
      </c>
      <c r="E132" s="42" t="s">
        <v>472</v>
      </c>
      <c r="F132" s="42" t="s">
        <v>385</v>
      </c>
      <c r="G132" s="42" t="s">
        <v>396</v>
      </c>
      <c r="H132" s="42" t="s">
        <v>400</v>
      </c>
      <c r="I132" s="42" t="s">
        <v>369</v>
      </c>
      <c r="J132" s="42" t="s">
        <v>473</v>
      </c>
    </row>
    <row r="133" ht="42" customHeight="1" outlineLevel="1" spans="1:10">
      <c r="A133" s="42" t="s">
        <v>323</v>
      </c>
      <c r="B133" s="42" t="s">
        <v>602</v>
      </c>
      <c r="C133" s="42" t="s">
        <v>371</v>
      </c>
      <c r="D133" s="42" t="s">
        <v>417</v>
      </c>
      <c r="E133" s="42" t="s">
        <v>420</v>
      </c>
      <c r="F133" s="42" t="s">
        <v>414</v>
      </c>
      <c r="G133" s="42" t="s">
        <v>474</v>
      </c>
      <c r="H133" s="42" t="s">
        <v>387</v>
      </c>
      <c r="I133" s="42" t="s">
        <v>376</v>
      </c>
      <c r="J133" s="42" t="s">
        <v>422</v>
      </c>
    </row>
    <row r="134" ht="42" customHeight="1" outlineLevel="1" spans="1:10">
      <c r="A134" s="42" t="s">
        <v>323</v>
      </c>
      <c r="B134" s="42" t="s">
        <v>602</v>
      </c>
      <c r="C134" s="42" t="s">
        <v>371</v>
      </c>
      <c r="D134" s="42" t="s">
        <v>378</v>
      </c>
      <c r="E134" s="42" t="s">
        <v>475</v>
      </c>
      <c r="F134" s="42" t="s">
        <v>366</v>
      </c>
      <c r="G134" s="42" t="s">
        <v>476</v>
      </c>
      <c r="H134" s="42" t="s">
        <v>387</v>
      </c>
      <c r="I134" s="42" t="s">
        <v>376</v>
      </c>
      <c r="J134" s="42" t="s">
        <v>477</v>
      </c>
    </row>
    <row r="135" ht="42" customHeight="1" outlineLevel="1" spans="1:10">
      <c r="A135" s="42" t="s">
        <v>323</v>
      </c>
      <c r="B135" s="42" t="s">
        <v>602</v>
      </c>
      <c r="C135" s="42" t="s">
        <v>382</v>
      </c>
      <c r="D135" s="42" t="s">
        <v>383</v>
      </c>
      <c r="E135" s="42" t="s">
        <v>478</v>
      </c>
      <c r="F135" s="42" t="s">
        <v>385</v>
      </c>
      <c r="G135" s="42" t="s">
        <v>386</v>
      </c>
      <c r="H135" s="42" t="s">
        <v>387</v>
      </c>
      <c r="I135" s="42" t="s">
        <v>376</v>
      </c>
      <c r="J135" s="42" t="s">
        <v>479</v>
      </c>
    </row>
    <row r="136" ht="42" customHeight="1" outlineLevel="1" spans="1:10">
      <c r="A136" s="42" t="s">
        <v>323</v>
      </c>
      <c r="B136" s="42" t="s">
        <v>602</v>
      </c>
      <c r="C136" s="42" t="s">
        <v>382</v>
      </c>
      <c r="D136" s="42" t="s">
        <v>383</v>
      </c>
      <c r="E136" s="42" t="s">
        <v>480</v>
      </c>
      <c r="F136" s="42" t="s">
        <v>385</v>
      </c>
      <c r="G136" s="42" t="s">
        <v>386</v>
      </c>
      <c r="H136" s="42" t="s">
        <v>387</v>
      </c>
      <c r="I136" s="42" t="s">
        <v>376</v>
      </c>
      <c r="J136" s="42" t="s">
        <v>481</v>
      </c>
    </row>
    <row r="137" ht="42" customHeight="1" outlineLevel="1" spans="1:10">
      <c r="A137" s="42" t="s">
        <v>333</v>
      </c>
      <c r="B137" s="42" t="s">
        <v>604</v>
      </c>
      <c r="C137" s="42" t="s">
        <v>363</v>
      </c>
      <c r="D137" s="42" t="s">
        <v>364</v>
      </c>
      <c r="E137" s="42" t="s">
        <v>605</v>
      </c>
      <c r="F137" s="42" t="s">
        <v>366</v>
      </c>
      <c r="G137" s="42" t="s">
        <v>606</v>
      </c>
      <c r="H137" s="42" t="s">
        <v>431</v>
      </c>
      <c r="I137" s="42" t="s">
        <v>369</v>
      </c>
      <c r="J137" s="42" t="s">
        <v>607</v>
      </c>
    </row>
    <row r="138" ht="42" customHeight="1" outlineLevel="1" spans="1:10">
      <c r="A138" s="42" t="s">
        <v>333</v>
      </c>
      <c r="B138" s="42" t="s">
        <v>604</v>
      </c>
      <c r="C138" s="42" t="s">
        <v>363</v>
      </c>
      <c r="D138" s="42" t="s">
        <v>433</v>
      </c>
      <c r="E138" s="42" t="s">
        <v>608</v>
      </c>
      <c r="F138" s="42" t="s">
        <v>385</v>
      </c>
      <c r="G138" s="42" t="s">
        <v>435</v>
      </c>
      <c r="H138" s="42" t="s">
        <v>387</v>
      </c>
      <c r="I138" s="42" t="s">
        <v>369</v>
      </c>
      <c r="J138" s="42" t="s">
        <v>609</v>
      </c>
    </row>
    <row r="139" ht="42" customHeight="1" outlineLevel="1" spans="1:10">
      <c r="A139" s="42" t="s">
        <v>333</v>
      </c>
      <c r="B139" s="42" t="s">
        <v>604</v>
      </c>
      <c r="C139" s="42" t="s">
        <v>363</v>
      </c>
      <c r="D139" s="42" t="s">
        <v>412</v>
      </c>
      <c r="E139" s="42" t="s">
        <v>610</v>
      </c>
      <c r="F139" s="42" t="s">
        <v>385</v>
      </c>
      <c r="G139" s="42" t="s">
        <v>386</v>
      </c>
      <c r="H139" s="42" t="s">
        <v>387</v>
      </c>
      <c r="I139" s="42" t="s">
        <v>376</v>
      </c>
      <c r="J139" s="42" t="s">
        <v>611</v>
      </c>
    </row>
    <row r="140" ht="42" customHeight="1" outlineLevel="1" spans="1:10">
      <c r="A140" s="42" t="s">
        <v>333</v>
      </c>
      <c r="B140" s="42" t="s">
        <v>604</v>
      </c>
      <c r="C140" s="42" t="s">
        <v>371</v>
      </c>
      <c r="D140" s="42" t="s">
        <v>372</v>
      </c>
      <c r="E140" s="42" t="s">
        <v>612</v>
      </c>
      <c r="F140" s="42" t="s">
        <v>366</v>
      </c>
      <c r="G140" s="42" t="s">
        <v>374</v>
      </c>
      <c r="H140" s="42" t="s">
        <v>375</v>
      </c>
      <c r="I140" s="42" t="s">
        <v>376</v>
      </c>
      <c r="J140" s="42" t="s">
        <v>613</v>
      </c>
    </row>
    <row r="141" ht="42" customHeight="1" outlineLevel="1" spans="1:10">
      <c r="A141" s="42" t="s">
        <v>333</v>
      </c>
      <c r="B141" s="42" t="s">
        <v>604</v>
      </c>
      <c r="C141" s="42" t="s">
        <v>371</v>
      </c>
      <c r="D141" s="42" t="s">
        <v>378</v>
      </c>
      <c r="E141" s="42" t="s">
        <v>516</v>
      </c>
      <c r="F141" s="42" t="s">
        <v>366</v>
      </c>
      <c r="G141" s="42" t="s">
        <v>374</v>
      </c>
      <c r="H141" s="42" t="s">
        <v>375</v>
      </c>
      <c r="I141" s="42" t="s">
        <v>376</v>
      </c>
      <c r="J141" s="42" t="s">
        <v>583</v>
      </c>
    </row>
    <row r="142" ht="42" customHeight="1" outlineLevel="1" spans="1:10">
      <c r="A142" s="42" t="s">
        <v>333</v>
      </c>
      <c r="B142" s="42" t="s">
        <v>604</v>
      </c>
      <c r="C142" s="42" t="s">
        <v>371</v>
      </c>
      <c r="D142" s="42" t="s">
        <v>378</v>
      </c>
      <c r="E142" s="42" t="s">
        <v>614</v>
      </c>
      <c r="F142" s="42" t="s">
        <v>366</v>
      </c>
      <c r="G142" s="42" t="s">
        <v>615</v>
      </c>
      <c r="H142" s="42" t="s">
        <v>375</v>
      </c>
      <c r="I142" s="42" t="s">
        <v>376</v>
      </c>
      <c r="J142" s="42" t="s">
        <v>616</v>
      </c>
    </row>
    <row r="143" ht="42" customHeight="1" outlineLevel="1" spans="1:10">
      <c r="A143" s="42" t="s">
        <v>333</v>
      </c>
      <c r="B143" s="42" t="s">
        <v>604</v>
      </c>
      <c r="C143" s="42" t="s">
        <v>382</v>
      </c>
      <c r="D143" s="42" t="s">
        <v>383</v>
      </c>
      <c r="E143" s="42" t="s">
        <v>617</v>
      </c>
      <c r="F143" s="42" t="s">
        <v>385</v>
      </c>
      <c r="G143" s="42" t="s">
        <v>386</v>
      </c>
      <c r="H143" s="42" t="s">
        <v>387</v>
      </c>
      <c r="I143" s="42" t="s">
        <v>376</v>
      </c>
      <c r="J143" s="42" t="s">
        <v>618</v>
      </c>
    </row>
    <row r="144" ht="42" customHeight="1" outlineLevel="1" spans="1:10">
      <c r="A144" s="42" t="s">
        <v>345</v>
      </c>
      <c r="B144" s="42" t="s">
        <v>619</v>
      </c>
      <c r="C144" s="42" t="s">
        <v>363</v>
      </c>
      <c r="D144" s="42" t="s">
        <v>364</v>
      </c>
      <c r="E144" s="42" t="s">
        <v>620</v>
      </c>
      <c r="F144" s="42" t="s">
        <v>366</v>
      </c>
      <c r="G144" s="42" t="s">
        <v>621</v>
      </c>
      <c r="H144" s="42" t="s">
        <v>431</v>
      </c>
      <c r="I144" s="42" t="s">
        <v>369</v>
      </c>
      <c r="J144" s="42" t="s">
        <v>622</v>
      </c>
    </row>
    <row r="145" ht="42" customHeight="1" outlineLevel="1" spans="1:10">
      <c r="A145" s="42" t="s">
        <v>345</v>
      </c>
      <c r="B145" s="42" t="s">
        <v>619</v>
      </c>
      <c r="C145" s="42" t="s">
        <v>363</v>
      </c>
      <c r="D145" s="42" t="s">
        <v>364</v>
      </c>
      <c r="E145" s="42" t="s">
        <v>623</v>
      </c>
      <c r="F145" s="42" t="s">
        <v>385</v>
      </c>
      <c r="G145" s="42" t="s">
        <v>435</v>
      </c>
      <c r="H145" s="42" t="s">
        <v>387</v>
      </c>
      <c r="I145" s="42" t="s">
        <v>369</v>
      </c>
      <c r="J145" s="42" t="s">
        <v>624</v>
      </c>
    </row>
    <row r="146" ht="42" customHeight="1" outlineLevel="1" spans="1:10">
      <c r="A146" s="42" t="s">
        <v>345</v>
      </c>
      <c r="B146" s="42" t="s">
        <v>619</v>
      </c>
      <c r="C146" s="42" t="s">
        <v>363</v>
      </c>
      <c r="D146" s="42" t="s">
        <v>433</v>
      </c>
      <c r="E146" s="42" t="s">
        <v>625</v>
      </c>
      <c r="F146" s="42" t="s">
        <v>385</v>
      </c>
      <c r="G146" s="42" t="s">
        <v>435</v>
      </c>
      <c r="H146" s="42" t="s">
        <v>387</v>
      </c>
      <c r="I146" s="42" t="s">
        <v>369</v>
      </c>
      <c r="J146" s="42" t="s">
        <v>626</v>
      </c>
    </row>
    <row r="147" ht="42" customHeight="1" outlineLevel="1" spans="1:10">
      <c r="A147" s="42" t="s">
        <v>345</v>
      </c>
      <c r="B147" s="42" t="s">
        <v>619</v>
      </c>
      <c r="C147" s="42" t="s">
        <v>363</v>
      </c>
      <c r="D147" s="42" t="s">
        <v>405</v>
      </c>
      <c r="E147" s="42" t="s">
        <v>506</v>
      </c>
      <c r="F147" s="42" t="s">
        <v>366</v>
      </c>
      <c r="G147" s="42" t="s">
        <v>492</v>
      </c>
      <c r="H147" s="42" t="s">
        <v>375</v>
      </c>
      <c r="I147" s="42" t="s">
        <v>369</v>
      </c>
      <c r="J147" s="42" t="s">
        <v>627</v>
      </c>
    </row>
    <row r="148" ht="42" customHeight="1" outlineLevel="1" spans="1:10">
      <c r="A148" s="42" t="s">
        <v>345</v>
      </c>
      <c r="B148" s="42" t="s">
        <v>619</v>
      </c>
      <c r="C148" s="42" t="s">
        <v>363</v>
      </c>
      <c r="D148" s="42" t="s">
        <v>412</v>
      </c>
      <c r="E148" s="42" t="s">
        <v>413</v>
      </c>
      <c r="F148" s="42" t="s">
        <v>366</v>
      </c>
      <c r="G148" s="42" t="s">
        <v>476</v>
      </c>
      <c r="H148" s="42" t="s">
        <v>508</v>
      </c>
      <c r="I148" s="42" t="s">
        <v>369</v>
      </c>
      <c r="J148" s="42" t="s">
        <v>628</v>
      </c>
    </row>
    <row r="149" ht="42" customHeight="1" outlineLevel="1" spans="1:10">
      <c r="A149" s="42" t="s">
        <v>345</v>
      </c>
      <c r="B149" s="42" t="s">
        <v>619</v>
      </c>
      <c r="C149" s="42" t="s">
        <v>371</v>
      </c>
      <c r="D149" s="42" t="s">
        <v>495</v>
      </c>
      <c r="E149" s="42" t="s">
        <v>629</v>
      </c>
      <c r="F149" s="42" t="s">
        <v>366</v>
      </c>
      <c r="G149" s="42" t="s">
        <v>630</v>
      </c>
      <c r="H149" s="42" t="s">
        <v>631</v>
      </c>
      <c r="I149" s="42" t="s">
        <v>376</v>
      </c>
      <c r="J149" s="42" t="s">
        <v>632</v>
      </c>
    </row>
    <row r="150" ht="42" customHeight="1" outlineLevel="1" spans="1:10">
      <c r="A150" s="42" t="s">
        <v>345</v>
      </c>
      <c r="B150" s="42" t="s">
        <v>619</v>
      </c>
      <c r="C150" s="42" t="s">
        <v>371</v>
      </c>
      <c r="D150" s="42" t="s">
        <v>417</v>
      </c>
      <c r="E150" s="42" t="s">
        <v>633</v>
      </c>
      <c r="F150" s="42" t="s">
        <v>414</v>
      </c>
      <c r="G150" s="42" t="s">
        <v>634</v>
      </c>
      <c r="H150" s="42" t="s">
        <v>387</v>
      </c>
      <c r="I150" s="42" t="s">
        <v>376</v>
      </c>
      <c r="J150" s="42" t="s">
        <v>635</v>
      </c>
    </row>
    <row r="151" ht="42" customHeight="1" outlineLevel="1" spans="1:10">
      <c r="A151" s="42" t="s">
        <v>345</v>
      </c>
      <c r="B151" s="42" t="s">
        <v>619</v>
      </c>
      <c r="C151" s="42" t="s">
        <v>371</v>
      </c>
      <c r="D151" s="42" t="s">
        <v>417</v>
      </c>
      <c r="E151" s="42" t="s">
        <v>420</v>
      </c>
      <c r="F151" s="42" t="s">
        <v>414</v>
      </c>
      <c r="G151" s="42" t="s">
        <v>601</v>
      </c>
      <c r="H151" s="42" t="s">
        <v>387</v>
      </c>
      <c r="I151" s="42" t="s">
        <v>376</v>
      </c>
      <c r="J151" s="42" t="s">
        <v>636</v>
      </c>
    </row>
    <row r="152" ht="42" customHeight="1" outlineLevel="1" spans="1:10">
      <c r="A152" s="42" t="s">
        <v>345</v>
      </c>
      <c r="B152" s="42" t="s">
        <v>619</v>
      </c>
      <c r="C152" s="42" t="s">
        <v>382</v>
      </c>
      <c r="D152" s="42" t="s">
        <v>383</v>
      </c>
      <c r="E152" s="42" t="s">
        <v>637</v>
      </c>
      <c r="F152" s="42" t="s">
        <v>385</v>
      </c>
      <c r="G152" s="42" t="s">
        <v>386</v>
      </c>
      <c r="H152" s="42" t="s">
        <v>387</v>
      </c>
      <c r="I152" s="42" t="s">
        <v>376</v>
      </c>
      <c r="J152" s="42" t="s">
        <v>638</v>
      </c>
    </row>
    <row r="153" ht="42" customHeight="1" outlineLevel="1" spans="1:10">
      <c r="A153" s="42" t="s">
        <v>297</v>
      </c>
      <c r="B153" s="42" t="s">
        <v>639</v>
      </c>
      <c r="C153" s="42" t="s">
        <v>363</v>
      </c>
      <c r="D153" s="42" t="s">
        <v>364</v>
      </c>
      <c r="E153" s="42" t="s">
        <v>535</v>
      </c>
      <c r="F153" s="42" t="s">
        <v>385</v>
      </c>
      <c r="G153" s="42" t="s">
        <v>536</v>
      </c>
      <c r="H153" s="42" t="s">
        <v>368</v>
      </c>
      <c r="I153" s="42" t="s">
        <v>369</v>
      </c>
      <c r="J153" s="42" t="s">
        <v>394</v>
      </c>
    </row>
    <row r="154" ht="42" customHeight="1" outlineLevel="1" spans="1:10">
      <c r="A154" s="42" t="s">
        <v>297</v>
      </c>
      <c r="B154" s="42" t="s">
        <v>639</v>
      </c>
      <c r="C154" s="42" t="s">
        <v>363</v>
      </c>
      <c r="D154" s="42" t="s">
        <v>364</v>
      </c>
      <c r="E154" s="42" t="s">
        <v>537</v>
      </c>
      <c r="F154" s="42" t="s">
        <v>366</v>
      </c>
      <c r="G154" s="42" t="s">
        <v>640</v>
      </c>
      <c r="H154" s="42" t="s">
        <v>523</v>
      </c>
      <c r="I154" s="42" t="s">
        <v>369</v>
      </c>
      <c r="J154" s="42" t="s">
        <v>539</v>
      </c>
    </row>
    <row r="155" ht="42" customHeight="1" outlineLevel="1" spans="1:10">
      <c r="A155" s="42" t="s">
        <v>297</v>
      </c>
      <c r="B155" s="42" t="s">
        <v>639</v>
      </c>
      <c r="C155" s="42" t="s">
        <v>363</v>
      </c>
      <c r="D155" s="42" t="s">
        <v>433</v>
      </c>
      <c r="E155" s="42" t="s">
        <v>540</v>
      </c>
      <c r="F155" s="42" t="s">
        <v>385</v>
      </c>
      <c r="G155" s="42" t="s">
        <v>386</v>
      </c>
      <c r="H155" s="42" t="s">
        <v>387</v>
      </c>
      <c r="I155" s="42" t="s">
        <v>369</v>
      </c>
      <c r="J155" s="42" t="s">
        <v>541</v>
      </c>
    </row>
    <row r="156" ht="42" customHeight="1" outlineLevel="1" spans="1:10">
      <c r="A156" s="42" t="s">
        <v>297</v>
      </c>
      <c r="B156" s="42" t="s">
        <v>639</v>
      </c>
      <c r="C156" s="42" t="s">
        <v>363</v>
      </c>
      <c r="D156" s="42" t="s">
        <v>405</v>
      </c>
      <c r="E156" s="42" t="s">
        <v>542</v>
      </c>
      <c r="F156" s="42" t="s">
        <v>385</v>
      </c>
      <c r="G156" s="42" t="s">
        <v>641</v>
      </c>
      <c r="H156" s="42" t="s">
        <v>543</v>
      </c>
      <c r="I156" s="42" t="s">
        <v>369</v>
      </c>
      <c r="J156" s="42" t="s">
        <v>642</v>
      </c>
    </row>
    <row r="157" ht="42" customHeight="1" outlineLevel="1" spans="1:10">
      <c r="A157" s="42" t="s">
        <v>297</v>
      </c>
      <c r="B157" s="42" t="s">
        <v>639</v>
      </c>
      <c r="C157" s="42" t="s">
        <v>363</v>
      </c>
      <c r="D157" s="42" t="s">
        <v>412</v>
      </c>
      <c r="E157" s="42" t="s">
        <v>413</v>
      </c>
      <c r="F157" s="42" t="s">
        <v>366</v>
      </c>
      <c r="G157" s="42" t="s">
        <v>643</v>
      </c>
      <c r="H157" s="42" t="s">
        <v>415</v>
      </c>
      <c r="I157" s="42" t="s">
        <v>369</v>
      </c>
      <c r="J157" s="42" t="s">
        <v>547</v>
      </c>
    </row>
    <row r="158" ht="42" customHeight="1" outlineLevel="1" spans="1:10">
      <c r="A158" s="42" t="s">
        <v>297</v>
      </c>
      <c r="B158" s="42" t="s">
        <v>639</v>
      </c>
      <c r="C158" s="42" t="s">
        <v>371</v>
      </c>
      <c r="D158" s="42" t="s">
        <v>495</v>
      </c>
      <c r="E158" s="42" t="s">
        <v>548</v>
      </c>
      <c r="F158" s="42" t="s">
        <v>366</v>
      </c>
      <c r="G158" s="42" t="s">
        <v>374</v>
      </c>
      <c r="H158" s="42" t="s">
        <v>644</v>
      </c>
      <c r="I158" s="42" t="s">
        <v>376</v>
      </c>
      <c r="J158" s="42" t="s">
        <v>422</v>
      </c>
    </row>
    <row r="159" ht="42" customHeight="1" outlineLevel="1" spans="1:10">
      <c r="A159" s="42" t="s">
        <v>297</v>
      </c>
      <c r="B159" s="42" t="s">
        <v>639</v>
      </c>
      <c r="C159" s="42" t="s">
        <v>371</v>
      </c>
      <c r="D159" s="42" t="s">
        <v>372</v>
      </c>
      <c r="E159" s="42" t="s">
        <v>549</v>
      </c>
      <c r="F159" s="42" t="s">
        <v>366</v>
      </c>
      <c r="G159" s="42" t="s">
        <v>380</v>
      </c>
      <c r="H159" s="42" t="s">
        <v>644</v>
      </c>
      <c r="I159" s="42" t="s">
        <v>376</v>
      </c>
      <c r="J159" s="42" t="s">
        <v>550</v>
      </c>
    </row>
    <row r="160" ht="42" customHeight="1" outlineLevel="1" spans="1:10">
      <c r="A160" s="42" t="s">
        <v>297</v>
      </c>
      <c r="B160" s="42" t="s">
        <v>639</v>
      </c>
      <c r="C160" s="42" t="s">
        <v>371</v>
      </c>
      <c r="D160" s="42" t="s">
        <v>378</v>
      </c>
      <c r="E160" s="42" t="s">
        <v>551</v>
      </c>
      <c r="F160" s="42" t="s">
        <v>385</v>
      </c>
      <c r="G160" s="42" t="s">
        <v>435</v>
      </c>
      <c r="H160" s="42" t="s">
        <v>387</v>
      </c>
      <c r="I160" s="42" t="s">
        <v>369</v>
      </c>
      <c r="J160" s="42" t="s">
        <v>552</v>
      </c>
    </row>
    <row r="161" ht="42" customHeight="1" outlineLevel="1" spans="1:10">
      <c r="A161" s="42" t="s">
        <v>297</v>
      </c>
      <c r="B161" s="42" t="s">
        <v>639</v>
      </c>
      <c r="C161" s="42" t="s">
        <v>382</v>
      </c>
      <c r="D161" s="42" t="s">
        <v>383</v>
      </c>
      <c r="E161" s="42" t="s">
        <v>645</v>
      </c>
      <c r="F161" s="42" t="s">
        <v>385</v>
      </c>
      <c r="G161" s="42" t="s">
        <v>386</v>
      </c>
      <c r="H161" s="42" t="s">
        <v>387</v>
      </c>
      <c r="I161" s="42" t="s">
        <v>376</v>
      </c>
      <c r="J161" s="42" t="s">
        <v>646</v>
      </c>
    </row>
    <row r="162" ht="42" customHeight="1" outlineLevel="1" spans="1:10">
      <c r="A162" s="42" t="s">
        <v>335</v>
      </c>
      <c r="B162" s="42" t="s">
        <v>647</v>
      </c>
      <c r="C162" s="42" t="s">
        <v>363</v>
      </c>
      <c r="D162" s="42" t="s">
        <v>364</v>
      </c>
      <c r="E162" s="42" t="s">
        <v>648</v>
      </c>
      <c r="F162" s="42" t="s">
        <v>366</v>
      </c>
      <c r="G162" s="42" t="s">
        <v>649</v>
      </c>
      <c r="H162" s="42" t="s">
        <v>431</v>
      </c>
      <c r="I162" s="42" t="s">
        <v>369</v>
      </c>
      <c r="J162" s="42" t="s">
        <v>650</v>
      </c>
    </row>
    <row r="163" ht="42" customHeight="1" outlineLevel="1" spans="1:10">
      <c r="A163" s="42" t="s">
        <v>335</v>
      </c>
      <c r="B163" s="42" t="s">
        <v>647</v>
      </c>
      <c r="C163" s="42" t="s">
        <v>363</v>
      </c>
      <c r="D163" s="42" t="s">
        <v>433</v>
      </c>
      <c r="E163" s="42" t="s">
        <v>651</v>
      </c>
      <c r="F163" s="42" t="s">
        <v>366</v>
      </c>
      <c r="G163" s="42" t="s">
        <v>652</v>
      </c>
      <c r="H163" s="42" t="s">
        <v>508</v>
      </c>
      <c r="I163" s="42" t="s">
        <v>369</v>
      </c>
      <c r="J163" s="42" t="s">
        <v>653</v>
      </c>
    </row>
    <row r="164" ht="42" customHeight="1" outlineLevel="1" spans="1:10">
      <c r="A164" s="42" t="s">
        <v>335</v>
      </c>
      <c r="B164" s="42" t="s">
        <v>647</v>
      </c>
      <c r="C164" s="42" t="s">
        <v>363</v>
      </c>
      <c r="D164" s="42" t="s">
        <v>405</v>
      </c>
      <c r="E164" s="42" t="s">
        <v>491</v>
      </c>
      <c r="F164" s="42" t="s">
        <v>366</v>
      </c>
      <c r="G164" s="42" t="s">
        <v>492</v>
      </c>
      <c r="H164" s="42" t="s">
        <v>375</v>
      </c>
      <c r="I164" s="42" t="s">
        <v>369</v>
      </c>
      <c r="J164" s="42" t="s">
        <v>507</v>
      </c>
    </row>
    <row r="165" ht="42" customHeight="1" outlineLevel="1" spans="1:10">
      <c r="A165" s="42" t="s">
        <v>335</v>
      </c>
      <c r="B165" s="42" t="s">
        <v>647</v>
      </c>
      <c r="C165" s="42" t="s">
        <v>371</v>
      </c>
      <c r="D165" s="42" t="s">
        <v>372</v>
      </c>
      <c r="E165" s="42" t="s">
        <v>530</v>
      </c>
      <c r="F165" s="42" t="s">
        <v>385</v>
      </c>
      <c r="G165" s="42" t="s">
        <v>386</v>
      </c>
      <c r="H165" s="42" t="s">
        <v>387</v>
      </c>
      <c r="I165" s="42" t="s">
        <v>376</v>
      </c>
      <c r="J165" s="42" t="s">
        <v>531</v>
      </c>
    </row>
    <row r="166" ht="42" customHeight="1" outlineLevel="1" spans="1:10">
      <c r="A166" s="42" t="s">
        <v>335</v>
      </c>
      <c r="B166" s="42" t="s">
        <v>647</v>
      </c>
      <c r="C166" s="42" t="s">
        <v>371</v>
      </c>
      <c r="D166" s="42" t="s">
        <v>378</v>
      </c>
      <c r="E166" s="42" t="s">
        <v>379</v>
      </c>
      <c r="F166" s="42" t="s">
        <v>385</v>
      </c>
      <c r="G166" s="42" t="s">
        <v>386</v>
      </c>
      <c r="H166" s="42" t="s">
        <v>387</v>
      </c>
      <c r="I166" s="42" t="s">
        <v>376</v>
      </c>
      <c r="J166" s="42" t="s">
        <v>381</v>
      </c>
    </row>
    <row r="167" ht="42" customHeight="1" outlineLevel="1" spans="1:10">
      <c r="A167" s="42" t="s">
        <v>335</v>
      </c>
      <c r="B167" s="42" t="s">
        <v>647</v>
      </c>
      <c r="C167" s="42" t="s">
        <v>382</v>
      </c>
      <c r="D167" s="42" t="s">
        <v>383</v>
      </c>
      <c r="E167" s="42" t="s">
        <v>532</v>
      </c>
      <c r="F167" s="42" t="s">
        <v>385</v>
      </c>
      <c r="G167" s="42" t="s">
        <v>386</v>
      </c>
      <c r="H167" s="42" t="s">
        <v>387</v>
      </c>
      <c r="I167" s="42" t="s">
        <v>376</v>
      </c>
      <c r="J167" s="42" t="s">
        <v>533</v>
      </c>
    </row>
    <row r="168" ht="42" customHeight="1" outlineLevel="1" spans="1:10">
      <c r="A168" s="42" t="s">
        <v>313</v>
      </c>
      <c r="B168" s="42" t="s">
        <v>654</v>
      </c>
      <c r="C168" s="42" t="s">
        <v>363</v>
      </c>
      <c r="D168" s="42" t="s">
        <v>364</v>
      </c>
      <c r="E168" s="42" t="s">
        <v>655</v>
      </c>
      <c r="F168" s="42" t="s">
        <v>385</v>
      </c>
      <c r="G168" s="42" t="s">
        <v>435</v>
      </c>
      <c r="H168" s="42" t="s">
        <v>387</v>
      </c>
      <c r="I168" s="42" t="s">
        <v>369</v>
      </c>
      <c r="J168" s="42" t="s">
        <v>656</v>
      </c>
    </row>
    <row r="169" ht="42" customHeight="1" outlineLevel="1" spans="1:10">
      <c r="A169" s="42" t="s">
        <v>313</v>
      </c>
      <c r="B169" s="42" t="s">
        <v>654</v>
      </c>
      <c r="C169" s="42" t="s">
        <v>363</v>
      </c>
      <c r="D169" s="42" t="s">
        <v>364</v>
      </c>
      <c r="E169" s="42" t="s">
        <v>657</v>
      </c>
      <c r="F169" s="42" t="s">
        <v>385</v>
      </c>
      <c r="G169" s="42" t="s">
        <v>435</v>
      </c>
      <c r="H169" s="42" t="s">
        <v>387</v>
      </c>
      <c r="I169" s="42" t="s">
        <v>369</v>
      </c>
      <c r="J169" s="42" t="s">
        <v>658</v>
      </c>
    </row>
    <row r="170" ht="42" customHeight="1" outlineLevel="1" spans="1:10">
      <c r="A170" s="42" t="s">
        <v>313</v>
      </c>
      <c r="B170" s="42" t="s">
        <v>654</v>
      </c>
      <c r="C170" s="42" t="s">
        <v>363</v>
      </c>
      <c r="D170" s="42" t="s">
        <v>433</v>
      </c>
      <c r="E170" s="42" t="s">
        <v>659</v>
      </c>
      <c r="F170" s="42" t="s">
        <v>385</v>
      </c>
      <c r="G170" s="42" t="s">
        <v>435</v>
      </c>
      <c r="H170" s="42" t="s">
        <v>387</v>
      </c>
      <c r="I170" s="42" t="s">
        <v>369</v>
      </c>
      <c r="J170" s="42" t="s">
        <v>660</v>
      </c>
    </row>
    <row r="171" ht="42" customHeight="1" outlineLevel="1" spans="1:10">
      <c r="A171" s="42" t="s">
        <v>313</v>
      </c>
      <c r="B171" s="42" t="s">
        <v>654</v>
      </c>
      <c r="C171" s="42" t="s">
        <v>363</v>
      </c>
      <c r="D171" s="42" t="s">
        <v>405</v>
      </c>
      <c r="E171" s="42" t="s">
        <v>661</v>
      </c>
      <c r="F171" s="42" t="s">
        <v>385</v>
      </c>
      <c r="G171" s="42" t="s">
        <v>435</v>
      </c>
      <c r="H171" s="42" t="s">
        <v>387</v>
      </c>
      <c r="I171" s="42" t="s">
        <v>369</v>
      </c>
      <c r="J171" s="42" t="s">
        <v>662</v>
      </c>
    </row>
    <row r="172" ht="42" customHeight="1" outlineLevel="1" spans="1:10">
      <c r="A172" s="42" t="s">
        <v>313</v>
      </c>
      <c r="B172" s="42" t="s">
        <v>654</v>
      </c>
      <c r="C172" s="42" t="s">
        <v>363</v>
      </c>
      <c r="D172" s="42" t="s">
        <v>412</v>
      </c>
      <c r="E172" s="42" t="s">
        <v>413</v>
      </c>
      <c r="F172" s="42" t="s">
        <v>366</v>
      </c>
      <c r="G172" s="42" t="s">
        <v>663</v>
      </c>
      <c r="H172" s="42" t="s">
        <v>415</v>
      </c>
      <c r="I172" s="42" t="s">
        <v>369</v>
      </c>
      <c r="J172" s="42" t="s">
        <v>664</v>
      </c>
    </row>
    <row r="173" ht="42" customHeight="1" outlineLevel="1" spans="1:10">
      <c r="A173" s="42" t="s">
        <v>313</v>
      </c>
      <c r="B173" s="42" t="s">
        <v>654</v>
      </c>
      <c r="C173" s="42" t="s">
        <v>371</v>
      </c>
      <c r="D173" s="42" t="s">
        <v>372</v>
      </c>
      <c r="E173" s="42" t="s">
        <v>441</v>
      </c>
      <c r="F173" s="42" t="s">
        <v>366</v>
      </c>
      <c r="G173" s="42" t="s">
        <v>380</v>
      </c>
      <c r="H173" s="42" t="s">
        <v>375</v>
      </c>
      <c r="I173" s="42" t="s">
        <v>369</v>
      </c>
      <c r="J173" s="42" t="s">
        <v>442</v>
      </c>
    </row>
    <row r="174" ht="42" customHeight="1" outlineLevel="1" spans="1:10">
      <c r="A174" s="42" t="s">
        <v>313</v>
      </c>
      <c r="B174" s="42" t="s">
        <v>654</v>
      </c>
      <c r="C174" s="42" t="s">
        <v>371</v>
      </c>
      <c r="D174" s="42" t="s">
        <v>378</v>
      </c>
      <c r="E174" s="42" t="s">
        <v>498</v>
      </c>
      <c r="F174" s="42" t="s">
        <v>366</v>
      </c>
      <c r="G174" s="42" t="s">
        <v>380</v>
      </c>
      <c r="H174" s="42" t="s">
        <v>375</v>
      </c>
      <c r="I174" s="42" t="s">
        <v>369</v>
      </c>
      <c r="J174" s="42" t="s">
        <v>665</v>
      </c>
    </row>
    <row r="175" ht="42" customHeight="1" outlineLevel="1" spans="1:10">
      <c r="A175" s="42" t="s">
        <v>313</v>
      </c>
      <c r="B175" s="42" t="s">
        <v>654</v>
      </c>
      <c r="C175" s="42" t="s">
        <v>382</v>
      </c>
      <c r="D175" s="42" t="s">
        <v>383</v>
      </c>
      <c r="E175" s="42" t="s">
        <v>445</v>
      </c>
      <c r="F175" s="42" t="s">
        <v>385</v>
      </c>
      <c r="G175" s="42" t="s">
        <v>386</v>
      </c>
      <c r="H175" s="42" t="s">
        <v>387</v>
      </c>
      <c r="I175" s="42" t="s">
        <v>376</v>
      </c>
      <c r="J175" s="42" t="s">
        <v>446</v>
      </c>
    </row>
    <row r="176" ht="42" customHeight="1" outlineLevel="1" spans="1:10">
      <c r="A176" s="42" t="s">
        <v>313</v>
      </c>
      <c r="B176" s="42" t="s">
        <v>654</v>
      </c>
      <c r="C176" s="42" t="s">
        <v>382</v>
      </c>
      <c r="D176" s="42" t="s">
        <v>383</v>
      </c>
      <c r="E176" s="42" t="s">
        <v>447</v>
      </c>
      <c r="F176" s="42" t="s">
        <v>385</v>
      </c>
      <c r="G176" s="42" t="s">
        <v>386</v>
      </c>
      <c r="H176" s="42" t="s">
        <v>387</v>
      </c>
      <c r="I176" s="42" t="s">
        <v>376</v>
      </c>
      <c r="J176" s="42" t="s">
        <v>448</v>
      </c>
    </row>
    <row r="177" ht="42" customHeight="1" outlineLevel="1" spans="1:10">
      <c r="A177" s="42" t="s">
        <v>315</v>
      </c>
      <c r="B177" s="42" t="s">
        <v>666</v>
      </c>
      <c r="C177" s="42" t="s">
        <v>363</v>
      </c>
      <c r="D177" s="42" t="s">
        <v>364</v>
      </c>
      <c r="E177" s="42" t="s">
        <v>667</v>
      </c>
      <c r="F177" s="42" t="s">
        <v>385</v>
      </c>
      <c r="G177" s="42" t="s">
        <v>668</v>
      </c>
      <c r="H177" s="42" t="s">
        <v>431</v>
      </c>
      <c r="I177" s="42" t="s">
        <v>369</v>
      </c>
      <c r="J177" s="42" t="s">
        <v>669</v>
      </c>
    </row>
    <row r="178" ht="42" customHeight="1" outlineLevel="1" spans="1:10">
      <c r="A178" s="42" t="s">
        <v>315</v>
      </c>
      <c r="B178" s="42" t="s">
        <v>666</v>
      </c>
      <c r="C178" s="42" t="s">
        <v>363</v>
      </c>
      <c r="D178" s="42" t="s">
        <v>433</v>
      </c>
      <c r="E178" s="42" t="s">
        <v>670</v>
      </c>
      <c r="F178" s="42" t="s">
        <v>385</v>
      </c>
      <c r="G178" s="42" t="s">
        <v>386</v>
      </c>
      <c r="H178" s="42" t="s">
        <v>387</v>
      </c>
      <c r="I178" s="42" t="s">
        <v>369</v>
      </c>
      <c r="J178" s="42" t="s">
        <v>671</v>
      </c>
    </row>
    <row r="179" ht="42" customHeight="1" outlineLevel="1" spans="1:10">
      <c r="A179" s="42" t="s">
        <v>315</v>
      </c>
      <c r="B179" s="42" t="s">
        <v>666</v>
      </c>
      <c r="C179" s="42" t="s">
        <v>363</v>
      </c>
      <c r="D179" s="42" t="s">
        <v>405</v>
      </c>
      <c r="E179" s="42" t="s">
        <v>672</v>
      </c>
      <c r="F179" s="42" t="s">
        <v>366</v>
      </c>
      <c r="G179" s="42" t="s">
        <v>492</v>
      </c>
      <c r="H179" s="42" t="s">
        <v>375</v>
      </c>
      <c r="I179" s="42" t="s">
        <v>369</v>
      </c>
      <c r="J179" s="42" t="s">
        <v>673</v>
      </c>
    </row>
    <row r="180" ht="42" customHeight="1" outlineLevel="1" spans="1:10">
      <c r="A180" s="42" t="s">
        <v>315</v>
      </c>
      <c r="B180" s="42" t="s">
        <v>666</v>
      </c>
      <c r="C180" s="42" t="s">
        <v>363</v>
      </c>
      <c r="D180" s="42" t="s">
        <v>412</v>
      </c>
      <c r="E180" s="42" t="s">
        <v>413</v>
      </c>
      <c r="F180" s="42" t="s">
        <v>366</v>
      </c>
      <c r="G180" s="42" t="s">
        <v>674</v>
      </c>
      <c r="H180" s="42" t="s">
        <v>415</v>
      </c>
      <c r="I180" s="42" t="s">
        <v>369</v>
      </c>
      <c r="J180" s="42" t="s">
        <v>675</v>
      </c>
    </row>
    <row r="181" ht="42" customHeight="1" outlineLevel="1" spans="1:10">
      <c r="A181" s="42" t="s">
        <v>315</v>
      </c>
      <c r="B181" s="42" t="s">
        <v>666</v>
      </c>
      <c r="C181" s="42" t="s">
        <v>371</v>
      </c>
      <c r="D181" s="42" t="s">
        <v>417</v>
      </c>
      <c r="E181" s="42" t="s">
        <v>676</v>
      </c>
      <c r="F181" s="42" t="s">
        <v>385</v>
      </c>
      <c r="G181" s="42" t="s">
        <v>386</v>
      </c>
      <c r="H181" s="42" t="s">
        <v>387</v>
      </c>
      <c r="I181" s="42" t="s">
        <v>376</v>
      </c>
      <c r="J181" s="42" t="s">
        <v>677</v>
      </c>
    </row>
    <row r="182" ht="42" customHeight="1" outlineLevel="1" spans="1:10">
      <c r="A182" s="42" t="s">
        <v>315</v>
      </c>
      <c r="B182" s="42" t="s">
        <v>666</v>
      </c>
      <c r="C182" s="42" t="s">
        <v>371</v>
      </c>
      <c r="D182" s="42" t="s">
        <v>372</v>
      </c>
      <c r="E182" s="42" t="s">
        <v>678</v>
      </c>
      <c r="F182" s="42" t="s">
        <v>385</v>
      </c>
      <c r="G182" s="42" t="s">
        <v>386</v>
      </c>
      <c r="H182" s="42" t="s">
        <v>387</v>
      </c>
      <c r="I182" s="42" t="s">
        <v>376</v>
      </c>
      <c r="J182" s="42" t="s">
        <v>679</v>
      </c>
    </row>
    <row r="183" ht="42" customHeight="1" outlineLevel="1" spans="1:10">
      <c r="A183" s="42" t="s">
        <v>315</v>
      </c>
      <c r="B183" s="42" t="s">
        <v>666</v>
      </c>
      <c r="C183" s="42" t="s">
        <v>371</v>
      </c>
      <c r="D183" s="42" t="s">
        <v>372</v>
      </c>
      <c r="E183" s="42" t="s">
        <v>680</v>
      </c>
      <c r="F183" s="42" t="s">
        <v>385</v>
      </c>
      <c r="G183" s="42" t="s">
        <v>386</v>
      </c>
      <c r="H183" s="42" t="s">
        <v>387</v>
      </c>
      <c r="I183" s="42" t="s">
        <v>376</v>
      </c>
      <c r="J183" s="42" t="s">
        <v>425</v>
      </c>
    </row>
    <row r="184" ht="42" customHeight="1" outlineLevel="1" spans="1:10">
      <c r="A184" s="42" t="s">
        <v>315</v>
      </c>
      <c r="B184" s="42" t="s">
        <v>666</v>
      </c>
      <c r="C184" s="42" t="s">
        <v>382</v>
      </c>
      <c r="D184" s="42" t="s">
        <v>383</v>
      </c>
      <c r="E184" s="42" t="s">
        <v>681</v>
      </c>
      <c r="F184" s="42" t="s">
        <v>385</v>
      </c>
      <c r="G184" s="42" t="s">
        <v>386</v>
      </c>
      <c r="H184" s="42" t="s">
        <v>387</v>
      </c>
      <c r="I184" s="42" t="s">
        <v>376</v>
      </c>
      <c r="J184" s="42" t="s">
        <v>427</v>
      </c>
    </row>
    <row r="185" ht="42" customHeight="1" outlineLevel="1" spans="1:10">
      <c r="A185" s="42" t="s">
        <v>331</v>
      </c>
      <c r="B185" s="42" t="s">
        <v>682</v>
      </c>
      <c r="C185" s="42" t="s">
        <v>363</v>
      </c>
      <c r="D185" s="42" t="s">
        <v>364</v>
      </c>
      <c r="E185" s="42" t="s">
        <v>683</v>
      </c>
      <c r="F185" s="42" t="s">
        <v>385</v>
      </c>
      <c r="G185" s="42" t="s">
        <v>435</v>
      </c>
      <c r="H185" s="42" t="s">
        <v>387</v>
      </c>
      <c r="I185" s="42" t="s">
        <v>369</v>
      </c>
      <c r="J185" s="42" t="s">
        <v>684</v>
      </c>
    </row>
    <row r="186" ht="42" customHeight="1" outlineLevel="1" spans="1:10">
      <c r="A186" s="42" t="s">
        <v>331</v>
      </c>
      <c r="B186" s="42" t="s">
        <v>682</v>
      </c>
      <c r="C186" s="42" t="s">
        <v>363</v>
      </c>
      <c r="D186" s="42" t="s">
        <v>364</v>
      </c>
      <c r="E186" s="42" t="s">
        <v>685</v>
      </c>
      <c r="F186" s="42" t="s">
        <v>385</v>
      </c>
      <c r="G186" s="42" t="s">
        <v>435</v>
      </c>
      <c r="H186" s="42" t="s">
        <v>387</v>
      </c>
      <c r="I186" s="42" t="s">
        <v>369</v>
      </c>
      <c r="J186" s="42" t="s">
        <v>686</v>
      </c>
    </row>
    <row r="187" ht="42" customHeight="1" outlineLevel="1" spans="1:10">
      <c r="A187" s="42" t="s">
        <v>331</v>
      </c>
      <c r="B187" s="42" t="s">
        <v>682</v>
      </c>
      <c r="C187" s="42" t="s">
        <v>363</v>
      </c>
      <c r="D187" s="42" t="s">
        <v>433</v>
      </c>
      <c r="E187" s="42" t="s">
        <v>687</v>
      </c>
      <c r="F187" s="42" t="s">
        <v>385</v>
      </c>
      <c r="G187" s="42" t="s">
        <v>688</v>
      </c>
      <c r="H187" s="42" t="s">
        <v>387</v>
      </c>
      <c r="I187" s="42" t="s">
        <v>369</v>
      </c>
      <c r="J187" s="42" t="s">
        <v>689</v>
      </c>
    </row>
    <row r="188" ht="42" customHeight="1" outlineLevel="1" spans="1:10">
      <c r="A188" s="42" t="s">
        <v>331</v>
      </c>
      <c r="B188" s="42" t="s">
        <v>682</v>
      </c>
      <c r="C188" s="42" t="s">
        <v>363</v>
      </c>
      <c r="D188" s="42" t="s">
        <v>412</v>
      </c>
      <c r="E188" s="42" t="s">
        <v>413</v>
      </c>
      <c r="F188" s="42" t="s">
        <v>385</v>
      </c>
      <c r="G188" s="42" t="s">
        <v>630</v>
      </c>
      <c r="H188" s="42" t="s">
        <v>631</v>
      </c>
      <c r="I188" s="42" t="s">
        <v>376</v>
      </c>
      <c r="J188" s="42" t="s">
        <v>690</v>
      </c>
    </row>
    <row r="189" ht="42" customHeight="1" outlineLevel="1" spans="1:10">
      <c r="A189" s="42" t="s">
        <v>331</v>
      </c>
      <c r="B189" s="42" t="s">
        <v>682</v>
      </c>
      <c r="C189" s="42" t="s">
        <v>371</v>
      </c>
      <c r="D189" s="42" t="s">
        <v>495</v>
      </c>
      <c r="E189" s="42" t="s">
        <v>691</v>
      </c>
      <c r="F189" s="42" t="s">
        <v>385</v>
      </c>
      <c r="G189" s="42" t="s">
        <v>688</v>
      </c>
      <c r="H189" s="42" t="s">
        <v>387</v>
      </c>
      <c r="I189" s="42" t="s">
        <v>376</v>
      </c>
      <c r="J189" s="42" t="s">
        <v>692</v>
      </c>
    </row>
    <row r="190" ht="42" customHeight="1" outlineLevel="1" spans="1:10">
      <c r="A190" s="42" t="s">
        <v>331</v>
      </c>
      <c r="B190" s="42" t="s">
        <v>682</v>
      </c>
      <c r="C190" s="42" t="s">
        <v>371</v>
      </c>
      <c r="D190" s="42" t="s">
        <v>372</v>
      </c>
      <c r="E190" s="42" t="s">
        <v>633</v>
      </c>
      <c r="F190" s="42" t="s">
        <v>385</v>
      </c>
      <c r="G190" s="42" t="s">
        <v>693</v>
      </c>
      <c r="H190" s="42" t="s">
        <v>387</v>
      </c>
      <c r="I190" s="42" t="s">
        <v>376</v>
      </c>
      <c r="J190" s="42" t="s">
        <v>694</v>
      </c>
    </row>
    <row r="191" ht="42" customHeight="1" outlineLevel="1" spans="1:10">
      <c r="A191" s="42" t="s">
        <v>331</v>
      </c>
      <c r="B191" s="42" t="s">
        <v>682</v>
      </c>
      <c r="C191" s="42" t="s">
        <v>371</v>
      </c>
      <c r="D191" s="42" t="s">
        <v>372</v>
      </c>
      <c r="E191" s="42" t="s">
        <v>420</v>
      </c>
      <c r="F191" s="42" t="s">
        <v>414</v>
      </c>
      <c r="G191" s="42" t="s">
        <v>601</v>
      </c>
      <c r="H191" s="42" t="s">
        <v>387</v>
      </c>
      <c r="I191" s="42" t="s">
        <v>376</v>
      </c>
      <c r="J191" s="42" t="s">
        <v>422</v>
      </c>
    </row>
    <row r="192" ht="42" customHeight="1" outlineLevel="1" spans="1:10">
      <c r="A192" s="42" t="s">
        <v>331</v>
      </c>
      <c r="B192" s="42" t="s">
        <v>682</v>
      </c>
      <c r="C192" s="42" t="s">
        <v>382</v>
      </c>
      <c r="D192" s="42" t="s">
        <v>383</v>
      </c>
      <c r="E192" s="42" t="s">
        <v>695</v>
      </c>
      <c r="F192" s="42" t="s">
        <v>385</v>
      </c>
      <c r="G192" s="42" t="s">
        <v>386</v>
      </c>
      <c r="H192" s="42" t="s">
        <v>387</v>
      </c>
      <c r="I192" s="42" t="s">
        <v>376</v>
      </c>
      <c r="J192" s="42" t="s">
        <v>696</v>
      </c>
    </row>
    <row r="193" ht="42" customHeight="1" outlineLevel="1" spans="1:10">
      <c r="A193" s="42" t="s">
        <v>331</v>
      </c>
      <c r="B193" s="42" t="s">
        <v>682</v>
      </c>
      <c r="C193" s="42" t="s">
        <v>382</v>
      </c>
      <c r="D193" s="42" t="s">
        <v>383</v>
      </c>
      <c r="E193" s="42" t="s">
        <v>697</v>
      </c>
      <c r="F193" s="42" t="s">
        <v>385</v>
      </c>
      <c r="G193" s="42" t="s">
        <v>386</v>
      </c>
      <c r="H193" s="42" t="s">
        <v>387</v>
      </c>
      <c r="I193" s="42" t="s">
        <v>376</v>
      </c>
      <c r="J193" s="42" t="s">
        <v>698</v>
      </c>
    </row>
    <row r="194" ht="42" customHeight="1" outlineLevel="1" spans="1:10">
      <c r="A194" s="42" t="s">
        <v>341</v>
      </c>
      <c r="B194" s="42" t="s">
        <v>699</v>
      </c>
      <c r="C194" s="42" t="s">
        <v>363</v>
      </c>
      <c r="D194" s="42" t="s">
        <v>364</v>
      </c>
      <c r="E194" s="42" t="s">
        <v>700</v>
      </c>
      <c r="F194" s="42" t="s">
        <v>366</v>
      </c>
      <c r="G194" s="42" t="s">
        <v>571</v>
      </c>
      <c r="H194" s="42" t="s">
        <v>431</v>
      </c>
      <c r="I194" s="42" t="s">
        <v>369</v>
      </c>
      <c r="J194" s="42" t="s">
        <v>701</v>
      </c>
    </row>
    <row r="195" ht="42" customHeight="1" outlineLevel="1" spans="1:10">
      <c r="A195" s="42" t="s">
        <v>341</v>
      </c>
      <c r="B195" s="42" t="s">
        <v>699</v>
      </c>
      <c r="C195" s="42" t="s">
        <v>363</v>
      </c>
      <c r="D195" s="42" t="s">
        <v>364</v>
      </c>
      <c r="E195" s="42" t="s">
        <v>648</v>
      </c>
      <c r="F195" s="42" t="s">
        <v>366</v>
      </c>
      <c r="G195" s="42" t="s">
        <v>702</v>
      </c>
      <c r="H195" s="42" t="s">
        <v>431</v>
      </c>
      <c r="I195" s="42" t="s">
        <v>369</v>
      </c>
      <c r="J195" s="42" t="s">
        <v>650</v>
      </c>
    </row>
    <row r="196" ht="42" customHeight="1" outlineLevel="1" spans="1:10">
      <c r="A196" s="42" t="s">
        <v>341</v>
      </c>
      <c r="B196" s="42" t="s">
        <v>699</v>
      </c>
      <c r="C196" s="42" t="s">
        <v>363</v>
      </c>
      <c r="D196" s="42" t="s">
        <v>433</v>
      </c>
      <c r="E196" s="42" t="s">
        <v>703</v>
      </c>
      <c r="F196" s="42" t="s">
        <v>414</v>
      </c>
      <c r="G196" s="42" t="s">
        <v>396</v>
      </c>
      <c r="H196" s="42" t="s">
        <v>387</v>
      </c>
      <c r="I196" s="42" t="s">
        <v>369</v>
      </c>
      <c r="J196" s="42" t="s">
        <v>704</v>
      </c>
    </row>
    <row r="197" ht="42" customHeight="1" outlineLevel="1" spans="1:10">
      <c r="A197" s="42" t="s">
        <v>341</v>
      </c>
      <c r="B197" s="42" t="s">
        <v>699</v>
      </c>
      <c r="C197" s="42" t="s">
        <v>363</v>
      </c>
      <c r="D197" s="42" t="s">
        <v>405</v>
      </c>
      <c r="E197" s="42" t="s">
        <v>705</v>
      </c>
      <c r="F197" s="42" t="s">
        <v>385</v>
      </c>
      <c r="G197" s="42" t="s">
        <v>386</v>
      </c>
      <c r="H197" s="42" t="s">
        <v>387</v>
      </c>
      <c r="I197" s="42" t="s">
        <v>369</v>
      </c>
      <c r="J197" s="42" t="s">
        <v>706</v>
      </c>
    </row>
    <row r="198" ht="42" customHeight="1" outlineLevel="1" spans="1:10">
      <c r="A198" s="42" t="s">
        <v>341</v>
      </c>
      <c r="B198" s="42" t="s">
        <v>699</v>
      </c>
      <c r="C198" s="42" t="s">
        <v>363</v>
      </c>
      <c r="D198" s="42" t="s">
        <v>412</v>
      </c>
      <c r="E198" s="42" t="s">
        <v>413</v>
      </c>
      <c r="F198" s="42" t="s">
        <v>414</v>
      </c>
      <c r="G198" s="42" t="s">
        <v>652</v>
      </c>
      <c r="H198" s="42" t="s">
        <v>508</v>
      </c>
      <c r="I198" s="42" t="s">
        <v>369</v>
      </c>
      <c r="J198" s="42" t="s">
        <v>707</v>
      </c>
    </row>
    <row r="199" ht="42" customHeight="1" outlineLevel="1" spans="1:10">
      <c r="A199" s="42" t="s">
        <v>341</v>
      </c>
      <c r="B199" s="42" t="s">
        <v>699</v>
      </c>
      <c r="C199" s="42" t="s">
        <v>371</v>
      </c>
      <c r="D199" s="42" t="s">
        <v>372</v>
      </c>
      <c r="E199" s="42" t="s">
        <v>565</v>
      </c>
      <c r="F199" s="42" t="s">
        <v>385</v>
      </c>
      <c r="G199" s="42" t="s">
        <v>386</v>
      </c>
      <c r="H199" s="42" t="s">
        <v>387</v>
      </c>
      <c r="I199" s="42" t="s">
        <v>376</v>
      </c>
      <c r="J199" s="42" t="s">
        <v>708</v>
      </c>
    </row>
    <row r="200" ht="42" customHeight="1" outlineLevel="1" spans="1:10">
      <c r="A200" s="42" t="s">
        <v>341</v>
      </c>
      <c r="B200" s="42" t="s">
        <v>699</v>
      </c>
      <c r="C200" s="42" t="s">
        <v>371</v>
      </c>
      <c r="D200" s="42" t="s">
        <v>372</v>
      </c>
      <c r="E200" s="42" t="s">
        <v>420</v>
      </c>
      <c r="F200" s="42" t="s">
        <v>414</v>
      </c>
      <c r="G200" s="42" t="s">
        <v>693</v>
      </c>
      <c r="H200" s="42" t="s">
        <v>387</v>
      </c>
      <c r="I200" s="42" t="s">
        <v>376</v>
      </c>
      <c r="J200" s="42" t="s">
        <v>709</v>
      </c>
    </row>
    <row r="201" ht="42" customHeight="1" outlineLevel="1" spans="1:10">
      <c r="A201" s="42" t="s">
        <v>341</v>
      </c>
      <c r="B201" s="42" t="s">
        <v>699</v>
      </c>
      <c r="C201" s="42" t="s">
        <v>371</v>
      </c>
      <c r="D201" s="42" t="s">
        <v>378</v>
      </c>
      <c r="E201" s="42" t="s">
        <v>710</v>
      </c>
      <c r="F201" s="42" t="s">
        <v>366</v>
      </c>
      <c r="G201" s="42" t="s">
        <v>380</v>
      </c>
      <c r="H201" s="42" t="s">
        <v>375</v>
      </c>
      <c r="I201" s="42" t="s">
        <v>376</v>
      </c>
      <c r="J201" s="42" t="s">
        <v>710</v>
      </c>
    </row>
    <row r="202" ht="42" customHeight="1" outlineLevel="1" spans="1:10">
      <c r="A202" s="42" t="s">
        <v>341</v>
      </c>
      <c r="B202" s="42" t="s">
        <v>699</v>
      </c>
      <c r="C202" s="42" t="s">
        <v>382</v>
      </c>
      <c r="D202" s="42" t="s">
        <v>383</v>
      </c>
      <c r="E202" s="42" t="s">
        <v>711</v>
      </c>
      <c r="F202" s="42" t="s">
        <v>385</v>
      </c>
      <c r="G202" s="42" t="s">
        <v>386</v>
      </c>
      <c r="H202" s="42" t="s">
        <v>387</v>
      </c>
      <c r="I202" s="42" t="s">
        <v>376</v>
      </c>
      <c r="J202" s="42" t="s">
        <v>712</v>
      </c>
    </row>
    <row r="203" ht="42" customHeight="1" outlineLevel="1" spans="1:10">
      <c r="A203" s="42" t="s">
        <v>299</v>
      </c>
      <c r="B203" s="42" t="s">
        <v>713</v>
      </c>
      <c r="C203" s="42" t="s">
        <v>363</v>
      </c>
      <c r="D203" s="42" t="s">
        <v>364</v>
      </c>
      <c r="E203" s="42" t="s">
        <v>450</v>
      </c>
      <c r="F203" s="42" t="s">
        <v>385</v>
      </c>
      <c r="G203" s="42" t="s">
        <v>451</v>
      </c>
      <c r="H203" s="42" t="s">
        <v>368</v>
      </c>
      <c r="I203" s="42" t="s">
        <v>369</v>
      </c>
      <c r="J203" s="42" t="s">
        <v>452</v>
      </c>
    </row>
    <row r="204" ht="42" customHeight="1" outlineLevel="1" spans="1:10">
      <c r="A204" s="42" t="s">
        <v>299</v>
      </c>
      <c r="B204" s="42" t="s">
        <v>713</v>
      </c>
      <c r="C204" s="42" t="s">
        <v>363</v>
      </c>
      <c r="D204" s="42" t="s">
        <v>364</v>
      </c>
      <c r="E204" s="42" t="s">
        <v>455</v>
      </c>
      <c r="F204" s="42" t="s">
        <v>385</v>
      </c>
      <c r="G204" s="42" t="s">
        <v>456</v>
      </c>
      <c r="H204" s="42" t="s">
        <v>368</v>
      </c>
      <c r="I204" s="42" t="s">
        <v>369</v>
      </c>
      <c r="J204" s="42" t="s">
        <v>452</v>
      </c>
    </row>
    <row r="205" ht="42" customHeight="1" outlineLevel="1" spans="1:10">
      <c r="A205" s="42" t="s">
        <v>299</v>
      </c>
      <c r="B205" s="42" t="s">
        <v>713</v>
      </c>
      <c r="C205" s="42" t="s">
        <v>363</v>
      </c>
      <c r="D205" s="42" t="s">
        <v>364</v>
      </c>
      <c r="E205" s="42" t="s">
        <v>453</v>
      </c>
      <c r="F205" s="42" t="s">
        <v>385</v>
      </c>
      <c r="G205" s="42" t="s">
        <v>435</v>
      </c>
      <c r="H205" s="42" t="s">
        <v>387</v>
      </c>
      <c r="I205" s="42" t="s">
        <v>369</v>
      </c>
      <c r="J205" s="42" t="s">
        <v>454</v>
      </c>
    </row>
    <row r="206" ht="42" customHeight="1" outlineLevel="1" spans="1:10">
      <c r="A206" s="42" t="s">
        <v>299</v>
      </c>
      <c r="B206" s="42" t="s">
        <v>713</v>
      </c>
      <c r="C206" s="42" t="s">
        <v>363</v>
      </c>
      <c r="D206" s="42" t="s">
        <v>364</v>
      </c>
      <c r="E206" s="42" t="s">
        <v>458</v>
      </c>
      <c r="F206" s="42" t="s">
        <v>385</v>
      </c>
      <c r="G206" s="42" t="s">
        <v>403</v>
      </c>
      <c r="H206" s="42" t="s">
        <v>387</v>
      </c>
      <c r="I206" s="42" t="s">
        <v>369</v>
      </c>
      <c r="J206" s="42" t="s">
        <v>459</v>
      </c>
    </row>
    <row r="207" ht="42" customHeight="1" outlineLevel="1" spans="1:10">
      <c r="A207" s="42" t="s">
        <v>299</v>
      </c>
      <c r="B207" s="42" t="s">
        <v>713</v>
      </c>
      <c r="C207" s="42" t="s">
        <v>363</v>
      </c>
      <c r="D207" s="42" t="s">
        <v>433</v>
      </c>
      <c r="E207" s="42" t="s">
        <v>460</v>
      </c>
      <c r="F207" s="42" t="s">
        <v>385</v>
      </c>
      <c r="G207" s="42" t="s">
        <v>435</v>
      </c>
      <c r="H207" s="42" t="s">
        <v>387</v>
      </c>
      <c r="I207" s="42" t="s">
        <v>369</v>
      </c>
      <c r="J207" s="42" t="s">
        <v>461</v>
      </c>
    </row>
    <row r="208" ht="42" customHeight="1" outlineLevel="1" spans="1:10">
      <c r="A208" s="42" t="s">
        <v>299</v>
      </c>
      <c r="B208" s="42" t="s">
        <v>713</v>
      </c>
      <c r="C208" s="42" t="s">
        <v>363</v>
      </c>
      <c r="D208" s="42" t="s">
        <v>433</v>
      </c>
      <c r="E208" s="42" t="s">
        <v>462</v>
      </c>
      <c r="F208" s="42" t="s">
        <v>385</v>
      </c>
      <c r="G208" s="42" t="s">
        <v>419</v>
      </c>
      <c r="H208" s="42" t="s">
        <v>387</v>
      </c>
      <c r="I208" s="42" t="s">
        <v>369</v>
      </c>
      <c r="J208" s="42" t="s">
        <v>463</v>
      </c>
    </row>
    <row r="209" ht="42" customHeight="1" outlineLevel="1" spans="1:10">
      <c r="A209" s="42" t="s">
        <v>299</v>
      </c>
      <c r="B209" s="42" t="s">
        <v>713</v>
      </c>
      <c r="C209" s="42" t="s">
        <v>363</v>
      </c>
      <c r="D209" s="42" t="s">
        <v>433</v>
      </c>
      <c r="E209" s="42" t="s">
        <v>464</v>
      </c>
      <c r="F209" s="42" t="s">
        <v>366</v>
      </c>
      <c r="G209" s="42" t="s">
        <v>465</v>
      </c>
      <c r="H209" s="42" t="s">
        <v>387</v>
      </c>
      <c r="I209" s="42" t="s">
        <v>369</v>
      </c>
      <c r="J209" s="42" t="s">
        <v>466</v>
      </c>
    </row>
    <row r="210" ht="42" customHeight="1" outlineLevel="1" spans="1:10">
      <c r="A210" s="42" t="s">
        <v>299</v>
      </c>
      <c r="B210" s="42" t="s">
        <v>713</v>
      </c>
      <c r="C210" s="42" t="s">
        <v>363</v>
      </c>
      <c r="D210" s="42" t="s">
        <v>433</v>
      </c>
      <c r="E210" s="42" t="s">
        <v>467</v>
      </c>
      <c r="F210" s="42" t="s">
        <v>414</v>
      </c>
      <c r="G210" s="42" t="s">
        <v>468</v>
      </c>
      <c r="H210" s="42" t="s">
        <v>375</v>
      </c>
      <c r="I210" s="42" t="s">
        <v>369</v>
      </c>
      <c r="J210" s="42" t="s">
        <v>469</v>
      </c>
    </row>
    <row r="211" ht="42" customHeight="1" outlineLevel="1" spans="1:10">
      <c r="A211" s="42" t="s">
        <v>299</v>
      </c>
      <c r="B211" s="42" t="s">
        <v>713</v>
      </c>
      <c r="C211" s="42" t="s">
        <v>363</v>
      </c>
      <c r="D211" s="42" t="s">
        <v>405</v>
      </c>
      <c r="E211" s="42" t="s">
        <v>542</v>
      </c>
      <c r="F211" s="42" t="s">
        <v>366</v>
      </c>
      <c r="G211" s="42" t="s">
        <v>396</v>
      </c>
      <c r="H211" s="42" t="s">
        <v>543</v>
      </c>
      <c r="I211" s="42" t="s">
        <v>369</v>
      </c>
      <c r="J211" s="42" t="s">
        <v>544</v>
      </c>
    </row>
    <row r="212" ht="42" customHeight="1" outlineLevel="1" spans="1:10">
      <c r="A212" s="42" t="s">
        <v>299</v>
      </c>
      <c r="B212" s="42" t="s">
        <v>713</v>
      </c>
      <c r="C212" s="42" t="s">
        <v>363</v>
      </c>
      <c r="D212" s="42" t="s">
        <v>412</v>
      </c>
      <c r="E212" s="42" t="s">
        <v>413</v>
      </c>
      <c r="F212" s="42" t="s">
        <v>414</v>
      </c>
      <c r="G212" s="42" t="s">
        <v>663</v>
      </c>
      <c r="H212" s="42" t="s">
        <v>546</v>
      </c>
      <c r="I212" s="42" t="s">
        <v>369</v>
      </c>
      <c r="J212" s="42" t="s">
        <v>714</v>
      </c>
    </row>
    <row r="213" ht="42" customHeight="1" outlineLevel="1" spans="1:10">
      <c r="A213" s="42" t="s">
        <v>299</v>
      </c>
      <c r="B213" s="42" t="s">
        <v>713</v>
      </c>
      <c r="C213" s="42" t="s">
        <v>371</v>
      </c>
      <c r="D213" s="42" t="s">
        <v>495</v>
      </c>
      <c r="E213" s="42" t="s">
        <v>715</v>
      </c>
      <c r="F213" s="42" t="s">
        <v>366</v>
      </c>
      <c r="G213" s="42" t="s">
        <v>716</v>
      </c>
      <c r="H213" s="42" t="s">
        <v>375</v>
      </c>
      <c r="I213" s="42" t="s">
        <v>369</v>
      </c>
      <c r="J213" s="42" t="s">
        <v>717</v>
      </c>
    </row>
    <row r="214" ht="42" customHeight="1" outlineLevel="1" spans="1:10">
      <c r="A214" s="42" t="s">
        <v>299</v>
      </c>
      <c r="B214" s="42" t="s">
        <v>713</v>
      </c>
      <c r="C214" s="42" t="s">
        <v>371</v>
      </c>
      <c r="D214" s="42" t="s">
        <v>495</v>
      </c>
      <c r="E214" s="42" t="s">
        <v>718</v>
      </c>
      <c r="F214" s="42" t="s">
        <v>414</v>
      </c>
      <c r="G214" s="42" t="s">
        <v>652</v>
      </c>
      <c r="H214" s="42" t="s">
        <v>387</v>
      </c>
      <c r="I214" s="42" t="s">
        <v>369</v>
      </c>
      <c r="J214" s="42" t="s">
        <v>719</v>
      </c>
    </row>
    <row r="215" ht="42" customHeight="1" outlineLevel="1" spans="1:10">
      <c r="A215" s="42" t="s">
        <v>299</v>
      </c>
      <c r="B215" s="42" t="s">
        <v>713</v>
      </c>
      <c r="C215" s="42" t="s">
        <v>371</v>
      </c>
      <c r="D215" s="42" t="s">
        <v>417</v>
      </c>
      <c r="E215" s="42" t="s">
        <v>720</v>
      </c>
      <c r="F215" s="42" t="s">
        <v>385</v>
      </c>
      <c r="G215" s="42" t="s">
        <v>396</v>
      </c>
      <c r="H215" s="42" t="s">
        <v>400</v>
      </c>
      <c r="I215" s="42" t="s">
        <v>369</v>
      </c>
      <c r="J215" s="42" t="s">
        <v>721</v>
      </c>
    </row>
    <row r="216" ht="42" customHeight="1" outlineLevel="1" spans="1:10">
      <c r="A216" s="42" t="s">
        <v>299</v>
      </c>
      <c r="B216" s="42" t="s">
        <v>713</v>
      </c>
      <c r="C216" s="42" t="s">
        <v>371</v>
      </c>
      <c r="D216" s="42" t="s">
        <v>417</v>
      </c>
      <c r="E216" s="42" t="s">
        <v>420</v>
      </c>
      <c r="F216" s="42" t="s">
        <v>414</v>
      </c>
      <c r="G216" s="42" t="s">
        <v>474</v>
      </c>
      <c r="H216" s="42" t="s">
        <v>387</v>
      </c>
      <c r="I216" s="42" t="s">
        <v>369</v>
      </c>
      <c r="J216" s="42" t="s">
        <v>422</v>
      </c>
    </row>
    <row r="217" ht="42" customHeight="1" outlineLevel="1" spans="1:10">
      <c r="A217" s="42" t="s">
        <v>299</v>
      </c>
      <c r="B217" s="42" t="s">
        <v>713</v>
      </c>
      <c r="C217" s="42" t="s">
        <v>371</v>
      </c>
      <c r="D217" s="42" t="s">
        <v>378</v>
      </c>
      <c r="E217" s="42" t="s">
        <v>475</v>
      </c>
      <c r="F217" s="42" t="s">
        <v>366</v>
      </c>
      <c r="G217" s="42" t="s">
        <v>476</v>
      </c>
      <c r="H217" s="42" t="s">
        <v>387</v>
      </c>
      <c r="I217" s="42" t="s">
        <v>369</v>
      </c>
      <c r="J217" s="42" t="s">
        <v>477</v>
      </c>
    </row>
    <row r="218" ht="42" customHeight="1" outlineLevel="1" spans="1:10">
      <c r="A218" s="42" t="s">
        <v>299</v>
      </c>
      <c r="B218" s="42" t="s">
        <v>713</v>
      </c>
      <c r="C218" s="42" t="s">
        <v>382</v>
      </c>
      <c r="D218" s="42" t="s">
        <v>383</v>
      </c>
      <c r="E218" s="42" t="s">
        <v>480</v>
      </c>
      <c r="F218" s="42" t="s">
        <v>385</v>
      </c>
      <c r="G218" s="42" t="s">
        <v>386</v>
      </c>
      <c r="H218" s="42" t="s">
        <v>387</v>
      </c>
      <c r="I218" s="42" t="s">
        <v>376</v>
      </c>
      <c r="J218" s="42" t="s">
        <v>481</v>
      </c>
    </row>
  </sheetData>
  <mergeCells count="48">
    <mergeCell ref="A2:J2"/>
    <mergeCell ref="A3:H3"/>
    <mergeCell ref="A7:A11"/>
    <mergeCell ref="A12:A23"/>
    <mergeCell ref="A24:A31"/>
    <mergeCell ref="A32:A45"/>
    <mergeCell ref="A46:A59"/>
    <mergeCell ref="A60:A67"/>
    <mergeCell ref="A68:A74"/>
    <mergeCell ref="A75:A81"/>
    <mergeCell ref="A82:A91"/>
    <mergeCell ref="A92:A98"/>
    <mergeCell ref="A99:A107"/>
    <mergeCell ref="A108:A113"/>
    <mergeCell ref="A114:A122"/>
    <mergeCell ref="A123:A136"/>
    <mergeCell ref="A137:A143"/>
    <mergeCell ref="A144:A152"/>
    <mergeCell ref="A153:A161"/>
    <mergeCell ref="A162:A167"/>
    <mergeCell ref="A168:A176"/>
    <mergeCell ref="A177:A184"/>
    <mergeCell ref="A185:A193"/>
    <mergeCell ref="A194:A202"/>
    <mergeCell ref="A203:A218"/>
    <mergeCell ref="B7:B11"/>
    <mergeCell ref="B12:B23"/>
    <mergeCell ref="B24:B31"/>
    <mergeCell ref="B32:B45"/>
    <mergeCell ref="B46:B59"/>
    <mergeCell ref="B60:B67"/>
    <mergeCell ref="B68:B74"/>
    <mergeCell ref="B75:B81"/>
    <mergeCell ref="B82:B91"/>
    <mergeCell ref="B92:B98"/>
    <mergeCell ref="B99:B107"/>
    <mergeCell ref="B108:B113"/>
    <mergeCell ref="B114:B122"/>
    <mergeCell ref="B123:B136"/>
    <mergeCell ref="B137:B143"/>
    <mergeCell ref="B144:B152"/>
    <mergeCell ref="B153:B161"/>
    <mergeCell ref="B162:B167"/>
    <mergeCell ref="B168:B176"/>
    <mergeCell ref="B177:B184"/>
    <mergeCell ref="B185:B193"/>
    <mergeCell ref="B194:B202"/>
    <mergeCell ref="B203:B218"/>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2025-02-17T19:17:00Z</dcterms:created>
  <dcterms:modified xsi:type="dcterms:W3CDTF">2025-02-18T15:38:31Z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1423248D367349A0B6B3E2F1B05AA963_12</vt:lpwstr>
  </property>
  <property fmtid="{D5CDD505-2E9C-101B-9397-08002B2CF9AE}" pid="3" name="KSOProductBuildVer">
    <vt:lpwstr>2052-12.8.2.1116</vt:lpwstr>
  </property>
</Properties>
</file>