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7" activeTab="19"/>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级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12" sheetId="18" r:id="rId18"/>
    <sheet name="部门整体支出绩效目标表13" sheetId="19" r:id="rId19"/>
    <sheet name="部门单位基本信息表14" sheetId="20" r:id="rId20"/>
  </sheets>
  <definedNames>
    <definedName name="_xlnm.Print_Titles" localSheetId="4">'一般公共预算支出预算表02-2'!$1:$5</definedName>
    <definedName name="_xlnm.Print_Titles" localSheetId="10">政府性基金预算支出预算表06!$1:$6</definedName>
    <definedName name="_xlnm.Print_Titles" localSheetId="17">部门项目中期规划预算表12!$A:$A,部门项目中期规划预算表12!$1:$1</definedName>
    <definedName name="_xlnm.Print_Titles" localSheetId="18">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<sst xmlns="http://schemas.openxmlformats.org/spreadsheetml/2006/main" count="1702" uniqueCount="637">
  <si>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</si>
  <si>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</si>
  <si>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</si>
  <si>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</si>
  <si>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</si>
  <si>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</si>
  <si>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</si>
  <si>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</si>
  <si>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</si>
  <si>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</si>
  <si>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</si>
  <si>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</si>
  <si>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</si>
  <si>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</si>
  <si>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</si>
  <si>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</si>
  <si>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</si>
  <si>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</si>
  <si>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</si>
  <si>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</si>
  <si>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</si>
  <si>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</si>
  <si>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</si>
  <si>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</si>
  <si>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</si>
  <si>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</si>
  <si>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</si>
  <si>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</si>
  <si>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</si>
  <si>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</si>
  <si>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</si>
  <si>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</si>
  <si>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</si>
  <si>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</si>
  <si>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</si>
  <si>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</si>
  <si>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</si>
  <si>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</si>
  <si>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</si>
  <si>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</si>
  <si>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</si>
  <si>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</si>
  <si>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</si>
  <si>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</si>
  <si>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</si>
  <si>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</si>
  <si>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</si>
  <si>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</si>
  <si>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</si>
  <si>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</si>
  <si>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</si>
  <si>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</si>
  <si>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</si>
  <si>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</si>
  <si>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</si>
  <si>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</si>
  <si>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</si>
  <si>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</si>
  <si>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</si>
  <si>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</si>
  <si>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</si>
  <si>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</si>
  <si>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</si>
  <si>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</si>
  <si>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</si>
  <si>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</si>
  <si>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102</t>
  </si>
  <si>
    <t>富民县发展和改革局</t>
  </si>
  <si>
    <t>102001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</si>
  <si>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</si>
  <si>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</si>
  <si>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</si>
  <si>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</si>
  <si>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</si>
  <si>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</si>
  <si>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</si>
  <si>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</si>
  <si>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</si>
  <si>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</si>
  <si>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</si>
  <si>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</si>
  <si>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</si>
  <si>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</si>
  <si>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</si>
  <si>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</si>
  <si>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</si>
  <si>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</si>
  <si>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</si>
  <si>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</si>
  <si>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</si>
  <si>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</si>
  <si>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</si>
  <si>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</si>
  <si>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</si>
  <si>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</si>
  <si>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20104</t>
  </si>
  <si>
    <t>发展与改革事务</t>
  </si>
  <si>
    <t>2010401</t>
  </si>
  <si>
    <t>行政运行</t>
  </si>
  <si>
    <t>2010499</t>
  </si>
  <si>
    <t>其他发展与改革事务支出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</si>
  <si>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</si>
  <si>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</si>
  <si>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</si>
  <si>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</si>
  <si>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</si>
  <si>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</si>
  <si>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</si>
  <si>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</si>
  <si>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</si>
  <si>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</si>
  <si>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</si>
  <si>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</si>
  <si>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</si>
  <si>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</si>
  <si>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</si>
  <si>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</si>
  <si>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</si>
  <si>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</si>
  <si>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</si>
  <si>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</si>
  <si>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</si>
  <si>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</si>
  <si>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</si>
  <si>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</si>
  <si>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</si>
  <si>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</si>
  <si>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</si>
  <si>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</si>
  <si>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21114</t>
  </si>
  <si>
    <t>能源管理事务</t>
  </si>
  <si>
    <t>2111407</t>
  </si>
  <si>
    <t>能源行业管理</t>
  </si>
  <si>
    <t>212</t>
  </si>
  <si>
    <t>城乡社区支出</t>
  </si>
  <si>
    <t>21299</t>
  </si>
  <si>
    <t>其他城乡社区支出</t>
  </si>
  <si>
    <t>2129999</t>
  </si>
  <si>
    <t>221</t>
  </si>
  <si>
    <t>住房保障支出</t>
  </si>
  <si>
    <t>22102</t>
  </si>
  <si>
    <t>住房改革支出</t>
  </si>
  <si>
    <t>2210201</t>
  </si>
  <si>
    <t>住房公积金</t>
  </si>
  <si>
    <t>222</t>
  </si>
  <si>
    <t>粮油物资储备支出</t>
  </si>
  <si>
    <t>22201</t>
  </si>
  <si>
    <t>粮油物资事务</t>
  </si>
  <si>
    <t>2220199</t>
  </si>
  <si>
    <t>其他粮油物资事务支出</t>
  </si>
  <si>
    <t>224</t>
  </si>
  <si>
    <t>灾害防治及应急管理支出</t>
  </si>
  <si>
    <t>22401</t>
  </si>
  <si>
    <t>应急管理事务</t>
  </si>
  <si>
    <t>2240101</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</si>
  <si>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</si>
  <si>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</si>
  <si>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</si>
  <si>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</si>
  <si>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</si>
  <si>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</si>
  <si>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</si>
  <si>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</si>
  <si>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</si>
  <si>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</si>
  <si>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</si>
  <si>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</si>
  <si>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</si>
  <si>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</si>
  <si>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</si>
  <si>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</si>
  <si>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</si>
  <si>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</si>
  <si>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</si>
  <si>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</si>
  <si>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</si>
  <si>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</si>
  <si>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</si>
  <si>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</si>
  <si>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</si>
  <si>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</si>
  <si>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</si>
  <si>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</si>
  <si>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</si>
  <si>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</si>
  <si>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</si>
  <si>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</si>
  <si>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</si>
  <si>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</si>
  <si>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</si>
  <si>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</si>
  <si>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</si>
  <si>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</si>
  <si>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</si>
  <si>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</si>
  <si>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</si>
  <si>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</si>
  <si>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</si>
  <si>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</si>
  <si>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</si>
  <si>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</si>
  <si>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</si>
  <si>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</si>
  <si>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</si>
  <si>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</si>
  <si>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</si>
  <si>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</si>
  <si>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</si>
  <si>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</si>
  <si>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</si>
  <si>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</si>
  <si>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</si>
  <si>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</si>
  <si>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</si>
  <si>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</si>
  <si>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</si>
  <si>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</si>
  <si>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</si>
  <si>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</si>
  <si>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</si>
  <si>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</si>
  <si>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</si>
  <si>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</si>
  <si>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</si>
  <si>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</si>
  <si>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530124210000000000046</t>
  </si>
  <si>
    <t>行政人员支出工资</t>
  </si>
  <si>
    <t>30101</t>
  </si>
  <si>
    <t>基本工资</t>
  </si>
  <si>
    <t>30103</t>
  </si>
  <si>
    <t>奖金</t>
  </si>
  <si>
    <t>530124210000000000047</t>
  </si>
  <si>
    <t>事业人员支出工资</t>
  </si>
  <si>
    <t>530124210000000000049</t>
  </si>
  <si>
    <t>30113</t>
  </si>
  <si>
    <t>530124210000000000052</t>
  </si>
  <si>
    <t>30217</t>
  </si>
  <si>
    <t>530124210000000000054</t>
  </si>
  <si>
    <t>一般公用经费</t>
  </si>
  <si>
    <t>30201</t>
  </si>
  <si>
    <t>办公费</t>
  </si>
  <si>
    <t>30202</t>
  </si>
  <si>
    <t>印刷费</t>
  </si>
  <si>
    <t>30205</t>
  </si>
  <si>
    <t>水费</t>
  </si>
  <si>
    <t>30207</t>
  </si>
  <si>
    <t>邮电费</t>
  </si>
  <si>
    <t>30211</t>
  </si>
  <si>
    <t>差旅费</t>
  </si>
  <si>
    <t>30213</t>
  </si>
  <si>
    <t>维修（护）费</t>
  </si>
  <si>
    <t>30214</t>
  </si>
  <si>
    <t>租赁费</t>
  </si>
  <si>
    <t>30216</t>
  </si>
  <si>
    <t>培训费</t>
  </si>
  <si>
    <t>30227</t>
  </si>
  <si>
    <t>委托业务费</t>
  </si>
  <si>
    <t>530124231100001345794</t>
  </si>
  <si>
    <t>工会经费</t>
  </si>
  <si>
    <t>30228</t>
  </si>
  <si>
    <t>530124231100001356253</t>
  </si>
  <si>
    <t>遗属生活补助</t>
  </si>
  <si>
    <t>30305</t>
  </si>
  <si>
    <t>生活补助</t>
  </si>
  <si>
    <t>530124231100001375839</t>
  </si>
  <si>
    <t>行政在职津贴补贴</t>
  </si>
  <si>
    <t>30102</t>
  </si>
  <si>
    <t>津贴补贴</t>
  </si>
  <si>
    <t>530124231100001375840</t>
  </si>
  <si>
    <t>事业绩效工资</t>
  </si>
  <si>
    <t>30107</t>
  </si>
  <si>
    <t>绩效工资</t>
  </si>
  <si>
    <t>530124231100001375844</t>
  </si>
  <si>
    <t>工伤保险支出</t>
  </si>
  <si>
    <t>30112</t>
  </si>
  <si>
    <t>其他社会保障缴费</t>
  </si>
  <si>
    <t>530124231100001375858</t>
  </si>
  <si>
    <t>公务员基础绩效奖</t>
  </si>
  <si>
    <t>530124231100001375866</t>
  </si>
  <si>
    <t>事业在职津贴补贴</t>
  </si>
  <si>
    <t>530124231100001375871</t>
  </si>
  <si>
    <t>失业保险支出</t>
  </si>
  <si>
    <t>530124231100001375874</t>
  </si>
  <si>
    <t>职业年金支出</t>
  </si>
  <si>
    <t>30109</t>
  </si>
  <si>
    <t>职业年金缴费</t>
  </si>
  <si>
    <t>530124231100001375875</t>
  </si>
  <si>
    <t>公务交通补贴</t>
  </si>
  <si>
    <t>30239</t>
  </si>
  <si>
    <t>其他交通费用</t>
  </si>
  <si>
    <t>530124231100001375876</t>
  </si>
  <si>
    <t>公共交通专项经费</t>
  </si>
  <si>
    <t>530124231100001375888</t>
  </si>
  <si>
    <t>养老保险支出</t>
  </si>
  <si>
    <t>30108</t>
  </si>
  <si>
    <t>机关事业单位基本养老保险缴费</t>
  </si>
  <si>
    <t>530124231100001375890</t>
  </si>
  <si>
    <t>医疗保险支出</t>
  </si>
  <si>
    <t>30110</t>
  </si>
  <si>
    <t>职工基本医疗保险缴费</t>
  </si>
  <si>
    <t>30111</t>
  </si>
  <si>
    <t>公务员医疗补助缴费</t>
  </si>
  <si>
    <t>530124231100001508532</t>
  </si>
  <si>
    <t>离休费</t>
  </si>
  <si>
    <t>30301</t>
  </si>
  <si>
    <t>530124241100002335777</t>
  </si>
  <si>
    <t>劳务派遣人员经费</t>
  </si>
  <si>
    <t>30226</t>
  </si>
  <si>
    <t>劳务费</t>
  </si>
  <si>
    <t>530124241100002447867</t>
  </si>
  <si>
    <t>事业绩效奖励</t>
  </si>
  <si>
    <t>530124251100003849577</t>
  </si>
  <si>
    <t>残疾人就业保障金</t>
  </si>
  <si>
    <t>30299</t>
  </si>
  <si>
    <t>其他商品和服务支出</t>
  </si>
  <si>
    <t>530124251100003854140</t>
  </si>
  <si>
    <t>公车购置及运维费</t>
  </si>
  <si>
    <t>30231</t>
  </si>
  <si>
    <t>公务用车运行维护费</t>
  </si>
  <si>
    <t>预算05-1表</t>
  </si>
  <si>
    <t>项目分类</t>
  </si>
  <si>
    <t>项目单位</t>
  </si>
  <si>
    <t>经济科目编码</t>
  </si>
  <si>
    <t>经济科目名称</t>
  </si>
  <si>
    <t>本年拨款</t>
  </si>
  <si>
    <t>其中：本次下达</t>
  </si>
  <si>
    <t>专项业务类</t>
  </si>
  <si>
    <t>530124251100003864252</t>
  </si>
  <si>
    <t>县委县政府大院互联网光纤、防火墙租用、电子政务外网核心网络光纤租用、电子政务系统运维经费</t>
  </si>
  <si>
    <t>530124251100003864312</t>
  </si>
  <si>
    <t>富民县“十五五”规划编制经费</t>
  </si>
  <si>
    <t>530124251100003864833</t>
  </si>
  <si>
    <t>县级政府储备粮定期常规质量指标和储存指标检验经费</t>
  </si>
  <si>
    <t>530124251100003944376</t>
  </si>
  <si>
    <t>2024盘活结转结余昆财行〔2023〕213号2023年打击涉烟违法犯罪工作第一批补助经费</t>
  </si>
  <si>
    <t>31002</t>
  </si>
  <si>
    <t>办公设备购置</t>
  </si>
  <si>
    <t>民生类</t>
  </si>
  <si>
    <t>530124251100003870096</t>
  </si>
  <si>
    <t>县级救灾物资储备管理经费</t>
  </si>
  <si>
    <t>事业发展类</t>
  </si>
  <si>
    <t>530124251100003870194</t>
  </si>
  <si>
    <t>律师委托经费</t>
  </si>
  <si>
    <t>530124251100003944380</t>
  </si>
  <si>
    <t>2024盘活结转结余昆财建〔2024〕161号2022年第二批公共充换电基础设施建设省级补贴资金</t>
  </si>
  <si>
    <t>31204</t>
  </si>
  <si>
    <t>费用补贴</t>
  </si>
  <si>
    <t>530124251100003944419</t>
  </si>
  <si>
    <t>县发改局计算机设备购置经费</t>
  </si>
  <si>
    <t>预算05-2表</t>
  </si>
  <si>
    <t>项目年度绩效目标</t>
  </si>
  <si>
    <t>一级指标</t>
  </si>
  <si>
    <t>二级指标</t>
  </si>
  <si>
    <t>三级指标</t>
  </si>
  <si>
    <t>指标性质</t>
  </si>
  <si>
    <t>指标值</t>
  </si>
  <si>
    <t>度量单位</t>
  </si>
  <si>
    <t>指标属性</t>
  </si>
  <si>
    <t>指标内容</t>
  </si>
  <si>
    <t>根据《富民县县级救灾物资管理办法》（富政办通〔2024〕30号）第十三条县财政对储备单位给予适当管理经费补助，专项用于储备单位管理储存县级救灾物资所发生的仓库占用费、仓库维护费、物资保险费、物资维护保养费、人工费、物资短途装运费和物资管理业务培训费等项支出。管理经费按照年度实际储备物资金额的8%核定，实行定额标准包干。2024年移交的应急救灾物资总价值是1261806元，2025年的管理经费按应急救灾物资总价值的8%核定为：2926806*8%=234144.48元，确保物资储备充足，能够在灾害发生时发挥应有的作用，提高应急救灾能力，保障受灾人员基本生活。</t>
  </si>
  <si>
    <t>产出指标</t>
  </si>
  <si>
    <t>数量指标</t>
  </si>
  <si>
    <t>应急储备量目标</t>
  </si>
  <si>
    <t>&gt;=</t>
  </si>
  <si>
    <t>5000</t>
  </si>
  <si>
    <t>件</t>
  </si>
  <si>
    <t>定量指标</t>
  </si>
  <si>
    <t>反映物资储备是否处于充足状态</t>
  </si>
  <si>
    <t>质量指标</t>
  </si>
  <si>
    <t>质量合格率</t>
  </si>
  <si>
    <t>95</t>
  </si>
  <si>
    <t>%</t>
  </si>
  <si>
    <t>定性指标</t>
  </si>
  <si>
    <t>反映项目的质量等次</t>
  </si>
  <si>
    <t>时效指标</t>
  </si>
  <si>
    <t>完成时限</t>
  </si>
  <si>
    <t>&lt;=</t>
  </si>
  <si>
    <t>2025年12月31日</t>
  </si>
  <si>
    <t>以前</t>
  </si>
  <si>
    <t>反映完成时效</t>
  </si>
  <si>
    <t>成本指标</t>
  </si>
  <si>
    <t>经济成本指标</t>
  </si>
  <si>
    <t>23.5</t>
  </si>
  <si>
    <t>万元</t>
  </si>
  <si>
    <t>反映年度支出成本</t>
  </si>
  <si>
    <t>效益指标</t>
  </si>
  <si>
    <t>经济效益</t>
  </si>
  <si>
    <t>物资储备</t>
  </si>
  <si>
    <t>=</t>
  </si>
  <si>
    <t>保持充足</t>
  </si>
  <si>
    <t>反映物资储备效率</t>
  </si>
  <si>
    <t>社会效益</t>
  </si>
  <si>
    <t>应急救灾物资使用效果和满意度</t>
  </si>
  <si>
    <t>90</t>
  </si>
  <si>
    <t>反映应急救灾物资的使用效果和满意度</t>
  </si>
  <si>
    <t>满意度指标</t>
  </si>
  <si>
    <t>服务对象满意度</t>
  </si>
  <si>
    <t>群众满意度</t>
  </si>
  <si>
    <t>反应部门履职情况的满意程度</t>
  </si>
  <si>
    <t>根据富民县发改局、富民县财政局授权委托书，委托云南勇旭律师事务所就借款合同纠纷一案担任诉讼代理人，目前应诉工作已结束，县政府、县发改局、县财政局胜诉，按约定支付云南勇旭律师事务所律师代理费，有助于诚信政府建设。</t>
  </si>
  <si>
    <t>任务完成数</t>
  </si>
  <si>
    <t>1.00</t>
  </si>
  <si>
    <t>个</t>
  </si>
  <si>
    <t>任务为按约定支付云南勇旭律师事务所律师代理费</t>
  </si>
  <si>
    <t>资金支付率</t>
  </si>
  <si>
    <t>反映资金支付及时性</t>
  </si>
  <si>
    <t>反映资金支付时效</t>
  </si>
  <si>
    <t>37</t>
  </si>
  <si>
    <t>部门运转稳定性</t>
  </si>
  <si>
    <t>提高</t>
  </si>
  <si>
    <t>反映项目预期产生社会效果</t>
  </si>
  <si>
    <t>企业满意度</t>
  </si>
  <si>
    <t>反映部门履职情况的满意程度</t>
  </si>
  <si>
    <t>打击涉烟违法犯罪活动，保护合法卷烟品牌及知识产权，促进云南省“两烟”产业的持续稳定健康发展。</t>
  </si>
  <si>
    <t>查处案件</t>
  </si>
  <si>
    <t>上年度数量</t>
  </si>
  <si>
    <t>查处案件数量</t>
  </si>
  <si>
    <t>查获涉案卷烟、烟叶烟丝</t>
  </si>
  <si>
    <t>卷烟零售客户满意度</t>
  </si>
  <si>
    <t>85</t>
  </si>
  <si>
    <t xml:space="preserve">根据昆明市发展和改革委员会《关于印发昆明市政府储备粮食质量安全管理实施办法的通知》（昆发改粮储〔2022〕35号）市级政府储备粮食分别于每年3月、9月开展定检，市级政府储备粮食检验结果由昆明市粮油饲料产品质量检验中心于每年4月末、10月末前报市级粮食和储备部门，县（市）区级政府储备粮食检验结果由本级粮食和储备部门汇总，于每年5月末、11月末前报市级粮食和储备部门，切实降低行政运行成本、提高效率，为社会提供更优质的服务。
</t>
  </si>
  <si>
    <t>次</t>
  </si>
  <si>
    <t>任务完成数为常规质量指标和储存品质指标检验次数</t>
  </si>
  <si>
    <t>粮食质量合格率</t>
  </si>
  <si>
    <t>反映储备粮质量合格率</t>
  </si>
  <si>
    <t>6500</t>
  </si>
  <si>
    <t>元</t>
  </si>
  <si>
    <t>粮食库存准确率</t>
  </si>
  <si>
    <t>反映粮食管理的效率</t>
  </si>
  <si>
    <t>储粮事故发生率</t>
  </si>
  <si>
    <t>反映储粮过程中发生的降能、超耗能情况，确保储粮安全</t>
  </si>
  <si>
    <t>稳步推进新能源汽车充换电基础设施建设，促进新能源汽车产业健康平稳发展。</t>
  </si>
  <si>
    <t>获得充换电基础设施建设补助资金功率千瓦</t>
  </si>
  <si>
    <t>140000</t>
  </si>
  <si>
    <t>千瓦</t>
  </si>
  <si>
    <t>反映获得充换电基础设施建设补助资金功率。</t>
  </si>
  <si>
    <t>奖励资金用于充换电基础设施建设、运营比例</t>
  </si>
  <si>
    <t>100</t>
  </si>
  <si>
    <t>反映奖励资金用于充换电基础设施建设、运营比例</t>
  </si>
  <si>
    <t>15.1</t>
  </si>
  <si>
    <t>反映资金使用方向。</t>
  </si>
  <si>
    <t>产业低碳化</t>
  </si>
  <si>
    <t>显著提升</t>
  </si>
  <si>
    <t>反映产业低碳化成果</t>
  </si>
  <si>
    <t>资源节约</t>
  </si>
  <si>
    <t>反映资源节约情况</t>
  </si>
  <si>
    <t>生态效益</t>
  </si>
  <si>
    <t>节能减排效果</t>
  </si>
  <si>
    <t>有所提升</t>
  </si>
  <si>
    <t>反映节减排效果</t>
  </si>
  <si>
    <t>受益企业、群众满意度</t>
  </si>
  <si>
    <t>反映受益企业、群众满意度</t>
  </si>
  <si>
    <t>确保完成富民县2024年度党政机关计算机终端采购工作。</t>
  </si>
  <si>
    <t>发改局计算机终端采购数量</t>
  </si>
  <si>
    <t>台</t>
  </si>
  <si>
    <t>采购数量</t>
  </si>
  <si>
    <t>完成富民县2024年度党政机关计算机终端采购支付</t>
  </si>
  <si>
    <t>完成时效</t>
  </si>
  <si>
    <t>严格资金管理使用，确保资金使用</t>
  </si>
  <si>
    <t>安全</t>
  </si>
  <si>
    <t>资金使用方向</t>
  </si>
  <si>
    <t>供货商满意度</t>
  </si>
  <si>
    <t>根据《关于印发富民县“十五五”规划编制工作方案的通知》，深入贯彻落实全国、全省、全市“十五五”规划编制工作要求，高质量做好全县“十五五”规划编制工作，科学谋划好富民县“十五五”经济社会发展蓝图。</t>
  </si>
  <si>
    <t>实现地区生产总值</t>
  </si>
  <si>
    <t>86.36</t>
  </si>
  <si>
    <t>亿元</t>
  </si>
  <si>
    <t>任务完成数为2025年地区生产总值</t>
  </si>
  <si>
    <t>编制报告完整性</t>
  </si>
  <si>
    <t>完整</t>
  </si>
  <si>
    <t>反映报告质量</t>
  </si>
  <si>
    <t>200</t>
  </si>
  <si>
    <t>《纲要》编制充分考虑全民共享改革成果，对未来五年社会事业发展提出目标和任务。</t>
  </si>
  <si>
    <t>有效提高</t>
  </si>
  <si>
    <t>反映编制成果</t>
  </si>
  <si>
    <t>《纲要》编制融入绿色生态发展理念，并提出未来五年生态建设目标。</t>
  </si>
  <si>
    <t>可持续影响</t>
  </si>
  <si>
    <t>富民县未来五年经济社会发展的指导性纲领。</t>
  </si>
  <si>
    <t>反映群众满意度</t>
  </si>
  <si>
    <t>根据我县电子政务核心应用系统和数据库于 2019 年 10 月迁移到移动政务云平台，并采取购买服务的方式由第三方机构对相关业务系统进行运维。目前，各应用系统和数据库正常稳定运行，按照双方合同约定，云平台及相关软件运维合同,已于 2020年 10 月 20 日到期（第一年）。为进一步做好我县党政机关信息化政务系统运维保障工作，特申请运维保障。</t>
  </si>
  <si>
    <t>年度租用互联网光纤总数量</t>
  </si>
  <si>
    <t>条</t>
  </si>
  <si>
    <t>任务完成数为年度租用互联网光纤总数量</t>
  </si>
  <si>
    <t>县委政府大院互联网光纤、防火墙租用、电子政务外网核心网络光纤租用、电子政务系统运维经费</t>
  </si>
  <si>
    <t>年度租用政务网光纤总数量</t>
  </si>
  <si>
    <t>故障响应率</t>
  </si>
  <si>
    <t>反映故障响应情况</t>
  </si>
  <si>
    <t>完成任务及时率</t>
  </si>
  <si>
    <t>反映完成任务及时率</t>
  </si>
  <si>
    <t>70.8</t>
  </si>
  <si>
    <t>保障党政机关电子政务骨干网络畅通，正常使用</t>
  </si>
  <si>
    <t>使用人员满意度</t>
  </si>
  <si>
    <t>反映单位履职情况的满意程度</t>
  </si>
  <si>
    <t>备注：本表为空表，本单位无另文下达项目支出。</t>
  </si>
  <si>
    <t>预算06表</t>
  </si>
  <si>
    <t>政府性基金预算支出预算表</t>
  </si>
  <si>
    <t>单位名称：全部</t>
  </si>
  <si>
    <t>本年政府性基金预算支出</t>
  </si>
  <si>
    <t>备注：本表为空表，本单位无政府性基金预算支出。</t>
  </si>
  <si>
    <t>预算07表</t>
  </si>
  <si>
    <t>预算项目名称</t>
  </si>
  <si>
    <t>采购项目</t>
  </si>
  <si>
    <t>采购目录</t>
  </si>
  <si>
    <t>计量
单位</t>
  </si>
  <si>
    <t>数量</t>
  </si>
  <si>
    <t>面向中小企业预留资金</t>
  </si>
  <si>
    <t>单位自筹</t>
  </si>
  <si>
    <t>车辆加油费</t>
  </si>
  <si>
    <t>车辆加油、添加燃料服务</t>
  </si>
  <si>
    <t>车辆维修费</t>
  </si>
  <si>
    <t>车辆维修和保养服务</t>
  </si>
  <si>
    <t>车辆保险费</t>
  </si>
  <si>
    <t>机动车保险服务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</si>
  <si>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</si>
  <si>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</si>
  <si>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</si>
  <si>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</si>
  <si>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</si>
  <si>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</si>
  <si>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</si>
  <si>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</si>
  <si>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</si>
  <si>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备注：本表为空表，本单位无政府购买服务预算。</t>
  </si>
  <si>
    <t>预算09-1表</t>
  </si>
  <si>
    <t>单位名称（项目）</t>
  </si>
  <si>
    <t>地区</t>
  </si>
  <si>
    <t>磨憨经济合作区</t>
  </si>
  <si>
    <t>备注：本表为空表，本单位无对下转移支付。</t>
  </si>
  <si>
    <t>预算09-2表</t>
  </si>
  <si>
    <t>预算10表</t>
  </si>
  <si>
    <t>资产类别</t>
  </si>
  <si>
    <t>资产分类代码.名称</t>
  </si>
  <si>
    <t>资产名称</t>
  </si>
  <si>
    <t>计量单位</t>
  </si>
  <si>
    <t>财政部门批复数（元）</t>
  </si>
  <si>
    <t>单价</t>
  </si>
  <si>
    <t>金额</t>
  </si>
  <si>
    <t>备注：本表为空表，本单位无新增资产配置。</t>
  </si>
  <si>
    <t>11表</t>
  </si>
  <si>
    <t>上级补助</t>
  </si>
  <si>
    <t>备注：本表为空表，本单位无上级补助项目支出。</t>
  </si>
  <si>
    <t>预算12表</t>
  </si>
  <si>
    <t>项目级次</t>
  </si>
  <si>
    <t>311 专项业务类</t>
  </si>
  <si>
    <t>本级</t>
  </si>
  <si>
    <t>312 民生类</t>
  </si>
  <si>
    <t>313 事业发展类</t>
  </si>
  <si>
    <t/>
  </si>
  <si>
    <t>预算08-1表</t>
  </si>
  <si>
    <t>部门编码</t>
  </si>
  <si>
    <t>部门名称</t>
  </si>
  <si>
    <t>内容</t>
  </si>
  <si>
    <t>说明</t>
  </si>
  <si>
    <t>部门总体目标</t>
  </si>
  <si>
    <t>部门职责</t>
  </si>
  <si>
    <t>（1）拟订并组织实施全县国民经济和社会发展战略、中长期规划和年度计划；研究提出全县国民经济发展和优化经济结构的目标和产业政策建议；提出促进全县经济社会发展的建议。
（2）研究分析全县经济发展形势和财政、金融、价格走势；定期进行宏观经济的预测、预警；研究全县国民经济和社会发展的重大问题，提出政策建议，统筹协调经济社会发展。
（3）根据各专项规划，综合提出我县全社会固定资产投资方向和重点，研究投资体制改革措施和生产力合理布局；平衡国家分配和县安排的财政性建设投资，指导政策性贷款的使用方向，引导民间资金投向。
（4）贯彻执行国家、省、市有关行政审批制度改革、政务服务、政府公共服务热线等方面的方针政策、法律法规和决策部署，按照规定权限审批、核准、备案投资建设项目。
（5）贯彻实施国家颁布的价格、收费法律、法规和政策；按照价格管理权限，负责全县实行政府定价、政府指导价管理的商品、服务价格的审核或上报。
（6）贯彻执行国家粮食工作的方针、政策和法律、法规；研究拟定全县粮食流通和宏观调控、产业发展、行业监管的发展规划、中长期规划和年度计划；研究提出粮食流通体制改革、产业结构、区域布局规划和方案，并组织实施。
（7）负责县级重要物资和应急储备物资的管理。
（8）贯彻国家能源发展战略、方针和政策，组织拟制富民县能源发展规划，协调能源建设和发展中的突出问题。
（9）研究产业布局、产业导向和信息服务，拟订国民经济重要产业的发展规划和政策措施。
（10）做好全县社会事业与国民经济发展的衔接平衡；参与促进就业、调整收入分配、完善社会保障体制、促进经济与社会协调发展的政策研究；协调社会事业发展的重大问题。
（11）贯彻落实上级社会信用体系建设安排部署，统筹协调推进全县信用体系建设工作。</t>
  </si>
  <si>
    <t>根据三定方案归纳</t>
  </si>
  <si>
    <t>一是科学研判分析。紧盯市、县目标，对标对表，做好全年经济指标分析预测，科学合理的分解目标任务。
二是做好固定资产投资项目统筹工作。紧扣中央、省、市资金支持方向，按照分级负责、分领域推进的原则，指导各部门做好项目策划包装，积极申报项目，积极争级上级资金和专项债券支持力度。
三是加快新能源项目建设，发展绿色能源产业。
四是统筹做好经济发展与节能降耗工作。
五是做好价格监测工作。
六是认真履行粮食安全监管责任，切实保障粮食安全。加强监督检查，确保县级储备粮的安全。
七是做好营商环境工作。
八是继续加强党的建设。</t>
  </si>
  <si>
    <t>根据部门职责，中长期规划，各级党委，各级政府要求归纳</t>
  </si>
  <si>
    <t>部门年度目标</t>
  </si>
  <si>
    <t>1．抓好主要经济指标分析预测及固定资产投资工作。
2．做好大竞赛统筹工作。
3．做好信用体系建设工作。
4．继续做好新能源项目监管服务工作。
5．做好价格管理、价格监测、行政事业性收费管理、涉案物品价格认定工作。
6．加强粮食安全管理，做好县级储备粮粮量、质量跟踪，确保数量、质量、资金安全。
7．继续做好行政审批服务和营商环境建设工作。
8．继续推进作风革命、加强机关效能建设。
9．认真落实县委、县政府交办的其他工作。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</si>
  <si>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</si>
  <si>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</si>
  <si>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</si>
  <si>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</si>
  <si>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</si>
  <si>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</si>
  <si>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</si>
  <si>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</si>
  <si>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</si>
  <si>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“十五五”规划编制</t>
  </si>
  <si>
    <t>按照相关规定完成富民县国民经济和社会发展第十四个五年规划和二O三五年远景目标实施纲要调整方案拟定。制定《富民县“十五五”规划编制工作方案》，推进“十五五”规划编制前期工作。</t>
  </si>
  <si>
    <t>三、部门整体支出绩效指标</t>
  </si>
  <si>
    <t>绩效指标</t>
  </si>
  <si>
    <t>评（扣）分标准</t>
  </si>
  <si>
    <t>绩效指标设定依据及指标值数据来源</t>
  </si>
  <si>
    <t xml:space="preserve">二级指标 </t>
  </si>
  <si>
    <t>国民经济和社会发展计划草案的报告</t>
  </si>
  <si>
    <t>份</t>
  </si>
  <si>
    <t>完成国民经济和社会发展计划报告数量&gt;=1份得20分，否则不得分</t>
  </si>
  <si>
    <t>反映职责履行中国民经济和社会发展计划草案的完成情况。</t>
  </si>
  <si>
    <t>设定依据：省发展改革委组织拟定和实施全省国民经济和社会发展年度计划的职能职责。每年10月开始启动下一年度国民经济和社会发展计划草案的报告，报经省人民政府审定后，提请次年省人民代表大会审查。数据来源：国民经济和社会发展计划草案的报告。</t>
  </si>
  <si>
    <t>完成全县经济运行分析报告</t>
  </si>
  <si>
    <t>完成全县经济运行分析报告&gt;=1份得10分，否则不得分</t>
  </si>
  <si>
    <t>反映全县经济运行分析报告完成情况。</t>
  </si>
  <si>
    <t>设定依据：根据《中共云南省委办公厅 云南省人民政府办公厅关于印发&lt;云南省发展和改革委员会职能配置、内设机构和人员编制规定&gt;的通知》关于监测研判经济运行态势并提出有关政策建议的要求，结合《云南省人民政府关于印发云南省经济运行分析报告制度的通知》（云政发〔2008〕135号）、《云南省人民政府办公厅关于进一步加强全省经济运行分析工作的通知》（云政办发〔2012〕92号）《关于进一步做好经济运行监测分析的工作方案》（云发改运行〔2019〕750号)。数据来源：每月监测全县支撑经济发展的指标情况、重点企业的经济运行情况。</t>
  </si>
  <si>
    <t>重要商品价格监测分析报告</t>
  </si>
  <si>
    <t>期</t>
  </si>
  <si>
    <t>按时上报重要商品价格监测分析报告得10分，否则不得分</t>
  </si>
  <si>
    <t>反映监测分析报告完成情况。</t>
  </si>
  <si>
    <t>设定依据：《云南省人民政府办公厅关于进一步加强全省经济运行分析工作的通知》（云政办发〔2012〕92号）数据来源：每月监测重要商品价格情况，分析价格走势。</t>
  </si>
  <si>
    <t>价格认定按时办结率</t>
  </si>
  <si>
    <t>价格认定按时办结率&gt;=95%得20分，否则不得分</t>
  </si>
  <si>
    <t>反映价格认定案件办理情况。按时办结率=价格认定按时办结数/价格认定办结总数*100%</t>
  </si>
  <si>
    <t>设定依据：《价格认定规定》对纪检监察机关查办案件涉案财物、涉烟案件物品价格进行认定，做到按时办结。数据来源：案件办结档案资料。</t>
  </si>
  <si>
    <t>钢铁煤炭化解过剩产能任务完成率</t>
  </si>
  <si>
    <t>钢铁煤炭化解过剩产能任务完成率&gt;=90%得20分，否则不得分</t>
  </si>
  <si>
    <t>反映部门钢铁煤炭化解过剩产能完成情况。任务完成率=按实际化解过剩产能/计划化解过剩产能*100%</t>
  </si>
  <si>
    <t>设定依据：《云南省人民政府办公厅关于进一步做好钢铁煤炭行业化解过剩产能实现脱困发展实施阶段工作的通知》</t>
  </si>
  <si>
    <t>居民对物价满意度</t>
  </si>
  <si>
    <t>①满意度≥90%，得5满分；
②满意度90%X＞60%,得满意度*5分；
③满意度≤60%，不得分。</t>
  </si>
  <si>
    <t>反映CPI涨幅反映居民消费价格总水平上涨幅度，政府确定的调控目标实现程度。</t>
  </si>
  <si>
    <t>设定依据：县政府年度工作目标。数据来源：年度全县国民经济和社会发展计划主要指标统计数据。</t>
  </si>
  <si>
    <t>服务重点产业企业满意度</t>
  </si>
  <si>
    <t>反映跟踪重点产业统计指标体系建立情况和指标数据落实情况，其中对政府服务企业满意度情况进行调查统计。</t>
  </si>
  <si>
    <t>全县重点产业企业对政府服务企业满意度情况调查统计反馈意见。</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</si>
  <si>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</si>
  <si>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</si>
  <si>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</si>
  <si>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</si>
  <si>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</si>
  <si>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</si>
  <si>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</si>
  <si>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</si>
  <si>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</si>
  <si>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</si>
  <si>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</si>
  <si>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</si>
  <si>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</si>
  <si>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</si>
  <si>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</si>
  <si>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</si>
  <si>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</si>
  <si>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</si>
  <si>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</si>
  <si>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</si>
  <si>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</si>
  <si>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</si>
  <si>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</si>
  <si>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</si>
  <si>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</si>
  <si>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</si>
  <si>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</si>
  <si>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</si>
  <si>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富民县永定街88号</t>
  </si>
  <si>
    <t>17</t>
  </si>
  <si>
    <t>15</t>
  </si>
  <si>
    <t>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</si>
</sst>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177" fontId="39" fillId="0" borderId="1">
      <alignment horizontal="right" vertical="center"/>
    </xf>
    <xf numFmtId="10" fontId="39" fillId="0" borderId="1">
      <alignment horizontal="right" vertical="center"/>
    </xf>
    <xf numFmtId="178" fontId="39" fillId="0" borderId="1">
      <alignment horizontal="right" vertical="center"/>
    </xf>
    <xf numFmtId="49" fontId="39" fillId="0" borderId="1">
      <alignment horizontal="left" vertical="center" wrapText="1"/>
    </xf>
    <xf numFmtId="178" fontId="39" fillId="0" borderId="1">
      <alignment horizontal="right" vertical="center"/>
    </xf>
    <xf numFmtId="179" fontId="39" fillId="0" borderId="1">
      <alignment horizontal="right" vertical="center"/>
    </xf>
    <xf numFmtId="180" fontId="39" fillId="0" borderId="1">
      <alignment horizontal="right" vertical="center"/>
    </xf>
  </cellStyleXfs>
  <cellXfs count="96">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49" fontId="3" fillId="0" borderId="1" xfId="53" applyNumberFormat="1" applyFont="1" applyBorder="1" applyAlignment="1">
      <alignment horizontal="left" vertical="center" wrapText="1" indent="1"/>
    </xf>
    <xf numFmtId="49" fontId="4" fillId="0" borderId="1" xfId="53" applyNumberFormat="1" applyFont="1" applyBorder="1" applyAlignment="1">
      <alignment horizontal="left" vertical="center" wrapText="1"/>
    </xf>
    <xf numFmtId="49" fontId="4" fillId="0" borderId="1" xfId="53"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3" applyNumberFormat="1" applyFont="1" applyBorder="1">
      <alignment horizontal="left" vertical="center" wrapText="1"/>
    </xf>
    <xf numFmtId="178"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8"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8"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4" t="s">
        <v>0</v>
      </c>
    </row>
    <row r="2" ht="41.25" customHeight="1" spans="1:4">
      <c r="A2" s="2" t="str">
        <f>"2025"&amp;"年财务收支预算总表"</f>
        <v>2025年财务收支预算总表</v>
      </c>
      <c r="B2" s="2"/>
      <c r="C2" s="2"/>
      <c r="D2" s="2"/>
    </row>
    <row r="3" ht="17.25" customHeight="1" spans="1:4">
      <c r="A3" s="3" t="str">
        <f>"单位名称："&amp;"富民县发展和改革局"</f>
        <v>单位名称：富民县发展和改革局</v>
      </c>
      <c r="B3" s="3"/>
      <c r="D3" s="1" t="s">
        <v>1</v>
      </c>
    </row>
    <row r="4" ht="23.25" customHeight="1" spans="1:4">
      <c r="A4" s="70" t="s">
        <v>2</v>
      </c>
      <c r="B4" s="70"/>
      <c r="C4" s="70" t="s">
        <v>3</v>
      </c>
      <c r="D4" s="70"/>
    </row>
    <row r="5" ht="24" customHeight="1" spans="1:4">
      <c r="A5" s="70" t="s">
        <v>4</v>
      </c>
      <c r="B5" s="70" t="str">
        <f>"2025"&amp;"年预算数"</f>
        <v>2025年预算数</v>
      </c>
      <c r="C5" s="70" t="s">
        <v>5</v>
      </c>
      <c r="D5" s="70" t="str">
        <f>"2025"&amp;"年预算数"</f>
        <v>2025年预算数</v>
      </c>
    </row>
    <row r="6" ht="17.25" customHeight="1" spans="1:4">
      <c r="A6" s="89" t="s">
        <v>6</v>
      </c>
      <c r="B6" s="85">
        <v>8705457.3</v>
      </c>
      <c r="C6" s="89" t="s">
        <v>7</v>
      </c>
      <c r="D6" s="85">
        <v>6075297.36</v>
      </c>
    </row>
    <row r="7" ht="17.25" customHeight="1" spans="1:4">
      <c r="A7" s="89" t="s">
        <v>8</v>
      </c>
      <c r="B7" s="85"/>
      <c r="C7" s="89" t="s">
        <v>9</v>
      </c>
      <c r="D7" s="85"/>
    </row>
    <row r="8" ht="17.25" customHeight="1" spans="1:4">
      <c r="A8" s="89" t="s">
        <v>10</v>
      </c>
      <c r="B8" s="85"/>
      <c r="C8" s="89" t="s">
        <v>11</v>
      </c>
      <c r="D8" s="85"/>
    </row>
    <row r="9" ht="17.25" customHeight="1" spans="1:4">
      <c r="A9" s="89" t="s">
        <v>12</v>
      </c>
      <c r="B9" s="85"/>
      <c r="C9" s="89" t="s">
        <v>13</v>
      </c>
      <c r="D9" s="85"/>
    </row>
    <row r="10" ht="17.25" customHeight="1" spans="1:4">
      <c r="A10" s="89" t="s">
        <v>14</v>
      </c>
      <c r="B10" s="85"/>
      <c r="C10" s="89" t="s">
        <v>15</v>
      </c>
      <c r="D10" s="85"/>
    </row>
    <row r="11" ht="17.25" customHeight="1" spans="1:4">
      <c r="A11" s="89" t="s">
        <v>16</v>
      </c>
      <c r="B11" s="85"/>
      <c r="C11" s="89" t="s">
        <v>17</v>
      </c>
      <c r="D11" s="85"/>
    </row>
    <row r="12" ht="17.25" customHeight="1" spans="1:4">
      <c r="A12" s="89" t="s">
        <v>18</v>
      </c>
      <c r="B12" s="85"/>
      <c r="C12" s="89" t="s">
        <v>19</v>
      </c>
      <c r="D12" s="85"/>
    </row>
    <row r="13" ht="17.25" customHeight="1" spans="1:4">
      <c r="A13" s="89" t="s">
        <v>20</v>
      </c>
      <c r="B13" s="85"/>
      <c r="C13" s="89" t="s">
        <v>21</v>
      </c>
      <c r="D13" s="85">
        <v>1115629.84</v>
      </c>
    </row>
    <row r="14" ht="17.25" customHeight="1" spans="1:4">
      <c r="A14" s="89" t="s">
        <v>22</v>
      </c>
      <c r="B14" s="85"/>
      <c r="C14" s="89" t="s">
        <v>23</v>
      </c>
      <c r="D14" s="85">
        <v>660229.3</v>
      </c>
    </row>
    <row r="15" ht="17.25" customHeight="1" spans="1:4">
      <c r="A15" s="89" t="s">
        <v>24</v>
      </c>
      <c r="B15" s="85"/>
      <c r="C15" s="89" t="s">
        <v>25</v>
      </c>
      <c r="D15" s="85">
        <v>151000</v>
      </c>
    </row>
    <row r="16" ht="17.25" customHeight="1" spans="1:4">
      <c r="A16" s="89"/>
      <c r="B16" s="85"/>
      <c r="C16" s="89" t="s">
        <v>26</v>
      </c>
      <c r="D16" s="85"/>
    </row>
    <row r="17" ht="17.25" customHeight="1" spans="1:4">
      <c r="A17" s="89"/>
      <c r="B17" s="85"/>
      <c r="C17" s="89" t="s">
        <v>27</v>
      </c>
      <c r="D17" s="85"/>
    </row>
    <row r="18" ht="17.25" customHeight="1" spans="1:4">
      <c r="A18" s="89"/>
      <c r="B18" s="85"/>
      <c r="C18" s="89" t="s">
        <v>28</v>
      </c>
      <c r="D18" s="85"/>
    </row>
    <row r="19" ht="17.25" customHeight="1" spans="1:4">
      <c r="A19" s="89"/>
      <c r="B19" s="85"/>
      <c r="C19" s="89" t="s">
        <v>29</v>
      </c>
      <c r="D19" s="85"/>
    </row>
    <row r="20" ht="17.25" customHeight="1" spans="1:4">
      <c r="A20" s="89"/>
      <c r="B20" s="85"/>
      <c r="C20" s="89" t="s">
        <v>30</v>
      </c>
      <c r="D20" s="85"/>
    </row>
    <row r="21" ht="17.25" customHeight="1" spans="1:4">
      <c r="A21" s="89"/>
      <c r="B21" s="85"/>
      <c r="C21" s="89" t="s">
        <v>31</v>
      </c>
      <c r="D21" s="85"/>
    </row>
    <row r="22" ht="17.25" customHeight="1" spans="1:4">
      <c r="A22" s="89"/>
      <c r="B22" s="85"/>
      <c r="C22" s="89" t="s">
        <v>32</v>
      </c>
      <c r="D22" s="85"/>
    </row>
    <row r="23" ht="17.25" customHeight="1" spans="1:4">
      <c r="A23" s="89"/>
      <c r="B23" s="85"/>
      <c r="C23" s="89" t="s">
        <v>33</v>
      </c>
      <c r="D23" s="85"/>
    </row>
    <row r="24" ht="17.25" customHeight="1" spans="1:4">
      <c r="A24" s="89"/>
      <c r="B24" s="85"/>
      <c r="C24" s="89" t="s">
        <v>34</v>
      </c>
      <c r="D24" s="85">
        <v>461800.8</v>
      </c>
    </row>
    <row r="25" ht="17.25" customHeight="1" spans="1:4">
      <c r="A25" s="89"/>
      <c r="B25" s="85"/>
      <c r="C25" s="89" t="s">
        <v>35</v>
      </c>
      <c r="D25" s="85"/>
    </row>
    <row r="26" ht="17.25" customHeight="1" spans="1:4">
      <c r="A26" s="89"/>
      <c r="B26" s="85"/>
      <c r="C26" s="89" t="s">
        <v>36</v>
      </c>
      <c r="D26" s="85">
        <v>6500</v>
      </c>
    </row>
    <row r="27" ht="17.25" customHeight="1" spans="1:4">
      <c r="A27" s="89"/>
      <c r="B27" s="85"/>
      <c r="C27" s="89" t="s">
        <v>37</v>
      </c>
      <c r="D27" s="85">
        <v>235000</v>
      </c>
    </row>
    <row r="28" ht="16.5" customHeight="1" spans="1:4">
      <c r="A28" s="89"/>
      <c r="B28" s="85"/>
      <c r="C28" s="89" t="s">
        <v>38</v>
      </c>
      <c r="D28" s="85"/>
    </row>
    <row r="29" ht="16.5" customHeight="1" spans="1:4">
      <c r="A29" s="89"/>
      <c r="B29" s="85"/>
      <c r="C29" s="89" t="s">
        <v>39</v>
      </c>
      <c r="D29" s="85"/>
    </row>
    <row r="30" ht="17.25" customHeight="1" spans="1:4">
      <c r="A30" s="89"/>
      <c r="B30" s="85"/>
      <c r="C30" s="89" t="s">
        <v>40</v>
      </c>
      <c r="D30" s="85"/>
    </row>
    <row r="31" ht="17.25" customHeight="1" spans="1:4">
      <c r="A31" s="89"/>
      <c r="B31" s="85"/>
      <c r="C31" s="89" t="s">
        <v>41</v>
      </c>
      <c r="D31" s="85"/>
    </row>
    <row r="32" ht="17.25" customHeight="1" spans="1:4">
      <c r="A32" s="89"/>
      <c r="B32" s="85"/>
      <c r="C32" s="89" t="s">
        <v>42</v>
      </c>
      <c r="D32" s="85"/>
    </row>
    <row r="33" ht="17.25" customHeight="1" spans="1:4">
      <c r="A33" s="89"/>
      <c r="B33" s="85"/>
      <c r="C33" s="89" t="s">
        <v>43</v>
      </c>
      <c r="D33" s="85"/>
    </row>
    <row r="34" ht="16.5" customHeight="1" spans="1:4">
      <c r="A34" s="90" t="s">
        <v>44</v>
      </c>
      <c r="B34" s="95">
        <f>8705457.3-0</f>
        <v>8705457.3</v>
      </c>
      <c r="C34" s="90" t="s">
        <v>45</v>
      </c>
      <c r="D34" s="95">
        <v>8705457.3</v>
      </c>
    </row>
    <row r="35" ht="16.5" customHeight="1" spans="1:4">
      <c r="A35" s="89" t="s">
        <v>46</v>
      </c>
      <c r="B35" s="85"/>
      <c r="C35" s="89" t="s">
        <v>47</v>
      </c>
      <c r="D35" s="85"/>
    </row>
    <row r="36" ht="16.5" customHeight="1" spans="1:4">
      <c r="A36" s="90" t="s">
        <v>48</v>
      </c>
      <c r="B36" s="95">
        <v>8705457.3</v>
      </c>
      <c r="C36" s="90" t="s">
        <v>49</v>
      </c>
      <c r="D36" s="95">
        <v>8705457.3</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B12" sqref="B12"/>
    </sheetView>
  </sheetViews>
  <sheetFormatPr defaultColWidth="10.7083333333333" defaultRowHeight="12" customHeight="1" outlineLevelRow="5"/>
  <cols>
    <col min="1" max="1" width="40" customWidth="1"/>
    <col min="2" max="2" width="33.8583333333333" customWidth="1"/>
    <col min="3" max="5" width="27.575" customWidth="1"/>
    <col min="6" max="6" width="13.1333333333333" customWidth="1"/>
    <col min="7" max="7" width="29.2833333333333" customWidth="1"/>
    <col min="8" max="8" width="18.1333333333333" customWidth="1"/>
    <col min="9" max="9" width="15.7083333333333" customWidth="1"/>
    <col min="10" max="10" width="22" customWidth="1"/>
  </cols>
  <sheetData>
    <row r="1" ht="18" customHeight="1" spans="10:10">
      <c r="J1" s="1" t="s">
        <v>349</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"单位名称："&amp;"富民县发展和改革局"</f>
        <v>单位名称：富民县发展和改革局</v>
      </c>
      <c r="B3" s="3"/>
      <c r="C3" s="3"/>
      <c r="D3" s="3"/>
      <c r="E3" s="3"/>
      <c r="F3" s="3"/>
      <c r="G3" s="3"/>
      <c r="H3" s="3"/>
    </row>
    <row r="4" ht="44.25" customHeight="1" spans="1:10">
      <c r="A4" s="70" t="s">
        <v>209</v>
      </c>
      <c r="B4" s="70" t="s">
        <v>350</v>
      </c>
      <c r="C4" s="79" t="s">
        <v>351</v>
      </c>
      <c r="D4" s="70" t="s">
        <v>352</v>
      </c>
      <c r="E4" s="70" t="s">
        <v>353</v>
      </c>
      <c r="F4" s="70" t="s">
        <v>354</v>
      </c>
      <c r="G4" s="70" t="s">
        <v>355</v>
      </c>
      <c r="H4" s="70" t="s">
        <v>356</v>
      </c>
      <c r="I4" s="70" t="s">
        <v>357</v>
      </c>
      <c r="J4" s="70" t="s">
        <v>358</v>
      </c>
    </row>
    <row r="5" ht="18.75" customHeight="1" spans="1:10">
      <c r="A5" s="70">
        <v>1</v>
      </c>
      <c r="B5" s="70">
        <v>2</v>
      </c>
      <c r="C5" s="70">
        <v>3</v>
      </c>
      <c r="D5" s="70">
        <v>4</v>
      </c>
      <c r="E5" s="70">
        <v>5</v>
      </c>
      <c r="F5" s="70">
        <v>6</v>
      </c>
      <c r="G5" s="70">
        <v>7</v>
      </c>
      <c r="H5" s="70">
        <v>8</v>
      </c>
      <c r="I5" s="70">
        <v>9</v>
      </c>
      <c r="J5" s="70">
        <v>10</v>
      </c>
    </row>
    <row r="6" ht="21" customHeight="1" spans="1:1">
      <c r="A6" t="s">
        <v>492</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16" sqref="C16"/>
    </sheetView>
  </sheetViews>
  <sheetFormatPr defaultColWidth="10.7083333333333" defaultRowHeight="14.25" customHeight="1" outlineLevelCol="5"/>
  <cols>
    <col min="1" max="1" width="37.575" customWidth="1"/>
    <col min="2" max="2" width="24.1333333333333" customWidth="1"/>
    <col min="3" max="3" width="37.575" customWidth="1"/>
    <col min="4" max="4" width="32.2833333333333" customWidth="1"/>
    <col min="5" max="6" width="42.8583333333333" customWidth="1"/>
  </cols>
  <sheetData>
    <row r="1" ht="12" customHeight="1" spans="1:6">
      <c r="A1">
        <v>1</v>
      </c>
      <c r="B1">
        <v>0</v>
      </c>
      <c r="C1">
        <v>1</v>
      </c>
      <c r="F1" s="1" t="s">
        <v>493</v>
      </c>
    </row>
    <row r="2" ht="42" customHeight="1" spans="1:6">
      <c r="A2" s="2" t="str">
        <f>"2025"&amp;"年政府性基金预算支出预算表"</f>
        <v>2025年政府性基金预算支出预算表</v>
      </c>
      <c r="B2" s="2" t="s">
        <v>494</v>
      </c>
      <c r="C2" s="2"/>
      <c r="D2" s="2"/>
      <c r="E2" s="2"/>
      <c r="F2" s="2"/>
    </row>
    <row r="3" ht="13.5" customHeight="1" spans="1:6">
      <c r="A3" s="3" t="str">
        <f>"单位名称："&amp;"富民县发展和改革局"</f>
        <v>单位名称：富民县发展和改革局</v>
      </c>
      <c r="B3" s="3" t="s">
        <v>495</v>
      </c>
      <c r="C3" s="3"/>
      <c r="F3" s="1" t="s">
        <v>192</v>
      </c>
    </row>
    <row r="4" ht="19.5" customHeight="1" spans="1:6">
      <c r="A4" s="70" t="s">
        <v>207</v>
      </c>
      <c r="B4" s="70" t="s">
        <v>70</v>
      </c>
      <c r="C4" s="70" t="s">
        <v>71</v>
      </c>
      <c r="D4" s="70" t="s">
        <v>496</v>
      </c>
      <c r="E4" s="70"/>
      <c r="F4" s="70"/>
    </row>
    <row r="5" ht="18.75" customHeight="1" spans="1:6">
      <c r="A5" s="70"/>
      <c r="B5" s="70"/>
      <c r="C5" s="70"/>
      <c r="D5" s="70" t="s">
        <v>53</v>
      </c>
      <c r="E5" s="70" t="s">
        <v>72</v>
      </c>
      <c r="F5" s="70" t="s">
        <v>73</v>
      </c>
    </row>
    <row r="6" ht="18.75" customHeight="1" spans="1:6">
      <c r="A6" s="70">
        <v>1</v>
      </c>
      <c r="B6" s="70" t="s">
        <v>81</v>
      </c>
      <c r="C6" s="70">
        <v>3</v>
      </c>
      <c r="D6" s="70">
        <v>4</v>
      </c>
      <c r="E6" s="70">
        <v>5</v>
      </c>
      <c r="F6" s="70">
        <v>6</v>
      </c>
    </row>
    <row r="7" ht="21" customHeight="1" spans="1:6">
      <c r="A7" s="5"/>
      <c r="B7" s="5"/>
      <c r="C7" s="5"/>
      <c r="D7" s="76"/>
      <c r="E7" s="76"/>
      <c r="F7" s="76"/>
    </row>
    <row r="8" ht="21" customHeight="1" spans="1:6">
      <c r="A8" s="5"/>
      <c r="B8" s="5"/>
      <c r="C8" s="5"/>
      <c r="D8" s="76"/>
      <c r="E8" s="76"/>
      <c r="F8" s="76"/>
    </row>
    <row r="9" ht="18.75" customHeight="1" spans="1:6">
      <c r="A9" s="70" t="s">
        <v>197</v>
      </c>
      <c r="B9" s="70" t="s">
        <v>197</v>
      </c>
      <c r="C9" s="70" t="s">
        <v>197</v>
      </c>
      <c r="D9" s="76"/>
      <c r="E9" s="76"/>
      <c r="F9" s="76"/>
    </row>
    <row r="10" ht="25" customHeight="1" spans="1:1">
      <c r="A10" t="s">
        <v>497</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selection activeCell="A1" sqref="A1"/>
    </sheetView>
  </sheetViews>
  <sheetFormatPr defaultColWidth="10.7083333333333" defaultRowHeight="14.25" customHeight="1"/>
  <cols>
    <col min="1" max="2" width="38" customWidth="1"/>
    <col min="3" max="3" width="48" customWidth="1"/>
    <col min="4" max="4" width="25.2833333333333" customWidth="1"/>
    <col min="5" max="5" width="41.1333333333333" customWidth="1"/>
    <col min="6" max="6" width="9" customWidth="1"/>
    <col min="7" max="7" width="13" customWidth="1"/>
    <col min="8" max="8" width="15.575" customWidth="1"/>
    <col min="9" max="18" width="23.2833333333333" customWidth="1"/>
    <col min="19" max="19" width="23.1333333333333" customWidth="1"/>
  </cols>
  <sheetData>
    <row r="1" ht="15.75" customHeight="1" spans="19:19">
      <c r="S1" s="1" t="s">
        <v>498</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"单位名称："&amp;"富民县发展和改革局"</f>
        <v>单位名称：富民县发展和改革局</v>
      </c>
      <c r="S3" s="1" t="s">
        <v>1</v>
      </c>
    </row>
    <row r="4" ht="15.75" customHeight="1" spans="1:19">
      <c r="A4" s="70" t="s">
        <v>206</v>
      </c>
      <c r="B4" s="70" t="s">
        <v>207</v>
      </c>
      <c r="C4" s="70" t="s">
        <v>499</v>
      </c>
      <c r="D4" s="70" t="s">
        <v>500</v>
      </c>
      <c r="E4" s="70" t="s">
        <v>501</v>
      </c>
      <c r="F4" s="4" t="s">
        <v>502</v>
      </c>
      <c r="G4" s="70" t="s">
        <v>503</v>
      </c>
      <c r="H4" s="4" t="s">
        <v>504</v>
      </c>
      <c r="I4" s="70" t="s">
        <v>214</v>
      </c>
      <c r="J4" s="70"/>
      <c r="K4" s="70"/>
      <c r="L4" s="70"/>
      <c r="M4" s="70"/>
      <c r="N4" s="70"/>
      <c r="O4" s="70"/>
      <c r="P4" s="70"/>
      <c r="Q4" s="70"/>
      <c r="R4" s="70"/>
      <c r="S4" s="70"/>
    </row>
    <row r="5" ht="17.25" customHeight="1" spans="1:19">
      <c r="A5" s="70"/>
      <c r="B5" s="70"/>
      <c r="C5" s="70"/>
      <c r="D5" s="70"/>
      <c r="E5" s="70"/>
      <c r="F5" s="4"/>
      <c r="G5" s="70"/>
      <c r="H5" s="4"/>
      <c r="I5" s="70" t="s">
        <v>53</v>
      </c>
      <c r="J5" s="70" t="s">
        <v>56</v>
      </c>
      <c r="K5" s="70" t="s">
        <v>57</v>
      </c>
      <c r="L5" s="70" t="s">
        <v>58</v>
      </c>
      <c r="M5" s="70" t="s">
        <v>59</v>
      </c>
      <c r="N5" s="70" t="s">
        <v>505</v>
      </c>
      <c r="O5" s="70"/>
      <c r="P5" s="70"/>
      <c r="Q5" s="70"/>
      <c r="R5" s="70"/>
      <c r="S5" s="70"/>
    </row>
    <row r="6" ht="54" customHeight="1" spans="1:19">
      <c r="A6" s="70"/>
      <c r="B6" s="70"/>
      <c r="C6" s="70"/>
      <c r="D6" s="70"/>
      <c r="E6" s="70"/>
      <c r="F6" s="4"/>
      <c r="G6" s="70"/>
      <c r="H6" s="4"/>
      <c r="I6" s="70"/>
      <c r="J6" s="70" t="s">
        <v>55</v>
      </c>
      <c r="K6" s="70"/>
      <c r="L6" s="70"/>
      <c r="M6" s="70"/>
      <c r="N6" s="70" t="s">
        <v>55</v>
      </c>
      <c r="O6" s="70" t="s">
        <v>61</v>
      </c>
      <c r="P6" s="70" t="s">
        <v>63</v>
      </c>
      <c r="Q6" s="70" t="s">
        <v>62</v>
      </c>
      <c r="R6" s="70" t="s">
        <v>64</v>
      </c>
      <c r="S6" s="70" t="s">
        <v>65</v>
      </c>
    </row>
    <row r="7" ht="18" customHeight="1" spans="1:19">
      <c r="A7" s="70">
        <v>1</v>
      </c>
      <c r="B7" s="70" t="s">
        <v>81</v>
      </c>
      <c r="C7" s="70" t="s">
        <v>82</v>
      </c>
      <c r="D7" s="70">
        <v>4</v>
      </c>
      <c r="E7" s="70">
        <v>5</v>
      </c>
      <c r="F7" s="70">
        <v>6</v>
      </c>
      <c r="G7" s="70">
        <v>7</v>
      </c>
      <c r="H7" s="70">
        <v>8</v>
      </c>
      <c r="I7" s="70">
        <v>9</v>
      </c>
      <c r="J7" s="70">
        <v>10</v>
      </c>
      <c r="K7" s="70">
        <v>11</v>
      </c>
      <c r="L7" s="70">
        <v>12</v>
      </c>
      <c r="M7" s="70">
        <v>13</v>
      </c>
      <c r="N7" s="70">
        <v>14</v>
      </c>
      <c r="O7" s="70">
        <v>15</v>
      </c>
      <c r="P7" s="70">
        <v>16</v>
      </c>
      <c r="Q7" s="70">
        <v>17</v>
      </c>
      <c r="R7" s="70">
        <v>18</v>
      </c>
      <c r="S7" s="70">
        <v>19</v>
      </c>
    </row>
    <row r="8" ht="21" customHeight="1" spans="1:19">
      <c r="A8" s="5" t="s">
        <v>67</v>
      </c>
      <c r="B8" s="5" t="s">
        <v>67</v>
      </c>
      <c r="C8" s="5" t="s">
        <v>316</v>
      </c>
      <c r="D8" s="5" t="s">
        <v>506</v>
      </c>
      <c r="E8" s="5" t="s">
        <v>507</v>
      </c>
      <c r="F8" s="5" t="s">
        <v>426</v>
      </c>
      <c r="G8" s="78"/>
      <c r="H8" s="71">
        <v>10000</v>
      </c>
      <c r="I8" s="71">
        <v>10000</v>
      </c>
      <c r="J8" s="71">
        <v>10000</v>
      </c>
      <c r="K8" s="71"/>
      <c r="L8" s="71"/>
      <c r="M8" s="71"/>
      <c r="N8" s="71"/>
      <c r="O8" s="71"/>
      <c r="P8" s="71"/>
      <c r="Q8" s="71"/>
      <c r="R8" s="71"/>
      <c r="S8" s="71"/>
    </row>
    <row r="9" ht="21" customHeight="1" spans="1:19">
      <c r="A9" s="5" t="s">
        <v>67</v>
      </c>
      <c r="B9" s="5" t="s">
        <v>67</v>
      </c>
      <c r="C9" s="5" t="s">
        <v>316</v>
      </c>
      <c r="D9" s="5" t="s">
        <v>508</v>
      </c>
      <c r="E9" s="5" t="s">
        <v>509</v>
      </c>
      <c r="F9" s="5" t="s">
        <v>426</v>
      </c>
      <c r="G9" s="78"/>
      <c r="H9" s="71">
        <v>6000</v>
      </c>
      <c r="I9" s="71">
        <v>6000</v>
      </c>
      <c r="J9" s="71">
        <v>6000</v>
      </c>
      <c r="K9" s="71"/>
      <c r="L9" s="71"/>
      <c r="M9" s="71"/>
      <c r="N9" s="71"/>
      <c r="O9" s="71"/>
      <c r="P9" s="71"/>
      <c r="Q9" s="71"/>
      <c r="R9" s="71"/>
      <c r="S9" s="71"/>
    </row>
    <row r="10" ht="21" customHeight="1" spans="1:19">
      <c r="A10" s="5" t="s">
        <v>67</v>
      </c>
      <c r="B10" s="5" t="s">
        <v>67</v>
      </c>
      <c r="C10" s="5" t="s">
        <v>316</v>
      </c>
      <c r="D10" s="5" t="s">
        <v>510</v>
      </c>
      <c r="E10" s="5" t="s">
        <v>511</v>
      </c>
      <c r="F10" s="5" t="s">
        <v>426</v>
      </c>
      <c r="G10" s="78"/>
      <c r="H10" s="71">
        <v>4500</v>
      </c>
      <c r="I10" s="71">
        <v>4500</v>
      </c>
      <c r="J10" s="71">
        <v>4500</v>
      </c>
      <c r="K10" s="71"/>
      <c r="L10" s="71"/>
      <c r="M10" s="71"/>
      <c r="N10" s="71"/>
      <c r="O10" s="71"/>
      <c r="P10" s="71"/>
      <c r="Q10" s="71"/>
      <c r="R10" s="71"/>
      <c r="S10" s="71"/>
    </row>
    <row r="11" ht="21" customHeight="1" spans="1:19">
      <c r="A11" s="70" t="s">
        <v>197</v>
      </c>
      <c r="B11" s="70"/>
      <c r="C11" s="70"/>
      <c r="D11" s="70"/>
      <c r="E11" s="70"/>
      <c r="F11" s="70"/>
      <c r="G11" s="70"/>
      <c r="H11" s="71"/>
      <c r="I11" s="71">
        <v>20500</v>
      </c>
      <c r="J11" s="71">
        <v>20500</v>
      </c>
      <c r="K11" s="71"/>
      <c r="L11" s="71"/>
      <c r="M11" s="71"/>
      <c r="N11" s="71"/>
      <c r="O11" s="71"/>
      <c r="P11" s="71"/>
      <c r="Q11" s="71"/>
      <c r="R11" s="71"/>
      <c r="S11" s="71"/>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A13" sqref="A13"/>
    </sheetView>
  </sheetViews>
  <sheetFormatPr defaultColWidth="10.7083333333333" defaultRowHeight="14.25" customHeight="1"/>
  <cols>
    <col min="1" max="5" width="45.7083333333333" customWidth="1"/>
    <col min="6" max="6" width="32.1333333333333" customWidth="1"/>
    <col min="7" max="7" width="33.2833333333333" customWidth="1"/>
    <col min="8" max="8" width="32.8583333333333" customWidth="1"/>
    <col min="9" max="9" width="45.7083333333333" customWidth="1"/>
    <col min="10" max="18" width="23.8583333333333" customWidth="1"/>
    <col min="19" max="20" width="23.7083333333333" customWidth="1"/>
  </cols>
  <sheetData>
    <row r="1" ht="16.5" customHeight="1" spans="20:20">
      <c r="T1" s="1" t="s">
        <v>512</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"单位名称："&amp;"富民县发展和改革局"</f>
        <v>单位名称：富民县发展和改革局</v>
      </c>
      <c r="T3" s="1" t="s">
        <v>1</v>
      </c>
    </row>
    <row r="4" ht="24" customHeight="1" spans="1:20">
      <c r="A4" s="70" t="s">
        <v>206</v>
      </c>
      <c r="B4" s="70" t="s">
        <v>207</v>
      </c>
      <c r="C4" s="70" t="s">
        <v>209</v>
      </c>
      <c r="D4" s="70" t="s">
        <v>513</v>
      </c>
      <c r="E4" s="70" t="s">
        <v>514</v>
      </c>
      <c r="F4" s="70" t="s">
        <v>515</v>
      </c>
      <c r="G4" s="70" t="s">
        <v>516</v>
      </c>
      <c r="H4" s="70" t="s">
        <v>517</v>
      </c>
      <c r="I4" s="70" t="s">
        <v>518</v>
      </c>
      <c r="J4" s="70" t="s">
        <v>214</v>
      </c>
      <c r="K4" s="70"/>
      <c r="L4" s="70"/>
      <c r="M4" s="70"/>
      <c r="N4" s="70"/>
      <c r="O4" s="70"/>
      <c r="P4" s="70"/>
      <c r="Q4" s="70"/>
      <c r="R4" s="70"/>
      <c r="S4" s="70"/>
      <c r="T4" s="70"/>
    </row>
    <row r="5" ht="24" customHeight="1" spans="1:20">
      <c r="A5" s="70"/>
      <c r="B5" s="70"/>
      <c r="C5" s="70"/>
      <c r="D5" s="70"/>
      <c r="E5" s="70"/>
      <c r="F5" s="70"/>
      <c r="G5" s="70"/>
      <c r="H5" s="70"/>
      <c r="I5" s="70"/>
      <c r="J5" s="70" t="s">
        <v>53</v>
      </c>
      <c r="K5" s="70" t="s">
        <v>56</v>
      </c>
      <c r="L5" s="70" t="s">
        <v>519</v>
      </c>
      <c r="M5" s="70" t="s">
        <v>58</v>
      </c>
      <c r="N5" s="70" t="s">
        <v>520</v>
      </c>
      <c r="O5" s="70" t="s">
        <v>505</v>
      </c>
      <c r="P5" s="70"/>
      <c r="Q5" s="70"/>
      <c r="R5" s="70"/>
      <c r="S5" s="70"/>
      <c r="T5" s="70"/>
    </row>
    <row r="6" ht="54" customHeight="1" spans="1:20">
      <c r="A6" s="70"/>
      <c r="B6" s="70"/>
      <c r="C6" s="70"/>
      <c r="D6" s="70"/>
      <c r="E6" s="70"/>
      <c r="F6" s="70"/>
      <c r="G6" s="70"/>
      <c r="H6" s="70"/>
      <c r="I6" s="70"/>
      <c r="J6" s="70"/>
      <c r="K6" s="70" t="s">
        <v>55</v>
      </c>
      <c r="L6" s="70"/>
      <c r="M6" s="70"/>
      <c r="N6" s="70"/>
      <c r="O6" s="70" t="s">
        <v>55</v>
      </c>
      <c r="P6" s="70" t="s">
        <v>61</v>
      </c>
      <c r="Q6" s="70" t="s">
        <v>63</v>
      </c>
      <c r="R6" s="70" t="s">
        <v>62</v>
      </c>
      <c r="S6" s="70" t="s">
        <v>64</v>
      </c>
      <c r="T6" s="70" t="s">
        <v>65</v>
      </c>
    </row>
    <row r="7" ht="17.25" customHeight="1" spans="1:20">
      <c r="A7" s="70">
        <v>1</v>
      </c>
      <c r="B7" s="70">
        <v>2</v>
      </c>
      <c r="C7" s="70">
        <v>3</v>
      </c>
      <c r="D7" s="70">
        <v>4</v>
      </c>
      <c r="E7" s="70">
        <v>5</v>
      </c>
      <c r="F7" s="70">
        <v>6</v>
      </c>
      <c r="G7" s="70">
        <v>7</v>
      </c>
      <c r="H7" s="70">
        <v>8</v>
      </c>
      <c r="I7" s="70">
        <v>9</v>
      </c>
      <c r="J7" s="70">
        <v>10</v>
      </c>
      <c r="K7" s="70">
        <v>11</v>
      </c>
      <c r="L7" s="70">
        <v>12</v>
      </c>
      <c r="M7" s="70">
        <v>13</v>
      </c>
      <c r="N7" s="70">
        <v>14</v>
      </c>
      <c r="O7" s="70">
        <v>15</v>
      </c>
      <c r="P7" s="70">
        <v>16</v>
      </c>
      <c r="Q7" s="70">
        <v>17</v>
      </c>
      <c r="R7" s="70">
        <v>18</v>
      </c>
      <c r="S7" s="70">
        <v>19</v>
      </c>
      <c r="T7" s="70">
        <v>20</v>
      </c>
    </row>
    <row r="8" ht="21" customHeight="1" spans="1:20">
      <c r="A8" s="72"/>
      <c r="B8" s="72"/>
      <c r="C8" s="72"/>
      <c r="D8" s="72"/>
      <c r="E8" s="72"/>
      <c r="F8" s="72"/>
      <c r="G8" s="72"/>
      <c r="H8" s="72"/>
      <c r="I8" s="72"/>
      <c r="J8" s="71"/>
      <c r="K8" s="71"/>
      <c r="L8" s="71"/>
      <c r="M8" s="71"/>
      <c r="N8" s="71"/>
      <c r="O8" s="71"/>
      <c r="P8" s="71"/>
      <c r="Q8" s="71"/>
      <c r="R8" s="71"/>
      <c r="S8" s="71"/>
      <c r="T8" s="71"/>
    </row>
    <row r="9" ht="21" customHeight="1" spans="1:20">
      <c r="A9" s="70" t="s">
        <v>197</v>
      </c>
      <c r="B9" s="70"/>
      <c r="C9" s="70"/>
      <c r="D9" s="70"/>
      <c r="E9" s="70"/>
      <c r="F9" s="70"/>
      <c r="G9" s="70"/>
      <c r="H9" s="70"/>
      <c r="I9" s="70"/>
      <c r="J9" s="71"/>
      <c r="K9" s="71"/>
      <c r="L9" s="71"/>
      <c r="M9" s="71"/>
      <c r="N9" s="71"/>
      <c r="O9" s="71"/>
      <c r="P9" s="71"/>
      <c r="Q9" s="71"/>
      <c r="R9" s="71"/>
      <c r="S9" s="71"/>
      <c r="T9" s="71"/>
    </row>
    <row r="10" ht="24" customHeight="1" spans="1:1">
      <c r="A10" t="s">
        <v>521</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13" sqref="A13"/>
    </sheetView>
  </sheetViews>
  <sheetFormatPr defaultColWidth="10.7083333333333" defaultRowHeight="14.25" customHeight="1" outlineLevelCol="4"/>
  <cols>
    <col min="1" max="1" width="44" customWidth="1"/>
    <col min="2" max="5" width="23.2833333333333" customWidth="1"/>
  </cols>
  <sheetData>
    <row r="1" ht="17.25" customHeight="1" spans="5:5">
      <c r="E1" s="1" t="s">
        <v>522</v>
      </c>
    </row>
    <row r="2" ht="41.25" customHeight="1" spans="1:5">
      <c r="A2" s="2" t="str">
        <f>"2025"&amp;"年对下转移支付预算表"</f>
        <v>2025年对下转移支付预算表</v>
      </c>
      <c r="B2" s="2"/>
      <c r="C2" s="2"/>
      <c r="D2" s="2"/>
      <c r="E2" s="2"/>
    </row>
    <row r="3" ht="18" customHeight="1" spans="1:5">
      <c r="A3" t="str">
        <f>"单位名称："&amp;"富民县发展和改革局"</f>
        <v>单位名称：富民县发展和改革局</v>
      </c>
      <c r="E3" s="1" t="s">
        <v>1</v>
      </c>
    </row>
    <row r="4" ht="19.5" customHeight="1" spans="1:5">
      <c r="A4" s="70" t="s">
        <v>523</v>
      </c>
      <c r="B4" s="70" t="s">
        <v>214</v>
      </c>
      <c r="C4" s="70"/>
      <c r="D4" s="70"/>
      <c r="E4" s="70" t="s">
        <v>524</v>
      </c>
    </row>
    <row r="5" ht="40.5" customHeight="1" spans="1:5">
      <c r="A5" s="70"/>
      <c r="B5" s="70" t="s">
        <v>53</v>
      </c>
      <c r="C5" s="70" t="s">
        <v>56</v>
      </c>
      <c r="D5" s="70" t="s">
        <v>519</v>
      </c>
      <c r="E5" s="70" t="s">
        <v>525</v>
      </c>
    </row>
    <row r="6" ht="19.5" customHeight="1" spans="1:5">
      <c r="A6" s="70">
        <v>1</v>
      </c>
      <c r="B6" s="70">
        <v>2</v>
      </c>
      <c r="C6" s="70">
        <v>3</v>
      </c>
      <c r="D6" s="70">
        <v>4</v>
      </c>
      <c r="E6" s="70">
        <v>5</v>
      </c>
    </row>
    <row r="7" ht="19.5" customHeight="1" spans="1:5">
      <c r="A7" s="5"/>
      <c r="B7" s="76"/>
      <c r="C7" s="76"/>
      <c r="D7" s="76"/>
      <c r="E7" s="77"/>
    </row>
    <row r="8" ht="19.5" customHeight="1" spans="1:5">
      <c r="A8" s="5"/>
      <c r="B8" s="76"/>
      <c r="C8" s="76"/>
      <c r="D8" s="76"/>
      <c r="E8" s="77"/>
    </row>
    <row r="9" ht="17" customHeight="1" spans="1:1">
      <c r="A9" t="s">
        <v>526</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2" sqref="A12"/>
    </sheetView>
  </sheetViews>
  <sheetFormatPr defaultColWidth="10.7083333333333" defaultRowHeight="12" customHeight="1" outlineLevelRow="7"/>
  <cols>
    <col min="1" max="1" width="40" customWidth="1"/>
    <col min="2" max="2" width="33.8583333333333" customWidth="1"/>
    <col min="3" max="5" width="27.575" customWidth="1"/>
    <col min="6" max="6" width="13.1333333333333" customWidth="1"/>
    <col min="7" max="7" width="29.2833333333333" customWidth="1"/>
    <col min="8" max="8" width="18.1333333333333" customWidth="1"/>
    <col min="9" max="9" width="15.7083333333333" customWidth="1"/>
    <col min="10" max="10" width="22" customWidth="1"/>
  </cols>
  <sheetData>
    <row r="1" ht="16.5" customHeight="1" spans="1:10">
      <c r="A1" s="73"/>
      <c r="B1" s="73"/>
      <c r="C1" s="73"/>
      <c r="D1" s="73"/>
      <c r="E1" s="73"/>
      <c r="F1" s="73"/>
      <c r="G1" s="73"/>
      <c r="H1" s="73"/>
      <c r="I1" s="73"/>
      <c r="J1" s="1" t="s">
        <v>527</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4" t="str">
        <f>"单位名称："&amp;"富民县发展和改革局"</f>
        <v>单位名称：富民县发展和改革局</v>
      </c>
      <c r="B3" s="74"/>
      <c r="C3" s="74"/>
      <c r="D3" s="74"/>
      <c r="E3" s="74"/>
      <c r="F3" s="74"/>
      <c r="G3" s="74"/>
      <c r="H3" s="74"/>
      <c r="I3" s="73"/>
      <c r="J3" s="73"/>
    </row>
    <row r="4" ht="44.25" customHeight="1" spans="1:10">
      <c r="A4" s="75" t="s">
        <v>523</v>
      </c>
      <c r="B4" s="75" t="s">
        <v>350</v>
      </c>
      <c r="C4" s="75" t="s">
        <v>351</v>
      </c>
      <c r="D4" s="75" t="s">
        <v>352</v>
      </c>
      <c r="E4" s="75" t="s">
        <v>353</v>
      </c>
      <c r="F4" s="75" t="s">
        <v>354</v>
      </c>
      <c r="G4" s="75" t="s">
        <v>355</v>
      </c>
      <c r="H4" s="75" t="s">
        <v>356</v>
      </c>
      <c r="I4" s="75" t="s">
        <v>357</v>
      </c>
      <c r="J4" s="75" t="s">
        <v>358</v>
      </c>
    </row>
    <row r="5" ht="14.25" customHeight="1" spans="1:10">
      <c r="A5" s="75">
        <v>1</v>
      </c>
      <c r="B5" s="75">
        <v>2</v>
      </c>
      <c r="C5" s="75">
        <v>3</v>
      </c>
      <c r="D5" s="75">
        <v>4</v>
      </c>
      <c r="E5" s="75">
        <v>5</v>
      </c>
      <c r="F5" s="75">
        <v>6</v>
      </c>
      <c r="G5" s="75">
        <v>7</v>
      </c>
      <c r="H5" s="75">
        <v>8</v>
      </c>
      <c r="I5" s="75">
        <v>9</v>
      </c>
      <c r="J5" s="75">
        <v>10</v>
      </c>
    </row>
    <row r="6" ht="42" customHeight="1" spans="1:10">
      <c r="A6" s="5"/>
      <c r="B6" s="5"/>
      <c r="C6" s="5"/>
      <c r="D6" s="5"/>
      <c r="E6" s="5"/>
      <c r="F6" s="5"/>
      <c r="G6" s="5"/>
      <c r="H6" s="5"/>
      <c r="I6" s="5"/>
      <c r="J6" s="5"/>
    </row>
    <row r="7" ht="42.75" customHeight="1" spans="1:10">
      <c r="A7" s="5"/>
      <c r="B7" s="5"/>
      <c r="C7" s="5"/>
      <c r="D7" s="5"/>
      <c r="E7" s="5"/>
      <c r="F7" s="5"/>
      <c r="G7" s="5"/>
      <c r="H7" s="5"/>
      <c r="I7" s="5"/>
      <c r="J7" s="5"/>
    </row>
    <row r="8" ht="18" customHeight="1" spans="1:1">
      <c r="A8" t="s">
        <v>526</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A13" sqref="A13"/>
    </sheetView>
  </sheetViews>
  <sheetFormatPr defaultColWidth="12.1333333333333" defaultRowHeight="14.25" customHeight="1"/>
  <cols>
    <col min="1" max="3" width="39.2833333333333" customWidth="1"/>
    <col min="4" max="4" width="53.1333333333333" customWidth="1"/>
    <col min="5" max="5" width="32.1333333333333" customWidth="1"/>
    <col min="6" max="6" width="25.2833333333333" customWidth="1"/>
    <col min="7" max="9" width="30.7083333333333" customWidth="1"/>
  </cols>
  <sheetData>
    <row r="1" customHeight="1" spans="9:9">
      <c r="I1" s="1" t="s">
        <v>528</v>
      </c>
    </row>
    <row r="2" ht="41.25" customHeight="1" spans="1:9">
      <c r="A2" s="2" t="str">
        <f>"2025"&amp;"年新增资产配置表"</f>
        <v>2025年新增资产配置表</v>
      </c>
      <c r="B2" s="2"/>
      <c r="C2" s="2"/>
      <c r="D2" s="2"/>
      <c r="E2" s="2"/>
      <c r="F2" s="2"/>
      <c r="G2" s="2"/>
      <c r="H2" s="2"/>
      <c r="I2" s="2"/>
    </row>
    <row r="3" customHeight="1" spans="1:9">
      <c r="A3" s="3" t="str">
        <f>"单位名称："&amp;"富民县发展和改革局"</f>
        <v>单位名称：富民县发展和改革局</v>
      </c>
      <c r="B3" s="3"/>
      <c r="C3" s="3"/>
      <c r="E3" s="1" t="s">
        <v>1</v>
      </c>
      <c r="F3" s="1"/>
      <c r="G3" s="1"/>
      <c r="H3" s="1"/>
      <c r="I3" s="1"/>
    </row>
    <row r="4" ht="28.5" customHeight="1" spans="1:9">
      <c r="A4" s="70" t="s">
        <v>206</v>
      </c>
      <c r="B4" s="70" t="s">
        <v>207</v>
      </c>
      <c r="C4" s="70" t="s">
        <v>529</v>
      </c>
      <c r="D4" s="70" t="s">
        <v>530</v>
      </c>
      <c r="E4" s="70" t="s">
        <v>531</v>
      </c>
      <c r="F4" s="70" t="s">
        <v>532</v>
      </c>
      <c r="G4" s="70" t="s">
        <v>533</v>
      </c>
      <c r="H4" s="70"/>
      <c r="I4" s="70"/>
    </row>
    <row r="5" ht="21" customHeight="1" spans="1:9">
      <c r="A5" s="70"/>
      <c r="B5" s="70"/>
      <c r="C5" s="70"/>
      <c r="D5" s="70"/>
      <c r="E5" s="70"/>
      <c r="F5" s="70"/>
      <c r="G5" s="70" t="s">
        <v>503</v>
      </c>
      <c r="H5" s="70" t="s">
        <v>534</v>
      </c>
      <c r="I5" s="70" t="s">
        <v>535</v>
      </c>
    </row>
    <row r="6" ht="17.25" customHeight="1" spans="1:9">
      <c r="A6" s="70" t="s">
        <v>80</v>
      </c>
      <c r="B6" s="70" t="s">
        <v>81</v>
      </c>
      <c r="C6" s="70" t="s">
        <v>82</v>
      </c>
      <c r="D6" s="70" t="s">
        <v>196</v>
      </c>
      <c r="E6" s="70" t="s">
        <v>83</v>
      </c>
      <c r="F6" s="70" t="s">
        <v>84</v>
      </c>
      <c r="G6" s="70" t="s">
        <v>85</v>
      </c>
      <c r="H6" s="70" t="s">
        <v>86</v>
      </c>
      <c r="I6" s="70">
        <v>9</v>
      </c>
    </row>
    <row r="7" ht="19.5" customHeight="1" spans="1:9">
      <c r="A7" s="72"/>
      <c r="B7" s="72"/>
      <c r="C7" s="72"/>
      <c r="D7" s="72"/>
      <c r="E7" s="72"/>
      <c r="F7" s="72"/>
      <c r="G7" s="71"/>
      <c r="H7" s="71"/>
      <c r="I7" s="71"/>
    </row>
    <row r="8" ht="19.5" customHeight="1" spans="1:9">
      <c r="A8" s="70" t="s">
        <v>53</v>
      </c>
      <c r="B8" s="70"/>
      <c r="C8" s="70"/>
      <c r="D8" s="70"/>
      <c r="E8" s="70"/>
      <c r="F8" s="70"/>
      <c r="G8" s="71"/>
      <c r="H8" s="71"/>
      <c r="I8" s="71"/>
    </row>
    <row r="9" ht="24" customHeight="1" spans="1:1">
      <c r="A9" t="s">
        <v>536</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4" sqref="B14"/>
    </sheetView>
  </sheetViews>
  <sheetFormatPr defaultColWidth="10.7083333333333" defaultRowHeight="14.25" customHeight="1"/>
  <cols>
    <col min="1" max="1" width="12" customWidth="1"/>
    <col min="2" max="3" width="27.8583333333333" customWidth="1"/>
    <col min="4" max="4" width="13" customWidth="1"/>
    <col min="5" max="5" width="20.7083333333333" customWidth="1"/>
    <col min="6" max="6" width="11.575" customWidth="1"/>
    <col min="7" max="7" width="20.7083333333333" customWidth="1"/>
    <col min="8" max="11" width="27" customWidth="1"/>
  </cols>
  <sheetData>
    <row r="1" customHeight="1" spans="11:11">
      <c r="K1" s="1" t="s">
        <v>537</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"单位名称："&amp;"富民县发展和改革局"</f>
        <v>单位名称：富民县发展和改革局</v>
      </c>
      <c r="B3" s="3"/>
      <c r="C3" s="3"/>
      <c r="D3" s="3"/>
      <c r="E3" s="3"/>
      <c r="F3" s="3"/>
      <c r="G3" s="3"/>
      <c r="K3" s="1" t="s">
        <v>1</v>
      </c>
    </row>
    <row r="4" ht="21.75" customHeight="1" spans="1:11">
      <c r="A4" s="70" t="s">
        <v>320</v>
      </c>
      <c r="B4" s="70" t="s">
        <v>209</v>
      </c>
      <c r="C4" s="70" t="s">
        <v>321</v>
      </c>
      <c r="D4" s="4" t="s">
        <v>210</v>
      </c>
      <c r="E4" s="70" t="s">
        <v>211</v>
      </c>
      <c r="F4" s="4" t="s">
        <v>322</v>
      </c>
      <c r="G4" s="70" t="s">
        <v>323</v>
      </c>
      <c r="H4" s="70" t="s">
        <v>53</v>
      </c>
      <c r="I4" s="70" t="s">
        <v>538</v>
      </c>
      <c r="J4" s="70"/>
      <c r="K4" s="70"/>
    </row>
    <row r="5" ht="21.75" customHeight="1" spans="1:11">
      <c r="A5" s="70"/>
      <c r="B5" s="70"/>
      <c r="C5" s="70"/>
      <c r="D5" s="4"/>
      <c r="E5" s="70"/>
      <c r="F5" s="4"/>
      <c r="G5" s="70"/>
      <c r="H5" s="70"/>
      <c r="I5" s="70" t="s">
        <v>56</v>
      </c>
      <c r="J5" s="70" t="s">
        <v>57</v>
      </c>
      <c r="K5" s="70" t="s">
        <v>58</v>
      </c>
    </row>
    <row r="6" ht="40.5" customHeight="1" spans="1:11">
      <c r="A6" s="70"/>
      <c r="B6" s="70"/>
      <c r="C6" s="70"/>
      <c r="D6" s="4"/>
      <c r="E6" s="70"/>
      <c r="F6" s="4"/>
      <c r="G6" s="70"/>
      <c r="H6" s="70"/>
      <c r="I6" s="70" t="s">
        <v>55</v>
      </c>
      <c r="J6" s="70"/>
      <c r="K6" s="70"/>
    </row>
    <row r="7" ht="15" customHeight="1" spans="1:11">
      <c r="A7" s="70">
        <v>1</v>
      </c>
      <c r="B7" s="70">
        <v>2</v>
      </c>
      <c r="C7" s="70">
        <v>3</v>
      </c>
      <c r="D7" s="70">
        <v>4</v>
      </c>
      <c r="E7" s="70">
        <v>5</v>
      </c>
      <c r="F7" s="70">
        <v>6</v>
      </c>
      <c r="G7" s="70">
        <v>7</v>
      </c>
      <c r="H7" s="70">
        <v>8</v>
      </c>
      <c r="I7" s="70">
        <v>9</v>
      </c>
      <c r="J7" s="70">
        <v>10</v>
      </c>
      <c r="K7" s="70">
        <v>11</v>
      </c>
    </row>
    <row r="8" ht="18.75" customHeight="1" spans="1:11">
      <c r="A8" s="5"/>
      <c r="B8" s="5"/>
      <c r="C8" s="5"/>
      <c r="D8" s="5"/>
      <c r="E8" s="5"/>
      <c r="F8" s="5"/>
      <c r="G8" s="5"/>
      <c r="H8" s="71"/>
      <c r="I8" s="71"/>
      <c r="J8" s="71"/>
      <c r="K8" s="71"/>
    </row>
    <row r="9" ht="18.75" customHeight="1" spans="1:11">
      <c r="A9" s="5"/>
      <c r="B9" s="5"/>
      <c r="C9" s="5"/>
      <c r="D9" s="5"/>
      <c r="E9" s="5"/>
      <c r="F9" s="5"/>
      <c r="G9" s="5"/>
      <c r="H9" s="71"/>
      <c r="I9" s="71"/>
      <c r="J9" s="71"/>
      <c r="K9" s="71"/>
    </row>
    <row r="10" ht="18.75" customHeight="1" spans="1:11">
      <c r="A10" s="70" t="s">
        <v>197</v>
      </c>
      <c r="B10" s="70"/>
      <c r="C10" s="70"/>
      <c r="D10" s="70"/>
      <c r="E10" s="70"/>
      <c r="F10" s="70"/>
      <c r="G10" s="70"/>
      <c r="H10" s="71"/>
      <c r="I10" s="71"/>
      <c r="J10" s="71"/>
      <c r="K10" s="71"/>
    </row>
    <row r="11" ht="17" customHeight="1" spans="1:1">
      <c r="A11" t="s">
        <v>539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topLeftCell="A10" workbookViewId="0">
      <selection activeCell="C22" sqref="C22"/>
    </sheetView>
  </sheetViews>
  <sheetFormatPr defaultColWidth="9.13333333333333" defaultRowHeight="14.25" customHeight="1" outlineLevelCol="6"/>
  <cols>
    <col min="1" max="1" width="35.2833333333333" customWidth="1"/>
    <col min="2" max="4" width="28" customWidth="1"/>
    <col min="5" max="7" width="23.8583333333333" customWidth="1"/>
  </cols>
  <sheetData>
    <row r="1" ht="13.5" customHeight="1" spans="4:7">
      <c r="D1" s="49"/>
      <c r="G1" s="50" t="s">
        <v>540</v>
      </c>
    </row>
    <row r="2" ht="41.25" customHeight="1" spans="1:7">
      <c r="A2" s="51" t="str">
        <f>"2025"&amp;"年部门项目中期规划预算表"</f>
        <v>2025年部门项目中期规划预算表</v>
      </c>
      <c r="B2" s="51"/>
      <c r="C2" s="51"/>
      <c r="D2" s="51"/>
      <c r="E2" s="51"/>
      <c r="F2" s="51"/>
      <c r="G2" s="51"/>
    </row>
    <row r="3" ht="13.5" customHeight="1" spans="1:7">
      <c r="A3" s="52" t="str">
        <f>"单位名称："&amp;"富民县发展和改革局"</f>
        <v>单位名称：富民县发展和改革局</v>
      </c>
      <c r="B3" s="53"/>
      <c r="C3" s="53"/>
      <c r="D3" s="53"/>
      <c r="E3" s="54"/>
      <c r="F3" s="54"/>
      <c r="G3" s="55" t="s">
        <v>1</v>
      </c>
    </row>
    <row r="4" ht="21.75" customHeight="1" spans="1:7">
      <c r="A4" s="56" t="s">
        <v>321</v>
      </c>
      <c r="B4" s="56" t="s">
        <v>320</v>
      </c>
      <c r="C4" s="56" t="s">
        <v>209</v>
      </c>
      <c r="D4" s="57" t="s">
        <v>541</v>
      </c>
      <c r="E4" s="21" t="s">
        <v>56</v>
      </c>
      <c r="F4" s="22"/>
      <c r="G4" s="44"/>
    </row>
    <row r="5" ht="21.75" customHeight="1" spans="1:7">
      <c r="A5" s="58"/>
      <c r="B5" s="58"/>
      <c r="C5" s="58"/>
      <c r="D5" s="59"/>
      <c r="E5" s="60" t="str">
        <f>"2025"&amp;"年"</f>
        <v>2025年</v>
      </c>
      <c r="F5" s="57" t="str">
        <f>("2025"+1)&amp;"年"</f>
        <v>2026年</v>
      </c>
      <c r="G5" s="57" t="str">
        <f>("2025"+2)&amp;"年"</f>
        <v>2027年</v>
      </c>
    </row>
    <row r="6" ht="40.5" customHeight="1" spans="1:7">
      <c r="A6" s="61"/>
      <c r="B6" s="61"/>
      <c r="C6" s="61"/>
      <c r="D6" s="62"/>
      <c r="E6" s="63"/>
      <c r="F6" s="62" t="s">
        <v>55</v>
      </c>
      <c r="G6" s="62"/>
    </row>
    <row r="7" ht="15" customHeight="1" spans="1:7">
      <c r="A7" s="64">
        <v>1</v>
      </c>
      <c r="B7" s="64">
        <v>2</v>
      </c>
      <c r="C7" s="64">
        <v>3</v>
      </c>
      <c r="D7" s="64">
        <v>4</v>
      </c>
      <c r="E7" s="64">
        <v>5</v>
      </c>
      <c r="F7" s="64">
        <v>6</v>
      </c>
      <c r="G7" s="64">
        <v>7</v>
      </c>
    </row>
    <row r="8" ht="17.25" customHeight="1" spans="1:7">
      <c r="A8" s="41" t="s">
        <v>67</v>
      </c>
      <c r="B8" s="65"/>
      <c r="C8" s="65"/>
      <c r="D8" s="41"/>
      <c r="E8" s="66">
        <v>2295500</v>
      </c>
      <c r="F8" s="66"/>
      <c r="G8" s="66"/>
    </row>
    <row r="9" ht="39" customHeight="1" spans="1:7">
      <c r="A9" s="41"/>
      <c r="B9" s="41" t="s">
        <v>542</v>
      </c>
      <c r="C9" s="41" t="s">
        <v>328</v>
      </c>
      <c r="D9" s="41" t="s">
        <v>543</v>
      </c>
      <c r="E9" s="66">
        <v>708000</v>
      </c>
      <c r="F9" s="66"/>
      <c r="G9" s="66"/>
    </row>
    <row r="10" ht="18.75" customHeight="1" spans="1:7">
      <c r="A10" s="9"/>
      <c r="B10" s="41" t="s">
        <v>542</v>
      </c>
      <c r="C10" s="41" t="s">
        <v>330</v>
      </c>
      <c r="D10" s="41" t="s">
        <v>543</v>
      </c>
      <c r="E10" s="66">
        <v>800000</v>
      </c>
      <c r="F10" s="66"/>
      <c r="G10" s="66"/>
    </row>
    <row r="11" ht="33" customHeight="1" spans="1:7">
      <c r="A11" s="9"/>
      <c r="B11" s="41" t="s">
        <v>542</v>
      </c>
      <c r="C11" s="41" t="s">
        <v>332</v>
      </c>
      <c r="D11" s="41" t="s">
        <v>543</v>
      </c>
      <c r="E11" s="66">
        <v>6500</v>
      </c>
      <c r="F11" s="66"/>
      <c r="G11" s="66"/>
    </row>
    <row r="12" ht="39" customHeight="1" spans="1:7">
      <c r="A12" s="9"/>
      <c r="B12" s="41" t="s">
        <v>542</v>
      </c>
      <c r="C12" s="41" t="s">
        <v>334</v>
      </c>
      <c r="D12" s="41" t="s">
        <v>543</v>
      </c>
      <c r="E12" s="66">
        <v>22000</v>
      </c>
      <c r="F12" s="66"/>
      <c r="G12" s="66"/>
    </row>
    <row r="13" ht="18.75" customHeight="1" spans="1:7">
      <c r="A13" s="9"/>
      <c r="B13" s="41" t="s">
        <v>544</v>
      </c>
      <c r="C13" s="41" t="s">
        <v>339</v>
      </c>
      <c r="D13" s="41" t="s">
        <v>543</v>
      </c>
      <c r="E13" s="66">
        <v>235000</v>
      </c>
      <c r="F13" s="66"/>
      <c r="G13" s="66"/>
    </row>
    <row r="14" ht="18.75" customHeight="1" spans="1:7">
      <c r="A14" s="9"/>
      <c r="B14" s="41" t="s">
        <v>545</v>
      </c>
      <c r="C14" s="41" t="s">
        <v>342</v>
      </c>
      <c r="D14" s="41" t="s">
        <v>543</v>
      </c>
      <c r="E14" s="66">
        <v>370000</v>
      </c>
      <c r="F14" s="66"/>
      <c r="G14" s="66"/>
    </row>
    <row r="15" ht="41" customHeight="1" spans="1:7">
      <c r="A15" s="9"/>
      <c r="B15" s="41" t="s">
        <v>545</v>
      </c>
      <c r="C15" s="41" t="s">
        <v>344</v>
      </c>
      <c r="D15" s="41" t="s">
        <v>543</v>
      </c>
      <c r="E15" s="66">
        <v>151000</v>
      </c>
      <c r="F15" s="66"/>
      <c r="G15" s="66"/>
    </row>
    <row r="16" ht="18.75" customHeight="1" spans="1:7">
      <c r="A16" s="9"/>
      <c r="B16" s="41" t="s">
        <v>545</v>
      </c>
      <c r="C16" s="41" t="s">
        <v>348</v>
      </c>
      <c r="D16" s="41" t="s">
        <v>543</v>
      </c>
      <c r="E16" s="66">
        <v>3000</v>
      </c>
      <c r="F16" s="66"/>
      <c r="G16" s="66"/>
    </row>
    <row r="17" ht="18.75" customHeight="1" spans="1:7">
      <c r="A17" s="67" t="s">
        <v>53</v>
      </c>
      <c r="B17" s="68" t="s">
        <v>546</v>
      </c>
      <c r="C17" s="68"/>
      <c r="D17" s="69"/>
      <c r="E17" s="66">
        <v>2295500</v>
      </c>
      <c r="F17" s="66"/>
      <c r="G17" s="66"/>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0"/>
  <sheetViews>
    <sheetView showZeros="0" workbookViewId="0">
      <selection activeCell="B33" sqref="B33"/>
    </sheetView>
  </sheetViews>
  <sheetFormatPr defaultColWidth="8.575" defaultRowHeight="14.25" customHeight="1"/>
  <cols>
    <col min="1" max="1" width="18.1333333333333" customWidth="1"/>
    <col min="2" max="2" width="23.4166666666667" customWidth="1"/>
    <col min="3" max="3" width="21.8583333333333" customWidth="1"/>
    <col min="4" max="4" width="15.575" customWidth="1"/>
    <col min="5" max="5" width="31.575" customWidth="1"/>
    <col min="6" max="6" width="15.4166666666667" customWidth="1"/>
    <col min="7" max="7" width="16.4166666666667" customWidth="1"/>
    <col min="8" max="8" width="29.575" customWidth="1"/>
    <col min="9" max="9" width="30.575" customWidth="1"/>
    <col min="10" max="10" width="37.3666666666667" customWidth="1"/>
  </cols>
  <sheetData>
    <row r="1" customHeight="1" spans="1:10">
      <c r="A1" s="10"/>
      <c r="B1" s="10"/>
      <c r="C1" s="10"/>
      <c r="D1" s="10"/>
      <c r="E1" s="10"/>
      <c r="F1" s="10"/>
      <c r="G1" s="10"/>
      <c r="H1" s="10"/>
      <c r="I1" s="10"/>
      <c r="J1" s="43" t="s">
        <v>547</v>
      </c>
    </row>
    <row r="2" ht="41.25" customHeight="1" spans="1:10">
      <c r="A2" s="10" t="str">
        <f>"2025"&amp;"年部门整体支出绩效目标表"</f>
        <v>2025年部门整体支出绩效目标表</v>
      </c>
      <c r="B2" s="11"/>
      <c r="C2" s="11"/>
      <c r="D2" s="11"/>
      <c r="E2" s="11"/>
      <c r="F2" s="11"/>
      <c r="G2" s="11"/>
      <c r="H2" s="11"/>
      <c r="I2" s="11"/>
      <c r="J2" s="11"/>
    </row>
    <row r="3" ht="17.25" customHeight="1" spans="1:10">
      <c r="A3" s="12" t="str">
        <f>"单位名称："&amp;"富民县发展和改革局"</f>
        <v>单位名称：富民县发展和改革局</v>
      </c>
      <c r="B3" s="12"/>
      <c r="C3" s="13"/>
      <c r="D3" s="14"/>
      <c r="E3" s="14"/>
      <c r="F3" s="14"/>
      <c r="G3" s="14"/>
      <c r="H3" s="14"/>
      <c r="I3" s="14"/>
      <c r="J3" s="96" t="s">
        <v>1</v>
      </c>
    </row>
    <row r="4" ht="30" customHeight="1" spans="1:10">
      <c r="A4" s="15" t="s">
        <v>548</v>
      </c>
      <c r="B4" s="16" t="s">
        <v>68</v>
      </c>
      <c r="C4" s="17"/>
      <c r="D4" s="17"/>
      <c r="E4" s="18"/>
      <c r="F4" s="19" t="s">
        <v>549</v>
      </c>
      <c r="G4" s="18"/>
      <c r="H4" s="20" t="s">
        <v>67</v>
      </c>
      <c r="I4" s="17"/>
      <c r="J4" s="18"/>
    </row>
    <row r="5" ht="32.25" customHeight="1" spans="1:10">
      <c r="A5" s="21" t="s">
        <v>550</v>
      </c>
      <c r="B5" s="22"/>
      <c r="C5" s="22"/>
      <c r="D5" s="22"/>
      <c r="E5" s="22"/>
      <c r="F5" s="22"/>
      <c r="G5" s="22"/>
      <c r="H5" s="22"/>
      <c r="I5" s="44"/>
      <c r="J5" s="45" t="s">
        <v>551</v>
      </c>
    </row>
    <row r="6" ht="159" customHeight="1" spans="1:10">
      <c r="A6" s="23" t="s">
        <v>552</v>
      </c>
      <c r="B6" s="24" t="s">
        <v>553</v>
      </c>
      <c r="C6" s="25" t="s">
        <v>554</v>
      </c>
      <c r="D6" s="25"/>
      <c r="E6" s="25"/>
      <c r="F6" s="25"/>
      <c r="G6" s="25"/>
      <c r="H6" s="25"/>
      <c r="I6" s="25"/>
      <c r="J6" s="46" t="s">
        <v>555</v>
      </c>
    </row>
    <row r="7" ht="109" customHeight="1" spans="1:10">
      <c r="A7" s="23"/>
      <c r="B7" s="24" t="str">
        <f>"总体绩效目标（"&amp;"2025"&amp;"-"&amp;("2025"+2)&amp;"年期间）"</f>
        <v>总体绩效目标（2025-2027年期间）</v>
      </c>
      <c r="C7" s="25" t="s">
        <v>556</v>
      </c>
      <c r="D7" s="25"/>
      <c r="E7" s="25"/>
      <c r="F7" s="25"/>
      <c r="G7" s="25"/>
      <c r="H7" s="25"/>
      <c r="I7" s="25"/>
      <c r="J7" s="46" t="s">
        <v>557</v>
      </c>
    </row>
    <row r="8" ht="125" customHeight="1" spans="1:10">
      <c r="A8" s="24" t="s">
        <v>558</v>
      </c>
      <c r="B8" s="26" t="str">
        <f>"预算年度（"&amp;"2025"&amp;"年）绩效目标"</f>
        <v>预算年度（2025年）绩效目标</v>
      </c>
      <c r="C8" s="27" t="s">
        <v>559</v>
      </c>
      <c r="D8" s="27"/>
      <c r="E8" s="27"/>
      <c r="F8" s="27"/>
      <c r="G8" s="27"/>
      <c r="H8" s="27"/>
      <c r="I8" s="27"/>
      <c r="J8" s="47" t="s">
        <v>560</v>
      </c>
    </row>
    <row r="9" ht="32.25" customHeight="1" spans="1:10">
      <c r="A9" s="28" t="s">
        <v>561</v>
      </c>
      <c r="B9" s="28"/>
      <c r="C9" s="28"/>
      <c r="D9" s="28"/>
      <c r="E9" s="28"/>
      <c r="F9" s="28"/>
      <c r="G9" s="28"/>
      <c r="H9" s="28"/>
      <c r="I9" s="28"/>
      <c r="J9" s="28"/>
    </row>
    <row r="10" ht="32.25" customHeight="1" spans="1:10">
      <c r="A10" s="24" t="s">
        <v>562</v>
      </c>
      <c r="B10" s="24"/>
      <c r="C10" s="23" t="s">
        <v>563</v>
      </c>
      <c r="D10" s="23"/>
      <c r="E10" s="23"/>
      <c r="F10" s="23" t="s">
        <v>564</v>
      </c>
      <c r="G10" s="23"/>
      <c r="H10" s="23" t="s">
        <v>565</v>
      </c>
      <c r="I10" s="23"/>
      <c r="J10" s="23"/>
    </row>
    <row r="11" ht="32.25" customHeight="1" spans="1:10">
      <c r="A11" s="24"/>
      <c r="B11" s="24"/>
      <c r="C11" s="23"/>
      <c r="D11" s="23"/>
      <c r="E11" s="23"/>
      <c r="F11" s="23"/>
      <c r="G11" s="23"/>
      <c r="H11" s="24" t="s">
        <v>566</v>
      </c>
      <c r="I11" s="24" t="s">
        <v>567</v>
      </c>
      <c r="J11" s="24" t="s">
        <v>568</v>
      </c>
    </row>
    <row r="12" ht="24" customHeight="1" spans="1:10">
      <c r="A12" s="29" t="s">
        <v>53</v>
      </c>
      <c r="B12" s="30"/>
      <c r="C12" s="30"/>
      <c r="D12" s="30"/>
      <c r="E12" s="30"/>
      <c r="F12" s="30"/>
      <c r="G12" s="31"/>
      <c r="H12" s="32">
        <v>800000</v>
      </c>
      <c r="I12" s="32">
        <v>800000</v>
      </c>
      <c r="J12" s="32"/>
    </row>
    <row r="13" ht="34.5" customHeight="1" spans="1:10">
      <c r="A13" s="25" t="s">
        <v>569</v>
      </c>
      <c r="B13" s="33"/>
      <c r="C13" s="25" t="s">
        <v>570</v>
      </c>
      <c r="D13" s="33"/>
      <c r="E13" s="33"/>
      <c r="F13" s="33"/>
      <c r="G13" s="33"/>
      <c r="H13" s="34">
        <v>800000</v>
      </c>
      <c r="I13" s="34">
        <v>800000</v>
      </c>
      <c r="J13" s="34"/>
    </row>
    <row r="14" ht="32.25" customHeight="1" spans="1:10">
      <c r="A14" s="28" t="s">
        <v>571</v>
      </c>
      <c r="B14" s="28"/>
      <c r="C14" s="28"/>
      <c r="D14" s="28"/>
      <c r="E14" s="28"/>
      <c r="F14" s="28"/>
      <c r="G14" s="28"/>
      <c r="H14" s="28"/>
      <c r="I14" s="28"/>
      <c r="J14" s="28"/>
    </row>
    <row r="15" ht="32.25" customHeight="1" spans="1:10">
      <c r="A15" s="35" t="s">
        <v>572</v>
      </c>
      <c r="B15" s="35"/>
      <c r="C15" s="35"/>
      <c r="D15" s="35"/>
      <c r="E15" s="35"/>
      <c r="F15" s="35"/>
      <c r="G15" s="35"/>
      <c r="H15" s="36" t="s">
        <v>573</v>
      </c>
      <c r="I15" s="48" t="s">
        <v>358</v>
      </c>
      <c r="J15" s="36" t="s">
        <v>574</v>
      </c>
    </row>
    <row r="16" ht="36" customHeight="1" spans="1:10">
      <c r="A16" s="37" t="s">
        <v>351</v>
      </c>
      <c r="B16" s="37" t="s">
        <v>575</v>
      </c>
      <c r="C16" s="38" t="s">
        <v>353</v>
      </c>
      <c r="D16" s="38" t="s">
        <v>354</v>
      </c>
      <c r="E16" s="38" t="s">
        <v>355</v>
      </c>
      <c r="F16" s="38" t="s">
        <v>356</v>
      </c>
      <c r="G16" s="38" t="s">
        <v>357</v>
      </c>
      <c r="H16" s="39"/>
      <c r="I16" s="39"/>
      <c r="J16" s="39"/>
    </row>
    <row r="17" ht="32.25" customHeight="1" spans="1:10">
      <c r="A17" s="40" t="s">
        <v>360</v>
      </c>
      <c r="B17" s="40"/>
      <c r="C17" s="41"/>
      <c r="D17" s="40"/>
      <c r="E17" s="40"/>
      <c r="F17" s="40"/>
      <c r="G17" s="40"/>
      <c r="H17" s="42"/>
      <c r="I17" s="27"/>
      <c r="J17" s="42"/>
    </row>
    <row r="18" ht="32.25" customHeight="1" spans="1:10">
      <c r="A18" s="40"/>
      <c r="B18" s="40" t="s">
        <v>361</v>
      </c>
      <c r="C18" s="41"/>
      <c r="D18" s="40"/>
      <c r="E18" s="40"/>
      <c r="F18" s="40"/>
      <c r="G18" s="40"/>
      <c r="H18" s="42"/>
      <c r="I18" s="27"/>
      <c r="J18" s="42"/>
    </row>
    <row r="19" ht="103" customHeight="1" spans="1:10">
      <c r="A19" s="40"/>
      <c r="B19" s="40"/>
      <c r="C19" s="41" t="s">
        <v>576</v>
      </c>
      <c r="D19" s="40" t="s">
        <v>363</v>
      </c>
      <c r="E19" s="40" t="s">
        <v>80</v>
      </c>
      <c r="F19" s="40" t="s">
        <v>577</v>
      </c>
      <c r="G19" s="40" t="s">
        <v>366</v>
      </c>
      <c r="H19" s="42" t="s">
        <v>578</v>
      </c>
      <c r="I19" s="27" t="s">
        <v>579</v>
      </c>
      <c r="J19" s="42" t="s">
        <v>580</v>
      </c>
    </row>
    <row r="20" ht="150" customHeight="1" spans="1:10">
      <c r="A20" s="40"/>
      <c r="B20" s="40"/>
      <c r="C20" s="41" t="s">
        <v>581</v>
      </c>
      <c r="D20" s="40" t="s">
        <v>363</v>
      </c>
      <c r="E20" s="40" t="s">
        <v>80</v>
      </c>
      <c r="F20" s="40" t="s">
        <v>577</v>
      </c>
      <c r="G20" s="40" t="s">
        <v>366</v>
      </c>
      <c r="H20" s="42" t="s">
        <v>582</v>
      </c>
      <c r="I20" s="27" t="s">
        <v>583</v>
      </c>
      <c r="J20" s="42" t="s">
        <v>584</v>
      </c>
    </row>
    <row r="21" ht="56" customHeight="1" spans="1:10">
      <c r="A21" s="40"/>
      <c r="B21" s="40"/>
      <c r="C21" s="41" t="s">
        <v>585</v>
      </c>
      <c r="D21" s="40" t="s">
        <v>363</v>
      </c>
      <c r="E21" s="40" t="s">
        <v>90</v>
      </c>
      <c r="F21" s="40" t="s">
        <v>586</v>
      </c>
      <c r="G21" s="40" t="s">
        <v>366</v>
      </c>
      <c r="H21" s="42" t="s">
        <v>587</v>
      </c>
      <c r="I21" s="27" t="s">
        <v>588</v>
      </c>
      <c r="J21" s="42" t="s">
        <v>589</v>
      </c>
    </row>
    <row r="22" ht="32.25" customHeight="1" spans="1:10">
      <c r="A22" s="40"/>
      <c r="B22" s="40" t="s">
        <v>374</v>
      </c>
      <c r="C22" s="41"/>
      <c r="D22" s="40"/>
      <c r="E22" s="40"/>
      <c r="F22" s="40"/>
      <c r="G22" s="40"/>
      <c r="H22" s="42"/>
      <c r="I22" s="27"/>
      <c r="J22" s="42"/>
    </row>
    <row r="23" ht="54" customHeight="1" spans="1:10">
      <c r="A23" s="40"/>
      <c r="B23" s="40"/>
      <c r="C23" s="41" t="s">
        <v>590</v>
      </c>
      <c r="D23" s="40" t="s">
        <v>363</v>
      </c>
      <c r="E23" s="40" t="s">
        <v>370</v>
      </c>
      <c r="F23" s="40" t="s">
        <v>371</v>
      </c>
      <c r="G23" s="40" t="s">
        <v>372</v>
      </c>
      <c r="H23" s="42" t="s">
        <v>591</v>
      </c>
      <c r="I23" s="27" t="s">
        <v>592</v>
      </c>
      <c r="J23" s="42" t="s">
        <v>593</v>
      </c>
    </row>
    <row r="24" ht="32.25" customHeight="1" spans="1:10">
      <c r="A24" s="40" t="s">
        <v>385</v>
      </c>
      <c r="B24" s="40"/>
      <c r="C24" s="41"/>
      <c r="D24" s="40"/>
      <c r="E24" s="40"/>
      <c r="F24" s="40"/>
      <c r="G24" s="40"/>
      <c r="H24" s="42"/>
      <c r="I24" s="27"/>
      <c r="J24" s="42"/>
    </row>
    <row r="25" ht="32.25" customHeight="1" spans="1:10">
      <c r="A25" s="40"/>
      <c r="B25" s="40" t="s">
        <v>386</v>
      </c>
      <c r="C25" s="41"/>
      <c r="D25" s="40"/>
      <c r="E25" s="40"/>
      <c r="F25" s="40"/>
      <c r="G25" s="40"/>
      <c r="H25" s="42"/>
      <c r="I25" s="27"/>
      <c r="J25" s="42"/>
    </row>
    <row r="26" ht="46" customHeight="1" spans="1:10">
      <c r="A26" s="40"/>
      <c r="B26" s="40"/>
      <c r="C26" s="41" t="s">
        <v>594</v>
      </c>
      <c r="D26" s="40" t="s">
        <v>363</v>
      </c>
      <c r="E26" s="40" t="s">
        <v>393</v>
      </c>
      <c r="F26" s="40" t="s">
        <v>371</v>
      </c>
      <c r="G26" s="40" t="s">
        <v>372</v>
      </c>
      <c r="H26" s="42" t="s">
        <v>595</v>
      </c>
      <c r="I26" s="27" t="s">
        <v>596</v>
      </c>
      <c r="J26" s="42" t="s">
        <v>597</v>
      </c>
    </row>
    <row r="27" ht="32.25" customHeight="1" spans="1:10">
      <c r="A27" s="40" t="s">
        <v>395</v>
      </c>
      <c r="B27" s="40"/>
      <c r="C27" s="41"/>
      <c r="D27" s="40"/>
      <c r="E27" s="40"/>
      <c r="F27" s="40"/>
      <c r="G27" s="40"/>
      <c r="H27" s="42"/>
      <c r="I27" s="27"/>
      <c r="J27" s="42"/>
    </row>
    <row r="28" ht="32.25" customHeight="1" spans="1:10">
      <c r="A28" s="40"/>
      <c r="B28" s="40" t="s">
        <v>396</v>
      </c>
      <c r="C28" s="41"/>
      <c r="D28" s="40"/>
      <c r="E28" s="40"/>
      <c r="F28" s="40"/>
      <c r="G28" s="40"/>
      <c r="H28" s="42"/>
      <c r="I28" s="27"/>
      <c r="J28" s="42"/>
    </row>
    <row r="29" ht="51" customHeight="1" spans="1:10">
      <c r="A29" s="40"/>
      <c r="B29" s="40"/>
      <c r="C29" s="41" t="s">
        <v>598</v>
      </c>
      <c r="D29" s="40" t="s">
        <v>363</v>
      </c>
      <c r="E29" s="40" t="s">
        <v>393</v>
      </c>
      <c r="F29" s="40" t="s">
        <v>371</v>
      </c>
      <c r="G29" s="40" t="s">
        <v>372</v>
      </c>
      <c r="H29" s="42" t="s">
        <v>599</v>
      </c>
      <c r="I29" s="27" t="s">
        <v>600</v>
      </c>
      <c r="J29" s="42" t="s">
        <v>601</v>
      </c>
    </row>
    <row r="30" ht="51" customHeight="1" spans="1:10">
      <c r="A30" s="40"/>
      <c r="B30" s="40"/>
      <c r="C30" s="41" t="s">
        <v>602</v>
      </c>
      <c r="D30" s="40" t="s">
        <v>363</v>
      </c>
      <c r="E30" s="40" t="s">
        <v>393</v>
      </c>
      <c r="F30" s="40" t="s">
        <v>371</v>
      </c>
      <c r="G30" s="40" t="s">
        <v>372</v>
      </c>
      <c r="H30" s="42" t="s">
        <v>599</v>
      </c>
      <c r="I30" s="27" t="s">
        <v>603</v>
      </c>
      <c r="J30" s="42" t="s">
        <v>604</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workbookViewId="0">
      <selection activeCell="A1" sqref="A1:T1"/>
    </sheetView>
  </sheetViews>
  <sheetFormatPr defaultColWidth="10" defaultRowHeight="12.75" customHeight="1"/>
  <cols>
    <col min="1" max="1" width="17.8583333333333" customWidth="1"/>
    <col min="2" max="2" width="40.8583333333333"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"单位名称："&amp;"富民县发展和改革局"</f>
        <v>单位名称：富民县发展和改革局</v>
      </c>
      <c r="B3" s="3"/>
      <c r="C3" s="1" t="s">
        <v>1</v>
      </c>
      <c r="D3" s="1"/>
      <c r="E3" s="1"/>
      <c r="F3" s="1"/>
      <c r="G3" s="1"/>
      <c r="H3" s="1"/>
      <c r="I3" s="1"/>
      <c r="J3" s="1"/>
      <c r="K3" s="1"/>
      <c r="L3" s="1"/>
      <c r="M3" s="1"/>
      <c r="N3" s="1"/>
      <c r="O3" s="1"/>
      <c r="P3" s="1"/>
      <c r="Q3" s="1"/>
      <c r="R3" s="1"/>
      <c r="S3" s="1"/>
      <c r="T3" s="1"/>
    </row>
    <row r="4" ht="21.75" customHeight="1" spans="1:20">
      <c r="A4" s="70" t="s">
        <v>51</v>
      </c>
      <c r="B4" s="70" t="s">
        <v>52</v>
      </c>
      <c r="C4" s="70" t="s">
        <v>53</v>
      </c>
      <c r="D4" s="70" t="s">
        <v>54</v>
      </c>
      <c r="E4" s="70"/>
      <c r="F4" s="70"/>
      <c r="G4" s="70"/>
      <c r="H4" s="70"/>
      <c r="I4" s="70"/>
      <c r="J4" s="70"/>
      <c r="K4" s="70"/>
      <c r="L4" s="70"/>
      <c r="M4" s="70"/>
      <c r="N4" s="70"/>
      <c r="O4" s="70" t="s">
        <v>46</v>
      </c>
      <c r="P4" s="70"/>
      <c r="Q4" s="70"/>
      <c r="R4" s="70"/>
      <c r="S4" s="70"/>
      <c r="T4" s="70"/>
    </row>
    <row r="5" ht="27" customHeight="1" spans="1:20">
      <c r="A5" s="70"/>
      <c r="B5" s="70"/>
      <c r="C5" s="70"/>
      <c r="D5" s="70" t="s">
        <v>55</v>
      </c>
      <c r="E5" s="70" t="s">
        <v>56</v>
      </c>
      <c r="F5" s="70" t="s">
        <v>57</v>
      </c>
      <c r="G5" s="70" t="s">
        <v>58</v>
      </c>
      <c r="H5" s="70" t="s">
        <v>59</v>
      </c>
      <c r="I5" s="70" t="s">
        <v>60</v>
      </c>
      <c r="J5" s="70"/>
      <c r="K5" s="70"/>
      <c r="L5" s="70"/>
      <c r="M5" s="70"/>
      <c r="N5" s="70"/>
      <c r="O5" s="70" t="s">
        <v>55</v>
      </c>
      <c r="P5" s="70" t="s">
        <v>56</v>
      </c>
      <c r="Q5" s="70" t="s">
        <v>57</v>
      </c>
      <c r="R5" s="70" t="s">
        <v>58</v>
      </c>
      <c r="S5" s="70" t="s">
        <v>59</v>
      </c>
      <c r="T5" s="70" t="s">
        <v>60</v>
      </c>
    </row>
    <row r="6" ht="30" customHeight="1" spans="1:20">
      <c r="A6" s="70"/>
      <c r="B6" s="70"/>
      <c r="C6" s="70"/>
      <c r="D6" s="70"/>
      <c r="E6" s="70"/>
      <c r="F6" s="70"/>
      <c r="G6" s="70"/>
      <c r="H6" s="70"/>
      <c r="I6" s="70" t="s">
        <v>55</v>
      </c>
      <c r="J6" s="70" t="s">
        <v>61</v>
      </c>
      <c r="K6" s="70" t="s">
        <v>62</v>
      </c>
      <c r="L6" s="70" t="s">
        <v>63</v>
      </c>
      <c r="M6" s="70" t="s">
        <v>64</v>
      </c>
      <c r="N6" s="70" t="s">
        <v>65</v>
      </c>
      <c r="O6" s="70"/>
      <c r="P6" s="70"/>
      <c r="Q6" s="70"/>
      <c r="R6" s="70"/>
      <c r="S6" s="70"/>
      <c r="T6" s="70"/>
    </row>
    <row r="7" ht="15" customHeight="1" spans="1:20">
      <c r="A7" s="70">
        <v>1</v>
      </c>
      <c r="B7" s="70">
        <v>2</v>
      </c>
      <c r="C7" s="70">
        <v>3</v>
      </c>
      <c r="D7" s="70">
        <v>4</v>
      </c>
      <c r="E7" s="70">
        <v>5</v>
      </c>
      <c r="F7" s="70">
        <v>6</v>
      </c>
      <c r="G7" s="70">
        <v>7</v>
      </c>
      <c r="H7" s="70">
        <v>8</v>
      </c>
      <c r="I7" s="70">
        <v>9</v>
      </c>
      <c r="J7" s="70">
        <v>10</v>
      </c>
      <c r="K7" s="70">
        <v>11</v>
      </c>
      <c r="L7" s="70">
        <v>12</v>
      </c>
      <c r="M7" s="70">
        <v>13</v>
      </c>
      <c r="N7" s="70">
        <v>14</v>
      </c>
      <c r="O7" s="70">
        <v>15</v>
      </c>
      <c r="P7" s="70">
        <v>16</v>
      </c>
      <c r="Q7" s="70">
        <v>17</v>
      </c>
      <c r="R7" s="70">
        <v>18</v>
      </c>
      <c r="S7" s="70">
        <v>19</v>
      </c>
      <c r="T7" s="70">
        <v>20</v>
      </c>
    </row>
    <row r="8" ht="18" customHeight="1" outlineLevel="1" spans="1:20">
      <c r="A8" s="82" t="s">
        <v>66</v>
      </c>
      <c r="B8" s="82" t="s">
        <v>67</v>
      </c>
      <c r="C8" s="85">
        <v>8705457.3</v>
      </c>
      <c r="D8" s="85">
        <v>8705457.3</v>
      </c>
      <c r="E8" s="85">
        <v>8705457.3</v>
      </c>
      <c r="F8" s="85"/>
      <c r="G8" s="85"/>
      <c r="H8" s="85"/>
      <c r="I8" s="85"/>
      <c r="J8" s="85"/>
      <c r="K8" s="85"/>
      <c r="L8" s="85"/>
      <c r="M8" s="85"/>
      <c r="N8" s="85"/>
      <c r="O8" s="85"/>
      <c r="P8" s="85"/>
      <c r="Q8" s="85"/>
      <c r="R8" s="85"/>
      <c r="S8" s="85"/>
      <c r="T8" s="85"/>
    </row>
    <row r="9" ht="18" customHeight="1" spans="1:20">
      <c r="A9" s="86" t="s">
        <v>68</v>
      </c>
      <c r="B9" s="86" t="s">
        <v>67</v>
      </c>
      <c r="C9" s="85">
        <v>8705457.3</v>
      </c>
      <c r="D9" s="85">
        <v>8705457.3</v>
      </c>
      <c r="E9" s="85">
        <v>8705457.3</v>
      </c>
      <c r="F9" s="85"/>
      <c r="G9" s="85"/>
      <c r="H9" s="85"/>
      <c r="I9" s="85"/>
      <c r="J9" s="85"/>
      <c r="K9" s="85"/>
      <c r="L9" s="85"/>
      <c r="M9" s="85"/>
      <c r="N9" s="85"/>
      <c r="O9" s="85"/>
      <c r="P9" s="85"/>
      <c r="Q9" s="85"/>
      <c r="R9" s="85"/>
      <c r="S9" s="85"/>
      <c r="T9" s="85"/>
    </row>
    <row r="10" ht="18" customHeight="1" spans="1:20">
      <c r="A10" s="70" t="s">
        <v>53</v>
      </c>
      <c r="B10" s="70"/>
      <c r="C10" s="85">
        <v>8705457.3</v>
      </c>
      <c r="D10" s="85">
        <v>8705457.3</v>
      </c>
      <c r="E10" s="85">
        <v>8705457.3</v>
      </c>
      <c r="F10" s="85"/>
      <c r="G10" s="85"/>
      <c r="H10" s="85"/>
      <c r="I10" s="85"/>
      <c r="J10" s="85"/>
      <c r="K10" s="85"/>
      <c r="L10" s="85"/>
      <c r="M10" s="85"/>
      <c r="N10" s="85"/>
      <c r="O10" s="85"/>
      <c r="P10" s="85"/>
      <c r="Q10" s="85"/>
      <c r="R10" s="85"/>
      <c r="S10" s="85"/>
      <c r="T10" s="85"/>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tabSelected="1" topLeftCell="D1" workbookViewId="0">
      <selection activeCell="R12" sqref="R12"/>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83333333333" customWidth="1"/>
    <col min="9" max="9" width="16.8583333333333" customWidth="1"/>
    <col min="10" max="10" width="13.2833333333333" customWidth="1"/>
    <col min="11" max="15" width="15.7083333333333" customWidth="1"/>
    <col min="16" max="16" width="17.575" customWidth="1"/>
    <col min="17" max="22" width="15.7083333333333" customWidth="1"/>
  </cols>
  <sheetData>
    <row r="1" ht="17.25" customHeight="1" spans="1:1">
      <c r="A1" s="1" t="s">
        <v>605</v>
      </c>
    </row>
    <row r="2" ht="41.25" customHeight="1" spans="1:23">
      <c r="A2" s="2" t="s">
        <v>606</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"单位名称："&amp;"富民县发展和改革局"</f>
        <v>单位名称：富民县发展和改革局</v>
      </c>
      <c r="B3" s="3"/>
      <c r="C3" s="3"/>
      <c r="V3" s="1" t="s">
        <v>607</v>
      </c>
      <c r="W3" s="1"/>
    </row>
    <row r="4" ht="17.25" customHeight="1" spans="1:23">
      <c r="A4" s="4" t="s">
        <v>207</v>
      </c>
      <c r="B4" s="4" t="s">
        <v>608</v>
      </c>
      <c r="C4" s="4" t="s">
        <v>609</v>
      </c>
      <c r="D4" s="4" t="s">
        <v>610</v>
      </c>
      <c r="E4" s="4" t="s">
        <v>611</v>
      </c>
      <c r="F4" s="4" t="s">
        <v>612</v>
      </c>
      <c r="G4" s="4"/>
      <c r="H4" s="4"/>
      <c r="I4" s="4"/>
      <c r="J4" s="4"/>
      <c r="K4" s="4"/>
      <c r="L4" s="4"/>
      <c r="M4" s="4" t="s">
        <v>613</v>
      </c>
      <c r="N4" s="4"/>
      <c r="O4" s="4"/>
      <c r="P4" s="4"/>
      <c r="Q4" s="4"/>
      <c r="R4" s="4"/>
      <c r="S4" s="4"/>
      <c r="T4" s="4" t="s">
        <v>614</v>
      </c>
      <c r="U4" s="4"/>
      <c r="V4" s="4"/>
      <c r="W4" s="4" t="s">
        <v>615</v>
      </c>
    </row>
    <row r="5" ht="33" customHeight="1" spans="1:23">
      <c r="A5" s="4"/>
      <c r="B5" s="4"/>
      <c r="C5" s="4"/>
      <c r="D5" s="4"/>
      <c r="E5" s="4"/>
      <c r="F5" s="4" t="s">
        <v>55</v>
      </c>
      <c r="G5" s="4" t="s">
        <v>616</v>
      </c>
      <c r="H5" s="4" t="s">
        <v>617</v>
      </c>
      <c r="I5" s="4" t="s">
        <v>618</v>
      </c>
      <c r="J5" s="4" t="s">
        <v>619</v>
      </c>
      <c r="K5" s="4" t="s">
        <v>620</v>
      </c>
      <c r="L5" s="4" t="s">
        <v>621</v>
      </c>
      <c r="M5" s="4" t="s">
        <v>55</v>
      </c>
      <c r="N5" s="4" t="s">
        <v>622</v>
      </c>
      <c r="O5" s="4" t="s">
        <v>623</v>
      </c>
      <c r="P5" s="4" t="s">
        <v>624</v>
      </c>
      <c r="Q5" s="4" t="s">
        <v>625</v>
      </c>
      <c r="R5" s="4" t="s">
        <v>626</v>
      </c>
      <c r="S5" s="4" t="s">
        <v>627</v>
      </c>
      <c r="T5" s="4" t="s">
        <v>55</v>
      </c>
      <c r="U5" s="4" t="s">
        <v>628</v>
      </c>
      <c r="V5" s="4" t="s">
        <v>629</v>
      </c>
      <c r="W5" s="4"/>
    </row>
    <row r="6" ht="17.25" customHeight="1" outlineLevel="1" spans="1:23">
      <c r="A6" s="5" t="s">
        <v>67</v>
      </c>
      <c r="B6" s="5"/>
      <c r="C6" s="5"/>
      <c r="D6" s="5"/>
      <c r="E6" s="5"/>
      <c r="F6" s="6">
        <v>33</v>
      </c>
      <c r="G6" s="6">
        <v>13</v>
      </c>
      <c r="H6" s="6">
        <v>3</v>
      </c>
      <c r="I6" s="6"/>
      <c r="J6" s="6">
        <v>17</v>
      </c>
      <c r="K6" s="6"/>
      <c r="L6" s="6"/>
      <c r="M6" s="6">
        <v>32</v>
      </c>
      <c r="N6" s="6">
        <v>15</v>
      </c>
      <c r="O6" s="6">
        <v>1</v>
      </c>
      <c r="P6" s="6"/>
      <c r="Q6" s="6">
        <v>16</v>
      </c>
      <c r="R6" s="6"/>
      <c r="S6" s="6"/>
      <c r="T6" s="6">
        <v>44</v>
      </c>
      <c r="U6" s="6">
        <v>1</v>
      </c>
      <c r="V6" s="6">
        <v>43</v>
      </c>
      <c r="W6" s="6"/>
    </row>
    <row r="7" ht="17.25" customHeight="1" spans="1:23">
      <c r="A7" s="7" t="s">
        <v>67</v>
      </c>
      <c r="B7" s="7" t="s">
        <v>630</v>
      </c>
      <c r="C7" s="7" t="s">
        <v>631</v>
      </c>
      <c r="D7" s="7" t="s">
        <v>632</v>
      </c>
      <c r="E7" s="7" t="s">
        <v>633</v>
      </c>
      <c r="F7" s="6">
        <v>33</v>
      </c>
      <c r="G7" s="8" t="s">
        <v>91</v>
      </c>
      <c r="H7" s="8" t="s">
        <v>82</v>
      </c>
      <c r="I7" s="8"/>
      <c r="J7" s="8" t="s">
        <v>634</v>
      </c>
      <c r="K7" s="9"/>
      <c r="L7" s="9"/>
      <c r="M7" s="6">
        <v>32</v>
      </c>
      <c r="N7" s="9" t="s">
        <v>635</v>
      </c>
      <c r="O7" s="9" t="s">
        <v>80</v>
      </c>
      <c r="P7" s="9"/>
      <c r="Q7" s="9" t="s">
        <v>636</v>
      </c>
      <c r="R7" s="9"/>
      <c r="S7" s="9"/>
      <c r="T7" s="6">
        <v>44</v>
      </c>
      <c r="U7" s="6">
        <v>1</v>
      </c>
      <c r="V7" s="6">
        <v>43</v>
      </c>
      <c r="W7"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9"/>
  <sheetViews>
    <sheetView showGridLines="0" showZeros="0" topLeftCell="A31" workbookViewId="0">
      <selection activeCell="A1" sqref="A1:N1"/>
    </sheetView>
  </sheetViews>
  <sheetFormatPr defaultColWidth="10" defaultRowHeight="12.75" customHeight="1"/>
  <cols>
    <col min="1" max="1" width="16.7083333333333" customWidth="1"/>
    <col min="2" max="2" width="43.8583333333333" customWidth="1"/>
    <col min="3" max="7" width="28.7083333333333" customWidth="1"/>
    <col min="8" max="8" width="31.1333333333333" customWidth="1"/>
    <col min="9" max="10" width="28.575" customWidth="1"/>
    <col min="11" max="14" width="28.7083333333333"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"单位名称："&amp;"富民县发展和改革局"</f>
        <v>单位名称：富民县发展和改革局</v>
      </c>
      <c r="B3" s="3"/>
      <c r="C3" s="1" t="s">
        <v>1</v>
      </c>
      <c r="D3" s="1"/>
      <c r="E3" s="1"/>
      <c r="F3" s="1"/>
      <c r="G3" s="1"/>
      <c r="H3" s="1"/>
      <c r="I3" s="1"/>
      <c r="J3" s="1"/>
      <c r="K3" s="1"/>
      <c r="L3" s="1"/>
      <c r="M3" s="1"/>
      <c r="N3" s="1"/>
    </row>
    <row r="4" ht="27" customHeight="1" spans="1:14">
      <c r="A4" s="70" t="s">
        <v>70</v>
      </c>
      <c r="B4" s="70" t="s">
        <v>71</v>
      </c>
      <c r="C4" s="70" t="s">
        <v>53</v>
      </c>
      <c r="D4" s="70" t="s">
        <v>72</v>
      </c>
      <c r="E4" s="70" t="s">
        <v>73</v>
      </c>
      <c r="F4" s="70" t="s">
        <v>57</v>
      </c>
      <c r="G4" s="70" t="s">
        <v>58</v>
      </c>
      <c r="H4" s="70" t="s">
        <v>74</v>
      </c>
      <c r="I4" s="70" t="s">
        <v>60</v>
      </c>
      <c r="J4" s="70"/>
      <c r="K4" s="70"/>
      <c r="L4" s="70"/>
      <c r="M4" s="70"/>
      <c r="N4" s="70"/>
    </row>
    <row r="5" ht="42" customHeight="1" spans="1:14">
      <c r="A5" s="70"/>
      <c r="B5" s="70"/>
      <c r="C5" s="70"/>
      <c r="D5" s="70" t="s">
        <v>72</v>
      </c>
      <c r="E5" s="70" t="s">
        <v>73</v>
      </c>
      <c r="F5" s="70"/>
      <c r="G5" s="70"/>
      <c r="H5" s="70"/>
      <c r="I5" s="70" t="s">
        <v>55</v>
      </c>
      <c r="J5" s="70" t="s">
        <v>75</v>
      </c>
      <c r="K5" s="70" t="s">
        <v>76</v>
      </c>
      <c r="L5" s="70" t="s">
        <v>77</v>
      </c>
      <c r="M5" s="70" t="s">
        <v>78</v>
      </c>
      <c r="N5" s="70" t="s">
        <v>79</v>
      </c>
    </row>
    <row r="6" ht="18" customHeight="1" spans="1:14">
      <c r="A6" s="70" t="s">
        <v>80</v>
      </c>
      <c r="B6" s="70" t="s">
        <v>81</v>
      </c>
      <c r="C6" s="70" t="s">
        <v>82</v>
      </c>
      <c r="D6" s="70">
        <v>4</v>
      </c>
      <c r="E6" s="70" t="s">
        <v>83</v>
      </c>
      <c r="F6" s="70" t="s">
        <v>84</v>
      </c>
      <c r="G6" s="70" t="s">
        <v>85</v>
      </c>
      <c r="H6" s="70" t="s">
        <v>86</v>
      </c>
      <c r="I6" s="70" t="s">
        <v>87</v>
      </c>
      <c r="J6" s="70" t="s">
        <v>88</v>
      </c>
      <c r="K6" s="70" t="s">
        <v>89</v>
      </c>
      <c r="L6" s="70" t="s">
        <v>90</v>
      </c>
      <c r="M6" s="70" t="s">
        <v>91</v>
      </c>
      <c r="N6" s="70" t="s">
        <v>92</v>
      </c>
    </row>
    <row r="7" ht="21" customHeight="1" outlineLevel="1" spans="1:14">
      <c r="A7" s="91" t="s">
        <v>93</v>
      </c>
      <c r="B7" s="91" t="s">
        <v>94</v>
      </c>
      <c r="C7" s="85">
        <v>6075297.36</v>
      </c>
      <c r="D7" s="85">
        <v>4172297.36</v>
      </c>
      <c r="E7" s="85">
        <v>1903000</v>
      </c>
      <c r="F7" s="85"/>
      <c r="G7" s="85"/>
      <c r="H7" s="85"/>
      <c r="I7" s="85"/>
      <c r="J7" s="85"/>
      <c r="K7" s="85"/>
      <c r="L7" s="85"/>
      <c r="M7" s="85"/>
      <c r="N7" s="85"/>
    </row>
    <row r="8" ht="21" customHeight="1" outlineLevel="1" spans="1:14">
      <c r="A8" s="92" t="s">
        <v>95</v>
      </c>
      <c r="B8" s="92" t="s">
        <v>96</v>
      </c>
      <c r="C8" s="85">
        <v>6075297.36</v>
      </c>
      <c r="D8" s="85">
        <v>4172297.36</v>
      </c>
      <c r="E8" s="85">
        <v>1903000</v>
      </c>
      <c r="F8" s="85"/>
      <c r="G8" s="85"/>
      <c r="H8" s="85"/>
      <c r="I8" s="85"/>
      <c r="J8" s="85"/>
      <c r="K8" s="85"/>
      <c r="L8" s="85"/>
      <c r="M8" s="85"/>
      <c r="N8" s="85"/>
    </row>
    <row r="9" ht="21" customHeight="1" outlineLevel="1" spans="1:14">
      <c r="A9" s="93" t="s">
        <v>97</v>
      </c>
      <c r="B9" s="93" t="s">
        <v>98</v>
      </c>
      <c r="C9" s="85">
        <v>5250297.36</v>
      </c>
      <c r="D9" s="85">
        <v>4172297.36</v>
      </c>
      <c r="E9" s="85">
        <v>1078000</v>
      </c>
      <c r="F9" s="85"/>
      <c r="G9" s="85"/>
      <c r="H9" s="85"/>
      <c r="I9" s="85"/>
      <c r="J9" s="85"/>
      <c r="K9" s="85"/>
      <c r="L9" s="85"/>
      <c r="M9" s="85"/>
      <c r="N9" s="85"/>
    </row>
    <row r="10" ht="21" customHeight="1" spans="1:14">
      <c r="A10" s="93" t="s">
        <v>99</v>
      </c>
      <c r="B10" s="93" t="s">
        <v>100</v>
      </c>
      <c r="C10" s="85">
        <v>825000</v>
      </c>
      <c r="D10" s="85"/>
      <c r="E10" s="85">
        <v>825000</v>
      </c>
      <c r="F10" s="85"/>
      <c r="G10" s="85"/>
      <c r="H10" s="85"/>
      <c r="I10" s="85"/>
      <c r="J10" s="85"/>
      <c r="K10" s="85"/>
      <c r="L10" s="85"/>
      <c r="M10" s="85"/>
      <c r="N10" s="85"/>
    </row>
    <row r="11" ht="21" customHeight="1" outlineLevel="1" spans="1:14">
      <c r="A11" s="91" t="s">
        <v>101</v>
      </c>
      <c r="B11" s="91" t="s">
        <v>102</v>
      </c>
      <c r="C11" s="85">
        <v>1115629.84</v>
      </c>
      <c r="D11" s="85">
        <v>1115629.84</v>
      </c>
      <c r="E11" s="85"/>
      <c r="F11" s="85"/>
      <c r="G11" s="85"/>
      <c r="H11" s="85"/>
      <c r="I11" s="85"/>
      <c r="J11" s="85"/>
      <c r="K11" s="85"/>
      <c r="L11" s="85"/>
      <c r="M11" s="85"/>
      <c r="N11" s="85"/>
    </row>
    <row r="12" ht="21" customHeight="1" outlineLevel="1" spans="1:14">
      <c r="A12" s="92" t="s">
        <v>103</v>
      </c>
      <c r="B12" s="92" t="s">
        <v>104</v>
      </c>
      <c r="C12" s="85">
        <v>1047925.84</v>
      </c>
      <c r="D12" s="85">
        <v>1047925.84</v>
      </c>
      <c r="E12" s="85"/>
      <c r="F12" s="85"/>
      <c r="G12" s="85"/>
      <c r="H12" s="85"/>
      <c r="I12" s="85"/>
      <c r="J12" s="85"/>
      <c r="K12" s="85"/>
      <c r="L12" s="85"/>
      <c r="M12" s="85"/>
      <c r="N12" s="85"/>
    </row>
    <row r="13" ht="21" customHeight="1" outlineLevel="1" spans="1:14">
      <c r="A13" s="93" t="s">
        <v>105</v>
      </c>
      <c r="B13" s="93" t="s">
        <v>106</v>
      </c>
      <c r="C13" s="85">
        <v>185808</v>
      </c>
      <c r="D13" s="85">
        <v>185808</v>
      </c>
      <c r="E13" s="85"/>
      <c r="F13" s="85"/>
      <c r="G13" s="85"/>
      <c r="H13" s="85"/>
      <c r="I13" s="85"/>
      <c r="J13" s="85"/>
      <c r="K13" s="85"/>
      <c r="L13" s="85"/>
      <c r="M13" s="85"/>
      <c r="N13" s="85"/>
    </row>
    <row r="14" ht="21" customHeight="1" outlineLevel="1" spans="1:14">
      <c r="A14" s="93" t="s">
        <v>107</v>
      </c>
      <c r="B14" s="93" t="s">
        <v>108</v>
      </c>
      <c r="C14" s="85">
        <v>537814.72</v>
      </c>
      <c r="D14" s="85">
        <v>537814.72</v>
      </c>
      <c r="E14" s="85"/>
      <c r="F14" s="85"/>
      <c r="G14" s="85"/>
      <c r="H14" s="85"/>
      <c r="I14" s="85"/>
      <c r="J14" s="85"/>
      <c r="K14" s="85"/>
      <c r="L14" s="85"/>
      <c r="M14" s="85"/>
      <c r="N14" s="85"/>
    </row>
    <row r="15" ht="21" customHeight="1" outlineLevel="1" spans="1:14">
      <c r="A15" s="93" t="s">
        <v>109</v>
      </c>
      <c r="B15" s="93" t="s">
        <v>110</v>
      </c>
      <c r="C15" s="85">
        <v>324303.12</v>
      </c>
      <c r="D15" s="85">
        <v>324303.12</v>
      </c>
      <c r="E15" s="85"/>
      <c r="F15" s="85"/>
      <c r="G15" s="85"/>
      <c r="H15" s="85"/>
      <c r="I15" s="85"/>
      <c r="J15" s="85"/>
      <c r="K15" s="85"/>
      <c r="L15" s="85"/>
      <c r="M15" s="85"/>
      <c r="N15" s="85"/>
    </row>
    <row r="16" ht="21" customHeight="1" outlineLevel="1" spans="1:14">
      <c r="A16" s="92" t="s">
        <v>111</v>
      </c>
      <c r="B16" s="92" t="s">
        <v>112</v>
      </c>
      <c r="C16" s="85">
        <v>67704</v>
      </c>
      <c r="D16" s="85">
        <v>67704</v>
      </c>
      <c r="E16" s="85"/>
      <c r="F16" s="85"/>
      <c r="G16" s="85"/>
      <c r="H16" s="85"/>
      <c r="I16" s="85"/>
      <c r="J16" s="85"/>
      <c r="K16" s="85"/>
      <c r="L16" s="85"/>
      <c r="M16" s="85"/>
      <c r="N16" s="85"/>
    </row>
    <row r="17" ht="21" customHeight="1" spans="1:14">
      <c r="A17" s="93" t="s">
        <v>113</v>
      </c>
      <c r="B17" s="93" t="s">
        <v>114</v>
      </c>
      <c r="C17" s="85">
        <v>67704</v>
      </c>
      <c r="D17" s="85">
        <v>67704</v>
      </c>
      <c r="E17" s="85"/>
      <c r="F17" s="85"/>
      <c r="G17" s="85"/>
      <c r="H17" s="85"/>
      <c r="I17" s="85"/>
      <c r="J17" s="85"/>
      <c r="K17" s="85"/>
      <c r="L17" s="85"/>
      <c r="M17" s="85"/>
      <c r="N17" s="85"/>
    </row>
    <row r="18" ht="21" customHeight="1" outlineLevel="1" spans="1:14">
      <c r="A18" s="91" t="s">
        <v>115</v>
      </c>
      <c r="B18" s="91" t="s">
        <v>116</v>
      </c>
      <c r="C18" s="85">
        <v>660229.3</v>
      </c>
      <c r="D18" s="85">
        <v>660229.3</v>
      </c>
      <c r="E18" s="85"/>
      <c r="F18" s="85"/>
      <c r="G18" s="85"/>
      <c r="H18" s="85"/>
      <c r="I18" s="85"/>
      <c r="J18" s="85"/>
      <c r="K18" s="85"/>
      <c r="L18" s="85"/>
      <c r="M18" s="85"/>
      <c r="N18" s="85"/>
    </row>
    <row r="19" ht="21" customHeight="1" outlineLevel="1" spans="1:14">
      <c r="A19" s="92" t="s">
        <v>117</v>
      </c>
      <c r="B19" s="92" t="s">
        <v>118</v>
      </c>
      <c r="C19" s="85">
        <v>660229.3</v>
      </c>
      <c r="D19" s="85">
        <v>660229.3</v>
      </c>
      <c r="E19" s="85"/>
      <c r="F19" s="85"/>
      <c r="G19" s="85"/>
      <c r="H19" s="85"/>
      <c r="I19" s="85"/>
      <c r="J19" s="85"/>
      <c r="K19" s="85"/>
      <c r="L19" s="85"/>
      <c r="M19" s="85"/>
      <c r="N19" s="85"/>
    </row>
    <row r="20" ht="21" customHeight="1" outlineLevel="1" spans="1:14">
      <c r="A20" s="93" t="s">
        <v>119</v>
      </c>
      <c r="B20" s="93" t="s">
        <v>120</v>
      </c>
      <c r="C20" s="85">
        <v>149921.62</v>
      </c>
      <c r="D20" s="85">
        <v>149921.62</v>
      </c>
      <c r="E20" s="85"/>
      <c r="F20" s="85"/>
      <c r="G20" s="85"/>
      <c r="H20" s="85"/>
      <c r="I20" s="85"/>
      <c r="J20" s="85"/>
      <c r="K20" s="85"/>
      <c r="L20" s="85"/>
      <c r="M20" s="85"/>
      <c r="N20" s="85"/>
    </row>
    <row r="21" ht="21" customHeight="1" outlineLevel="1" spans="1:14">
      <c r="A21" s="93" t="s">
        <v>121</v>
      </c>
      <c r="B21" s="93" t="s">
        <v>122</v>
      </c>
      <c r="C21" s="85">
        <v>115624.4</v>
      </c>
      <c r="D21" s="85">
        <v>115624.4</v>
      </c>
      <c r="E21" s="85"/>
      <c r="F21" s="85"/>
      <c r="G21" s="85"/>
      <c r="H21" s="85"/>
      <c r="I21" s="85"/>
      <c r="J21" s="85"/>
      <c r="K21" s="85"/>
      <c r="L21" s="85"/>
      <c r="M21" s="85"/>
      <c r="N21" s="85"/>
    </row>
    <row r="22" ht="21" customHeight="1" outlineLevel="1" spans="1:14">
      <c r="A22" s="93" t="s">
        <v>123</v>
      </c>
      <c r="B22" s="93" t="s">
        <v>124</v>
      </c>
      <c r="C22" s="85">
        <v>348360.6</v>
      </c>
      <c r="D22" s="85">
        <v>348360.6</v>
      </c>
      <c r="E22" s="85"/>
      <c r="F22" s="85"/>
      <c r="G22" s="85"/>
      <c r="H22" s="85"/>
      <c r="I22" s="85"/>
      <c r="J22" s="85"/>
      <c r="K22" s="85"/>
      <c r="L22" s="85"/>
      <c r="M22" s="85"/>
      <c r="N22" s="85"/>
    </row>
    <row r="23" ht="21" customHeight="1" spans="1:14">
      <c r="A23" s="93" t="s">
        <v>125</v>
      </c>
      <c r="B23" s="93" t="s">
        <v>126</v>
      </c>
      <c r="C23" s="85">
        <v>46322.68</v>
      </c>
      <c r="D23" s="85">
        <v>46322.68</v>
      </c>
      <c r="E23" s="85"/>
      <c r="F23" s="85"/>
      <c r="G23" s="85"/>
      <c r="H23" s="85"/>
      <c r="I23" s="85"/>
      <c r="J23" s="85"/>
      <c r="K23" s="85"/>
      <c r="L23" s="85"/>
      <c r="M23" s="85"/>
      <c r="N23" s="85"/>
    </row>
    <row r="24" ht="21" customHeight="1" outlineLevel="1" spans="1:14">
      <c r="A24" s="91" t="s">
        <v>127</v>
      </c>
      <c r="B24" s="91" t="s">
        <v>128</v>
      </c>
      <c r="C24" s="85">
        <v>151000</v>
      </c>
      <c r="D24" s="85"/>
      <c r="E24" s="85">
        <v>151000</v>
      </c>
      <c r="F24" s="85"/>
      <c r="G24" s="85"/>
      <c r="H24" s="85"/>
      <c r="I24" s="85"/>
      <c r="J24" s="85"/>
      <c r="K24" s="85"/>
      <c r="L24" s="85"/>
      <c r="M24" s="85"/>
      <c r="N24" s="85"/>
    </row>
    <row r="25" ht="21" customHeight="1" outlineLevel="1" spans="1:14">
      <c r="A25" s="92" t="s">
        <v>129</v>
      </c>
      <c r="B25" s="92" t="s">
        <v>130</v>
      </c>
      <c r="C25" s="85">
        <v>151000</v>
      </c>
      <c r="D25" s="85"/>
      <c r="E25" s="85">
        <v>151000</v>
      </c>
      <c r="F25" s="85"/>
      <c r="G25" s="85"/>
      <c r="H25" s="85"/>
      <c r="I25" s="85"/>
      <c r="J25" s="85"/>
      <c r="K25" s="85"/>
      <c r="L25" s="85"/>
      <c r="M25" s="85"/>
      <c r="N25" s="85"/>
    </row>
    <row r="26" ht="21" customHeight="1" spans="1:14">
      <c r="A26" s="93" t="s">
        <v>131</v>
      </c>
      <c r="B26" s="93" t="s">
        <v>132</v>
      </c>
      <c r="C26" s="85">
        <v>151000</v>
      </c>
      <c r="D26" s="85"/>
      <c r="E26" s="85">
        <v>151000</v>
      </c>
      <c r="F26" s="85"/>
      <c r="G26" s="85"/>
      <c r="H26" s="85"/>
      <c r="I26" s="85"/>
      <c r="J26" s="85"/>
      <c r="K26" s="85"/>
      <c r="L26" s="85"/>
      <c r="M26" s="85"/>
      <c r="N26" s="85"/>
    </row>
    <row r="27" ht="21" customHeight="1" outlineLevel="1" spans="1:14">
      <c r="A27" s="91" t="s">
        <v>133</v>
      </c>
      <c r="B27" s="91" t="s">
        <v>134</v>
      </c>
      <c r="C27" s="85"/>
      <c r="D27" s="85"/>
      <c r="E27" s="85"/>
      <c r="F27" s="85"/>
      <c r="G27" s="85"/>
      <c r="H27" s="85"/>
      <c r="I27" s="85"/>
      <c r="J27" s="85"/>
      <c r="K27" s="85"/>
      <c r="L27" s="85"/>
      <c r="M27" s="85"/>
      <c r="N27" s="85"/>
    </row>
    <row r="28" ht="21" customHeight="1" outlineLevel="1" spans="1:14">
      <c r="A28" s="92" t="s">
        <v>135</v>
      </c>
      <c r="B28" s="92" t="s">
        <v>136</v>
      </c>
      <c r="C28" s="85"/>
      <c r="D28" s="85"/>
      <c r="E28" s="85"/>
      <c r="F28" s="85"/>
      <c r="G28" s="85"/>
      <c r="H28" s="85"/>
      <c r="I28" s="85"/>
      <c r="J28" s="85"/>
      <c r="K28" s="85"/>
      <c r="L28" s="85"/>
      <c r="M28" s="85"/>
      <c r="N28" s="85"/>
    </row>
    <row r="29" ht="21" customHeight="1" spans="1:14">
      <c r="A29" s="93" t="s">
        <v>137</v>
      </c>
      <c r="B29" s="93" t="s">
        <v>136</v>
      </c>
      <c r="C29" s="85"/>
      <c r="D29" s="85"/>
      <c r="E29" s="85"/>
      <c r="F29" s="85"/>
      <c r="G29" s="85"/>
      <c r="H29" s="85"/>
      <c r="I29" s="85"/>
      <c r="J29" s="85"/>
      <c r="K29" s="85"/>
      <c r="L29" s="85"/>
      <c r="M29" s="85"/>
      <c r="N29" s="85"/>
    </row>
    <row r="30" ht="21" customHeight="1" outlineLevel="1" spans="1:14">
      <c r="A30" s="91" t="s">
        <v>138</v>
      </c>
      <c r="B30" s="91" t="s">
        <v>139</v>
      </c>
      <c r="C30" s="85">
        <v>461800.8</v>
      </c>
      <c r="D30" s="85">
        <v>461800.8</v>
      </c>
      <c r="E30" s="85"/>
      <c r="F30" s="85"/>
      <c r="G30" s="85"/>
      <c r="H30" s="85"/>
      <c r="I30" s="85"/>
      <c r="J30" s="85"/>
      <c r="K30" s="85"/>
      <c r="L30" s="85"/>
      <c r="M30" s="85"/>
      <c r="N30" s="85"/>
    </row>
    <row r="31" ht="21" customHeight="1" outlineLevel="1" spans="1:14">
      <c r="A31" s="92" t="s">
        <v>140</v>
      </c>
      <c r="B31" s="92" t="s">
        <v>141</v>
      </c>
      <c r="C31" s="85">
        <v>461800.8</v>
      </c>
      <c r="D31" s="85">
        <v>461800.8</v>
      </c>
      <c r="E31" s="85"/>
      <c r="F31" s="85"/>
      <c r="G31" s="85"/>
      <c r="H31" s="85"/>
      <c r="I31" s="85"/>
      <c r="J31" s="85"/>
      <c r="K31" s="85"/>
      <c r="L31" s="85"/>
      <c r="M31" s="85"/>
      <c r="N31" s="85"/>
    </row>
    <row r="32" ht="21" customHeight="1" spans="1:14">
      <c r="A32" s="93" t="s">
        <v>142</v>
      </c>
      <c r="B32" s="93" t="s">
        <v>143</v>
      </c>
      <c r="C32" s="85">
        <v>461800.8</v>
      </c>
      <c r="D32" s="85">
        <v>461800.8</v>
      </c>
      <c r="E32" s="85"/>
      <c r="F32" s="85"/>
      <c r="G32" s="85"/>
      <c r="H32" s="85"/>
      <c r="I32" s="85"/>
      <c r="J32" s="85"/>
      <c r="K32" s="85"/>
      <c r="L32" s="85"/>
      <c r="M32" s="85"/>
      <c r="N32" s="85"/>
    </row>
    <row r="33" ht="21" customHeight="1" outlineLevel="1" spans="1:14">
      <c r="A33" s="91" t="s">
        <v>144</v>
      </c>
      <c r="B33" s="91" t="s">
        <v>145</v>
      </c>
      <c r="C33" s="85">
        <v>6500</v>
      </c>
      <c r="D33" s="85"/>
      <c r="E33" s="85">
        <v>6500</v>
      </c>
      <c r="F33" s="85"/>
      <c r="G33" s="85"/>
      <c r="H33" s="85"/>
      <c r="I33" s="85"/>
      <c r="J33" s="85"/>
      <c r="K33" s="85"/>
      <c r="L33" s="85"/>
      <c r="M33" s="85"/>
      <c r="N33" s="85"/>
    </row>
    <row r="34" ht="21" customHeight="1" outlineLevel="1" spans="1:14">
      <c r="A34" s="92" t="s">
        <v>146</v>
      </c>
      <c r="B34" s="92" t="s">
        <v>147</v>
      </c>
      <c r="C34" s="85">
        <v>6500</v>
      </c>
      <c r="D34" s="85"/>
      <c r="E34" s="85">
        <v>6500</v>
      </c>
      <c r="F34" s="85"/>
      <c r="G34" s="85"/>
      <c r="H34" s="85"/>
      <c r="I34" s="85"/>
      <c r="J34" s="85"/>
      <c r="K34" s="85"/>
      <c r="L34" s="85"/>
      <c r="M34" s="85"/>
      <c r="N34" s="85"/>
    </row>
    <row r="35" ht="21" customHeight="1" spans="1:14">
      <c r="A35" s="93" t="s">
        <v>148</v>
      </c>
      <c r="B35" s="93" t="s">
        <v>149</v>
      </c>
      <c r="C35" s="85">
        <v>6500</v>
      </c>
      <c r="D35" s="85"/>
      <c r="E35" s="85">
        <v>6500</v>
      </c>
      <c r="F35" s="85"/>
      <c r="G35" s="85"/>
      <c r="H35" s="85"/>
      <c r="I35" s="85"/>
      <c r="J35" s="85"/>
      <c r="K35" s="85"/>
      <c r="L35" s="85"/>
      <c r="M35" s="85"/>
      <c r="N35" s="85"/>
    </row>
    <row r="36" ht="21" customHeight="1" outlineLevel="1" spans="1:14">
      <c r="A36" s="91" t="s">
        <v>150</v>
      </c>
      <c r="B36" s="91" t="s">
        <v>151</v>
      </c>
      <c r="C36" s="85">
        <v>235000</v>
      </c>
      <c r="D36" s="85"/>
      <c r="E36" s="85">
        <v>235000</v>
      </c>
      <c r="F36" s="85"/>
      <c r="G36" s="85"/>
      <c r="H36" s="85"/>
      <c r="I36" s="85"/>
      <c r="J36" s="85"/>
      <c r="K36" s="85"/>
      <c r="L36" s="85"/>
      <c r="M36" s="85"/>
      <c r="N36" s="85"/>
    </row>
    <row r="37" ht="21" customHeight="1" outlineLevel="1" spans="1:14">
      <c r="A37" s="92" t="s">
        <v>152</v>
      </c>
      <c r="B37" s="92" t="s">
        <v>153</v>
      </c>
      <c r="C37" s="85">
        <v>235000</v>
      </c>
      <c r="D37" s="85"/>
      <c r="E37" s="85">
        <v>235000</v>
      </c>
      <c r="F37" s="85"/>
      <c r="G37" s="85"/>
      <c r="H37" s="85"/>
      <c r="I37" s="85"/>
      <c r="J37" s="85"/>
      <c r="K37" s="85"/>
      <c r="L37" s="85"/>
      <c r="M37" s="85"/>
      <c r="N37" s="85"/>
    </row>
    <row r="38" ht="21" customHeight="1" spans="1:14">
      <c r="A38" s="93" t="s">
        <v>154</v>
      </c>
      <c r="B38" s="93" t="s">
        <v>98</v>
      </c>
      <c r="C38" s="85">
        <v>235000</v>
      </c>
      <c r="D38" s="85"/>
      <c r="E38" s="85">
        <v>235000</v>
      </c>
      <c r="F38" s="85"/>
      <c r="G38" s="85"/>
      <c r="H38" s="85"/>
      <c r="I38" s="85"/>
      <c r="J38" s="85"/>
      <c r="K38" s="85"/>
      <c r="L38" s="85"/>
      <c r="M38" s="85"/>
      <c r="N38" s="85"/>
    </row>
    <row r="39" ht="21" customHeight="1" spans="1:14">
      <c r="A39" s="70" t="s">
        <v>53</v>
      </c>
      <c r="B39" s="70"/>
      <c r="C39" s="85">
        <v>8705457.3</v>
      </c>
      <c r="D39" s="85">
        <v>6409957.3</v>
      </c>
      <c r="E39" s="85">
        <v>2295500</v>
      </c>
      <c r="F39" s="85"/>
      <c r="G39" s="85"/>
      <c r="H39" s="85"/>
      <c r="I39" s="85"/>
      <c r="J39" s="85"/>
      <c r="K39" s="85"/>
      <c r="L39" s="85"/>
      <c r="M39" s="85"/>
      <c r="N39" s="85"/>
    </row>
  </sheetData>
  <mergeCells count="14">
    <mergeCell ref="A1:N1"/>
    <mergeCell ref="A2:N2"/>
    <mergeCell ref="A3:B3"/>
    <mergeCell ref="C3:N3"/>
    <mergeCell ref="I4:N4"/>
    <mergeCell ref="A39:B39"/>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0"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155</v>
      </c>
    </row>
    <row r="2" ht="41.25" customHeight="1" spans="1:4">
      <c r="A2" s="88" t="str">
        <f>"2025"&amp;"年财政拨款收支预算总表"</f>
        <v>2025年财政拨款收支预算总表</v>
      </c>
      <c r="B2" s="88"/>
      <c r="C2" s="88"/>
      <c r="D2" s="88"/>
    </row>
    <row r="3" ht="17.25" customHeight="1" spans="1:4">
      <c r="A3" s="3" t="str">
        <f>"单位名称："&amp;"富民县发展和改革局"</f>
        <v>单位名称：富民县发展和改革局</v>
      </c>
      <c r="B3" s="3"/>
      <c r="C3" s="3"/>
      <c r="D3" s="1" t="s">
        <v>1</v>
      </c>
    </row>
    <row r="4" ht="17.25" customHeight="1" spans="1:4">
      <c r="A4" s="70" t="s">
        <v>2</v>
      </c>
      <c r="B4" s="70"/>
      <c r="C4" s="70" t="s">
        <v>3</v>
      </c>
      <c r="D4" s="70"/>
    </row>
    <row r="5" ht="18.75" customHeight="1" spans="1:4">
      <c r="A5" s="70" t="s">
        <v>4</v>
      </c>
      <c r="B5" s="70" t="str">
        <f>"2025"&amp;"年预算数"</f>
        <v>2025年预算数</v>
      </c>
      <c r="C5" s="70" t="s">
        <v>5</v>
      </c>
      <c r="D5" s="70" t="str">
        <f>"2025"&amp;"年预算数"</f>
        <v>2025年预算数</v>
      </c>
    </row>
    <row r="6" ht="16.5" customHeight="1" spans="1:4">
      <c r="A6" s="89" t="s">
        <v>156</v>
      </c>
      <c r="B6" s="85">
        <v>8705457.3</v>
      </c>
      <c r="C6" s="89" t="s">
        <v>157</v>
      </c>
      <c r="D6" s="83">
        <v>8705457.3</v>
      </c>
    </row>
    <row r="7" ht="16.5" customHeight="1" spans="1:4">
      <c r="A7" s="89" t="s">
        <v>158</v>
      </c>
      <c r="B7" s="85">
        <v>8705457.3</v>
      </c>
      <c r="C7" s="89" t="s">
        <v>159</v>
      </c>
      <c r="D7" s="83">
        <v>6075297.36</v>
      </c>
    </row>
    <row r="8" ht="16.5" customHeight="1" spans="1:4">
      <c r="A8" s="89" t="s">
        <v>160</v>
      </c>
      <c r="B8" s="85"/>
      <c r="C8" s="89" t="s">
        <v>161</v>
      </c>
      <c r="D8" s="83"/>
    </row>
    <row r="9" ht="16.5" customHeight="1" spans="1:4">
      <c r="A9" s="89" t="s">
        <v>162</v>
      </c>
      <c r="B9" s="85"/>
      <c r="C9" s="89" t="s">
        <v>163</v>
      </c>
      <c r="D9" s="83"/>
    </row>
    <row r="10" ht="16.5" customHeight="1" spans="1:4">
      <c r="A10" s="89" t="s">
        <v>164</v>
      </c>
      <c r="B10" s="85"/>
      <c r="C10" s="89" t="s">
        <v>165</v>
      </c>
      <c r="D10" s="83"/>
    </row>
    <row r="11" ht="16.5" customHeight="1" spans="1:4">
      <c r="A11" s="89" t="s">
        <v>158</v>
      </c>
      <c r="B11" s="85"/>
      <c r="C11" s="89" t="s">
        <v>166</v>
      </c>
      <c r="D11" s="83"/>
    </row>
    <row r="12" ht="16.5" customHeight="1" spans="1:4">
      <c r="A12" s="89" t="s">
        <v>160</v>
      </c>
      <c r="B12" s="85"/>
      <c r="C12" s="89" t="s">
        <v>167</v>
      </c>
      <c r="D12" s="83"/>
    </row>
    <row r="13" ht="16.5" customHeight="1" spans="1:4">
      <c r="A13" s="89" t="s">
        <v>162</v>
      </c>
      <c r="B13" s="85"/>
      <c r="C13" s="89" t="s">
        <v>168</v>
      </c>
      <c r="D13" s="83"/>
    </row>
    <row r="14" ht="16.5" customHeight="1" spans="1:4">
      <c r="A14" s="77"/>
      <c r="B14" s="77"/>
      <c r="C14" s="89" t="s">
        <v>169</v>
      </c>
      <c r="D14" s="83">
        <v>1115629.84</v>
      </c>
    </row>
    <row r="15" ht="16.5" customHeight="1" spans="1:4">
      <c r="A15" s="77"/>
      <c r="B15" s="77"/>
      <c r="C15" s="89" t="s">
        <v>170</v>
      </c>
      <c r="D15" s="83">
        <v>660229.3</v>
      </c>
    </row>
    <row r="16" ht="16.5" customHeight="1" spans="1:4">
      <c r="A16" s="77"/>
      <c r="B16" s="77"/>
      <c r="C16" s="89" t="s">
        <v>171</v>
      </c>
      <c r="D16" s="83">
        <v>151000</v>
      </c>
    </row>
    <row r="17" ht="16.5" customHeight="1" spans="1:4">
      <c r="A17" s="77"/>
      <c r="B17" s="77"/>
      <c r="C17" s="89" t="s">
        <v>172</v>
      </c>
      <c r="D17" s="83"/>
    </row>
    <row r="18" ht="16.5" customHeight="1" spans="1:4">
      <c r="A18" s="77"/>
      <c r="B18" s="77"/>
      <c r="C18" s="89" t="s">
        <v>173</v>
      </c>
      <c r="D18" s="83"/>
    </row>
    <row r="19" ht="16.5" customHeight="1" spans="1:4">
      <c r="A19" s="77"/>
      <c r="B19" s="77"/>
      <c r="C19" s="89" t="s">
        <v>174</v>
      </c>
      <c r="D19" s="83"/>
    </row>
    <row r="20" ht="16.5" customHeight="1" spans="1:4">
      <c r="A20" s="77"/>
      <c r="B20" s="77"/>
      <c r="C20" s="89" t="s">
        <v>175</v>
      </c>
      <c r="D20" s="83"/>
    </row>
    <row r="21" ht="16.5" customHeight="1" spans="1:4">
      <c r="A21" s="77"/>
      <c r="B21" s="77"/>
      <c r="C21" s="89" t="s">
        <v>176</v>
      </c>
      <c r="D21" s="83"/>
    </row>
    <row r="22" ht="16.5" customHeight="1" spans="1:4">
      <c r="A22" s="77"/>
      <c r="B22" s="77"/>
      <c r="C22" s="89" t="s">
        <v>177</v>
      </c>
      <c r="D22" s="83"/>
    </row>
    <row r="23" ht="16.5" customHeight="1" spans="1:4">
      <c r="A23" s="77"/>
      <c r="B23" s="77"/>
      <c r="C23" s="89" t="s">
        <v>178</v>
      </c>
      <c r="D23" s="83"/>
    </row>
    <row r="24" ht="16.5" customHeight="1" spans="1:4">
      <c r="A24" s="77"/>
      <c r="B24" s="77"/>
      <c r="C24" s="89" t="s">
        <v>179</v>
      </c>
      <c r="D24" s="83"/>
    </row>
    <row r="25" ht="16.5" customHeight="1" spans="1:4">
      <c r="A25" s="77"/>
      <c r="B25" s="77"/>
      <c r="C25" s="89" t="s">
        <v>180</v>
      </c>
      <c r="D25" s="83">
        <v>461800.8</v>
      </c>
    </row>
    <row r="26" ht="16.5" customHeight="1" spans="1:4">
      <c r="A26" s="77"/>
      <c r="B26" s="77"/>
      <c r="C26" s="89" t="s">
        <v>181</v>
      </c>
      <c r="D26" s="83">
        <v>6500</v>
      </c>
    </row>
    <row r="27" ht="16.5" customHeight="1" spans="1:4">
      <c r="A27" s="77"/>
      <c r="B27" s="77"/>
      <c r="C27" s="89" t="s">
        <v>182</v>
      </c>
      <c r="D27" s="83"/>
    </row>
    <row r="28" ht="16.5" customHeight="1" spans="1:4">
      <c r="A28" s="77"/>
      <c r="B28" s="77"/>
      <c r="C28" s="89" t="s">
        <v>183</v>
      </c>
      <c r="D28" s="83">
        <v>235000</v>
      </c>
    </row>
    <row r="29" ht="16.5" customHeight="1" spans="1:4">
      <c r="A29" s="77"/>
      <c r="B29" s="77"/>
      <c r="C29" s="89" t="s">
        <v>184</v>
      </c>
      <c r="D29" s="83"/>
    </row>
    <row r="30" ht="16.5" customHeight="1" spans="1:4">
      <c r="A30" s="77"/>
      <c r="B30" s="77"/>
      <c r="C30" s="89" t="s">
        <v>185</v>
      </c>
      <c r="D30" s="83"/>
    </row>
    <row r="31" ht="16.5" customHeight="1" spans="1:4">
      <c r="A31" s="77"/>
      <c r="B31" s="77"/>
      <c r="C31" s="89" t="s">
        <v>186</v>
      </c>
      <c r="D31" s="83"/>
    </row>
    <row r="32" ht="15" customHeight="1" spans="1:4">
      <c r="A32" s="77"/>
      <c r="B32" s="77"/>
      <c r="C32" s="89" t="s">
        <v>187</v>
      </c>
      <c r="D32" s="83"/>
    </row>
    <row r="33" ht="16.5" customHeight="1" spans="1:4">
      <c r="A33" s="77"/>
      <c r="B33" s="77"/>
      <c r="C33" s="89" t="s">
        <v>188</v>
      </c>
      <c r="D33" s="83"/>
    </row>
    <row r="34" ht="18" customHeight="1" spans="1:4">
      <c r="A34" s="77"/>
      <c r="B34" s="77"/>
      <c r="C34" s="89" t="s">
        <v>189</v>
      </c>
      <c r="D34" s="83"/>
    </row>
    <row r="35" ht="16.5" customHeight="1" spans="1:4">
      <c r="A35" s="77"/>
      <c r="B35" s="77"/>
      <c r="C35" s="89" t="s">
        <v>190</v>
      </c>
      <c r="D35" s="83"/>
    </row>
    <row r="36" ht="15" customHeight="1" spans="1:4">
      <c r="A36" s="90" t="s">
        <v>48</v>
      </c>
      <c r="B36" s="85">
        <f>8705457.3+0</f>
        <v>8705457.3</v>
      </c>
      <c r="C36" s="90" t="s">
        <v>49</v>
      </c>
      <c r="D36" s="83">
        <v>8705457.3</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showZeros="0" topLeftCell="A4" workbookViewId="0">
      <selection activeCell="A1" sqref="A1"/>
    </sheetView>
  </sheetViews>
  <sheetFormatPr defaultColWidth="10.7083333333333" defaultRowHeight="14.25" customHeight="1" outlineLevelCol="6"/>
  <cols>
    <col min="1" max="1" width="23.575" customWidth="1"/>
    <col min="2" max="2" width="51.2833333333333" customWidth="1"/>
    <col min="3" max="7" width="28.1333333333333" customWidth="1"/>
  </cols>
  <sheetData>
    <row r="1" customHeight="1" spans="7:7">
      <c r="G1" s="1" t="s">
        <v>191</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"单位名称："&amp;"富民县发展和改革局"</f>
        <v>单位名称：富民县发展和改革局</v>
      </c>
      <c r="B3" s="3"/>
      <c r="C3" s="3"/>
      <c r="D3" s="3"/>
      <c r="E3" s="3"/>
      <c r="G3" s="1" t="s">
        <v>192</v>
      </c>
    </row>
    <row r="4" ht="20.25" customHeight="1" spans="1:7">
      <c r="A4" s="70" t="s">
        <v>193</v>
      </c>
      <c r="B4" s="70"/>
      <c r="C4" s="70" t="s">
        <v>53</v>
      </c>
      <c r="D4" s="70" t="s">
        <v>72</v>
      </c>
      <c r="E4" s="70"/>
      <c r="F4" s="70"/>
      <c r="G4" s="70" t="s">
        <v>73</v>
      </c>
    </row>
    <row r="5" ht="20.25" customHeight="1" spans="1:7">
      <c r="A5" s="70" t="s">
        <v>70</v>
      </c>
      <c r="B5" s="70" t="s">
        <v>71</v>
      </c>
      <c r="C5" s="70"/>
      <c r="D5" s="70" t="s">
        <v>55</v>
      </c>
      <c r="E5" s="70" t="s">
        <v>194</v>
      </c>
      <c r="F5" s="70" t="s">
        <v>195</v>
      </c>
      <c r="G5" s="70"/>
    </row>
    <row r="6" ht="15" customHeight="1" spans="1:7">
      <c r="A6" s="70" t="s">
        <v>80</v>
      </c>
      <c r="B6" s="70" t="s">
        <v>81</v>
      </c>
      <c r="C6" s="70" t="s">
        <v>82</v>
      </c>
      <c r="D6" s="70" t="s">
        <v>196</v>
      </c>
      <c r="E6" s="70" t="s">
        <v>83</v>
      </c>
      <c r="F6" s="70" t="s">
        <v>84</v>
      </c>
      <c r="G6" s="70" t="s">
        <v>85</v>
      </c>
    </row>
    <row r="7" ht="18" customHeight="1" outlineLevel="1" spans="1:7">
      <c r="A7" s="82" t="s">
        <v>93</v>
      </c>
      <c r="B7" s="82" t="s">
        <v>94</v>
      </c>
      <c r="C7" s="83">
        <v>6075297.36</v>
      </c>
      <c r="D7" s="83">
        <v>4172297.36</v>
      </c>
      <c r="E7" s="83">
        <v>3691852.22</v>
      </c>
      <c r="F7" s="83">
        <v>480445.14</v>
      </c>
      <c r="G7" s="83">
        <v>1903000</v>
      </c>
    </row>
    <row r="8" ht="18" customHeight="1" outlineLevel="1" spans="1:7">
      <c r="A8" s="86" t="s">
        <v>95</v>
      </c>
      <c r="B8" s="86" t="s">
        <v>96</v>
      </c>
      <c r="C8" s="83">
        <v>6075297.36</v>
      </c>
      <c r="D8" s="83">
        <v>4172297.36</v>
      </c>
      <c r="E8" s="83">
        <v>3691852.22</v>
      </c>
      <c r="F8" s="83">
        <v>480445.14</v>
      </c>
      <c r="G8" s="83">
        <v>1903000</v>
      </c>
    </row>
    <row r="9" ht="18" customHeight="1" outlineLevel="1" spans="1:7">
      <c r="A9" s="87" t="s">
        <v>97</v>
      </c>
      <c r="B9" s="87" t="s">
        <v>98</v>
      </c>
      <c r="C9" s="83">
        <v>5250297.36</v>
      </c>
      <c r="D9" s="83">
        <v>4172297.36</v>
      </c>
      <c r="E9" s="83">
        <v>3691852.22</v>
      </c>
      <c r="F9" s="83">
        <v>480445.14</v>
      </c>
      <c r="G9" s="83">
        <v>1078000</v>
      </c>
    </row>
    <row r="10" ht="18" customHeight="1" spans="1:7">
      <c r="A10" s="87" t="s">
        <v>99</v>
      </c>
      <c r="B10" s="87" t="s">
        <v>100</v>
      </c>
      <c r="C10" s="83">
        <v>825000</v>
      </c>
      <c r="D10" s="83"/>
      <c r="E10" s="83"/>
      <c r="F10" s="83"/>
      <c r="G10" s="83">
        <v>825000</v>
      </c>
    </row>
    <row r="11" ht="18" customHeight="1" outlineLevel="1" spans="1:7">
      <c r="A11" s="82" t="s">
        <v>101</v>
      </c>
      <c r="B11" s="82" t="s">
        <v>102</v>
      </c>
      <c r="C11" s="83">
        <v>1115629.84</v>
      </c>
      <c r="D11" s="83">
        <v>1115629.84</v>
      </c>
      <c r="E11" s="83">
        <v>1115629.84</v>
      </c>
      <c r="F11" s="83"/>
      <c r="G11" s="83"/>
    </row>
    <row r="12" ht="18" customHeight="1" outlineLevel="1" spans="1:7">
      <c r="A12" s="86" t="s">
        <v>103</v>
      </c>
      <c r="B12" s="86" t="s">
        <v>104</v>
      </c>
      <c r="C12" s="83">
        <v>1047925.84</v>
      </c>
      <c r="D12" s="83">
        <v>1047925.84</v>
      </c>
      <c r="E12" s="83">
        <v>1047925.84</v>
      </c>
      <c r="F12" s="83"/>
      <c r="G12" s="83"/>
    </row>
    <row r="13" ht="18" customHeight="1" outlineLevel="1" spans="1:7">
      <c r="A13" s="87" t="s">
        <v>105</v>
      </c>
      <c r="B13" s="87" t="s">
        <v>106</v>
      </c>
      <c r="C13" s="83">
        <v>185808</v>
      </c>
      <c r="D13" s="83">
        <v>185808</v>
      </c>
      <c r="E13" s="83">
        <v>185808</v>
      </c>
      <c r="F13" s="83"/>
      <c r="G13" s="83"/>
    </row>
    <row r="14" ht="18" customHeight="1" outlineLevel="1" spans="1:7">
      <c r="A14" s="87" t="s">
        <v>107</v>
      </c>
      <c r="B14" s="87" t="s">
        <v>108</v>
      </c>
      <c r="C14" s="83">
        <v>537814.72</v>
      </c>
      <c r="D14" s="83">
        <v>537814.72</v>
      </c>
      <c r="E14" s="83">
        <v>537814.72</v>
      </c>
      <c r="F14" s="83"/>
      <c r="G14" s="83"/>
    </row>
    <row r="15" ht="18" customHeight="1" outlineLevel="1" spans="1:7">
      <c r="A15" s="87" t="s">
        <v>109</v>
      </c>
      <c r="B15" s="87" t="s">
        <v>110</v>
      </c>
      <c r="C15" s="83">
        <v>324303.12</v>
      </c>
      <c r="D15" s="83">
        <v>324303.12</v>
      </c>
      <c r="E15" s="83">
        <v>324303.12</v>
      </c>
      <c r="F15" s="83"/>
      <c r="G15" s="83"/>
    </row>
    <row r="16" ht="18" customHeight="1" outlineLevel="1" spans="1:7">
      <c r="A16" s="86" t="s">
        <v>111</v>
      </c>
      <c r="B16" s="86" t="s">
        <v>112</v>
      </c>
      <c r="C16" s="83">
        <v>67704</v>
      </c>
      <c r="D16" s="83">
        <v>67704</v>
      </c>
      <c r="E16" s="83">
        <v>67704</v>
      </c>
      <c r="F16" s="83"/>
      <c r="G16" s="83"/>
    </row>
    <row r="17" ht="18" customHeight="1" spans="1:7">
      <c r="A17" s="87" t="s">
        <v>113</v>
      </c>
      <c r="B17" s="87" t="s">
        <v>114</v>
      </c>
      <c r="C17" s="83">
        <v>67704</v>
      </c>
      <c r="D17" s="83">
        <v>67704</v>
      </c>
      <c r="E17" s="83">
        <v>67704</v>
      </c>
      <c r="F17" s="83"/>
      <c r="G17" s="83"/>
    </row>
    <row r="18" ht="18" customHeight="1" outlineLevel="1" spans="1:7">
      <c r="A18" s="82" t="s">
        <v>115</v>
      </c>
      <c r="B18" s="82" t="s">
        <v>116</v>
      </c>
      <c r="C18" s="83">
        <v>660229.3</v>
      </c>
      <c r="D18" s="83">
        <v>660229.3</v>
      </c>
      <c r="E18" s="83">
        <v>660229.3</v>
      </c>
      <c r="F18" s="83"/>
      <c r="G18" s="83"/>
    </row>
    <row r="19" ht="18" customHeight="1" outlineLevel="1" spans="1:7">
      <c r="A19" s="86" t="s">
        <v>117</v>
      </c>
      <c r="B19" s="86" t="s">
        <v>118</v>
      </c>
      <c r="C19" s="83">
        <v>660229.3</v>
      </c>
      <c r="D19" s="83">
        <v>660229.3</v>
      </c>
      <c r="E19" s="83">
        <v>660229.3</v>
      </c>
      <c r="F19" s="83"/>
      <c r="G19" s="83"/>
    </row>
    <row r="20" ht="18" customHeight="1" outlineLevel="1" spans="1:7">
      <c r="A20" s="87" t="s">
        <v>119</v>
      </c>
      <c r="B20" s="87" t="s">
        <v>120</v>
      </c>
      <c r="C20" s="83">
        <v>149921.62</v>
      </c>
      <c r="D20" s="83">
        <v>149921.62</v>
      </c>
      <c r="E20" s="83">
        <v>149921.62</v>
      </c>
      <c r="F20" s="83"/>
      <c r="G20" s="83"/>
    </row>
    <row r="21" ht="18" customHeight="1" outlineLevel="1" spans="1:7">
      <c r="A21" s="87" t="s">
        <v>121</v>
      </c>
      <c r="B21" s="87" t="s">
        <v>122</v>
      </c>
      <c r="C21" s="83">
        <v>115624.4</v>
      </c>
      <c r="D21" s="83">
        <v>115624.4</v>
      </c>
      <c r="E21" s="83">
        <v>115624.4</v>
      </c>
      <c r="F21" s="83"/>
      <c r="G21" s="83"/>
    </row>
    <row r="22" ht="18" customHeight="1" outlineLevel="1" spans="1:7">
      <c r="A22" s="87" t="s">
        <v>123</v>
      </c>
      <c r="B22" s="87" t="s">
        <v>124</v>
      </c>
      <c r="C22" s="83">
        <v>348360.6</v>
      </c>
      <c r="D22" s="83">
        <v>348360.6</v>
      </c>
      <c r="E22" s="83">
        <v>348360.6</v>
      </c>
      <c r="F22" s="83"/>
      <c r="G22" s="83"/>
    </row>
    <row r="23" ht="18" customHeight="1" spans="1:7">
      <c r="A23" s="87" t="s">
        <v>125</v>
      </c>
      <c r="B23" s="87" t="s">
        <v>126</v>
      </c>
      <c r="C23" s="83">
        <v>46322.68</v>
      </c>
      <c r="D23" s="83">
        <v>46322.68</v>
      </c>
      <c r="E23" s="83">
        <v>46322.68</v>
      </c>
      <c r="F23" s="83"/>
      <c r="G23" s="83"/>
    </row>
    <row r="24" ht="18" customHeight="1" outlineLevel="1" spans="1:7">
      <c r="A24" s="82" t="s">
        <v>127</v>
      </c>
      <c r="B24" s="82" t="s">
        <v>128</v>
      </c>
      <c r="C24" s="83">
        <v>151000</v>
      </c>
      <c r="D24" s="83"/>
      <c r="E24" s="83"/>
      <c r="F24" s="83"/>
      <c r="G24" s="83">
        <v>151000</v>
      </c>
    </row>
    <row r="25" ht="18" customHeight="1" outlineLevel="1" spans="1:7">
      <c r="A25" s="86" t="s">
        <v>129</v>
      </c>
      <c r="B25" s="86" t="s">
        <v>130</v>
      </c>
      <c r="C25" s="83">
        <v>151000</v>
      </c>
      <c r="D25" s="83"/>
      <c r="E25" s="83"/>
      <c r="F25" s="83"/>
      <c r="G25" s="83">
        <v>151000</v>
      </c>
    </row>
    <row r="26" ht="18" customHeight="1" spans="1:7">
      <c r="A26" s="87" t="s">
        <v>131</v>
      </c>
      <c r="B26" s="87" t="s">
        <v>132</v>
      </c>
      <c r="C26" s="83">
        <v>151000</v>
      </c>
      <c r="D26" s="83"/>
      <c r="E26" s="83"/>
      <c r="F26" s="83"/>
      <c r="G26" s="83">
        <v>151000</v>
      </c>
    </row>
    <row r="27" ht="18" customHeight="1" outlineLevel="1" spans="1:7">
      <c r="A27" s="82" t="s">
        <v>133</v>
      </c>
      <c r="B27" s="82" t="s">
        <v>134</v>
      </c>
      <c r="C27" s="83"/>
      <c r="D27" s="83"/>
      <c r="E27" s="83"/>
      <c r="F27" s="83"/>
      <c r="G27" s="83"/>
    </row>
    <row r="28" ht="18" customHeight="1" outlineLevel="1" spans="1:7">
      <c r="A28" s="86" t="s">
        <v>135</v>
      </c>
      <c r="B28" s="86" t="s">
        <v>136</v>
      </c>
      <c r="C28" s="83"/>
      <c r="D28" s="83"/>
      <c r="E28" s="83"/>
      <c r="F28" s="83"/>
      <c r="G28" s="83"/>
    </row>
    <row r="29" ht="18" customHeight="1" spans="1:7">
      <c r="A29" s="87" t="s">
        <v>137</v>
      </c>
      <c r="B29" s="87" t="s">
        <v>136</v>
      </c>
      <c r="C29" s="83"/>
      <c r="D29" s="83"/>
      <c r="E29" s="83"/>
      <c r="F29" s="83"/>
      <c r="G29" s="83"/>
    </row>
    <row r="30" ht="18" customHeight="1" outlineLevel="1" spans="1:7">
      <c r="A30" s="82" t="s">
        <v>138</v>
      </c>
      <c r="B30" s="82" t="s">
        <v>139</v>
      </c>
      <c r="C30" s="83">
        <v>461800.8</v>
      </c>
      <c r="D30" s="83">
        <v>461800.8</v>
      </c>
      <c r="E30" s="83">
        <v>461800.8</v>
      </c>
      <c r="F30" s="83"/>
      <c r="G30" s="83"/>
    </row>
    <row r="31" ht="18" customHeight="1" outlineLevel="1" spans="1:7">
      <c r="A31" s="86" t="s">
        <v>140</v>
      </c>
      <c r="B31" s="86" t="s">
        <v>141</v>
      </c>
      <c r="C31" s="83">
        <v>461800.8</v>
      </c>
      <c r="D31" s="83">
        <v>461800.8</v>
      </c>
      <c r="E31" s="83">
        <v>461800.8</v>
      </c>
      <c r="F31" s="83"/>
      <c r="G31" s="83"/>
    </row>
    <row r="32" ht="18" customHeight="1" spans="1:7">
      <c r="A32" s="87" t="s">
        <v>142</v>
      </c>
      <c r="B32" s="87" t="s">
        <v>143</v>
      </c>
      <c r="C32" s="83">
        <v>461800.8</v>
      </c>
      <c r="D32" s="83">
        <v>461800.8</v>
      </c>
      <c r="E32" s="83">
        <v>461800.8</v>
      </c>
      <c r="F32" s="83"/>
      <c r="G32" s="83"/>
    </row>
    <row r="33" ht="18" customHeight="1" outlineLevel="1" spans="1:7">
      <c r="A33" s="82" t="s">
        <v>144</v>
      </c>
      <c r="B33" s="82" t="s">
        <v>145</v>
      </c>
      <c r="C33" s="83">
        <v>6500</v>
      </c>
      <c r="D33" s="83"/>
      <c r="E33" s="83"/>
      <c r="F33" s="83"/>
      <c r="G33" s="83">
        <v>6500</v>
      </c>
    </row>
    <row r="34" ht="18" customHeight="1" outlineLevel="1" spans="1:7">
      <c r="A34" s="86" t="s">
        <v>146</v>
      </c>
      <c r="B34" s="86" t="s">
        <v>147</v>
      </c>
      <c r="C34" s="83">
        <v>6500</v>
      </c>
      <c r="D34" s="83"/>
      <c r="E34" s="83"/>
      <c r="F34" s="83"/>
      <c r="G34" s="83">
        <v>6500</v>
      </c>
    </row>
    <row r="35" ht="18" customHeight="1" spans="1:7">
      <c r="A35" s="87" t="s">
        <v>148</v>
      </c>
      <c r="B35" s="87" t="s">
        <v>149</v>
      </c>
      <c r="C35" s="83">
        <v>6500</v>
      </c>
      <c r="D35" s="83"/>
      <c r="E35" s="83"/>
      <c r="F35" s="83"/>
      <c r="G35" s="83">
        <v>6500</v>
      </c>
    </row>
    <row r="36" ht="18" customHeight="1" outlineLevel="1" spans="1:7">
      <c r="A36" s="82" t="s">
        <v>150</v>
      </c>
      <c r="B36" s="82" t="s">
        <v>151</v>
      </c>
      <c r="C36" s="83">
        <v>235000</v>
      </c>
      <c r="D36" s="83"/>
      <c r="E36" s="83"/>
      <c r="F36" s="83"/>
      <c r="G36" s="83">
        <v>235000</v>
      </c>
    </row>
    <row r="37" ht="18" customHeight="1" outlineLevel="1" spans="1:7">
      <c r="A37" s="86" t="s">
        <v>152</v>
      </c>
      <c r="B37" s="86" t="s">
        <v>153</v>
      </c>
      <c r="C37" s="83">
        <v>235000</v>
      </c>
      <c r="D37" s="83"/>
      <c r="E37" s="83"/>
      <c r="F37" s="83"/>
      <c r="G37" s="83">
        <v>235000</v>
      </c>
    </row>
    <row r="38" ht="18" customHeight="1" spans="1:7">
      <c r="A38" s="87" t="s">
        <v>154</v>
      </c>
      <c r="B38" s="87" t="s">
        <v>98</v>
      </c>
      <c r="C38" s="83">
        <v>235000</v>
      </c>
      <c r="D38" s="83"/>
      <c r="E38" s="83"/>
      <c r="F38" s="83"/>
      <c r="G38" s="83">
        <v>235000</v>
      </c>
    </row>
    <row r="39" ht="18" customHeight="1" spans="1:7">
      <c r="A39" s="70" t="s">
        <v>197</v>
      </c>
      <c r="B39" s="70" t="s">
        <v>197</v>
      </c>
      <c r="C39" s="83">
        <v>8705457.3</v>
      </c>
      <c r="D39" s="83">
        <v>6409957.3</v>
      </c>
      <c r="E39" s="83">
        <v>5929512.16</v>
      </c>
      <c r="F39" s="83">
        <v>480445.14</v>
      </c>
      <c r="G39" s="83">
        <v>2295500</v>
      </c>
    </row>
  </sheetData>
  <mergeCells count="7">
    <mergeCell ref="A2:G2"/>
    <mergeCell ref="A3:E3"/>
    <mergeCell ref="A4:B4"/>
    <mergeCell ref="D4:F4"/>
    <mergeCell ref="A39:B39"/>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C10" sqref="C10"/>
    </sheetView>
  </sheetViews>
  <sheetFormatPr defaultColWidth="12.1333333333333" defaultRowHeight="14.25" customHeight="1" outlineLevelRow="6" outlineLevelCol="5"/>
  <cols>
    <col min="1" max="6" width="32.8583333333333" customWidth="1"/>
  </cols>
  <sheetData>
    <row r="1" customHeight="1" spans="6:6">
      <c r="F1" s="1" t="s">
        <v>198</v>
      </c>
    </row>
    <row r="2" ht="41.25" customHeight="1" spans="1:6">
      <c r="A2" s="2" t="str">
        <f>"2025"&amp;"年一般公共预算“三公”经费支出预算表"</f>
        <v>2025年一般公共预算“三公”经费支出预算表</v>
      </c>
      <c r="B2" s="2"/>
      <c r="C2" s="2"/>
      <c r="D2" s="2"/>
      <c r="E2" s="2"/>
      <c r="F2" s="2"/>
    </row>
    <row r="3" ht="21.9" customHeight="1" spans="1:6">
      <c r="A3" s="74" t="str">
        <f>"单位名称："&amp;"富民县发展和改革局"</f>
        <v>单位名称：富民县发展和改革局</v>
      </c>
      <c r="B3" s="74"/>
      <c r="C3" s="1" t="s">
        <v>1</v>
      </c>
      <c r="D3" s="1"/>
      <c r="E3" s="1"/>
      <c r="F3" s="1"/>
    </row>
    <row r="4" ht="27" customHeight="1" spans="1:6">
      <c r="A4" s="70" t="s">
        <v>199</v>
      </c>
      <c r="B4" s="70" t="s">
        <v>200</v>
      </c>
      <c r="C4" s="70" t="s">
        <v>201</v>
      </c>
      <c r="D4" s="70"/>
      <c r="E4" s="70"/>
      <c r="F4" s="70" t="s">
        <v>202</v>
      </c>
    </row>
    <row r="5" ht="28.5" customHeight="1" spans="1:6">
      <c r="A5" s="70"/>
      <c r="B5" s="70"/>
      <c r="C5" s="70" t="s">
        <v>55</v>
      </c>
      <c r="D5" s="70" t="s">
        <v>203</v>
      </c>
      <c r="E5" s="70" t="s">
        <v>204</v>
      </c>
      <c r="F5" s="70"/>
    </row>
    <row r="6" ht="17.25" customHeight="1" spans="1:6">
      <c r="A6" s="70" t="s">
        <v>80</v>
      </c>
      <c r="B6" s="70" t="s">
        <v>81</v>
      </c>
      <c r="C6" s="70" t="s">
        <v>82</v>
      </c>
      <c r="D6" s="70" t="s">
        <v>196</v>
      </c>
      <c r="E6" s="70" t="s">
        <v>83</v>
      </c>
      <c r="F6" s="70" t="s">
        <v>84</v>
      </c>
    </row>
    <row r="7" ht="17.25" customHeight="1" spans="1:6">
      <c r="A7" s="85">
        <v>48000</v>
      </c>
      <c r="B7" s="85"/>
      <c r="C7" s="85">
        <v>29000</v>
      </c>
      <c r="D7" s="85"/>
      <c r="E7" s="85">
        <v>29000</v>
      </c>
      <c r="F7" s="85">
        <v>19000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2"/>
  <sheetViews>
    <sheetView showZeros="0" topLeftCell="C1" workbookViewId="0">
      <selection activeCell="I13" sqref="I13"/>
    </sheetView>
  </sheetViews>
  <sheetFormatPr defaultColWidth="10.7083333333333" defaultRowHeight="14.25" customHeight="1"/>
  <cols>
    <col min="1" max="2" width="38.2833333333333" customWidth="1"/>
    <col min="3" max="3" width="24.1333333333333" customWidth="1"/>
    <col min="4" max="4" width="36.575" customWidth="1"/>
    <col min="5" max="5" width="11.8583333333333" customWidth="1"/>
    <col min="6" max="6" width="20.575" customWidth="1"/>
    <col min="7" max="7" width="12" customWidth="1"/>
    <col min="8" max="8" width="26.8583333333333" customWidth="1"/>
    <col min="9" max="25" width="21.8583333333333" customWidth="1"/>
  </cols>
  <sheetData>
    <row r="1" ht="13.5" customHeight="1" spans="25:25">
      <c r="Y1" s="1" t="s">
        <v>205</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"单位名称："&amp;"富民县发展和改革局"</f>
        <v>单位名称：富民县发展和改革局</v>
      </c>
      <c r="B3" s="3"/>
      <c r="C3" s="3"/>
      <c r="D3" s="3"/>
      <c r="E3" s="3"/>
      <c r="F3" s="3"/>
      <c r="G3" s="3"/>
      <c r="H3" s="3"/>
      <c r="Y3" s="1" t="s">
        <v>1</v>
      </c>
    </row>
    <row r="4" ht="18" customHeight="1" spans="1:25">
      <c r="A4" s="70" t="s">
        <v>206</v>
      </c>
      <c r="B4" s="70" t="s">
        <v>207</v>
      </c>
      <c r="C4" s="70" t="s">
        <v>208</v>
      </c>
      <c r="D4" s="70" t="s">
        <v>209</v>
      </c>
      <c r="E4" s="4" t="s">
        <v>210</v>
      </c>
      <c r="F4" s="70" t="s">
        <v>211</v>
      </c>
      <c r="G4" s="4" t="s">
        <v>212</v>
      </c>
      <c r="H4" s="70" t="s">
        <v>213</v>
      </c>
      <c r="I4" s="70" t="s">
        <v>214</v>
      </c>
      <c r="J4" s="70" t="s">
        <v>214</v>
      </c>
      <c r="K4" s="70"/>
      <c r="L4" s="70"/>
      <c r="M4" s="70"/>
      <c r="N4" s="70"/>
      <c r="O4" s="70"/>
      <c r="P4" s="70"/>
      <c r="Q4" s="70"/>
      <c r="R4" s="70"/>
      <c r="S4" s="70" t="s">
        <v>59</v>
      </c>
      <c r="T4" s="70" t="s">
        <v>60</v>
      </c>
      <c r="U4" s="70"/>
      <c r="V4" s="70"/>
      <c r="W4" s="70"/>
      <c r="X4" s="70"/>
      <c r="Y4" s="70"/>
    </row>
    <row r="5" ht="18" customHeight="1" spans="1:25">
      <c r="A5" s="70"/>
      <c r="B5" s="70"/>
      <c r="C5" s="70"/>
      <c r="D5" s="70"/>
      <c r="E5" s="4"/>
      <c r="F5" s="70"/>
      <c r="G5" s="4"/>
      <c r="H5" s="70"/>
      <c r="I5" s="70" t="s">
        <v>215</v>
      </c>
      <c r="J5" s="70" t="s">
        <v>56</v>
      </c>
      <c r="K5" s="70"/>
      <c r="L5" s="70"/>
      <c r="M5" s="70"/>
      <c r="N5" s="70"/>
      <c r="O5" s="70"/>
      <c r="P5" s="70" t="s">
        <v>216</v>
      </c>
      <c r="Q5" s="70"/>
      <c r="R5" s="70"/>
      <c r="S5" s="70" t="s">
        <v>59</v>
      </c>
      <c r="T5" s="70" t="s">
        <v>60</v>
      </c>
      <c r="U5" s="70" t="s">
        <v>61</v>
      </c>
      <c r="V5" s="70" t="s">
        <v>60</v>
      </c>
      <c r="W5" s="70" t="s">
        <v>63</v>
      </c>
      <c r="X5" s="70" t="s">
        <v>64</v>
      </c>
      <c r="Y5" s="70" t="s">
        <v>65</v>
      </c>
    </row>
    <row r="6" ht="19.5" customHeight="1" spans="1:25">
      <c r="A6" s="70"/>
      <c r="B6" s="70"/>
      <c r="C6" s="70"/>
      <c r="D6" s="70"/>
      <c r="E6" s="4"/>
      <c r="F6" s="70"/>
      <c r="G6" s="4"/>
      <c r="H6" s="70"/>
      <c r="I6" s="70"/>
      <c r="J6" s="70" t="s">
        <v>217</v>
      </c>
      <c r="K6" s="70" t="s">
        <v>218</v>
      </c>
      <c r="L6" s="70" t="s">
        <v>219</v>
      </c>
      <c r="M6" s="70" t="s">
        <v>220</v>
      </c>
      <c r="N6" s="70" t="s">
        <v>221</v>
      </c>
      <c r="O6" s="70" t="s">
        <v>222</v>
      </c>
      <c r="P6" s="70" t="s">
        <v>56</v>
      </c>
      <c r="Q6" s="70" t="s">
        <v>57</v>
      </c>
      <c r="R6" s="70" t="s">
        <v>58</v>
      </c>
      <c r="S6" s="70"/>
      <c r="T6" s="70" t="s">
        <v>55</v>
      </c>
      <c r="U6" s="70" t="s">
        <v>61</v>
      </c>
      <c r="V6" s="70" t="s">
        <v>62</v>
      </c>
      <c r="W6" s="70" t="s">
        <v>63</v>
      </c>
      <c r="X6" s="70" t="s">
        <v>64</v>
      </c>
      <c r="Y6" s="70" t="s">
        <v>65</v>
      </c>
    </row>
    <row r="7" ht="37.5" customHeight="1" spans="1:25">
      <c r="A7" s="70"/>
      <c r="B7" s="70"/>
      <c r="C7" s="70"/>
      <c r="D7" s="70"/>
      <c r="E7" s="4"/>
      <c r="F7" s="70"/>
      <c r="G7" s="4"/>
      <c r="H7" s="70"/>
      <c r="I7" s="70"/>
      <c r="J7" s="70" t="s">
        <v>55</v>
      </c>
      <c r="K7" s="70" t="s">
        <v>223</v>
      </c>
      <c r="L7" s="70" t="s">
        <v>218</v>
      </c>
      <c r="M7" s="70" t="s">
        <v>220</v>
      </c>
      <c r="N7" s="70" t="s">
        <v>221</v>
      </c>
      <c r="O7" s="70" t="s">
        <v>222</v>
      </c>
      <c r="P7" s="70" t="s">
        <v>220</v>
      </c>
      <c r="Q7" s="70" t="s">
        <v>221</v>
      </c>
      <c r="R7" s="70" t="s">
        <v>222</v>
      </c>
      <c r="S7" s="70" t="s">
        <v>59</v>
      </c>
      <c r="T7" s="70" t="s">
        <v>55</v>
      </c>
      <c r="U7" s="70" t="s">
        <v>61</v>
      </c>
      <c r="V7" s="70" t="s">
        <v>224</v>
      </c>
      <c r="W7" s="70" t="s">
        <v>63</v>
      </c>
      <c r="X7" s="70" t="s">
        <v>64</v>
      </c>
      <c r="Y7" s="70" t="s">
        <v>65</v>
      </c>
    </row>
    <row r="8" ht="22.65" customHeight="1" spans="1:25">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c r="Y8" s="70">
        <v>25</v>
      </c>
    </row>
    <row r="9" ht="23.4" customHeight="1" spans="1:25">
      <c r="A9" s="84" t="s">
        <v>67</v>
      </c>
      <c r="B9" s="84" t="s">
        <v>67</v>
      </c>
      <c r="C9" s="84" t="s">
        <v>225</v>
      </c>
      <c r="D9" s="84" t="s">
        <v>226</v>
      </c>
      <c r="E9" s="84" t="s">
        <v>97</v>
      </c>
      <c r="F9" s="84" t="s">
        <v>98</v>
      </c>
      <c r="G9" s="84" t="s">
        <v>227</v>
      </c>
      <c r="H9" s="84" t="s">
        <v>228</v>
      </c>
      <c r="I9" s="83">
        <v>736872</v>
      </c>
      <c r="J9" s="83">
        <v>736872</v>
      </c>
      <c r="K9" s="83"/>
      <c r="L9" s="83"/>
      <c r="M9" s="83"/>
      <c r="N9" s="83">
        <v>736872</v>
      </c>
      <c r="O9" s="83"/>
      <c r="P9" s="83"/>
      <c r="Q9" s="83"/>
      <c r="R9" s="83"/>
      <c r="S9" s="83"/>
      <c r="T9" s="83"/>
      <c r="U9" s="83"/>
      <c r="V9" s="83"/>
      <c r="W9" s="83"/>
      <c r="X9" s="83"/>
      <c r="Y9" s="83"/>
    </row>
    <row r="10" ht="23.4" customHeight="1" spans="1:25">
      <c r="A10" s="84" t="s">
        <v>67</v>
      </c>
      <c r="B10" s="84" t="s">
        <v>67</v>
      </c>
      <c r="C10" s="84" t="s">
        <v>225</v>
      </c>
      <c r="D10" s="84" t="s">
        <v>226</v>
      </c>
      <c r="E10" s="84" t="s">
        <v>97</v>
      </c>
      <c r="F10" s="84" t="s">
        <v>98</v>
      </c>
      <c r="G10" s="84" t="s">
        <v>229</v>
      </c>
      <c r="H10" s="84" t="s">
        <v>230</v>
      </c>
      <c r="I10" s="83">
        <v>61406</v>
      </c>
      <c r="J10" s="83">
        <v>61406</v>
      </c>
      <c r="K10" s="9"/>
      <c r="L10" s="9"/>
      <c r="M10" s="9"/>
      <c r="N10" s="83">
        <v>61406</v>
      </c>
      <c r="O10" s="9"/>
      <c r="P10" s="83"/>
      <c r="Q10" s="83"/>
      <c r="R10" s="83"/>
      <c r="S10" s="83"/>
      <c r="T10" s="83"/>
      <c r="U10" s="83"/>
      <c r="V10" s="83"/>
      <c r="W10" s="83"/>
      <c r="X10" s="83"/>
      <c r="Y10" s="83"/>
    </row>
    <row r="11" ht="23.4" customHeight="1" spans="1:25">
      <c r="A11" s="84" t="s">
        <v>67</v>
      </c>
      <c r="B11" s="84" t="s">
        <v>67</v>
      </c>
      <c r="C11" s="84" t="s">
        <v>231</v>
      </c>
      <c r="D11" s="84" t="s">
        <v>232</v>
      </c>
      <c r="E11" s="84" t="s">
        <v>97</v>
      </c>
      <c r="F11" s="84" t="s">
        <v>98</v>
      </c>
      <c r="G11" s="84" t="s">
        <v>227</v>
      </c>
      <c r="H11" s="84" t="s">
        <v>228</v>
      </c>
      <c r="I11" s="83">
        <v>623328</v>
      </c>
      <c r="J11" s="83">
        <v>623328</v>
      </c>
      <c r="K11" s="9"/>
      <c r="L11" s="9"/>
      <c r="M11" s="9"/>
      <c r="N11" s="83">
        <v>623328</v>
      </c>
      <c r="O11" s="9"/>
      <c r="P11" s="83"/>
      <c r="Q11" s="83"/>
      <c r="R11" s="83"/>
      <c r="S11" s="83"/>
      <c r="T11" s="83"/>
      <c r="U11" s="83"/>
      <c r="V11" s="83"/>
      <c r="W11" s="83"/>
      <c r="X11" s="83"/>
      <c r="Y11" s="83"/>
    </row>
    <row r="12" ht="23.4" customHeight="1" spans="1:25">
      <c r="A12" s="84" t="s">
        <v>67</v>
      </c>
      <c r="B12" s="84" t="s">
        <v>67</v>
      </c>
      <c r="C12" s="84" t="s">
        <v>231</v>
      </c>
      <c r="D12" s="84" t="s">
        <v>232</v>
      </c>
      <c r="E12" s="84" t="s">
        <v>97</v>
      </c>
      <c r="F12" s="84" t="s">
        <v>98</v>
      </c>
      <c r="G12" s="84" t="s">
        <v>229</v>
      </c>
      <c r="H12" s="84" t="s">
        <v>230</v>
      </c>
      <c r="I12" s="83">
        <v>51944</v>
      </c>
      <c r="J12" s="83">
        <v>51944</v>
      </c>
      <c r="K12" s="9"/>
      <c r="L12" s="9"/>
      <c r="M12" s="9"/>
      <c r="N12" s="83">
        <v>51944</v>
      </c>
      <c r="O12" s="9"/>
      <c r="P12" s="83"/>
      <c r="Q12" s="83"/>
      <c r="R12" s="83"/>
      <c r="S12" s="83"/>
      <c r="T12" s="83"/>
      <c r="U12" s="83"/>
      <c r="V12" s="83"/>
      <c r="W12" s="83"/>
      <c r="X12" s="83"/>
      <c r="Y12" s="83"/>
    </row>
    <row r="13" ht="23.4" customHeight="1" spans="1:25">
      <c r="A13" s="84" t="s">
        <v>67</v>
      </c>
      <c r="B13" s="84" t="s">
        <v>67</v>
      </c>
      <c r="C13" s="84" t="s">
        <v>233</v>
      </c>
      <c r="D13" s="84" t="s">
        <v>143</v>
      </c>
      <c r="E13" s="84" t="s">
        <v>142</v>
      </c>
      <c r="F13" s="84" t="s">
        <v>143</v>
      </c>
      <c r="G13" s="84" t="s">
        <v>234</v>
      </c>
      <c r="H13" s="84" t="s">
        <v>143</v>
      </c>
      <c r="I13" s="83">
        <v>461800.8</v>
      </c>
      <c r="J13" s="83">
        <v>461800.8</v>
      </c>
      <c r="K13" s="9"/>
      <c r="L13" s="9"/>
      <c r="M13" s="9"/>
      <c r="N13" s="83">
        <v>461800.8</v>
      </c>
      <c r="O13" s="9"/>
      <c r="P13" s="83"/>
      <c r="Q13" s="83"/>
      <c r="R13" s="83"/>
      <c r="S13" s="83"/>
      <c r="T13" s="83"/>
      <c r="U13" s="83"/>
      <c r="V13" s="83"/>
      <c r="W13" s="83"/>
      <c r="X13" s="83"/>
      <c r="Y13" s="83"/>
    </row>
    <row r="14" ht="23.4" customHeight="1" spans="1:25">
      <c r="A14" s="84" t="s">
        <v>67</v>
      </c>
      <c r="B14" s="84" t="s">
        <v>67</v>
      </c>
      <c r="C14" s="84" t="s">
        <v>235</v>
      </c>
      <c r="D14" s="84" t="s">
        <v>202</v>
      </c>
      <c r="E14" s="84" t="s">
        <v>97</v>
      </c>
      <c r="F14" s="84" t="s">
        <v>98</v>
      </c>
      <c r="G14" s="84" t="s">
        <v>236</v>
      </c>
      <c r="H14" s="84" t="s">
        <v>202</v>
      </c>
      <c r="I14" s="83">
        <v>19000</v>
      </c>
      <c r="J14" s="83">
        <v>19000</v>
      </c>
      <c r="K14" s="9"/>
      <c r="L14" s="9"/>
      <c r="M14" s="9"/>
      <c r="N14" s="83">
        <v>19000</v>
      </c>
      <c r="O14" s="9"/>
      <c r="P14" s="83"/>
      <c r="Q14" s="83"/>
      <c r="R14" s="83"/>
      <c r="S14" s="83"/>
      <c r="T14" s="83"/>
      <c r="U14" s="83"/>
      <c r="V14" s="83"/>
      <c r="W14" s="83"/>
      <c r="X14" s="83"/>
      <c r="Y14" s="83"/>
    </row>
    <row r="15" ht="23.4" customHeight="1" spans="1:25">
      <c r="A15" s="84" t="s">
        <v>67</v>
      </c>
      <c r="B15" s="84" t="s">
        <v>67</v>
      </c>
      <c r="C15" s="84" t="s">
        <v>237</v>
      </c>
      <c r="D15" s="84" t="s">
        <v>238</v>
      </c>
      <c r="E15" s="84" t="s">
        <v>97</v>
      </c>
      <c r="F15" s="84" t="s">
        <v>98</v>
      </c>
      <c r="G15" s="84" t="s">
        <v>239</v>
      </c>
      <c r="H15" s="84" t="s">
        <v>240</v>
      </c>
      <c r="I15" s="83">
        <v>13600</v>
      </c>
      <c r="J15" s="83">
        <v>13600</v>
      </c>
      <c r="K15" s="9"/>
      <c r="L15" s="9"/>
      <c r="M15" s="9"/>
      <c r="N15" s="83">
        <v>13600</v>
      </c>
      <c r="O15" s="9"/>
      <c r="P15" s="83"/>
      <c r="Q15" s="83"/>
      <c r="R15" s="83"/>
      <c r="S15" s="83"/>
      <c r="T15" s="83"/>
      <c r="U15" s="83"/>
      <c r="V15" s="83"/>
      <c r="W15" s="83"/>
      <c r="X15" s="83"/>
      <c r="Y15" s="83"/>
    </row>
    <row r="16" ht="23.4" customHeight="1" spans="1:25">
      <c r="A16" s="84" t="s">
        <v>67</v>
      </c>
      <c r="B16" s="84" t="s">
        <v>67</v>
      </c>
      <c r="C16" s="84" t="s">
        <v>237</v>
      </c>
      <c r="D16" s="84" t="s">
        <v>238</v>
      </c>
      <c r="E16" s="84" t="s">
        <v>97</v>
      </c>
      <c r="F16" s="84" t="s">
        <v>98</v>
      </c>
      <c r="G16" s="84" t="s">
        <v>239</v>
      </c>
      <c r="H16" s="84" t="s">
        <v>240</v>
      </c>
      <c r="I16" s="83">
        <v>2600</v>
      </c>
      <c r="J16" s="83">
        <v>2600</v>
      </c>
      <c r="K16" s="9"/>
      <c r="L16" s="9"/>
      <c r="M16" s="9"/>
      <c r="N16" s="83">
        <v>2600</v>
      </c>
      <c r="O16" s="9"/>
      <c r="P16" s="83"/>
      <c r="Q16" s="83"/>
      <c r="R16" s="83"/>
      <c r="S16" s="83"/>
      <c r="T16" s="83"/>
      <c r="U16" s="83"/>
      <c r="V16" s="83"/>
      <c r="W16" s="83"/>
      <c r="X16" s="83"/>
      <c r="Y16" s="83"/>
    </row>
    <row r="17" ht="23.4" customHeight="1" spans="1:25">
      <c r="A17" s="84" t="s">
        <v>67</v>
      </c>
      <c r="B17" s="84" t="s">
        <v>67</v>
      </c>
      <c r="C17" s="84" t="s">
        <v>237</v>
      </c>
      <c r="D17" s="84" t="s">
        <v>238</v>
      </c>
      <c r="E17" s="84" t="s">
        <v>97</v>
      </c>
      <c r="F17" s="84" t="s">
        <v>98</v>
      </c>
      <c r="G17" s="84" t="s">
        <v>241</v>
      </c>
      <c r="H17" s="84" t="s">
        <v>242</v>
      </c>
      <c r="I17" s="83">
        <v>2000</v>
      </c>
      <c r="J17" s="83">
        <v>2000</v>
      </c>
      <c r="K17" s="9"/>
      <c r="L17" s="9"/>
      <c r="M17" s="9"/>
      <c r="N17" s="83">
        <v>2000</v>
      </c>
      <c r="O17" s="9"/>
      <c r="P17" s="83"/>
      <c r="Q17" s="83"/>
      <c r="R17" s="83"/>
      <c r="S17" s="83"/>
      <c r="T17" s="83"/>
      <c r="U17" s="83"/>
      <c r="V17" s="83"/>
      <c r="W17" s="83"/>
      <c r="X17" s="83"/>
      <c r="Y17" s="83"/>
    </row>
    <row r="18" ht="23.4" customHeight="1" spans="1:25">
      <c r="A18" s="84" t="s">
        <v>67</v>
      </c>
      <c r="B18" s="84" t="s">
        <v>67</v>
      </c>
      <c r="C18" s="84" t="s">
        <v>237</v>
      </c>
      <c r="D18" s="84" t="s">
        <v>238</v>
      </c>
      <c r="E18" s="84" t="s">
        <v>97</v>
      </c>
      <c r="F18" s="84" t="s">
        <v>98</v>
      </c>
      <c r="G18" s="84" t="s">
        <v>243</v>
      </c>
      <c r="H18" s="84" t="s">
        <v>244</v>
      </c>
      <c r="I18" s="83">
        <v>7000</v>
      </c>
      <c r="J18" s="83">
        <v>7000</v>
      </c>
      <c r="K18" s="9"/>
      <c r="L18" s="9"/>
      <c r="M18" s="9"/>
      <c r="N18" s="83">
        <v>7000</v>
      </c>
      <c r="O18" s="9"/>
      <c r="P18" s="83"/>
      <c r="Q18" s="83"/>
      <c r="R18" s="83"/>
      <c r="S18" s="83"/>
      <c r="T18" s="83"/>
      <c r="U18" s="83"/>
      <c r="V18" s="83"/>
      <c r="W18" s="83"/>
      <c r="X18" s="83"/>
      <c r="Y18" s="83"/>
    </row>
    <row r="19" ht="23.4" customHeight="1" spans="1:25">
      <c r="A19" s="84" t="s">
        <v>67</v>
      </c>
      <c r="B19" s="84" t="s">
        <v>67</v>
      </c>
      <c r="C19" s="84" t="s">
        <v>237</v>
      </c>
      <c r="D19" s="84" t="s">
        <v>238</v>
      </c>
      <c r="E19" s="84" t="s">
        <v>97</v>
      </c>
      <c r="F19" s="84" t="s">
        <v>98</v>
      </c>
      <c r="G19" s="84" t="s">
        <v>245</v>
      </c>
      <c r="H19" s="84" t="s">
        <v>246</v>
      </c>
      <c r="I19" s="83">
        <v>7000</v>
      </c>
      <c r="J19" s="83">
        <v>7000</v>
      </c>
      <c r="K19" s="9"/>
      <c r="L19" s="9"/>
      <c r="M19" s="9"/>
      <c r="N19" s="83">
        <v>7000</v>
      </c>
      <c r="O19" s="9"/>
      <c r="P19" s="83"/>
      <c r="Q19" s="83"/>
      <c r="R19" s="83"/>
      <c r="S19" s="83"/>
      <c r="T19" s="83"/>
      <c r="U19" s="83"/>
      <c r="V19" s="83"/>
      <c r="W19" s="83"/>
      <c r="X19" s="83"/>
      <c r="Y19" s="83"/>
    </row>
    <row r="20" ht="23.4" customHeight="1" spans="1:25">
      <c r="A20" s="84" t="s">
        <v>67</v>
      </c>
      <c r="B20" s="84" t="s">
        <v>67</v>
      </c>
      <c r="C20" s="84" t="s">
        <v>237</v>
      </c>
      <c r="D20" s="84" t="s">
        <v>238</v>
      </c>
      <c r="E20" s="84" t="s">
        <v>97</v>
      </c>
      <c r="F20" s="84" t="s">
        <v>98</v>
      </c>
      <c r="G20" s="84" t="s">
        <v>247</v>
      </c>
      <c r="H20" s="84" t="s">
        <v>248</v>
      </c>
      <c r="I20" s="83">
        <v>14000</v>
      </c>
      <c r="J20" s="83">
        <v>14000</v>
      </c>
      <c r="K20" s="9"/>
      <c r="L20" s="9"/>
      <c r="M20" s="9"/>
      <c r="N20" s="83">
        <v>14000</v>
      </c>
      <c r="O20" s="9"/>
      <c r="P20" s="83"/>
      <c r="Q20" s="83"/>
      <c r="R20" s="83"/>
      <c r="S20" s="83"/>
      <c r="T20" s="83"/>
      <c r="U20" s="83"/>
      <c r="V20" s="83"/>
      <c r="W20" s="83"/>
      <c r="X20" s="83"/>
      <c r="Y20" s="83"/>
    </row>
    <row r="21" ht="23.4" customHeight="1" spans="1:25">
      <c r="A21" s="84" t="s">
        <v>67</v>
      </c>
      <c r="B21" s="84" t="s">
        <v>67</v>
      </c>
      <c r="C21" s="84" t="s">
        <v>237</v>
      </c>
      <c r="D21" s="84" t="s">
        <v>238</v>
      </c>
      <c r="E21" s="84" t="s">
        <v>97</v>
      </c>
      <c r="F21" s="84" t="s">
        <v>98</v>
      </c>
      <c r="G21" s="84" t="s">
        <v>249</v>
      </c>
      <c r="H21" s="84" t="s">
        <v>250</v>
      </c>
      <c r="I21" s="83">
        <v>4000</v>
      </c>
      <c r="J21" s="83">
        <v>4000</v>
      </c>
      <c r="K21" s="9"/>
      <c r="L21" s="9"/>
      <c r="M21" s="9"/>
      <c r="N21" s="83">
        <v>4000</v>
      </c>
      <c r="O21" s="9"/>
      <c r="P21" s="83"/>
      <c r="Q21" s="83"/>
      <c r="R21" s="83"/>
      <c r="S21" s="83"/>
      <c r="T21" s="83"/>
      <c r="U21" s="83"/>
      <c r="V21" s="83"/>
      <c r="W21" s="83"/>
      <c r="X21" s="83"/>
      <c r="Y21" s="83"/>
    </row>
    <row r="22" ht="23.4" customHeight="1" spans="1:25">
      <c r="A22" s="84" t="s">
        <v>67</v>
      </c>
      <c r="B22" s="84" t="s">
        <v>67</v>
      </c>
      <c r="C22" s="84" t="s">
        <v>237</v>
      </c>
      <c r="D22" s="84" t="s">
        <v>238</v>
      </c>
      <c r="E22" s="84" t="s">
        <v>97</v>
      </c>
      <c r="F22" s="84" t="s">
        <v>98</v>
      </c>
      <c r="G22" s="84" t="s">
        <v>251</v>
      </c>
      <c r="H22" s="84" t="s">
        <v>252</v>
      </c>
      <c r="I22" s="83">
        <v>10000</v>
      </c>
      <c r="J22" s="83">
        <v>10000</v>
      </c>
      <c r="K22" s="9"/>
      <c r="L22" s="9"/>
      <c r="M22" s="9"/>
      <c r="N22" s="83">
        <v>10000</v>
      </c>
      <c r="O22" s="9"/>
      <c r="P22" s="83"/>
      <c r="Q22" s="83"/>
      <c r="R22" s="83"/>
      <c r="S22" s="83"/>
      <c r="T22" s="83"/>
      <c r="U22" s="83"/>
      <c r="V22" s="83"/>
      <c r="W22" s="83"/>
      <c r="X22" s="83"/>
      <c r="Y22" s="83"/>
    </row>
    <row r="23" ht="23.4" customHeight="1" spans="1:25">
      <c r="A23" s="84" t="s">
        <v>67</v>
      </c>
      <c r="B23" s="84" t="s">
        <v>67</v>
      </c>
      <c r="C23" s="84" t="s">
        <v>237</v>
      </c>
      <c r="D23" s="84" t="s">
        <v>238</v>
      </c>
      <c r="E23" s="84" t="s">
        <v>97</v>
      </c>
      <c r="F23" s="84" t="s">
        <v>98</v>
      </c>
      <c r="G23" s="84" t="s">
        <v>253</v>
      </c>
      <c r="H23" s="84" t="s">
        <v>254</v>
      </c>
      <c r="I23" s="83">
        <v>1000</v>
      </c>
      <c r="J23" s="83">
        <v>1000</v>
      </c>
      <c r="K23" s="9"/>
      <c r="L23" s="9"/>
      <c r="M23" s="9"/>
      <c r="N23" s="83">
        <v>1000</v>
      </c>
      <c r="O23" s="9"/>
      <c r="P23" s="83"/>
      <c r="Q23" s="83"/>
      <c r="R23" s="83"/>
      <c r="S23" s="83"/>
      <c r="T23" s="83"/>
      <c r="U23" s="83"/>
      <c r="V23" s="83"/>
      <c r="W23" s="83"/>
      <c r="X23" s="83"/>
      <c r="Y23" s="83"/>
    </row>
    <row r="24" ht="23.4" customHeight="1" spans="1:25">
      <c r="A24" s="84" t="s">
        <v>67</v>
      </c>
      <c r="B24" s="84" t="s">
        <v>67</v>
      </c>
      <c r="C24" s="84" t="s">
        <v>237</v>
      </c>
      <c r="D24" s="84" t="s">
        <v>238</v>
      </c>
      <c r="E24" s="84" t="s">
        <v>97</v>
      </c>
      <c r="F24" s="84" t="s">
        <v>98</v>
      </c>
      <c r="G24" s="84" t="s">
        <v>255</v>
      </c>
      <c r="H24" s="84" t="s">
        <v>256</v>
      </c>
      <c r="I24" s="83">
        <v>10000</v>
      </c>
      <c r="J24" s="83">
        <v>10000</v>
      </c>
      <c r="K24" s="9"/>
      <c r="L24" s="9"/>
      <c r="M24" s="9"/>
      <c r="N24" s="83">
        <v>10000</v>
      </c>
      <c r="O24" s="9"/>
      <c r="P24" s="83"/>
      <c r="Q24" s="83"/>
      <c r="R24" s="83"/>
      <c r="S24" s="83"/>
      <c r="T24" s="83"/>
      <c r="U24" s="83"/>
      <c r="V24" s="83"/>
      <c r="W24" s="83"/>
      <c r="X24" s="83"/>
      <c r="Y24" s="83"/>
    </row>
    <row r="25" ht="23.4" customHeight="1" spans="1:25">
      <c r="A25" s="84" t="s">
        <v>67</v>
      </c>
      <c r="B25" s="84" t="s">
        <v>67</v>
      </c>
      <c r="C25" s="84" t="s">
        <v>257</v>
      </c>
      <c r="D25" s="84" t="s">
        <v>258</v>
      </c>
      <c r="E25" s="84" t="s">
        <v>97</v>
      </c>
      <c r="F25" s="84" t="s">
        <v>98</v>
      </c>
      <c r="G25" s="84" t="s">
        <v>259</v>
      </c>
      <c r="H25" s="84" t="s">
        <v>258</v>
      </c>
      <c r="I25" s="83">
        <v>36800</v>
      </c>
      <c r="J25" s="83">
        <v>36800</v>
      </c>
      <c r="K25" s="9"/>
      <c r="L25" s="9"/>
      <c r="M25" s="9"/>
      <c r="N25" s="83">
        <v>36800</v>
      </c>
      <c r="O25" s="9"/>
      <c r="P25" s="83"/>
      <c r="Q25" s="83"/>
      <c r="R25" s="83"/>
      <c r="S25" s="83"/>
      <c r="T25" s="83"/>
      <c r="U25" s="83"/>
      <c r="V25" s="83"/>
      <c r="W25" s="83"/>
      <c r="X25" s="83"/>
      <c r="Y25" s="83"/>
    </row>
    <row r="26" ht="23.4" customHeight="1" spans="1:25">
      <c r="A26" s="84" t="s">
        <v>67</v>
      </c>
      <c r="B26" s="84" t="s">
        <v>67</v>
      </c>
      <c r="C26" s="84" t="s">
        <v>257</v>
      </c>
      <c r="D26" s="84" t="s">
        <v>258</v>
      </c>
      <c r="E26" s="84" t="s">
        <v>97</v>
      </c>
      <c r="F26" s="84" t="s">
        <v>98</v>
      </c>
      <c r="G26" s="84" t="s">
        <v>259</v>
      </c>
      <c r="H26" s="84" t="s">
        <v>258</v>
      </c>
      <c r="I26" s="83">
        <v>36800</v>
      </c>
      <c r="J26" s="83">
        <v>36800</v>
      </c>
      <c r="K26" s="9"/>
      <c r="L26" s="9"/>
      <c r="M26" s="9"/>
      <c r="N26" s="83">
        <v>36800</v>
      </c>
      <c r="O26" s="9"/>
      <c r="P26" s="83"/>
      <c r="Q26" s="83"/>
      <c r="R26" s="83"/>
      <c r="S26" s="83"/>
      <c r="T26" s="83"/>
      <c r="U26" s="83"/>
      <c r="V26" s="83"/>
      <c r="W26" s="83"/>
      <c r="X26" s="83"/>
      <c r="Y26" s="83"/>
    </row>
    <row r="27" ht="23.4" customHeight="1" spans="1:25">
      <c r="A27" s="84" t="s">
        <v>67</v>
      </c>
      <c r="B27" s="84" t="s">
        <v>67</v>
      </c>
      <c r="C27" s="84" t="s">
        <v>257</v>
      </c>
      <c r="D27" s="84" t="s">
        <v>258</v>
      </c>
      <c r="E27" s="84" t="s">
        <v>97</v>
      </c>
      <c r="F27" s="84" t="s">
        <v>98</v>
      </c>
      <c r="G27" s="84" t="s">
        <v>259</v>
      </c>
      <c r="H27" s="84" t="s">
        <v>258</v>
      </c>
      <c r="I27" s="83">
        <v>12000</v>
      </c>
      <c r="J27" s="83">
        <v>12000</v>
      </c>
      <c r="K27" s="9"/>
      <c r="L27" s="9"/>
      <c r="M27" s="9"/>
      <c r="N27" s="83">
        <v>12000</v>
      </c>
      <c r="O27" s="9"/>
      <c r="P27" s="83"/>
      <c r="Q27" s="83"/>
      <c r="R27" s="83"/>
      <c r="S27" s="83"/>
      <c r="T27" s="83"/>
      <c r="U27" s="83"/>
      <c r="V27" s="83"/>
      <c r="W27" s="83"/>
      <c r="X27" s="83"/>
      <c r="Y27" s="83"/>
    </row>
    <row r="28" ht="23.4" customHeight="1" spans="1:25">
      <c r="A28" s="84" t="s">
        <v>67</v>
      </c>
      <c r="B28" s="84" t="s">
        <v>67</v>
      </c>
      <c r="C28" s="84" t="s">
        <v>260</v>
      </c>
      <c r="D28" s="84" t="s">
        <v>261</v>
      </c>
      <c r="E28" s="84" t="s">
        <v>113</v>
      </c>
      <c r="F28" s="84" t="s">
        <v>114</v>
      </c>
      <c r="G28" s="84" t="s">
        <v>262</v>
      </c>
      <c r="H28" s="84" t="s">
        <v>263</v>
      </c>
      <c r="I28" s="83">
        <v>67704</v>
      </c>
      <c r="J28" s="83">
        <v>67704</v>
      </c>
      <c r="K28" s="9"/>
      <c r="L28" s="9"/>
      <c r="M28" s="9"/>
      <c r="N28" s="83">
        <v>67704</v>
      </c>
      <c r="O28" s="9"/>
      <c r="P28" s="83"/>
      <c r="Q28" s="83"/>
      <c r="R28" s="83"/>
      <c r="S28" s="83"/>
      <c r="T28" s="83"/>
      <c r="U28" s="83"/>
      <c r="V28" s="83"/>
      <c r="W28" s="83"/>
      <c r="X28" s="83"/>
      <c r="Y28" s="83"/>
    </row>
    <row r="29" ht="23.4" customHeight="1" spans="1:25">
      <c r="A29" s="84" t="s">
        <v>67</v>
      </c>
      <c r="B29" s="84" t="s">
        <v>67</v>
      </c>
      <c r="C29" s="84" t="s">
        <v>264</v>
      </c>
      <c r="D29" s="84" t="s">
        <v>265</v>
      </c>
      <c r="E29" s="84" t="s">
        <v>97</v>
      </c>
      <c r="F29" s="84" t="s">
        <v>98</v>
      </c>
      <c r="G29" s="84" t="s">
        <v>266</v>
      </c>
      <c r="H29" s="84" t="s">
        <v>267</v>
      </c>
      <c r="I29" s="83">
        <v>1038084</v>
      </c>
      <c r="J29" s="83">
        <v>1038084</v>
      </c>
      <c r="K29" s="9"/>
      <c r="L29" s="9"/>
      <c r="M29" s="9"/>
      <c r="N29" s="83">
        <v>1038084</v>
      </c>
      <c r="O29" s="9"/>
      <c r="P29" s="83"/>
      <c r="Q29" s="83"/>
      <c r="R29" s="83"/>
      <c r="S29" s="83"/>
      <c r="T29" s="83"/>
      <c r="U29" s="83"/>
      <c r="V29" s="83"/>
      <c r="W29" s="83"/>
      <c r="X29" s="83"/>
      <c r="Y29" s="83"/>
    </row>
    <row r="30" ht="23.4" customHeight="1" spans="1:25">
      <c r="A30" s="84" t="s">
        <v>67</v>
      </c>
      <c r="B30" s="84" t="s">
        <v>67</v>
      </c>
      <c r="C30" s="84" t="s">
        <v>268</v>
      </c>
      <c r="D30" s="84" t="s">
        <v>269</v>
      </c>
      <c r="E30" s="84" t="s">
        <v>97</v>
      </c>
      <c r="F30" s="84" t="s">
        <v>98</v>
      </c>
      <c r="G30" s="84" t="s">
        <v>270</v>
      </c>
      <c r="H30" s="84" t="s">
        <v>271</v>
      </c>
      <c r="I30" s="83">
        <v>282600</v>
      </c>
      <c r="J30" s="83">
        <v>282600</v>
      </c>
      <c r="K30" s="9"/>
      <c r="L30" s="9"/>
      <c r="M30" s="9"/>
      <c r="N30" s="83">
        <v>282600</v>
      </c>
      <c r="O30" s="9"/>
      <c r="P30" s="83"/>
      <c r="Q30" s="83"/>
      <c r="R30" s="83"/>
      <c r="S30" s="83"/>
      <c r="T30" s="83"/>
      <c r="U30" s="83"/>
      <c r="V30" s="83"/>
      <c r="W30" s="83"/>
      <c r="X30" s="83"/>
      <c r="Y30" s="83"/>
    </row>
    <row r="31" ht="23.4" customHeight="1" spans="1:25">
      <c r="A31" s="84" t="s">
        <v>67</v>
      </c>
      <c r="B31" s="84" t="s">
        <v>67</v>
      </c>
      <c r="C31" s="84" t="s">
        <v>268</v>
      </c>
      <c r="D31" s="84" t="s">
        <v>269</v>
      </c>
      <c r="E31" s="84" t="s">
        <v>97</v>
      </c>
      <c r="F31" s="84" t="s">
        <v>98</v>
      </c>
      <c r="G31" s="84" t="s">
        <v>270</v>
      </c>
      <c r="H31" s="84" t="s">
        <v>271</v>
      </c>
      <c r="I31" s="83">
        <v>142380</v>
      </c>
      <c r="J31" s="83">
        <v>142380</v>
      </c>
      <c r="K31" s="9"/>
      <c r="L31" s="9"/>
      <c r="M31" s="9"/>
      <c r="N31" s="83">
        <v>142380</v>
      </c>
      <c r="O31" s="9"/>
      <c r="P31" s="83"/>
      <c r="Q31" s="83"/>
      <c r="R31" s="83"/>
      <c r="S31" s="83"/>
      <c r="T31" s="83"/>
      <c r="U31" s="83"/>
      <c r="V31" s="83"/>
      <c r="W31" s="83"/>
      <c r="X31" s="83"/>
      <c r="Y31" s="83"/>
    </row>
    <row r="32" ht="23.4" customHeight="1" spans="1:25">
      <c r="A32" s="84" t="s">
        <v>67</v>
      </c>
      <c r="B32" s="84" t="s">
        <v>67</v>
      </c>
      <c r="C32" s="84" t="s">
        <v>268</v>
      </c>
      <c r="D32" s="84" t="s">
        <v>269</v>
      </c>
      <c r="E32" s="84" t="s">
        <v>97</v>
      </c>
      <c r="F32" s="84" t="s">
        <v>98</v>
      </c>
      <c r="G32" s="84" t="s">
        <v>270</v>
      </c>
      <c r="H32" s="84" t="s">
        <v>271</v>
      </c>
      <c r="I32" s="83">
        <v>313848</v>
      </c>
      <c r="J32" s="83">
        <v>313848</v>
      </c>
      <c r="K32" s="9"/>
      <c r="L32" s="9"/>
      <c r="M32" s="9"/>
      <c r="N32" s="83">
        <v>313848</v>
      </c>
      <c r="O32" s="9"/>
      <c r="P32" s="83"/>
      <c r="Q32" s="83"/>
      <c r="R32" s="83"/>
      <c r="S32" s="83"/>
      <c r="T32" s="83"/>
      <c r="U32" s="83"/>
      <c r="V32" s="83"/>
      <c r="W32" s="83"/>
      <c r="X32" s="83"/>
      <c r="Y32" s="83"/>
    </row>
    <row r="33" ht="29" customHeight="1" spans="1:25">
      <c r="A33" s="84" t="s">
        <v>67</v>
      </c>
      <c r="B33" s="84" t="s">
        <v>67</v>
      </c>
      <c r="C33" s="84" t="s">
        <v>272</v>
      </c>
      <c r="D33" s="84" t="s">
        <v>273</v>
      </c>
      <c r="E33" s="84" t="s">
        <v>125</v>
      </c>
      <c r="F33" s="84" t="s">
        <v>126</v>
      </c>
      <c r="G33" s="84" t="s">
        <v>274</v>
      </c>
      <c r="H33" s="84" t="s">
        <v>275</v>
      </c>
      <c r="I33" s="83">
        <v>6722.68</v>
      </c>
      <c r="J33" s="83">
        <v>6722.68</v>
      </c>
      <c r="K33" s="9"/>
      <c r="L33" s="9"/>
      <c r="M33" s="9"/>
      <c r="N33" s="83">
        <v>6722.68</v>
      </c>
      <c r="O33" s="9"/>
      <c r="P33" s="83"/>
      <c r="Q33" s="83"/>
      <c r="R33" s="83"/>
      <c r="S33" s="83"/>
      <c r="T33" s="83"/>
      <c r="U33" s="83"/>
      <c r="V33" s="83"/>
      <c r="W33" s="83"/>
      <c r="X33" s="83"/>
      <c r="Y33" s="83"/>
    </row>
    <row r="34" ht="23.4" customHeight="1" spans="1:25">
      <c r="A34" s="84" t="s">
        <v>67</v>
      </c>
      <c r="B34" s="84" t="s">
        <v>67</v>
      </c>
      <c r="C34" s="84" t="s">
        <v>276</v>
      </c>
      <c r="D34" s="84" t="s">
        <v>277</v>
      </c>
      <c r="E34" s="84" t="s">
        <v>97</v>
      </c>
      <c r="F34" s="84" t="s">
        <v>98</v>
      </c>
      <c r="G34" s="84" t="s">
        <v>229</v>
      </c>
      <c r="H34" s="84" t="s">
        <v>230</v>
      </c>
      <c r="I34" s="83">
        <v>246480</v>
      </c>
      <c r="J34" s="83">
        <v>246480</v>
      </c>
      <c r="K34" s="9"/>
      <c r="L34" s="9"/>
      <c r="M34" s="9"/>
      <c r="N34" s="83">
        <v>246480</v>
      </c>
      <c r="O34" s="9"/>
      <c r="P34" s="83"/>
      <c r="Q34" s="83"/>
      <c r="R34" s="83"/>
      <c r="S34" s="83"/>
      <c r="T34" s="83"/>
      <c r="U34" s="83"/>
      <c r="V34" s="83"/>
      <c r="W34" s="83"/>
      <c r="X34" s="83"/>
      <c r="Y34" s="83"/>
    </row>
    <row r="35" ht="23.4" customHeight="1" spans="1:25">
      <c r="A35" s="84" t="s">
        <v>67</v>
      </c>
      <c r="B35" s="84" t="s">
        <v>67</v>
      </c>
      <c r="C35" s="84" t="s">
        <v>278</v>
      </c>
      <c r="D35" s="84" t="s">
        <v>279</v>
      </c>
      <c r="E35" s="84" t="s">
        <v>97</v>
      </c>
      <c r="F35" s="84" t="s">
        <v>98</v>
      </c>
      <c r="G35" s="84" t="s">
        <v>266</v>
      </c>
      <c r="H35" s="84" t="s">
        <v>267</v>
      </c>
      <c r="I35" s="83">
        <v>49500</v>
      </c>
      <c r="J35" s="83">
        <v>49500</v>
      </c>
      <c r="K35" s="9"/>
      <c r="L35" s="9"/>
      <c r="M35" s="9"/>
      <c r="N35" s="83">
        <v>49500</v>
      </c>
      <c r="O35" s="9"/>
      <c r="P35" s="83"/>
      <c r="Q35" s="83"/>
      <c r="R35" s="83"/>
      <c r="S35" s="83"/>
      <c r="T35" s="83"/>
      <c r="U35" s="83"/>
      <c r="V35" s="83"/>
      <c r="W35" s="83"/>
      <c r="X35" s="83"/>
      <c r="Y35" s="83"/>
    </row>
    <row r="36" ht="23.4" customHeight="1" spans="1:25">
      <c r="A36" s="84" t="s">
        <v>67</v>
      </c>
      <c r="B36" s="84" t="s">
        <v>67</v>
      </c>
      <c r="C36" s="84" t="s">
        <v>280</v>
      </c>
      <c r="D36" s="84" t="s">
        <v>281</v>
      </c>
      <c r="E36" s="84" t="s">
        <v>97</v>
      </c>
      <c r="F36" s="84" t="s">
        <v>98</v>
      </c>
      <c r="G36" s="84" t="s">
        <v>274</v>
      </c>
      <c r="H36" s="84" t="s">
        <v>275</v>
      </c>
      <c r="I36" s="83">
        <v>11010.22</v>
      </c>
      <c r="J36" s="83">
        <v>11010.22</v>
      </c>
      <c r="K36" s="9"/>
      <c r="L36" s="9"/>
      <c r="M36" s="9"/>
      <c r="N36" s="83">
        <v>11010.22</v>
      </c>
      <c r="O36" s="9"/>
      <c r="P36" s="83"/>
      <c r="Q36" s="83"/>
      <c r="R36" s="83"/>
      <c r="S36" s="83"/>
      <c r="T36" s="83"/>
      <c r="U36" s="83"/>
      <c r="V36" s="83"/>
      <c r="W36" s="83"/>
      <c r="X36" s="83"/>
      <c r="Y36" s="83"/>
    </row>
    <row r="37" ht="30" customHeight="1" spans="1:25">
      <c r="A37" s="84" t="s">
        <v>67</v>
      </c>
      <c r="B37" s="84" t="s">
        <v>67</v>
      </c>
      <c r="C37" s="84" t="s">
        <v>282</v>
      </c>
      <c r="D37" s="84" t="s">
        <v>283</v>
      </c>
      <c r="E37" s="84" t="s">
        <v>109</v>
      </c>
      <c r="F37" s="84" t="s">
        <v>110</v>
      </c>
      <c r="G37" s="84" t="s">
        <v>284</v>
      </c>
      <c r="H37" s="84" t="s">
        <v>285</v>
      </c>
      <c r="I37" s="83">
        <v>324303.12</v>
      </c>
      <c r="J37" s="83">
        <v>324303.12</v>
      </c>
      <c r="K37" s="9"/>
      <c r="L37" s="9"/>
      <c r="M37" s="9"/>
      <c r="N37" s="83">
        <v>324303.12</v>
      </c>
      <c r="O37" s="9"/>
      <c r="P37" s="83"/>
      <c r="Q37" s="83"/>
      <c r="R37" s="83"/>
      <c r="S37" s="83"/>
      <c r="T37" s="83"/>
      <c r="U37" s="83"/>
      <c r="V37" s="83"/>
      <c r="W37" s="83"/>
      <c r="X37" s="83"/>
      <c r="Y37" s="83"/>
    </row>
    <row r="38" ht="23.4" customHeight="1" spans="1:25">
      <c r="A38" s="84" t="s">
        <v>67</v>
      </c>
      <c r="B38" s="84" t="s">
        <v>67</v>
      </c>
      <c r="C38" s="84" t="s">
        <v>286</v>
      </c>
      <c r="D38" s="84" t="s">
        <v>287</v>
      </c>
      <c r="E38" s="84" t="s">
        <v>97</v>
      </c>
      <c r="F38" s="84" t="s">
        <v>98</v>
      </c>
      <c r="G38" s="84" t="s">
        <v>288</v>
      </c>
      <c r="H38" s="84" t="s">
        <v>289</v>
      </c>
      <c r="I38" s="83">
        <v>153600</v>
      </c>
      <c r="J38" s="83">
        <v>153600</v>
      </c>
      <c r="K38" s="9"/>
      <c r="L38" s="9"/>
      <c r="M38" s="9"/>
      <c r="N38" s="83">
        <v>153600</v>
      </c>
      <c r="O38" s="9"/>
      <c r="P38" s="83"/>
      <c r="Q38" s="83"/>
      <c r="R38" s="83"/>
      <c r="S38" s="83"/>
      <c r="T38" s="83"/>
      <c r="U38" s="83"/>
      <c r="V38" s="83"/>
      <c r="W38" s="83"/>
      <c r="X38" s="83"/>
      <c r="Y38" s="83"/>
    </row>
    <row r="39" ht="23.4" customHeight="1" spans="1:25">
      <c r="A39" s="84" t="s">
        <v>67</v>
      </c>
      <c r="B39" s="84" t="s">
        <v>67</v>
      </c>
      <c r="C39" s="84" t="s">
        <v>290</v>
      </c>
      <c r="D39" s="84" t="s">
        <v>291</v>
      </c>
      <c r="E39" s="84" t="s">
        <v>97</v>
      </c>
      <c r="F39" s="84" t="s">
        <v>98</v>
      </c>
      <c r="G39" s="84" t="s">
        <v>288</v>
      </c>
      <c r="H39" s="84" t="s">
        <v>289</v>
      </c>
      <c r="I39" s="83">
        <v>15360</v>
      </c>
      <c r="J39" s="83">
        <v>15360</v>
      </c>
      <c r="K39" s="9"/>
      <c r="L39" s="9"/>
      <c r="M39" s="9"/>
      <c r="N39" s="83">
        <v>15360</v>
      </c>
      <c r="O39" s="9"/>
      <c r="P39" s="83"/>
      <c r="Q39" s="83"/>
      <c r="R39" s="83"/>
      <c r="S39" s="83"/>
      <c r="T39" s="83"/>
      <c r="U39" s="83"/>
      <c r="V39" s="83"/>
      <c r="W39" s="83"/>
      <c r="X39" s="83"/>
      <c r="Y39" s="83"/>
    </row>
    <row r="40" ht="34" customHeight="1" spans="1:25">
      <c r="A40" s="84" t="s">
        <v>67</v>
      </c>
      <c r="B40" s="84" t="s">
        <v>67</v>
      </c>
      <c r="C40" s="84" t="s">
        <v>292</v>
      </c>
      <c r="D40" s="84" t="s">
        <v>293</v>
      </c>
      <c r="E40" s="84" t="s">
        <v>107</v>
      </c>
      <c r="F40" s="84" t="s">
        <v>108</v>
      </c>
      <c r="G40" s="84" t="s">
        <v>294</v>
      </c>
      <c r="H40" s="84" t="s">
        <v>295</v>
      </c>
      <c r="I40" s="83">
        <v>537814.72</v>
      </c>
      <c r="J40" s="83">
        <v>537814.72</v>
      </c>
      <c r="K40" s="9"/>
      <c r="L40" s="9"/>
      <c r="M40" s="9"/>
      <c r="N40" s="83">
        <v>537814.72</v>
      </c>
      <c r="O40" s="9"/>
      <c r="P40" s="83"/>
      <c r="Q40" s="83"/>
      <c r="R40" s="83"/>
      <c r="S40" s="83"/>
      <c r="T40" s="83"/>
      <c r="U40" s="83"/>
      <c r="V40" s="83"/>
      <c r="W40" s="83"/>
      <c r="X40" s="83"/>
      <c r="Y40" s="83"/>
    </row>
    <row r="41" ht="23.4" customHeight="1" spans="1:25">
      <c r="A41" s="84" t="s">
        <v>67</v>
      </c>
      <c r="B41" s="84" t="s">
        <v>67</v>
      </c>
      <c r="C41" s="84" t="s">
        <v>296</v>
      </c>
      <c r="D41" s="84" t="s">
        <v>297</v>
      </c>
      <c r="E41" s="84" t="s">
        <v>119</v>
      </c>
      <c r="F41" s="84" t="s">
        <v>120</v>
      </c>
      <c r="G41" s="84" t="s">
        <v>298</v>
      </c>
      <c r="H41" s="84" t="s">
        <v>299</v>
      </c>
      <c r="I41" s="83">
        <v>149921.62</v>
      </c>
      <c r="J41" s="83">
        <v>149921.62</v>
      </c>
      <c r="K41" s="9"/>
      <c r="L41" s="9"/>
      <c r="M41" s="9"/>
      <c r="N41" s="83">
        <v>149921.62</v>
      </c>
      <c r="O41" s="9"/>
      <c r="P41" s="83"/>
      <c r="Q41" s="83"/>
      <c r="R41" s="83"/>
      <c r="S41" s="83"/>
      <c r="T41" s="83"/>
      <c r="U41" s="83"/>
      <c r="V41" s="83"/>
      <c r="W41" s="83"/>
      <c r="X41" s="83"/>
      <c r="Y41" s="83"/>
    </row>
    <row r="42" ht="23.4" customHeight="1" spans="1:25">
      <c r="A42" s="84" t="s">
        <v>67</v>
      </c>
      <c r="B42" s="84" t="s">
        <v>67</v>
      </c>
      <c r="C42" s="84" t="s">
        <v>296</v>
      </c>
      <c r="D42" s="84" t="s">
        <v>297</v>
      </c>
      <c r="E42" s="84" t="s">
        <v>121</v>
      </c>
      <c r="F42" s="84" t="s">
        <v>122</v>
      </c>
      <c r="G42" s="84" t="s">
        <v>298</v>
      </c>
      <c r="H42" s="84" t="s">
        <v>299</v>
      </c>
      <c r="I42" s="83">
        <v>115624.4</v>
      </c>
      <c r="J42" s="83">
        <v>115624.4</v>
      </c>
      <c r="K42" s="9"/>
      <c r="L42" s="9"/>
      <c r="M42" s="9"/>
      <c r="N42" s="83">
        <v>115624.4</v>
      </c>
      <c r="O42" s="9"/>
      <c r="P42" s="83"/>
      <c r="Q42" s="83"/>
      <c r="R42" s="83"/>
      <c r="S42" s="83"/>
      <c r="T42" s="83"/>
      <c r="U42" s="83"/>
      <c r="V42" s="83"/>
      <c r="W42" s="83"/>
      <c r="X42" s="83"/>
      <c r="Y42" s="83"/>
    </row>
    <row r="43" ht="23.4" customHeight="1" spans="1:25">
      <c r="A43" s="84" t="s">
        <v>67</v>
      </c>
      <c r="B43" s="84" t="s">
        <v>67</v>
      </c>
      <c r="C43" s="84" t="s">
        <v>296</v>
      </c>
      <c r="D43" s="84" t="s">
        <v>297</v>
      </c>
      <c r="E43" s="84" t="s">
        <v>123</v>
      </c>
      <c r="F43" s="84" t="s">
        <v>124</v>
      </c>
      <c r="G43" s="84" t="s">
        <v>300</v>
      </c>
      <c r="H43" s="84" t="s">
        <v>301</v>
      </c>
      <c r="I43" s="83">
        <v>180293.5</v>
      </c>
      <c r="J43" s="83">
        <v>180293.5</v>
      </c>
      <c r="K43" s="9"/>
      <c r="L43" s="9"/>
      <c r="M43" s="9"/>
      <c r="N43" s="83">
        <v>180293.5</v>
      </c>
      <c r="O43" s="9"/>
      <c r="P43" s="83"/>
      <c r="Q43" s="83"/>
      <c r="R43" s="83"/>
      <c r="S43" s="83"/>
      <c r="T43" s="83"/>
      <c r="U43" s="83"/>
      <c r="V43" s="83"/>
      <c r="W43" s="83"/>
      <c r="X43" s="83"/>
      <c r="Y43" s="83"/>
    </row>
    <row r="44" ht="23.4" customHeight="1" spans="1:25">
      <c r="A44" s="84" t="s">
        <v>67</v>
      </c>
      <c r="B44" s="84" t="s">
        <v>67</v>
      </c>
      <c r="C44" s="84" t="s">
        <v>296</v>
      </c>
      <c r="D44" s="84" t="s">
        <v>297</v>
      </c>
      <c r="E44" s="84" t="s">
        <v>123</v>
      </c>
      <c r="F44" s="84" t="s">
        <v>124</v>
      </c>
      <c r="G44" s="84" t="s">
        <v>300</v>
      </c>
      <c r="H44" s="84" t="s">
        <v>301</v>
      </c>
      <c r="I44" s="83">
        <v>168067.1</v>
      </c>
      <c r="J44" s="83">
        <v>168067.1</v>
      </c>
      <c r="K44" s="9"/>
      <c r="L44" s="9"/>
      <c r="M44" s="9"/>
      <c r="N44" s="83">
        <v>168067.1</v>
      </c>
      <c r="O44" s="9"/>
      <c r="P44" s="83"/>
      <c r="Q44" s="83"/>
      <c r="R44" s="83"/>
      <c r="S44" s="83"/>
      <c r="T44" s="83"/>
      <c r="U44" s="83"/>
      <c r="V44" s="83"/>
      <c r="W44" s="83"/>
      <c r="X44" s="83"/>
      <c r="Y44" s="83"/>
    </row>
    <row r="45" ht="29" customHeight="1" spans="1:25">
      <c r="A45" s="84" t="s">
        <v>67</v>
      </c>
      <c r="B45" s="84" t="s">
        <v>67</v>
      </c>
      <c r="C45" s="84" t="s">
        <v>296</v>
      </c>
      <c r="D45" s="84" t="s">
        <v>297</v>
      </c>
      <c r="E45" s="84" t="s">
        <v>125</v>
      </c>
      <c r="F45" s="84" t="s">
        <v>126</v>
      </c>
      <c r="G45" s="84" t="s">
        <v>274</v>
      </c>
      <c r="H45" s="84" t="s">
        <v>275</v>
      </c>
      <c r="I45" s="83">
        <v>16896</v>
      </c>
      <c r="J45" s="83">
        <v>16896</v>
      </c>
      <c r="K45" s="9"/>
      <c r="L45" s="9"/>
      <c r="M45" s="9"/>
      <c r="N45" s="83">
        <v>16896</v>
      </c>
      <c r="O45" s="9"/>
      <c r="P45" s="83"/>
      <c r="Q45" s="83"/>
      <c r="R45" s="83"/>
      <c r="S45" s="83"/>
      <c r="T45" s="83"/>
      <c r="U45" s="83"/>
      <c r="V45" s="83"/>
      <c r="W45" s="83"/>
      <c r="X45" s="83"/>
      <c r="Y45" s="83"/>
    </row>
    <row r="46" ht="31" customHeight="1" spans="1:25">
      <c r="A46" s="84" t="s">
        <v>67</v>
      </c>
      <c r="B46" s="84" t="s">
        <v>67</v>
      </c>
      <c r="C46" s="84" t="s">
        <v>296</v>
      </c>
      <c r="D46" s="84" t="s">
        <v>297</v>
      </c>
      <c r="E46" s="84" t="s">
        <v>125</v>
      </c>
      <c r="F46" s="84" t="s">
        <v>126</v>
      </c>
      <c r="G46" s="84" t="s">
        <v>274</v>
      </c>
      <c r="H46" s="84" t="s">
        <v>275</v>
      </c>
      <c r="I46" s="83">
        <v>22704</v>
      </c>
      <c r="J46" s="83">
        <v>22704</v>
      </c>
      <c r="K46" s="9"/>
      <c r="L46" s="9"/>
      <c r="M46" s="9"/>
      <c r="N46" s="83">
        <v>22704</v>
      </c>
      <c r="O46" s="9"/>
      <c r="P46" s="83"/>
      <c r="Q46" s="83"/>
      <c r="R46" s="83"/>
      <c r="S46" s="83"/>
      <c r="T46" s="83"/>
      <c r="U46" s="83"/>
      <c r="V46" s="83"/>
      <c r="W46" s="83"/>
      <c r="X46" s="83"/>
      <c r="Y46" s="83"/>
    </row>
    <row r="47" ht="23.4" customHeight="1" spans="1:25">
      <c r="A47" s="84" t="s">
        <v>67</v>
      </c>
      <c r="B47" s="84" t="s">
        <v>67</v>
      </c>
      <c r="C47" s="84" t="s">
        <v>302</v>
      </c>
      <c r="D47" s="84" t="s">
        <v>303</v>
      </c>
      <c r="E47" s="84" t="s">
        <v>105</v>
      </c>
      <c r="F47" s="84" t="s">
        <v>106</v>
      </c>
      <c r="G47" s="84" t="s">
        <v>304</v>
      </c>
      <c r="H47" s="84" t="s">
        <v>303</v>
      </c>
      <c r="I47" s="83">
        <v>185808</v>
      </c>
      <c r="J47" s="83">
        <v>185808</v>
      </c>
      <c r="K47" s="9"/>
      <c r="L47" s="9"/>
      <c r="M47" s="9"/>
      <c r="N47" s="83">
        <v>185808</v>
      </c>
      <c r="O47" s="9"/>
      <c r="P47" s="83"/>
      <c r="Q47" s="83"/>
      <c r="R47" s="83"/>
      <c r="S47" s="83"/>
      <c r="T47" s="83"/>
      <c r="U47" s="83"/>
      <c r="V47" s="83"/>
      <c r="W47" s="83"/>
      <c r="X47" s="83"/>
      <c r="Y47" s="83"/>
    </row>
    <row r="48" ht="23.4" customHeight="1" spans="1:25">
      <c r="A48" s="84" t="s">
        <v>67</v>
      </c>
      <c r="B48" s="84" t="s">
        <v>67</v>
      </c>
      <c r="C48" s="84" t="s">
        <v>305</v>
      </c>
      <c r="D48" s="84" t="s">
        <v>306</v>
      </c>
      <c r="E48" s="84" t="s">
        <v>97</v>
      </c>
      <c r="F48" s="84" t="s">
        <v>98</v>
      </c>
      <c r="G48" s="84" t="s">
        <v>307</v>
      </c>
      <c r="H48" s="84" t="s">
        <v>308</v>
      </c>
      <c r="I48" s="83">
        <v>54000</v>
      </c>
      <c r="J48" s="83">
        <v>54000</v>
      </c>
      <c r="K48" s="9"/>
      <c r="L48" s="9"/>
      <c r="M48" s="9"/>
      <c r="N48" s="83">
        <v>54000</v>
      </c>
      <c r="O48" s="9"/>
      <c r="P48" s="83"/>
      <c r="Q48" s="83"/>
      <c r="R48" s="83"/>
      <c r="S48" s="83"/>
      <c r="T48" s="83"/>
      <c r="U48" s="83"/>
      <c r="V48" s="83"/>
      <c r="W48" s="83"/>
      <c r="X48" s="83"/>
      <c r="Y48" s="83"/>
    </row>
    <row r="49" ht="23.4" customHeight="1" spans="1:25">
      <c r="A49" s="84" t="s">
        <v>67</v>
      </c>
      <c r="B49" s="84" t="s">
        <v>67</v>
      </c>
      <c r="C49" s="84" t="s">
        <v>309</v>
      </c>
      <c r="D49" s="84" t="s">
        <v>310</v>
      </c>
      <c r="E49" s="84" t="s">
        <v>97</v>
      </c>
      <c r="F49" s="84" t="s">
        <v>98</v>
      </c>
      <c r="G49" s="84" t="s">
        <v>270</v>
      </c>
      <c r="H49" s="84" t="s">
        <v>271</v>
      </c>
      <c r="I49" s="83">
        <v>134400</v>
      </c>
      <c r="J49" s="83">
        <v>134400</v>
      </c>
      <c r="K49" s="9"/>
      <c r="L49" s="9"/>
      <c r="M49" s="9"/>
      <c r="N49" s="83">
        <v>134400</v>
      </c>
      <c r="O49" s="9"/>
      <c r="P49" s="83"/>
      <c r="Q49" s="83"/>
      <c r="R49" s="83"/>
      <c r="S49" s="83"/>
      <c r="T49" s="83"/>
      <c r="U49" s="83"/>
      <c r="V49" s="83"/>
      <c r="W49" s="83"/>
      <c r="X49" s="83"/>
      <c r="Y49" s="83"/>
    </row>
    <row r="50" ht="23.4" customHeight="1" spans="1:25">
      <c r="A50" s="84" t="s">
        <v>67</v>
      </c>
      <c r="B50" s="84" t="s">
        <v>67</v>
      </c>
      <c r="C50" s="84" t="s">
        <v>311</v>
      </c>
      <c r="D50" s="84" t="s">
        <v>312</v>
      </c>
      <c r="E50" s="84" t="s">
        <v>97</v>
      </c>
      <c r="F50" s="84" t="s">
        <v>98</v>
      </c>
      <c r="G50" s="84" t="s">
        <v>313</v>
      </c>
      <c r="H50" s="84" t="s">
        <v>314</v>
      </c>
      <c r="I50" s="83">
        <v>52685.14</v>
      </c>
      <c r="J50" s="83">
        <v>52685.14</v>
      </c>
      <c r="K50" s="9"/>
      <c r="L50" s="9"/>
      <c r="M50" s="9"/>
      <c r="N50" s="83">
        <v>52685.14</v>
      </c>
      <c r="O50" s="9"/>
      <c r="P50" s="83"/>
      <c r="Q50" s="83"/>
      <c r="R50" s="83"/>
      <c r="S50" s="83"/>
      <c r="T50" s="83"/>
      <c r="U50" s="83"/>
      <c r="V50" s="83"/>
      <c r="W50" s="83"/>
      <c r="X50" s="83"/>
      <c r="Y50" s="83"/>
    </row>
    <row r="51" ht="23.4" customHeight="1" spans="1:25">
      <c r="A51" s="84" t="s">
        <v>67</v>
      </c>
      <c r="B51" s="84" t="s">
        <v>67</v>
      </c>
      <c r="C51" s="84" t="s">
        <v>315</v>
      </c>
      <c r="D51" s="84" t="s">
        <v>316</v>
      </c>
      <c r="E51" s="84" t="s">
        <v>97</v>
      </c>
      <c r="F51" s="84" t="s">
        <v>98</v>
      </c>
      <c r="G51" s="84" t="s">
        <v>317</v>
      </c>
      <c r="H51" s="84" t="s">
        <v>318</v>
      </c>
      <c r="I51" s="83">
        <v>29000</v>
      </c>
      <c r="J51" s="83">
        <v>29000</v>
      </c>
      <c r="K51" s="9"/>
      <c r="L51" s="9"/>
      <c r="M51" s="9"/>
      <c r="N51" s="83">
        <v>29000</v>
      </c>
      <c r="O51" s="9"/>
      <c r="P51" s="83"/>
      <c r="Q51" s="83"/>
      <c r="R51" s="83"/>
      <c r="S51" s="83"/>
      <c r="T51" s="83"/>
      <c r="U51" s="83"/>
      <c r="V51" s="83"/>
      <c r="W51" s="83"/>
      <c r="X51" s="83"/>
      <c r="Y51" s="83"/>
    </row>
    <row r="52" ht="22.65" customHeight="1" spans="1:25">
      <c r="A52" s="70" t="s">
        <v>197</v>
      </c>
      <c r="B52" s="70"/>
      <c r="C52" s="70"/>
      <c r="D52" s="70"/>
      <c r="E52" s="70"/>
      <c r="F52" s="70"/>
      <c r="G52" s="70"/>
      <c r="H52" s="70"/>
      <c r="I52" s="83">
        <v>6409957.3</v>
      </c>
      <c r="J52" s="83">
        <v>6409957.3</v>
      </c>
      <c r="K52" s="83"/>
      <c r="L52" s="83"/>
      <c r="M52" s="83"/>
      <c r="N52" s="83">
        <v>6409957.3</v>
      </c>
      <c r="O52" s="83"/>
      <c r="P52" s="83"/>
      <c r="Q52" s="83"/>
      <c r="R52" s="83"/>
      <c r="S52" s="83"/>
      <c r="T52" s="83"/>
      <c r="U52" s="83"/>
      <c r="V52" s="83"/>
      <c r="W52" s="83"/>
      <c r="X52" s="83"/>
      <c r="Y52" s="83"/>
    </row>
  </sheetData>
  <mergeCells count="31">
    <mergeCell ref="A2:Y2"/>
    <mergeCell ref="A3:H3"/>
    <mergeCell ref="I4:Y4"/>
    <mergeCell ref="J5:O5"/>
    <mergeCell ref="P5:R5"/>
    <mergeCell ref="T5:Y5"/>
    <mergeCell ref="J6:K6"/>
    <mergeCell ref="A52:H52"/>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1"/>
  <sheetViews>
    <sheetView showZeros="0" topLeftCell="A7" workbookViewId="0">
      <selection activeCell="M30" sqref="M30"/>
    </sheetView>
  </sheetViews>
  <sheetFormatPr defaultColWidth="10.7083333333333" defaultRowHeight="14.25" customHeight="1"/>
  <cols>
    <col min="1" max="1" width="12" customWidth="1"/>
    <col min="2" max="2" width="15.7083333333333" customWidth="1"/>
    <col min="3" max="3" width="38.2833333333333" customWidth="1"/>
    <col min="4" max="4" width="27.8583333333333"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83333333333" customWidth="1"/>
    <col min="16" max="16" width="13" customWidth="1"/>
    <col min="17" max="21" width="23.1333333333333" customWidth="1"/>
    <col min="22" max="22" width="23.2833333333333" customWidth="1"/>
    <col min="23" max="23" width="23.1333333333333" customWidth="1"/>
  </cols>
  <sheetData>
    <row r="1" ht="13.5" customHeight="1" spans="23:23">
      <c r="W1" s="1" t="s">
        <v>319</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"单位名称："&amp;"富民县发展和改革局"</f>
        <v>单位名称：富民县发展和改革局</v>
      </c>
      <c r="B3" s="3"/>
      <c r="C3" s="3"/>
      <c r="D3" s="3"/>
      <c r="E3" s="3"/>
      <c r="F3" s="3"/>
      <c r="G3" s="3"/>
      <c r="H3" s="3"/>
      <c r="W3" s="1" t="s">
        <v>1</v>
      </c>
    </row>
    <row r="4" ht="21.75" customHeight="1" spans="1:23">
      <c r="A4" s="70" t="s">
        <v>320</v>
      </c>
      <c r="B4" s="70" t="s">
        <v>208</v>
      </c>
      <c r="C4" s="70" t="s">
        <v>209</v>
      </c>
      <c r="D4" s="70" t="s">
        <v>321</v>
      </c>
      <c r="E4" s="70" t="s">
        <v>210</v>
      </c>
      <c r="F4" s="70" t="s">
        <v>211</v>
      </c>
      <c r="G4" s="70" t="s">
        <v>322</v>
      </c>
      <c r="H4" s="70" t="s">
        <v>323</v>
      </c>
      <c r="I4" s="70" t="s">
        <v>53</v>
      </c>
      <c r="J4" s="70" t="s">
        <v>324</v>
      </c>
      <c r="K4" s="70"/>
      <c r="L4" s="70"/>
      <c r="M4" s="70"/>
      <c r="N4" s="70" t="s">
        <v>216</v>
      </c>
      <c r="O4" s="70"/>
      <c r="P4" s="70"/>
      <c r="Q4" s="70" t="s">
        <v>59</v>
      </c>
      <c r="R4" s="70" t="s">
        <v>60</v>
      </c>
      <c r="S4" s="70"/>
      <c r="T4" s="70"/>
      <c r="U4" s="70"/>
      <c r="V4" s="70"/>
      <c r="W4" s="70"/>
    </row>
    <row r="5" ht="21.75" customHeight="1" spans="1:23">
      <c r="A5" s="70"/>
      <c r="B5" s="70"/>
      <c r="C5" s="70"/>
      <c r="D5" s="70"/>
      <c r="E5" s="70"/>
      <c r="F5" s="70"/>
      <c r="G5" s="70"/>
      <c r="H5" s="70"/>
      <c r="I5" s="70"/>
      <c r="J5" s="70" t="s">
        <v>56</v>
      </c>
      <c r="K5" s="70"/>
      <c r="L5" s="70" t="s">
        <v>57</v>
      </c>
      <c r="M5" s="70" t="s">
        <v>58</v>
      </c>
      <c r="N5" s="70" t="s">
        <v>56</v>
      </c>
      <c r="O5" s="70" t="s">
        <v>57</v>
      </c>
      <c r="P5" s="70" t="s">
        <v>58</v>
      </c>
      <c r="Q5" s="70"/>
      <c r="R5" s="70" t="s">
        <v>55</v>
      </c>
      <c r="S5" s="70" t="s">
        <v>61</v>
      </c>
      <c r="T5" s="70" t="s">
        <v>62</v>
      </c>
      <c r="U5" s="70" t="s">
        <v>63</v>
      </c>
      <c r="V5" s="70" t="s">
        <v>64</v>
      </c>
      <c r="W5" s="70" t="s">
        <v>65</v>
      </c>
    </row>
    <row r="6" ht="21" customHeight="1" spans="1:23">
      <c r="A6" s="70"/>
      <c r="B6" s="70"/>
      <c r="C6" s="70"/>
      <c r="D6" s="70"/>
      <c r="E6" s="70"/>
      <c r="F6" s="70"/>
      <c r="G6" s="70"/>
      <c r="H6" s="70"/>
      <c r="I6" s="70"/>
      <c r="J6" s="70" t="s">
        <v>55</v>
      </c>
      <c r="K6" s="70"/>
      <c r="L6" s="70"/>
      <c r="M6" s="70"/>
      <c r="N6" s="70"/>
      <c r="O6" s="70"/>
      <c r="P6" s="70"/>
      <c r="Q6" s="70"/>
      <c r="R6" s="70"/>
      <c r="S6" s="70"/>
      <c r="T6" s="70"/>
      <c r="U6" s="70"/>
      <c r="V6" s="70"/>
      <c r="W6" s="70"/>
    </row>
    <row r="7" ht="39.75" customHeight="1" spans="1:23">
      <c r="A7" s="70"/>
      <c r="B7" s="70"/>
      <c r="C7" s="70"/>
      <c r="D7" s="70"/>
      <c r="E7" s="70"/>
      <c r="F7" s="70"/>
      <c r="G7" s="70"/>
      <c r="H7" s="70"/>
      <c r="I7" s="70"/>
      <c r="J7" s="70" t="s">
        <v>55</v>
      </c>
      <c r="K7" s="70" t="s">
        <v>325</v>
      </c>
      <c r="L7" s="70"/>
      <c r="M7" s="70"/>
      <c r="N7" s="70"/>
      <c r="O7" s="70"/>
      <c r="P7" s="70"/>
      <c r="Q7" s="70"/>
      <c r="R7" s="70"/>
      <c r="S7" s="70"/>
      <c r="T7" s="70"/>
      <c r="U7" s="70"/>
      <c r="V7" s="70"/>
      <c r="W7" s="70"/>
    </row>
    <row r="8" ht="15" customHeight="1" spans="1:23">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row>
    <row r="9" ht="46" customHeight="1" spans="1:23">
      <c r="A9" s="82" t="s">
        <v>326</v>
      </c>
      <c r="B9" s="82" t="s">
        <v>327</v>
      </c>
      <c r="C9" s="82" t="s">
        <v>328</v>
      </c>
      <c r="D9" s="82" t="s">
        <v>67</v>
      </c>
      <c r="E9" s="82" t="s">
        <v>97</v>
      </c>
      <c r="F9" s="82" t="s">
        <v>98</v>
      </c>
      <c r="G9" s="82" t="s">
        <v>251</v>
      </c>
      <c r="H9" s="82" t="s">
        <v>252</v>
      </c>
      <c r="I9" s="83">
        <v>708000</v>
      </c>
      <c r="J9" s="83">
        <v>708000</v>
      </c>
      <c r="K9" s="83">
        <v>708000</v>
      </c>
      <c r="L9" s="83"/>
      <c r="M9" s="83"/>
      <c r="N9" s="83"/>
      <c r="O9" s="83"/>
      <c r="P9" s="83"/>
      <c r="Q9" s="83"/>
      <c r="R9" s="83"/>
      <c r="S9" s="83"/>
      <c r="T9" s="83"/>
      <c r="U9" s="83"/>
      <c r="V9" s="83"/>
      <c r="W9" s="83"/>
    </row>
    <row r="10" ht="30" customHeight="1" spans="1:23">
      <c r="A10" s="82" t="s">
        <v>326</v>
      </c>
      <c r="B10" s="82" t="s">
        <v>329</v>
      </c>
      <c r="C10" s="82" t="s">
        <v>330</v>
      </c>
      <c r="D10" s="82" t="s">
        <v>67</v>
      </c>
      <c r="E10" s="82" t="s">
        <v>99</v>
      </c>
      <c r="F10" s="82" t="s">
        <v>100</v>
      </c>
      <c r="G10" s="82" t="s">
        <v>255</v>
      </c>
      <c r="H10" s="82" t="s">
        <v>256</v>
      </c>
      <c r="I10" s="83">
        <v>800000</v>
      </c>
      <c r="J10" s="83">
        <v>800000</v>
      </c>
      <c r="K10" s="83">
        <v>800000</v>
      </c>
      <c r="L10" s="83"/>
      <c r="M10" s="83"/>
      <c r="N10" s="83"/>
      <c r="O10" s="83"/>
      <c r="P10" s="83"/>
      <c r="Q10" s="83"/>
      <c r="R10" s="83"/>
      <c r="S10" s="83"/>
      <c r="T10" s="83"/>
      <c r="U10" s="83"/>
      <c r="V10" s="83"/>
      <c r="W10" s="83"/>
    </row>
    <row r="11" ht="34" customHeight="1" spans="1:23">
      <c r="A11" s="82" t="s">
        <v>326</v>
      </c>
      <c r="B11" s="82" t="s">
        <v>331</v>
      </c>
      <c r="C11" s="82" t="s">
        <v>332</v>
      </c>
      <c r="D11" s="82" t="s">
        <v>67</v>
      </c>
      <c r="E11" s="82" t="s">
        <v>148</v>
      </c>
      <c r="F11" s="82" t="s">
        <v>149</v>
      </c>
      <c r="G11" s="82" t="s">
        <v>255</v>
      </c>
      <c r="H11" s="82" t="s">
        <v>256</v>
      </c>
      <c r="I11" s="83">
        <v>6500</v>
      </c>
      <c r="J11" s="83">
        <v>6500</v>
      </c>
      <c r="K11" s="83">
        <v>6500</v>
      </c>
      <c r="L11" s="83"/>
      <c r="M11" s="83"/>
      <c r="N11" s="83"/>
      <c r="O11" s="83"/>
      <c r="P11" s="83"/>
      <c r="Q11" s="83"/>
      <c r="R11" s="83"/>
      <c r="S11" s="83"/>
      <c r="T11" s="83"/>
      <c r="U11" s="83"/>
      <c r="V11" s="83"/>
      <c r="W11" s="83"/>
    </row>
    <row r="12" ht="47" customHeight="1" spans="1:23">
      <c r="A12" s="82" t="s">
        <v>326</v>
      </c>
      <c r="B12" s="82" t="s">
        <v>333</v>
      </c>
      <c r="C12" s="82" t="s">
        <v>334</v>
      </c>
      <c r="D12" s="82" t="s">
        <v>67</v>
      </c>
      <c r="E12" s="82" t="s">
        <v>99</v>
      </c>
      <c r="F12" s="82" t="s">
        <v>100</v>
      </c>
      <c r="G12" s="82" t="s">
        <v>253</v>
      </c>
      <c r="H12" s="82" t="s">
        <v>254</v>
      </c>
      <c r="I12" s="83">
        <v>1200</v>
      </c>
      <c r="J12" s="83">
        <v>1200</v>
      </c>
      <c r="K12" s="83">
        <v>1200</v>
      </c>
      <c r="L12" s="83"/>
      <c r="M12" s="83"/>
      <c r="N12" s="83"/>
      <c r="O12" s="83"/>
      <c r="P12" s="83"/>
      <c r="Q12" s="83"/>
      <c r="R12" s="83"/>
      <c r="S12" s="83"/>
      <c r="T12" s="83"/>
      <c r="U12" s="83"/>
      <c r="V12" s="83"/>
      <c r="W12" s="83"/>
    </row>
    <row r="13" ht="44" customHeight="1" spans="1:23">
      <c r="A13" s="82" t="s">
        <v>326</v>
      </c>
      <c r="B13" s="82" t="s">
        <v>333</v>
      </c>
      <c r="C13" s="82" t="s">
        <v>334</v>
      </c>
      <c r="D13" s="82" t="s">
        <v>67</v>
      </c>
      <c r="E13" s="82" t="s">
        <v>99</v>
      </c>
      <c r="F13" s="82" t="s">
        <v>100</v>
      </c>
      <c r="G13" s="82" t="s">
        <v>307</v>
      </c>
      <c r="H13" s="82" t="s">
        <v>308</v>
      </c>
      <c r="I13" s="83">
        <v>10000</v>
      </c>
      <c r="J13" s="83">
        <v>10000</v>
      </c>
      <c r="K13" s="83">
        <v>10000</v>
      </c>
      <c r="L13" s="83"/>
      <c r="M13" s="83"/>
      <c r="N13" s="83"/>
      <c r="O13" s="83"/>
      <c r="P13" s="83"/>
      <c r="Q13" s="83"/>
      <c r="R13" s="83"/>
      <c r="S13" s="83"/>
      <c r="T13" s="83"/>
      <c r="U13" s="83"/>
      <c r="V13" s="83"/>
      <c r="W13" s="83"/>
    </row>
    <row r="14" ht="46" customHeight="1" spans="1:23">
      <c r="A14" s="82" t="s">
        <v>326</v>
      </c>
      <c r="B14" s="82" t="s">
        <v>333</v>
      </c>
      <c r="C14" s="82" t="s">
        <v>334</v>
      </c>
      <c r="D14" s="82" t="s">
        <v>67</v>
      </c>
      <c r="E14" s="82" t="s">
        <v>99</v>
      </c>
      <c r="F14" s="82" t="s">
        <v>100</v>
      </c>
      <c r="G14" s="82" t="s">
        <v>335</v>
      </c>
      <c r="H14" s="82" t="s">
        <v>336</v>
      </c>
      <c r="I14" s="83">
        <v>10800</v>
      </c>
      <c r="J14" s="83">
        <v>10800</v>
      </c>
      <c r="K14" s="83">
        <v>10800</v>
      </c>
      <c r="L14" s="83"/>
      <c r="M14" s="83"/>
      <c r="N14" s="83"/>
      <c r="O14" s="83"/>
      <c r="P14" s="83"/>
      <c r="Q14" s="83"/>
      <c r="R14" s="83"/>
      <c r="S14" s="83"/>
      <c r="T14" s="83"/>
      <c r="U14" s="83"/>
      <c r="V14" s="83"/>
      <c r="W14" s="83"/>
    </row>
    <row r="15" ht="34" customHeight="1" spans="1:23">
      <c r="A15" s="82" t="s">
        <v>337</v>
      </c>
      <c r="B15" s="82" t="s">
        <v>338</v>
      </c>
      <c r="C15" s="82" t="s">
        <v>339</v>
      </c>
      <c r="D15" s="82" t="s">
        <v>67</v>
      </c>
      <c r="E15" s="82" t="s">
        <v>154</v>
      </c>
      <c r="F15" s="82" t="s">
        <v>98</v>
      </c>
      <c r="G15" s="82" t="s">
        <v>239</v>
      </c>
      <c r="H15" s="82" t="s">
        <v>240</v>
      </c>
      <c r="I15" s="83">
        <v>35000</v>
      </c>
      <c r="J15" s="83">
        <v>35000</v>
      </c>
      <c r="K15" s="83">
        <v>35000</v>
      </c>
      <c r="L15" s="83"/>
      <c r="M15" s="83"/>
      <c r="N15" s="83"/>
      <c r="O15" s="83"/>
      <c r="P15" s="83"/>
      <c r="Q15" s="83"/>
      <c r="R15" s="83"/>
      <c r="S15" s="83"/>
      <c r="T15" s="83"/>
      <c r="U15" s="83"/>
      <c r="V15" s="83"/>
      <c r="W15" s="83"/>
    </row>
    <row r="16" ht="29" customHeight="1" spans="1:23">
      <c r="A16" s="82" t="s">
        <v>337</v>
      </c>
      <c r="B16" s="82" t="s">
        <v>338</v>
      </c>
      <c r="C16" s="82" t="s">
        <v>339</v>
      </c>
      <c r="D16" s="82" t="s">
        <v>67</v>
      </c>
      <c r="E16" s="82" t="s">
        <v>154</v>
      </c>
      <c r="F16" s="82" t="s">
        <v>98</v>
      </c>
      <c r="G16" s="82" t="s">
        <v>249</v>
      </c>
      <c r="H16" s="82" t="s">
        <v>250</v>
      </c>
      <c r="I16" s="83">
        <v>100000</v>
      </c>
      <c r="J16" s="83">
        <v>100000</v>
      </c>
      <c r="K16" s="83">
        <v>100000</v>
      </c>
      <c r="L16" s="83"/>
      <c r="M16" s="83"/>
      <c r="N16" s="83"/>
      <c r="O16" s="83"/>
      <c r="P16" s="83"/>
      <c r="Q16" s="83"/>
      <c r="R16" s="83"/>
      <c r="S16" s="83"/>
      <c r="T16" s="83"/>
      <c r="U16" s="83"/>
      <c r="V16" s="83"/>
      <c r="W16" s="83"/>
    </row>
    <row r="17" ht="31" customHeight="1" spans="1:23">
      <c r="A17" s="82" t="s">
        <v>337</v>
      </c>
      <c r="B17" s="82" t="s">
        <v>338</v>
      </c>
      <c r="C17" s="82" t="s">
        <v>339</v>
      </c>
      <c r="D17" s="82" t="s">
        <v>67</v>
      </c>
      <c r="E17" s="82" t="s">
        <v>154</v>
      </c>
      <c r="F17" s="82" t="s">
        <v>98</v>
      </c>
      <c r="G17" s="82" t="s">
        <v>255</v>
      </c>
      <c r="H17" s="82" t="s">
        <v>256</v>
      </c>
      <c r="I17" s="83">
        <v>100000</v>
      </c>
      <c r="J17" s="83">
        <v>100000</v>
      </c>
      <c r="K17" s="83">
        <v>100000</v>
      </c>
      <c r="L17" s="83"/>
      <c r="M17" s="83"/>
      <c r="N17" s="83"/>
      <c r="O17" s="83"/>
      <c r="P17" s="83"/>
      <c r="Q17" s="83"/>
      <c r="R17" s="83"/>
      <c r="S17" s="83"/>
      <c r="T17" s="83"/>
      <c r="U17" s="83"/>
      <c r="V17" s="83"/>
      <c r="W17" s="83"/>
    </row>
    <row r="18" ht="40" customHeight="1" spans="1:23">
      <c r="A18" s="82" t="s">
        <v>340</v>
      </c>
      <c r="B18" s="82" t="s">
        <v>341</v>
      </c>
      <c r="C18" s="82" t="s">
        <v>342</v>
      </c>
      <c r="D18" s="82" t="s">
        <v>67</v>
      </c>
      <c r="E18" s="82" t="s">
        <v>97</v>
      </c>
      <c r="F18" s="82" t="s">
        <v>98</v>
      </c>
      <c r="G18" s="82" t="s">
        <v>255</v>
      </c>
      <c r="H18" s="82" t="s">
        <v>256</v>
      </c>
      <c r="I18" s="83">
        <v>370000</v>
      </c>
      <c r="J18" s="83">
        <v>370000</v>
      </c>
      <c r="K18" s="83">
        <v>370000</v>
      </c>
      <c r="L18" s="83"/>
      <c r="M18" s="83"/>
      <c r="N18" s="83"/>
      <c r="O18" s="83"/>
      <c r="P18" s="83"/>
      <c r="Q18" s="83"/>
      <c r="R18" s="83"/>
      <c r="S18" s="83"/>
      <c r="T18" s="83"/>
      <c r="U18" s="83"/>
      <c r="V18" s="83"/>
      <c r="W18" s="83"/>
    </row>
    <row r="19" ht="44" customHeight="1" spans="1:23">
      <c r="A19" s="82" t="s">
        <v>340</v>
      </c>
      <c r="B19" s="82" t="s">
        <v>343</v>
      </c>
      <c r="C19" s="82" t="s">
        <v>344</v>
      </c>
      <c r="D19" s="82" t="s">
        <v>67</v>
      </c>
      <c r="E19" s="82" t="s">
        <v>131</v>
      </c>
      <c r="F19" s="82" t="s">
        <v>132</v>
      </c>
      <c r="G19" s="82" t="s">
        <v>345</v>
      </c>
      <c r="H19" s="82" t="s">
        <v>346</v>
      </c>
      <c r="I19" s="83">
        <v>151000</v>
      </c>
      <c r="J19" s="83">
        <v>151000</v>
      </c>
      <c r="K19" s="83">
        <v>151000</v>
      </c>
      <c r="L19" s="83"/>
      <c r="M19" s="83"/>
      <c r="N19" s="83"/>
      <c r="O19" s="83"/>
      <c r="P19" s="83"/>
      <c r="Q19" s="83"/>
      <c r="R19" s="83"/>
      <c r="S19" s="83"/>
      <c r="T19" s="83"/>
      <c r="U19" s="83"/>
      <c r="V19" s="83"/>
      <c r="W19" s="83"/>
    </row>
    <row r="20" ht="43" customHeight="1" spans="1:23">
      <c r="A20" s="82" t="s">
        <v>340</v>
      </c>
      <c r="B20" s="82" t="s">
        <v>347</v>
      </c>
      <c r="C20" s="82" t="s">
        <v>348</v>
      </c>
      <c r="D20" s="82" t="s">
        <v>67</v>
      </c>
      <c r="E20" s="82" t="s">
        <v>99</v>
      </c>
      <c r="F20" s="82" t="s">
        <v>100</v>
      </c>
      <c r="G20" s="82" t="s">
        <v>335</v>
      </c>
      <c r="H20" s="82" t="s">
        <v>336</v>
      </c>
      <c r="I20" s="83">
        <v>3000</v>
      </c>
      <c r="J20" s="83">
        <v>3000</v>
      </c>
      <c r="K20" s="83">
        <v>3000</v>
      </c>
      <c r="L20" s="83"/>
      <c r="M20" s="83"/>
      <c r="N20" s="83"/>
      <c r="O20" s="83"/>
      <c r="P20" s="83"/>
      <c r="Q20" s="83"/>
      <c r="R20" s="83"/>
      <c r="S20" s="83"/>
      <c r="T20" s="83"/>
      <c r="U20" s="83"/>
      <c r="V20" s="83"/>
      <c r="W20" s="83"/>
    </row>
    <row r="21" ht="18.75" customHeight="1" spans="1:23">
      <c r="A21" s="70" t="s">
        <v>197</v>
      </c>
      <c r="B21" s="70"/>
      <c r="C21" s="70"/>
      <c r="D21" s="70"/>
      <c r="E21" s="70"/>
      <c r="F21" s="70"/>
      <c r="G21" s="70"/>
      <c r="H21" s="70"/>
      <c r="I21" s="83">
        <v>2295500</v>
      </c>
      <c r="J21" s="83">
        <v>2295500</v>
      </c>
      <c r="K21" s="83">
        <v>2295500</v>
      </c>
      <c r="L21" s="83"/>
      <c r="M21" s="83"/>
      <c r="N21" s="83"/>
      <c r="O21" s="83"/>
      <c r="P21" s="83"/>
      <c r="Q21" s="83"/>
      <c r="R21" s="83"/>
      <c r="S21" s="83"/>
      <c r="T21" s="83"/>
      <c r="U21" s="83"/>
      <c r="V21" s="83"/>
      <c r="W21" s="83"/>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7"/>
  <sheetViews>
    <sheetView showZeros="0" topLeftCell="A16" workbookViewId="0">
      <selection activeCell="A1" sqref="A1"/>
    </sheetView>
  </sheetViews>
  <sheetFormatPr defaultColWidth="10.7083333333333" defaultRowHeight="12" customHeight="1"/>
  <cols>
    <col min="1" max="1" width="40" customWidth="1"/>
    <col min="2" max="2" width="33.8583333333333" customWidth="1"/>
    <col min="3" max="5" width="27.575" customWidth="1"/>
    <col min="6" max="6" width="13.1333333333333" customWidth="1"/>
    <col min="7" max="7" width="29.2833333333333" customWidth="1"/>
    <col min="8" max="8" width="18.1333333333333" customWidth="1"/>
    <col min="9" max="9" width="15.7083333333333" customWidth="1"/>
    <col min="10" max="10" width="22" customWidth="1"/>
  </cols>
  <sheetData>
    <row r="1" ht="18" customHeight="1" spans="10:10">
      <c r="J1" s="1" t="s">
        <v>349</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"单位名称："&amp;"富民县发展和改革局"</f>
        <v>单位名称：富民县发展和改革局</v>
      </c>
      <c r="B3" s="3"/>
      <c r="C3" s="3"/>
      <c r="D3" s="3"/>
      <c r="E3" s="3"/>
      <c r="F3" s="3"/>
      <c r="G3" s="3"/>
      <c r="H3" s="3"/>
    </row>
    <row r="4" ht="44.25" customHeight="1" spans="1:10">
      <c r="A4" s="70" t="s">
        <v>209</v>
      </c>
      <c r="B4" s="70" t="s">
        <v>350</v>
      </c>
      <c r="C4" s="79" t="s">
        <v>351</v>
      </c>
      <c r="D4" s="70" t="s">
        <v>352</v>
      </c>
      <c r="E4" s="70" t="s">
        <v>353</v>
      </c>
      <c r="F4" s="70" t="s">
        <v>354</v>
      </c>
      <c r="G4" s="70" t="s">
        <v>355</v>
      </c>
      <c r="H4" s="70" t="s">
        <v>356</v>
      </c>
      <c r="I4" s="70" t="s">
        <v>357</v>
      </c>
      <c r="J4" s="70" t="s">
        <v>358</v>
      </c>
    </row>
    <row r="5" ht="18.75" customHeight="1" spans="1:10">
      <c r="A5" s="70">
        <v>1</v>
      </c>
      <c r="B5" s="70">
        <v>2</v>
      </c>
      <c r="C5" s="70">
        <v>3</v>
      </c>
      <c r="D5" s="70">
        <v>4</v>
      </c>
      <c r="E5" s="70">
        <v>5</v>
      </c>
      <c r="F5" s="70">
        <v>6</v>
      </c>
      <c r="G5" s="70">
        <v>7</v>
      </c>
      <c r="H5" s="70">
        <v>8</v>
      </c>
      <c r="I5" s="70">
        <v>9</v>
      </c>
      <c r="J5" s="70">
        <v>10</v>
      </c>
    </row>
    <row r="6" ht="42" customHeight="1" outlineLevel="1" spans="1:10">
      <c r="A6" s="80" t="s">
        <v>67</v>
      </c>
      <c r="B6" s="80"/>
      <c r="C6" s="80"/>
      <c r="D6" s="80"/>
      <c r="E6" s="80"/>
      <c r="F6" s="80"/>
      <c r="G6" s="80"/>
      <c r="H6" s="80"/>
      <c r="I6" s="80"/>
      <c r="J6" s="80"/>
    </row>
    <row r="7" ht="42" customHeight="1" outlineLevel="1" spans="1:10">
      <c r="A7" s="81" t="s">
        <v>67</v>
      </c>
      <c r="B7" s="80"/>
      <c r="C7" s="80"/>
      <c r="D7" s="80"/>
      <c r="E7" s="80"/>
      <c r="F7" s="80"/>
      <c r="G7" s="80"/>
      <c r="H7" s="80"/>
      <c r="I7" s="80"/>
      <c r="J7" s="80"/>
    </row>
    <row r="8" ht="42" customHeight="1" outlineLevel="1" spans="1:10">
      <c r="A8" s="80" t="s">
        <v>339</v>
      </c>
      <c r="B8" s="80" t="s">
        <v>359</v>
      </c>
      <c r="C8" s="80" t="s">
        <v>360</v>
      </c>
      <c r="D8" s="80" t="s">
        <v>361</v>
      </c>
      <c r="E8" s="80" t="s">
        <v>362</v>
      </c>
      <c r="F8" s="80" t="s">
        <v>363</v>
      </c>
      <c r="G8" s="80" t="s">
        <v>364</v>
      </c>
      <c r="H8" s="80" t="s">
        <v>365</v>
      </c>
      <c r="I8" s="80" t="s">
        <v>366</v>
      </c>
      <c r="J8" s="80" t="s">
        <v>367</v>
      </c>
    </row>
    <row r="9" ht="42" customHeight="1" outlineLevel="1" spans="1:10">
      <c r="A9" s="80" t="s">
        <v>339</v>
      </c>
      <c r="B9" s="80" t="s">
        <v>359</v>
      </c>
      <c r="C9" s="80" t="s">
        <v>360</v>
      </c>
      <c r="D9" s="80" t="s">
        <v>368</v>
      </c>
      <c r="E9" s="80" t="s">
        <v>369</v>
      </c>
      <c r="F9" s="80" t="s">
        <v>363</v>
      </c>
      <c r="G9" s="80" t="s">
        <v>370</v>
      </c>
      <c r="H9" s="80" t="s">
        <v>371</v>
      </c>
      <c r="I9" s="80" t="s">
        <v>372</v>
      </c>
      <c r="J9" s="80" t="s">
        <v>373</v>
      </c>
    </row>
    <row r="10" ht="42" customHeight="1" outlineLevel="1" spans="1:10">
      <c r="A10" s="80" t="s">
        <v>339</v>
      </c>
      <c r="B10" s="80" t="s">
        <v>359</v>
      </c>
      <c r="C10" s="80" t="s">
        <v>360</v>
      </c>
      <c r="D10" s="80" t="s">
        <v>374</v>
      </c>
      <c r="E10" s="80" t="s">
        <v>375</v>
      </c>
      <c r="F10" s="80" t="s">
        <v>376</v>
      </c>
      <c r="G10" s="80" t="s">
        <v>377</v>
      </c>
      <c r="H10" s="80" t="s">
        <v>378</v>
      </c>
      <c r="I10" s="80" t="s">
        <v>372</v>
      </c>
      <c r="J10" s="80" t="s">
        <v>379</v>
      </c>
    </row>
    <row r="11" ht="42" customHeight="1" outlineLevel="1" spans="1:10">
      <c r="A11" s="80" t="s">
        <v>339</v>
      </c>
      <c r="B11" s="80" t="s">
        <v>359</v>
      </c>
      <c r="C11" s="80" t="s">
        <v>360</v>
      </c>
      <c r="D11" s="80" t="s">
        <v>380</v>
      </c>
      <c r="E11" s="80" t="s">
        <v>381</v>
      </c>
      <c r="F11" s="80" t="s">
        <v>376</v>
      </c>
      <c r="G11" s="80" t="s">
        <v>382</v>
      </c>
      <c r="H11" s="80" t="s">
        <v>383</v>
      </c>
      <c r="I11" s="80" t="s">
        <v>366</v>
      </c>
      <c r="J11" s="80" t="s">
        <v>384</v>
      </c>
    </row>
    <row r="12" ht="42" customHeight="1" outlineLevel="1" spans="1:10">
      <c r="A12" s="80" t="s">
        <v>339</v>
      </c>
      <c r="B12" s="80" t="s">
        <v>359</v>
      </c>
      <c r="C12" s="80" t="s">
        <v>385</v>
      </c>
      <c r="D12" s="80" t="s">
        <v>386</v>
      </c>
      <c r="E12" s="80" t="s">
        <v>387</v>
      </c>
      <c r="F12" s="80" t="s">
        <v>388</v>
      </c>
      <c r="G12" s="80" t="s">
        <v>389</v>
      </c>
      <c r="H12" s="80" t="s">
        <v>389</v>
      </c>
      <c r="I12" s="80" t="s">
        <v>372</v>
      </c>
      <c r="J12" s="80" t="s">
        <v>390</v>
      </c>
    </row>
    <row r="13" ht="42" customHeight="1" outlineLevel="1" spans="1:10">
      <c r="A13" s="80" t="s">
        <v>339</v>
      </c>
      <c r="B13" s="80" t="s">
        <v>359</v>
      </c>
      <c r="C13" s="80" t="s">
        <v>385</v>
      </c>
      <c r="D13" s="80" t="s">
        <v>391</v>
      </c>
      <c r="E13" s="80" t="s">
        <v>392</v>
      </c>
      <c r="F13" s="80" t="s">
        <v>363</v>
      </c>
      <c r="G13" s="80" t="s">
        <v>393</v>
      </c>
      <c r="H13" s="80" t="s">
        <v>371</v>
      </c>
      <c r="I13" s="80" t="s">
        <v>372</v>
      </c>
      <c r="J13" s="80" t="s">
        <v>394</v>
      </c>
    </row>
    <row r="14" ht="42" customHeight="1" outlineLevel="1" spans="1:10">
      <c r="A14" s="80" t="s">
        <v>339</v>
      </c>
      <c r="B14" s="80" t="s">
        <v>359</v>
      </c>
      <c r="C14" s="80" t="s">
        <v>395</v>
      </c>
      <c r="D14" s="80" t="s">
        <v>396</v>
      </c>
      <c r="E14" s="80" t="s">
        <v>397</v>
      </c>
      <c r="F14" s="80" t="s">
        <v>363</v>
      </c>
      <c r="G14" s="80" t="s">
        <v>393</v>
      </c>
      <c r="H14" s="80" t="s">
        <v>371</v>
      </c>
      <c r="I14" s="80" t="s">
        <v>372</v>
      </c>
      <c r="J14" s="80" t="s">
        <v>398</v>
      </c>
    </row>
    <row r="15" ht="42" customHeight="1" outlineLevel="1" spans="1:10">
      <c r="A15" s="80" t="s">
        <v>342</v>
      </c>
      <c r="B15" s="80" t="s">
        <v>399</v>
      </c>
      <c r="C15" s="80" t="s">
        <v>360</v>
      </c>
      <c r="D15" s="80" t="s">
        <v>361</v>
      </c>
      <c r="E15" s="80" t="s">
        <v>400</v>
      </c>
      <c r="F15" s="80" t="s">
        <v>388</v>
      </c>
      <c r="G15" s="80" t="s">
        <v>401</v>
      </c>
      <c r="H15" s="80" t="s">
        <v>402</v>
      </c>
      <c r="I15" s="80" t="s">
        <v>366</v>
      </c>
      <c r="J15" s="80" t="s">
        <v>403</v>
      </c>
    </row>
    <row r="16" ht="42" customHeight="1" outlineLevel="1" spans="1:10">
      <c r="A16" s="80" t="s">
        <v>342</v>
      </c>
      <c r="B16" s="80" t="s">
        <v>399</v>
      </c>
      <c r="C16" s="80" t="s">
        <v>360</v>
      </c>
      <c r="D16" s="80" t="s">
        <v>368</v>
      </c>
      <c r="E16" s="80" t="s">
        <v>404</v>
      </c>
      <c r="F16" s="80" t="s">
        <v>363</v>
      </c>
      <c r="G16" s="80" t="s">
        <v>370</v>
      </c>
      <c r="H16" s="80" t="s">
        <v>371</v>
      </c>
      <c r="I16" s="80" t="s">
        <v>372</v>
      </c>
      <c r="J16" s="80" t="s">
        <v>405</v>
      </c>
    </row>
    <row r="17" ht="42" customHeight="1" outlineLevel="1" spans="1:10">
      <c r="A17" s="80" t="s">
        <v>342</v>
      </c>
      <c r="B17" s="80" t="s">
        <v>399</v>
      </c>
      <c r="C17" s="80" t="s">
        <v>360</v>
      </c>
      <c r="D17" s="80" t="s">
        <v>374</v>
      </c>
      <c r="E17" s="80" t="s">
        <v>375</v>
      </c>
      <c r="F17" s="80" t="s">
        <v>376</v>
      </c>
      <c r="G17" s="80" t="s">
        <v>377</v>
      </c>
      <c r="H17" s="80" t="s">
        <v>378</v>
      </c>
      <c r="I17" s="80" t="s">
        <v>372</v>
      </c>
      <c r="J17" s="80" t="s">
        <v>406</v>
      </c>
    </row>
    <row r="18" ht="42" customHeight="1" outlineLevel="1" spans="1:10">
      <c r="A18" s="80" t="s">
        <v>342</v>
      </c>
      <c r="B18" s="80" t="s">
        <v>399</v>
      </c>
      <c r="C18" s="80" t="s">
        <v>360</v>
      </c>
      <c r="D18" s="80" t="s">
        <v>380</v>
      </c>
      <c r="E18" s="80" t="s">
        <v>381</v>
      </c>
      <c r="F18" s="80" t="s">
        <v>376</v>
      </c>
      <c r="G18" s="80" t="s">
        <v>407</v>
      </c>
      <c r="H18" s="80" t="s">
        <v>383</v>
      </c>
      <c r="I18" s="80" t="s">
        <v>366</v>
      </c>
      <c r="J18" s="80" t="s">
        <v>384</v>
      </c>
    </row>
    <row r="19" ht="42" customHeight="1" outlineLevel="1" spans="1:10">
      <c r="A19" s="80" t="s">
        <v>342</v>
      </c>
      <c r="B19" s="80" t="s">
        <v>399</v>
      </c>
      <c r="C19" s="80" t="s">
        <v>385</v>
      </c>
      <c r="D19" s="80" t="s">
        <v>391</v>
      </c>
      <c r="E19" s="80" t="s">
        <v>408</v>
      </c>
      <c r="F19" s="80" t="s">
        <v>388</v>
      </c>
      <c r="G19" s="80" t="s">
        <v>409</v>
      </c>
      <c r="H19" s="80" t="s">
        <v>409</v>
      </c>
      <c r="I19" s="80" t="s">
        <v>372</v>
      </c>
      <c r="J19" s="80" t="s">
        <v>410</v>
      </c>
    </row>
    <row r="20" ht="42" customHeight="1" outlineLevel="1" spans="1:10">
      <c r="A20" s="80" t="s">
        <v>342</v>
      </c>
      <c r="B20" s="80" t="s">
        <v>399</v>
      </c>
      <c r="C20" s="80" t="s">
        <v>395</v>
      </c>
      <c r="D20" s="80" t="s">
        <v>396</v>
      </c>
      <c r="E20" s="80" t="s">
        <v>411</v>
      </c>
      <c r="F20" s="80" t="s">
        <v>363</v>
      </c>
      <c r="G20" s="80" t="s">
        <v>393</v>
      </c>
      <c r="H20" s="80" t="s">
        <v>371</v>
      </c>
      <c r="I20" s="80" t="s">
        <v>372</v>
      </c>
      <c r="J20" s="80" t="s">
        <v>412</v>
      </c>
    </row>
    <row r="21" ht="42" customHeight="1" outlineLevel="1" spans="1:10">
      <c r="A21" s="80" t="s">
        <v>334</v>
      </c>
      <c r="B21" s="80" t="s">
        <v>413</v>
      </c>
      <c r="C21" s="80" t="s">
        <v>360</v>
      </c>
      <c r="D21" s="80" t="s">
        <v>361</v>
      </c>
      <c r="E21" s="80" t="s">
        <v>414</v>
      </c>
      <c r="F21" s="80" t="s">
        <v>363</v>
      </c>
      <c r="G21" s="80" t="s">
        <v>415</v>
      </c>
      <c r="H21" s="80" t="s">
        <v>402</v>
      </c>
      <c r="I21" s="80" t="s">
        <v>366</v>
      </c>
      <c r="J21" s="80" t="s">
        <v>416</v>
      </c>
    </row>
    <row r="22" ht="42" customHeight="1" outlineLevel="1" spans="1:10">
      <c r="A22" s="80" t="s">
        <v>334</v>
      </c>
      <c r="B22" s="80" t="s">
        <v>413</v>
      </c>
      <c r="C22" s="80" t="s">
        <v>385</v>
      </c>
      <c r="D22" s="80" t="s">
        <v>386</v>
      </c>
      <c r="E22" s="80" t="s">
        <v>417</v>
      </c>
      <c r="F22" s="80" t="s">
        <v>363</v>
      </c>
      <c r="G22" s="80" t="s">
        <v>415</v>
      </c>
      <c r="H22" s="80" t="s">
        <v>402</v>
      </c>
      <c r="I22" s="80" t="s">
        <v>366</v>
      </c>
      <c r="J22" s="80" t="s">
        <v>417</v>
      </c>
    </row>
    <row r="23" ht="42" customHeight="1" outlineLevel="1" spans="1:10">
      <c r="A23" s="80" t="s">
        <v>334</v>
      </c>
      <c r="B23" s="80" t="s">
        <v>413</v>
      </c>
      <c r="C23" s="80" t="s">
        <v>395</v>
      </c>
      <c r="D23" s="80" t="s">
        <v>396</v>
      </c>
      <c r="E23" s="80" t="s">
        <v>418</v>
      </c>
      <c r="F23" s="80" t="s">
        <v>363</v>
      </c>
      <c r="G23" s="80" t="s">
        <v>419</v>
      </c>
      <c r="H23" s="80" t="s">
        <v>371</v>
      </c>
      <c r="I23" s="80" t="s">
        <v>372</v>
      </c>
      <c r="J23" s="80" t="s">
        <v>418</v>
      </c>
    </row>
    <row r="24" ht="42" customHeight="1" outlineLevel="1" spans="1:10">
      <c r="A24" s="80" t="s">
        <v>332</v>
      </c>
      <c r="B24" s="80" t="s">
        <v>420</v>
      </c>
      <c r="C24" s="80" t="s">
        <v>360</v>
      </c>
      <c r="D24" s="80" t="s">
        <v>361</v>
      </c>
      <c r="E24" s="80" t="s">
        <v>400</v>
      </c>
      <c r="F24" s="80" t="s">
        <v>388</v>
      </c>
      <c r="G24" s="80" t="s">
        <v>81</v>
      </c>
      <c r="H24" s="80" t="s">
        <v>421</v>
      </c>
      <c r="I24" s="80" t="s">
        <v>366</v>
      </c>
      <c r="J24" s="80" t="s">
        <v>422</v>
      </c>
    </row>
    <row r="25" ht="42" customHeight="1" outlineLevel="1" spans="1:10">
      <c r="A25" s="80" t="s">
        <v>332</v>
      </c>
      <c r="B25" s="80" t="s">
        <v>420</v>
      </c>
      <c r="C25" s="80" t="s">
        <v>360</v>
      </c>
      <c r="D25" s="80" t="s">
        <v>368</v>
      </c>
      <c r="E25" s="80" t="s">
        <v>423</v>
      </c>
      <c r="F25" s="80" t="s">
        <v>363</v>
      </c>
      <c r="G25" s="80" t="s">
        <v>393</v>
      </c>
      <c r="H25" s="80" t="s">
        <v>371</v>
      </c>
      <c r="I25" s="80" t="s">
        <v>372</v>
      </c>
      <c r="J25" s="80" t="s">
        <v>424</v>
      </c>
    </row>
    <row r="26" ht="42" customHeight="1" outlineLevel="1" spans="1:10">
      <c r="A26" s="80" t="s">
        <v>332</v>
      </c>
      <c r="B26" s="80" t="s">
        <v>420</v>
      </c>
      <c r="C26" s="80" t="s">
        <v>360</v>
      </c>
      <c r="D26" s="80" t="s">
        <v>374</v>
      </c>
      <c r="E26" s="80" t="s">
        <v>375</v>
      </c>
      <c r="F26" s="80" t="s">
        <v>376</v>
      </c>
      <c r="G26" s="80" t="s">
        <v>377</v>
      </c>
      <c r="H26" s="80" t="s">
        <v>378</v>
      </c>
      <c r="I26" s="80" t="s">
        <v>366</v>
      </c>
      <c r="J26" s="80" t="s">
        <v>379</v>
      </c>
    </row>
    <row r="27" ht="42" customHeight="1" outlineLevel="1" spans="1:10">
      <c r="A27" s="80" t="s">
        <v>332</v>
      </c>
      <c r="B27" s="80" t="s">
        <v>420</v>
      </c>
      <c r="C27" s="80" t="s">
        <v>360</v>
      </c>
      <c r="D27" s="80" t="s">
        <v>380</v>
      </c>
      <c r="E27" s="80" t="s">
        <v>381</v>
      </c>
      <c r="F27" s="80" t="s">
        <v>376</v>
      </c>
      <c r="G27" s="80" t="s">
        <v>425</v>
      </c>
      <c r="H27" s="80" t="s">
        <v>426</v>
      </c>
      <c r="I27" s="80" t="s">
        <v>366</v>
      </c>
      <c r="J27" s="80" t="s">
        <v>384</v>
      </c>
    </row>
    <row r="28" ht="42" customHeight="1" outlineLevel="1" spans="1:10">
      <c r="A28" s="80" t="s">
        <v>332</v>
      </c>
      <c r="B28" s="80" t="s">
        <v>420</v>
      </c>
      <c r="C28" s="80" t="s">
        <v>385</v>
      </c>
      <c r="D28" s="80" t="s">
        <v>386</v>
      </c>
      <c r="E28" s="80" t="s">
        <v>427</v>
      </c>
      <c r="F28" s="80" t="s">
        <v>363</v>
      </c>
      <c r="G28" s="80" t="s">
        <v>393</v>
      </c>
      <c r="H28" s="80" t="s">
        <v>371</v>
      </c>
      <c r="I28" s="80" t="s">
        <v>372</v>
      </c>
      <c r="J28" s="80" t="s">
        <v>428</v>
      </c>
    </row>
    <row r="29" ht="42" customHeight="1" outlineLevel="1" spans="1:10">
      <c r="A29" s="80" t="s">
        <v>332</v>
      </c>
      <c r="B29" s="80" t="s">
        <v>420</v>
      </c>
      <c r="C29" s="80" t="s">
        <v>385</v>
      </c>
      <c r="D29" s="80" t="s">
        <v>391</v>
      </c>
      <c r="E29" s="80" t="s">
        <v>429</v>
      </c>
      <c r="F29" s="80" t="s">
        <v>376</v>
      </c>
      <c r="G29" s="80" t="s">
        <v>88</v>
      </c>
      <c r="H29" s="80" t="s">
        <v>371</v>
      </c>
      <c r="I29" s="80" t="s">
        <v>372</v>
      </c>
      <c r="J29" s="80" t="s">
        <v>430</v>
      </c>
    </row>
    <row r="30" ht="42" customHeight="1" outlineLevel="1" spans="1:10">
      <c r="A30" s="80" t="s">
        <v>332</v>
      </c>
      <c r="B30" s="80" t="s">
        <v>420</v>
      </c>
      <c r="C30" s="80" t="s">
        <v>395</v>
      </c>
      <c r="D30" s="80" t="s">
        <v>396</v>
      </c>
      <c r="E30" s="80" t="s">
        <v>397</v>
      </c>
      <c r="F30" s="80" t="s">
        <v>363</v>
      </c>
      <c r="G30" s="80" t="s">
        <v>393</v>
      </c>
      <c r="H30" s="80" t="s">
        <v>371</v>
      </c>
      <c r="I30" s="80" t="s">
        <v>372</v>
      </c>
      <c r="J30" s="80" t="s">
        <v>398</v>
      </c>
    </row>
    <row r="31" ht="42" customHeight="1" outlineLevel="1" spans="1:10">
      <c r="A31" s="80" t="s">
        <v>344</v>
      </c>
      <c r="B31" s="80" t="s">
        <v>431</v>
      </c>
      <c r="C31" s="80" t="s">
        <v>360</v>
      </c>
      <c r="D31" s="80" t="s">
        <v>361</v>
      </c>
      <c r="E31" s="80" t="s">
        <v>432</v>
      </c>
      <c r="F31" s="80" t="s">
        <v>363</v>
      </c>
      <c r="G31" s="80" t="s">
        <v>433</v>
      </c>
      <c r="H31" s="80" t="s">
        <v>434</v>
      </c>
      <c r="I31" s="80" t="s">
        <v>366</v>
      </c>
      <c r="J31" s="80" t="s">
        <v>435</v>
      </c>
    </row>
    <row r="32" ht="42" customHeight="1" outlineLevel="1" spans="1:10">
      <c r="A32" s="80" t="s">
        <v>344</v>
      </c>
      <c r="B32" s="80" t="s">
        <v>431</v>
      </c>
      <c r="C32" s="80" t="s">
        <v>360</v>
      </c>
      <c r="D32" s="80" t="s">
        <v>368</v>
      </c>
      <c r="E32" s="80" t="s">
        <v>436</v>
      </c>
      <c r="F32" s="80" t="s">
        <v>388</v>
      </c>
      <c r="G32" s="80" t="s">
        <v>437</v>
      </c>
      <c r="H32" s="80" t="s">
        <v>371</v>
      </c>
      <c r="I32" s="80" t="s">
        <v>372</v>
      </c>
      <c r="J32" s="80" t="s">
        <v>438</v>
      </c>
    </row>
    <row r="33" ht="42" customHeight="1" outlineLevel="1" spans="1:10">
      <c r="A33" s="80" t="s">
        <v>344</v>
      </c>
      <c r="B33" s="80" t="s">
        <v>431</v>
      </c>
      <c r="C33" s="80" t="s">
        <v>360</v>
      </c>
      <c r="D33" s="80" t="s">
        <v>374</v>
      </c>
      <c r="E33" s="80" t="s">
        <v>375</v>
      </c>
      <c r="F33" s="80" t="s">
        <v>376</v>
      </c>
      <c r="G33" s="80" t="s">
        <v>377</v>
      </c>
      <c r="H33" s="80" t="s">
        <v>378</v>
      </c>
      <c r="I33" s="80" t="s">
        <v>372</v>
      </c>
      <c r="J33" s="80" t="s">
        <v>379</v>
      </c>
    </row>
    <row r="34" ht="42" customHeight="1" outlineLevel="1" spans="1:10">
      <c r="A34" s="80" t="s">
        <v>344</v>
      </c>
      <c r="B34" s="80" t="s">
        <v>431</v>
      </c>
      <c r="C34" s="80" t="s">
        <v>360</v>
      </c>
      <c r="D34" s="80" t="s">
        <v>380</v>
      </c>
      <c r="E34" s="80" t="s">
        <v>381</v>
      </c>
      <c r="F34" s="80" t="s">
        <v>388</v>
      </c>
      <c r="G34" s="80" t="s">
        <v>439</v>
      </c>
      <c r="H34" s="80" t="s">
        <v>383</v>
      </c>
      <c r="I34" s="80" t="s">
        <v>366</v>
      </c>
      <c r="J34" s="80" t="s">
        <v>440</v>
      </c>
    </row>
    <row r="35" ht="42" customHeight="1" outlineLevel="1" spans="1:10">
      <c r="A35" s="80" t="s">
        <v>344</v>
      </c>
      <c r="B35" s="80" t="s">
        <v>431</v>
      </c>
      <c r="C35" s="80" t="s">
        <v>385</v>
      </c>
      <c r="D35" s="80" t="s">
        <v>386</v>
      </c>
      <c r="E35" s="80" t="s">
        <v>441</v>
      </c>
      <c r="F35" s="80" t="s">
        <v>388</v>
      </c>
      <c r="G35" s="80" t="s">
        <v>442</v>
      </c>
      <c r="H35" s="80" t="s">
        <v>442</v>
      </c>
      <c r="I35" s="80" t="s">
        <v>372</v>
      </c>
      <c r="J35" s="80" t="s">
        <v>443</v>
      </c>
    </row>
    <row r="36" ht="42" customHeight="1" outlineLevel="1" spans="1:10">
      <c r="A36" s="80" t="s">
        <v>344</v>
      </c>
      <c r="B36" s="80" t="s">
        <v>431</v>
      </c>
      <c r="C36" s="80" t="s">
        <v>385</v>
      </c>
      <c r="D36" s="80" t="s">
        <v>391</v>
      </c>
      <c r="E36" s="80" t="s">
        <v>444</v>
      </c>
      <c r="F36" s="80" t="s">
        <v>388</v>
      </c>
      <c r="G36" s="80" t="s">
        <v>442</v>
      </c>
      <c r="H36" s="80" t="s">
        <v>442</v>
      </c>
      <c r="I36" s="80" t="s">
        <v>372</v>
      </c>
      <c r="J36" s="80" t="s">
        <v>445</v>
      </c>
    </row>
    <row r="37" ht="42" customHeight="1" outlineLevel="1" spans="1:10">
      <c r="A37" s="80" t="s">
        <v>344</v>
      </c>
      <c r="B37" s="80" t="s">
        <v>431</v>
      </c>
      <c r="C37" s="80" t="s">
        <v>385</v>
      </c>
      <c r="D37" s="80" t="s">
        <v>446</v>
      </c>
      <c r="E37" s="80" t="s">
        <v>447</v>
      </c>
      <c r="F37" s="80" t="s">
        <v>388</v>
      </c>
      <c r="G37" s="80" t="s">
        <v>448</v>
      </c>
      <c r="H37" s="80" t="s">
        <v>448</v>
      </c>
      <c r="I37" s="80" t="s">
        <v>372</v>
      </c>
      <c r="J37" s="80" t="s">
        <v>449</v>
      </c>
    </row>
    <row r="38" ht="42" customHeight="1" outlineLevel="1" spans="1:10">
      <c r="A38" s="80" t="s">
        <v>344</v>
      </c>
      <c r="B38" s="80" t="s">
        <v>431</v>
      </c>
      <c r="C38" s="80" t="s">
        <v>395</v>
      </c>
      <c r="D38" s="80" t="s">
        <v>396</v>
      </c>
      <c r="E38" s="80" t="s">
        <v>450</v>
      </c>
      <c r="F38" s="80" t="s">
        <v>363</v>
      </c>
      <c r="G38" s="80" t="s">
        <v>393</v>
      </c>
      <c r="H38" s="80" t="s">
        <v>371</v>
      </c>
      <c r="I38" s="80" t="s">
        <v>372</v>
      </c>
      <c r="J38" s="80" t="s">
        <v>451</v>
      </c>
    </row>
    <row r="39" ht="42" customHeight="1" outlineLevel="1" spans="1:10">
      <c r="A39" s="80" t="s">
        <v>348</v>
      </c>
      <c r="B39" s="80" t="s">
        <v>452</v>
      </c>
      <c r="C39" s="80" t="s">
        <v>360</v>
      </c>
      <c r="D39" s="80" t="s">
        <v>361</v>
      </c>
      <c r="E39" s="80" t="s">
        <v>453</v>
      </c>
      <c r="F39" s="80" t="s">
        <v>388</v>
      </c>
      <c r="G39" s="80" t="s">
        <v>401</v>
      </c>
      <c r="H39" s="80" t="s">
        <v>454</v>
      </c>
      <c r="I39" s="80" t="s">
        <v>366</v>
      </c>
      <c r="J39" s="80" t="s">
        <v>455</v>
      </c>
    </row>
    <row r="40" ht="42" customHeight="1" outlineLevel="1" spans="1:10">
      <c r="A40" s="80" t="s">
        <v>348</v>
      </c>
      <c r="B40" s="80" t="s">
        <v>452</v>
      </c>
      <c r="C40" s="80" t="s">
        <v>360</v>
      </c>
      <c r="D40" s="80" t="s">
        <v>374</v>
      </c>
      <c r="E40" s="80" t="s">
        <v>456</v>
      </c>
      <c r="F40" s="80" t="s">
        <v>376</v>
      </c>
      <c r="G40" s="80" t="s">
        <v>377</v>
      </c>
      <c r="H40" s="80" t="s">
        <v>378</v>
      </c>
      <c r="I40" s="80" t="s">
        <v>372</v>
      </c>
      <c r="J40" s="80" t="s">
        <v>457</v>
      </c>
    </row>
    <row r="41" ht="42" customHeight="1" outlineLevel="1" spans="1:10">
      <c r="A41" s="80" t="s">
        <v>348</v>
      </c>
      <c r="B41" s="80" t="s">
        <v>452</v>
      </c>
      <c r="C41" s="80" t="s">
        <v>385</v>
      </c>
      <c r="D41" s="80" t="s">
        <v>386</v>
      </c>
      <c r="E41" s="80" t="s">
        <v>458</v>
      </c>
      <c r="F41" s="80" t="s">
        <v>388</v>
      </c>
      <c r="G41" s="80" t="s">
        <v>459</v>
      </c>
      <c r="H41" s="80" t="s">
        <v>459</v>
      </c>
      <c r="I41" s="80" t="s">
        <v>372</v>
      </c>
      <c r="J41" s="80" t="s">
        <v>460</v>
      </c>
    </row>
    <row r="42" ht="42" customHeight="1" outlineLevel="1" spans="1:10">
      <c r="A42" s="80" t="s">
        <v>348</v>
      </c>
      <c r="B42" s="80" t="s">
        <v>452</v>
      </c>
      <c r="C42" s="80" t="s">
        <v>395</v>
      </c>
      <c r="D42" s="80" t="s">
        <v>396</v>
      </c>
      <c r="E42" s="80" t="s">
        <v>461</v>
      </c>
      <c r="F42" s="80" t="s">
        <v>363</v>
      </c>
      <c r="G42" s="80" t="s">
        <v>393</v>
      </c>
      <c r="H42" s="80" t="s">
        <v>371</v>
      </c>
      <c r="I42" s="80" t="s">
        <v>372</v>
      </c>
      <c r="J42" s="80" t="s">
        <v>461</v>
      </c>
    </row>
    <row r="43" ht="42" customHeight="1" outlineLevel="1" spans="1:10">
      <c r="A43" s="80" t="s">
        <v>330</v>
      </c>
      <c r="B43" s="80" t="s">
        <v>462</v>
      </c>
      <c r="C43" s="80" t="s">
        <v>360</v>
      </c>
      <c r="D43" s="80" t="s">
        <v>361</v>
      </c>
      <c r="E43" s="80" t="s">
        <v>463</v>
      </c>
      <c r="F43" s="80" t="s">
        <v>363</v>
      </c>
      <c r="G43" s="80" t="s">
        <v>464</v>
      </c>
      <c r="H43" s="80" t="s">
        <v>465</v>
      </c>
      <c r="I43" s="80" t="s">
        <v>366</v>
      </c>
      <c r="J43" s="80" t="s">
        <v>466</v>
      </c>
    </row>
    <row r="44" ht="42" customHeight="1" outlineLevel="1" spans="1:10">
      <c r="A44" s="80" t="s">
        <v>330</v>
      </c>
      <c r="B44" s="80" t="s">
        <v>462</v>
      </c>
      <c r="C44" s="80" t="s">
        <v>360</v>
      </c>
      <c r="D44" s="80" t="s">
        <v>368</v>
      </c>
      <c r="E44" s="80" t="s">
        <v>467</v>
      </c>
      <c r="F44" s="80" t="s">
        <v>388</v>
      </c>
      <c r="G44" s="80" t="s">
        <v>468</v>
      </c>
      <c r="H44" s="80" t="s">
        <v>468</v>
      </c>
      <c r="I44" s="80" t="s">
        <v>372</v>
      </c>
      <c r="J44" s="80" t="s">
        <v>469</v>
      </c>
    </row>
    <row r="45" ht="42" customHeight="1" outlineLevel="1" spans="1:10">
      <c r="A45" s="80" t="s">
        <v>330</v>
      </c>
      <c r="B45" s="80" t="s">
        <v>462</v>
      </c>
      <c r="C45" s="80" t="s">
        <v>360</v>
      </c>
      <c r="D45" s="80" t="s">
        <v>374</v>
      </c>
      <c r="E45" s="80" t="s">
        <v>375</v>
      </c>
      <c r="F45" s="80" t="s">
        <v>376</v>
      </c>
      <c r="G45" s="80" t="s">
        <v>377</v>
      </c>
      <c r="H45" s="80" t="s">
        <v>378</v>
      </c>
      <c r="I45" s="80" t="s">
        <v>366</v>
      </c>
      <c r="J45" s="80" t="s">
        <v>379</v>
      </c>
    </row>
    <row r="46" ht="42" customHeight="1" outlineLevel="1" spans="1:10">
      <c r="A46" s="80" t="s">
        <v>330</v>
      </c>
      <c r="B46" s="80" t="s">
        <v>462</v>
      </c>
      <c r="C46" s="80" t="s">
        <v>360</v>
      </c>
      <c r="D46" s="80" t="s">
        <v>380</v>
      </c>
      <c r="E46" s="80" t="s">
        <v>381</v>
      </c>
      <c r="F46" s="80" t="s">
        <v>376</v>
      </c>
      <c r="G46" s="80" t="s">
        <v>470</v>
      </c>
      <c r="H46" s="80" t="s">
        <v>383</v>
      </c>
      <c r="I46" s="80" t="s">
        <v>366</v>
      </c>
      <c r="J46" s="80" t="s">
        <v>440</v>
      </c>
    </row>
    <row r="47" ht="42" customHeight="1" outlineLevel="1" spans="1:10">
      <c r="A47" s="80" t="s">
        <v>330</v>
      </c>
      <c r="B47" s="80" t="s">
        <v>462</v>
      </c>
      <c r="C47" s="80" t="s">
        <v>385</v>
      </c>
      <c r="D47" s="80" t="s">
        <v>391</v>
      </c>
      <c r="E47" s="80" t="s">
        <v>471</v>
      </c>
      <c r="F47" s="80" t="s">
        <v>388</v>
      </c>
      <c r="G47" s="80" t="s">
        <v>472</v>
      </c>
      <c r="H47" s="80" t="s">
        <v>472</v>
      </c>
      <c r="I47" s="80" t="s">
        <v>372</v>
      </c>
      <c r="J47" s="80" t="s">
        <v>473</v>
      </c>
    </row>
    <row r="48" ht="42" customHeight="1" outlineLevel="1" spans="1:10">
      <c r="A48" s="80" t="s">
        <v>330</v>
      </c>
      <c r="B48" s="80" t="s">
        <v>462</v>
      </c>
      <c r="C48" s="80" t="s">
        <v>385</v>
      </c>
      <c r="D48" s="80" t="s">
        <v>446</v>
      </c>
      <c r="E48" s="80" t="s">
        <v>474</v>
      </c>
      <c r="F48" s="80" t="s">
        <v>388</v>
      </c>
      <c r="G48" s="80" t="s">
        <v>472</v>
      </c>
      <c r="H48" s="80" t="s">
        <v>472</v>
      </c>
      <c r="I48" s="80" t="s">
        <v>372</v>
      </c>
      <c r="J48" s="80" t="s">
        <v>473</v>
      </c>
    </row>
    <row r="49" ht="42" customHeight="1" outlineLevel="1" spans="1:10">
      <c r="A49" s="80" t="s">
        <v>330</v>
      </c>
      <c r="B49" s="80" t="s">
        <v>462</v>
      </c>
      <c r="C49" s="80" t="s">
        <v>385</v>
      </c>
      <c r="D49" s="80" t="s">
        <v>475</v>
      </c>
      <c r="E49" s="80" t="s">
        <v>476</v>
      </c>
      <c r="F49" s="80" t="s">
        <v>388</v>
      </c>
      <c r="G49" s="80" t="s">
        <v>472</v>
      </c>
      <c r="H49" s="80" t="s">
        <v>472</v>
      </c>
      <c r="I49" s="80" t="s">
        <v>372</v>
      </c>
      <c r="J49" s="80" t="s">
        <v>473</v>
      </c>
    </row>
    <row r="50" ht="42" customHeight="1" outlineLevel="1" spans="1:10">
      <c r="A50" s="80" t="s">
        <v>330</v>
      </c>
      <c r="B50" s="80" t="s">
        <v>462</v>
      </c>
      <c r="C50" s="80" t="s">
        <v>395</v>
      </c>
      <c r="D50" s="80" t="s">
        <v>396</v>
      </c>
      <c r="E50" s="80" t="s">
        <v>397</v>
      </c>
      <c r="F50" s="80" t="s">
        <v>363</v>
      </c>
      <c r="G50" s="80" t="s">
        <v>393</v>
      </c>
      <c r="H50" s="80" t="s">
        <v>371</v>
      </c>
      <c r="I50" s="80" t="s">
        <v>372</v>
      </c>
      <c r="J50" s="80" t="s">
        <v>477</v>
      </c>
    </row>
    <row r="51" ht="42" customHeight="1" outlineLevel="1" spans="1:10">
      <c r="A51" s="80" t="s">
        <v>328</v>
      </c>
      <c r="B51" s="80" t="s">
        <v>478</v>
      </c>
      <c r="C51" s="80" t="s">
        <v>360</v>
      </c>
      <c r="D51" s="80" t="s">
        <v>361</v>
      </c>
      <c r="E51" s="80" t="s">
        <v>479</v>
      </c>
      <c r="F51" s="80" t="s">
        <v>388</v>
      </c>
      <c r="G51" s="80" t="s">
        <v>81</v>
      </c>
      <c r="H51" s="80" t="s">
        <v>480</v>
      </c>
      <c r="I51" s="80" t="s">
        <v>366</v>
      </c>
      <c r="J51" s="80" t="s">
        <v>481</v>
      </c>
    </row>
    <row r="52" ht="42" customHeight="1" outlineLevel="1" spans="1:10">
      <c r="A52" s="80" t="s">
        <v>482</v>
      </c>
      <c r="B52" s="80" t="s">
        <v>478</v>
      </c>
      <c r="C52" s="80" t="s">
        <v>360</v>
      </c>
      <c r="D52" s="80" t="s">
        <v>361</v>
      </c>
      <c r="E52" s="80" t="s">
        <v>483</v>
      </c>
      <c r="F52" s="80" t="s">
        <v>388</v>
      </c>
      <c r="G52" s="80" t="s">
        <v>82</v>
      </c>
      <c r="H52" s="80" t="s">
        <v>480</v>
      </c>
      <c r="I52" s="80" t="s">
        <v>366</v>
      </c>
      <c r="J52" s="80" t="s">
        <v>481</v>
      </c>
    </row>
    <row r="53" ht="42" customHeight="1" outlineLevel="1" spans="1:10">
      <c r="A53" s="80" t="s">
        <v>482</v>
      </c>
      <c r="B53" s="80" t="s">
        <v>478</v>
      </c>
      <c r="C53" s="80" t="s">
        <v>360</v>
      </c>
      <c r="D53" s="80" t="s">
        <v>368</v>
      </c>
      <c r="E53" s="80" t="s">
        <v>484</v>
      </c>
      <c r="F53" s="80" t="s">
        <v>363</v>
      </c>
      <c r="G53" s="80" t="s">
        <v>393</v>
      </c>
      <c r="H53" s="80" t="s">
        <v>371</v>
      </c>
      <c r="I53" s="80" t="s">
        <v>372</v>
      </c>
      <c r="J53" s="80" t="s">
        <v>485</v>
      </c>
    </row>
    <row r="54" ht="42" customHeight="1" outlineLevel="1" spans="1:10">
      <c r="A54" s="80" t="s">
        <v>482</v>
      </c>
      <c r="B54" s="80" t="s">
        <v>478</v>
      </c>
      <c r="C54" s="80" t="s">
        <v>360</v>
      </c>
      <c r="D54" s="80" t="s">
        <v>374</v>
      </c>
      <c r="E54" s="80" t="s">
        <v>486</v>
      </c>
      <c r="F54" s="80" t="s">
        <v>363</v>
      </c>
      <c r="G54" s="80" t="s">
        <v>393</v>
      </c>
      <c r="H54" s="80" t="s">
        <v>371</v>
      </c>
      <c r="I54" s="80" t="s">
        <v>372</v>
      </c>
      <c r="J54" s="80" t="s">
        <v>487</v>
      </c>
    </row>
    <row r="55" ht="42" customHeight="1" outlineLevel="1" spans="1:10">
      <c r="A55" s="80" t="s">
        <v>482</v>
      </c>
      <c r="B55" s="80" t="s">
        <v>478</v>
      </c>
      <c r="C55" s="80" t="s">
        <v>360</v>
      </c>
      <c r="D55" s="80" t="s">
        <v>380</v>
      </c>
      <c r="E55" s="80" t="s">
        <v>381</v>
      </c>
      <c r="F55" s="80" t="s">
        <v>388</v>
      </c>
      <c r="G55" s="80" t="s">
        <v>488</v>
      </c>
      <c r="H55" s="80" t="s">
        <v>383</v>
      </c>
      <c r="I55" s="80" t="s">
        <v>366</v>
      </c>
      <c r="J55" s="80" t="s">
        <v>384</v>
      </c>
    </row>
    <row r="56" ht="42" customHeight="1" outlineLevel="1" spans="1:10">
      <c r="A56" s="80" t="s">
        <v>482</v>
      </c>
      <c r="B56" s="80" t="s">
        <v>478</v>
      </c>
      <c r="C56" s="80" t="s">
        <v>385</v>
      </c>
      <c r="D56" s="80" t="s">
        <v>391</v>
      </c>
      <c r="E56" s="80" t="s">
        <v>489</v>
      </c>
      <c r="F56" s="80" t="s">
        <v>363</v>
      </c>
      <c r="G56" s="80" t="s">
        <v>393</v>
      </c>
      <c r="H56" s="80" t="s">
        <v>371</v>
      </c>
      <c r="I56" s="80" t="s">
        <v>372</v>
      </c>
      <c r="J56" s="80" t="s">
        <v>485</v>
      </c>
    </row>
    <row r="57" ht="42" customHeight="1" outlineLevel="1" spans="1:10">
      <c r="A57" s="80" t="s">
        <v>482</v>
      </c>
      <c r="B57" s="80" t="s">
        <v>478</v>
      </c>
      <c r="C57" s="80" t="s">
        <v>395</v>
      </c>
      <c r="D57" s="80" t="s">
        <v>396</v>
      </c>
      <c r="E57" s="80" t="s">
        <v>490</v>
      </c>
      <c r="F57" s="80" t="s">
        <v>363</v>
      </c>
      <c r="G57" s="80" t="s">
        <v>393</v>
      </c>
      <c r="H57" s="80" t="s">
        <v>371</v>
      </c>
      <c r="I57" s="80" t="s">
        <v>372</v>
      </c>
      <c r="J57" s="80" t="s">
        <v>491</v>
      </c>
    </row>
  </sheetData>
  <mergeCells count="18">
    <mergeCell ref="A2:J2"/>
    <mergeCell ref="A3:H3"/>
    <mergeCell ref="A8:A14"/>
    <mergeCell ref="A15:A20"/>
    <mergeCell ref="A21:A23"/>
    <mergeCell ref="A24:A30"/>
    <mergeCell ref="A31:A38"/>
    <mergeCell ref="A39:A42"/>
    <mergeCell ref="A43:A50"/>
    <mergeCell ref="A51:A57"/>
    <mergeCell ref="B8:B14"/>
    <mergeCell ref="B15:B20"/>
    <mergeCell ref="B21:B23"/>
    <mergeCell ref="B24:B30"/>
    <mergeCell ref="B31:B38"/>
    <mergeCell ref="B39:B42"/>
    <mergeCell ref="B43:B50"/>
    <mergeCell ref="B51:B57"/>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项目支出绩效目标表（本级下达）05-2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lpstr>部门单位基本信息表14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WPS_1599309941</cp:lastModifiedBy>
  <dcterms:created xsi:type="dcterms:W3CDTF">2025-02-13T09:07:00Z</dcterms:created>
  <dcterms:modified xsi:type="dcterms:W3CDTF">2025-02-19T09:17:54Z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0CAE2C33A1D041C1AD3ABAA8E58F724F_12</vt:lpwstr>
  </property>
</Properties>
</file>