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2874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基本支出预算表04" sheetId="7" r:id="rId7"/>
    <sheet name="项目支出预算表05-1" sheetId="8" r:id="rId8"/>
    <sheet name="项目支出绩效目标表（本级下达）05-2" sheetId="9" r:id="rId9"/>
    <sheet name="项目支出绩效目标表（另文下达）05-3（空表）" sheetId="10" r:id="rId10"/>
    <sheet name="政府性基金预算支出预算表06（空表）" sheetId="11" r:id="rId11"/>
    <sheet name="部门政府采购预算表07（空表）" sheetId="12" r:id="rId12"/>
    <sheet name="政府购买服务预算表08（空表）" sheetId="13" r:id="rId13"/>
    <sheet name="对下转移支付预算表09-1（空表）" sheetId="14" r:id="rId14"/>
    <sheet name="对下转移支付绩效目标表09-2（空表）" sheetId="15" r:id="rId15"/>
    <sheet name="新增资产配置表10（空表）" sheetId="16" r:id="rId16"/>
    <sheet name="上级补助项目支出预算表11（空表）" sheetId="17" r:id="rId17"/>
    <sheet name="部门项目中期规划预算表12" sheetId="18" r:id="rId18"/>
    <sheet name="部门整体支出绩效目标表13" sheetId="19" r:id="rId19"/>
    <sheet name="部门单位基本信息表14" sheetId="20" r:id="rId20"/>
  </sheets>
  <definedNames>
    <definedName name="_xlnm.Print_Titles" localSheetId="4">'一般公共预算支出预算表（按功能科目分类）02-2'!$1:$5</definedName>
    <definedName name="_xlnm.Print_Titles" localSheetId="10">'政府性基金预算支出预算表06（空表）'!$1:$6</definedName>
    <definedName name="_xlnm.Print_Titles" localSheetId="17">部门项目中期规划预算表12!$A:$A,部门项目中期规划预算表12!$1:$1</definedName>
    <definedName name="_xlnm.Print_Titles" localSheetId="18">部门整体支出绩效目标表13!$A:$A,部门整体支出绩效目标表13!$1:$1</definedName>
  </definedNames>
  <calcPr calcId="144525"/>
</workbook>
</file>

<file path=xl/sharedStrings.xml><?xml version="1.0" encoding="utf-8"?>
<sst xmlns="http://schemas.openxmlformats.org/spreadsheetml/2006/main" count="1147" uniqueCount="451">
  <si>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</si>
  <si>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</si>
  <si>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</si>
  <si>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</si>
  <si>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</si>
  <si>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</si>
  <si>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</si>
  <si>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</si>
  <si>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</si>
  <si>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</si>
  <si>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</si>
  <si>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</si>
  <si>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</si>
  <si>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</si>
  <si>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</si>
  <si>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</si>
  <si>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</si>
  <si>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</si>
  <si>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</si>
  <si>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</si>
  <si>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</si>
  <si>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</si>
  <si>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</si>
  <si>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</si>
  <si>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</si>
  <si>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</si>
  <si>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</si>
  <si>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</si>
  <si>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</si>
  <si>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</si>
  <si>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</si>
  <si>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</si>
  <si>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</si>
  <si>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</si>
  <si>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</si>
  <si>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</si>
  <si>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</si>
  <si>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</si>
  <si>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</si>
  <si>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</si>
  <si>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</si>
  <si>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</si>
  <si>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</si>
  <si>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</si>
  <si>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</si>
  <si>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</si>
  <si>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</si>
  <si>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</si>
  <si>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</si>
  <si>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</si>
  <si>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</si>
  <si>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</si>
  <si>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</si>
  <si>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</si>
  <si>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</si>
  <si>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</si>
  <si>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</si>
  <si>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</si>
  <si>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</si>
  <si>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</si>
  <si>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</si>
  <si>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</si>
  <si>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</si>
  <si>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</si>
  <si>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</si>
  <si>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</si>
  <si>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141</t>
  </si>
  <si>
    <t>云南省富民县气象局</t>
  </si>
  <si>
    <t>141001</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</si>
  <si>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</si>
  <si>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</si>
  <si>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</si>
  <si>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</si>
  <si>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</si>
  <si>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</si>
  <si>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</si>
  <si>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</si>
  <si>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</si>
  <si>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</si>
  <si>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</si>
  <si>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</si>
  <si>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</si>
  <si>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</si>
  <si>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</si>
  <si>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</si>
  <si>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</si>
  <si>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</si>
  <si>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</si>
  <si>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</si>
  <si>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</si>
  <si>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</si>
  <si>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</si>
  <si>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</si>
  <si>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</si>
  <si>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</si>
  <si>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</si>
  <si>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</si>
  <si>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</si>
  <si>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</si>
  <si>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</si>
  <si>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</si>
  <si>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</si>
  <si>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</si>
  <si>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</si>
  <si>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</si>
  <si>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</si>
  <si>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</si>
  <si>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</si>
  <si>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</si>
  <si>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</si>
  <si>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</si>
  <si>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</si>
  <si>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</si>
  <si>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220</t>
  </si>
  <si>
    <t>自然资源海洋气象等支出</t>
  </si>
  <si>
    <t>22005</t>
  </si>
  <si>
    <t>气象事务</t>
  </si>
  <si>
    <t>2200504</t>
  </si>
  <si>
    <t>气象事业机构</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</si>
  <si>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</si>
  <si>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</si>
  <si>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</si>
  <si>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</si>
  <si>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</si>
  <si>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</si>
  <si>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</si>
  <si>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</si>
  <si>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</si>
  <si>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</si>
  <si>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</si>
  <si>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</si>
  <si>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</si>
  <si>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</si>
  <si>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</si>
  <si>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</si>
  <si>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</si>
  <si>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</si>
  <si>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</si>
  <si>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</si>
  <si>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</si>
  <si>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</si>
  <si>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</si>
  <si>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</si>
  <si>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</si>
  <si>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</si>
  <si>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</si>
  <si>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</si>
  <si>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</si>
  <si>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</si>
  <si>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</si>
  <si>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</si>
  <si>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</si>
  <si>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</si>
  <si>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</si>
  <si>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</si>
  <si>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</si>
  <si>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</si>
  <si>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</si>
  <si>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</si>
  <si>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</si>
  <si>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</si>
  <si>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</si>
  <si>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</si>
  <si>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</si>
  <si>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</si>
  <si>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</si>
  <si>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</si>
  <si>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</si>
  <si>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</si>
  <si>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</si>
  <si>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</si>
  <si>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</si>
  <si>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</si>
  <si>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</si>
  <si>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</si>
  <si>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</si>
  <si>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</si>
  <si>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</si>
  <si>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</si>
  <si>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</si>
  <si>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</si>
  <si>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</si>
  <si>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</si>
  <si>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</si>
  <si>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</si>
  <si>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</si>
  <si>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</si>
  <si>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</si>
  <si>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</si>
  <si>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</si>
  <si>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</si>
  <si>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</si>
  <si>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</si>
  <si>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</si>
  <si>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</si>
  <si>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530124210000000000806</t>
  </si>
  <si>
    <t>30113</t>
  </si>
  <si>
    <t>530124210000000000808</t>
  </si>
  <si>
    <t>30217</t>
  </si>
  <si>
    <t>530124210000000000810</t>
  </si>
  <si>
    <t>一般公用经费</t>
  </si>
  <si>
    <t>30201</t>
  </si>
  <si>
    <t>办公费</t>
  </si>
  <si>
    <t>530124221100000394229</t>
  </si>
  <si>
    <t>对个人和家庭的补助</t>
  </si>
  <si>
    <t>30305</t>
  </si>
  <si>
    <t>生活补助</t>
  </si>
  <si>
    <t>530124231100001344704</t>
  </si>
  <si>
    <t>工会经费</t>
  </si>
  <si>
    <t>30228</t>
  </si>
  <si>
    <t>530124231100001393896</t>
  </si>
  <si>
    <t>公务员基础绩效奖</t>
  </si>
  <si>
    <t>30103</t>
  </si>
  <si>
    <t>奖金</t>
  </si>
  <si>
    <t>530124231100001393897</t>
  </si>
  <si>
    <t>行政在职津贴补贴</t>
  </si>
  <si>
    <t>30102</t>
  </si>
  <si>
    <t>津贴补贴</t>
  </si>
  <si>
    <t>530124231100001393899</t>
  </si>
  <si>
    <t>事业绩效工资</t>
  </si>
  <si>
    <t>30107</t>
  </si>
  <si>
    <t>绩效工资</t>
  </si>
  <si>
    <t>530124231100001393903</t>
  </si>
  <si>
    <t>工伤保险支出</t>
  </si>
  <si>
    <t>30112</t>
  </si>
  <si>
    <t>其他社会保障缴费</t>
  </si>
  <si>
    <t>530124231100001393904</t>
  </si>
  <si>
    <t>养老保险支出</t>
  </si>
  <si>
    <t>30108</t>
  </si>
  <si>
    <t>机关事业单位基本养老保险缴费</t>
  </si>
  <si>
    <t>530124231100001393905</t>
  </si>
  <si>
    <t>医疗保险支出</t>
  </si>
  <si>
    <t>30110</t>
  </si>
  <si>
    <t>职工基本医疗保险缴费</t>
  </si>
  <si>
    <t>30111</t>
  </si>
  <si>
    <t>公务员医疗补助缴费</t>
  </si>
  <si>
    <t>530124231100001393916</t>
  </si>
  <si>
    <t>失业保险支出</t>
  </si>
  <si>
    <t>530124231100001393918</t>
  </si>
  <si>
    <t>公务交通补贴</t>
  </si>
  <si>
    <t>30239</t>
  </si>
  <si>
    <t>其他交通费用</t>
  </si>
  <si>
    <t>530124231100001393920</t>
  </si>
  <si>
    <t>公共交通专项经费</t>
  </si>
  <si>
    <t>530124231100001568622</t>
  </si>
  <si>
    <t>退休人员生活补助</t>
  </si>
  <si>
    <t>530124241100002455318</t>
  </si>
  <si>
    <t>事业绩效奖励</t>
  </si>
  <si>
    <t>预算05-1表</t>
  </si>
  <si>
    <t>项目分类</t>
  </si>
  <si>
    <t>项目单位</t>
  </si>
  <si>
    <t>经济科目编码</t>
  </si>
  <si>
    <t>经济科目名称</t>
  </si>
  <si>
    <t>本年拨款</t>
  </si>
  <si>
    <t>其中：本次下达</t>
  </si>
  <si>
    <t>专项业务类</t>
  </si>
  <si>
    <t>530124251100003871731</t>
  </si>
  <si>
    <t>富民县人工影响天气工作维持经费</t>
  </si>
  <si>
    <t>30216</t>
  </si>
  <si>
    <t>培训费</t>
  </si>
  <si>
    <t>30218</t>
  </si>
  <si>
    <t>专用材料费</t>
  </si>
  <si>
    <t>30226</t>
  </si>
  <si>
    <t>劳务费</t>
  </si>
  <si>
    <t>预算05-2表</t>
  </si>
  <si>
    <t>项目年度绩效目标</t>
  </si>
  <si>
    <t>一级指标</t>
  </si>
  <si>
    <t>二级指标</t>
  </si>
  <si>
    <t>三级指标</t>
  </si>
  <si>
    <t>指标性质</t>
  </si>
  <si>
    <t>指标值</t>
  </si>
  <si>
    <t>度量单位</t>
  </si>
  <si>
    <t>指标属性</t>
  </si>
  <si>
    <t>指标内容</t>
  </si>
  <si>
    <t>根据《富民县人民政府办公室关于印发富民县推进人工影响天气工作高质量发展的实施方案的通知》（富政办通〔2021〕92号），完成以下目标：1.制订富民县2025年人工影响天气工作计划和人工防雹工作实施方案并报请县人民政府印发。2.负责全县人工影响天气业务管理、技术指导、业务培训和作业人员持证上岗等工作。3.负责全县人工影响天气空域申请、通讯指挥、作业开展等工作。4.完成作业装备年检、作业弹药购置及管理工作。5.人工影响天气作业开展后，增雨范围内有明显降雨，防雹范围内无降雹或有削弱。6.人影作业更加安全、科学、高效，人影作业点的建设更加规范。</t>
  </si>
  <si>
    <t>产出指标</t>
  </si>
  <si>
    <t>数量指标</t>
  </si>
  <si>
    <t>开展人工影响天气作业点数量</t>
  </si>
  <si>
    <t>&gt;=</t>
  </si>
  <si>
    <t>个</t>
  </si>
  <si>
    <t>定量指标</t>
  </si>
  <si>
    <t>开展人工影响天气作业点数量大于等于4个</t>
  </si>
  <si>
    <t>质量指标</t>
  </si>
  <si>
    <t>完成人工影响天气指挥作业培训，作业人员持证上岗</t>
  </si>
  <si>
    <t>=</t>
  </si>
  <si>
    <t>完成人工影响天气培训，作业人员持证上岗</t>
  </si>
  <si>
    <t>项</t>
  </si>
  <si>
    <t>定性指标</t>
  </si>
  <si>
    <t>人工影响天气作业通讯畅通率</t>
  </si>
  <si>
    <t>95</t>
  </si>
  <si>
    <t>%</t>
  </si>
  <si>
    <t>人工影响天气作业通讯畅通率大于等于95%</t>
  </si>
  <si>
    <t>效益指标</t>
  </si>
  <si>
    <t>社会效益</t>
  </si>
  <si>
    <t>聘用并保障人工影响天气指挥作业人员工资及保险</t>
  </si>
  <si>
    <t>聘用并按时发放指挥作业人员工资和缴纳保险</t>
  </si>
  <si>
    <t>次</t>
  </si>
  <si>
    <t>生态效益</t>
  </si>
  <si>
    <t>人工影响天气效益</t>
  </si>
  <si>
    <t>增雨范围内有明显降雨，防雹范围内无降雹或有削弱</t>
  </si>
  <si>
    <t>生态保护和修复</t>
  </si>
  <si>
    <t>发挥人工增雨对空气质量改善的作用，大力提升生态保护和水生态修复的能力</t>
  </si>
  <si>
    <t>满意度指标</t>
  </si>
  <si>
    <t>服务对象满意度</t>
  </si>
  <si>
    <t>群众满意度</t>
  </si>
  <si>
    <t>90</t>
  </si>
  <si>
    <t>群众满意度大于等于90%</t>
  </si>
  <si>
    <t>预算05-3表</t>
  </si>
  <si>
    <t>说明：本部门2025年无项目支出绩效目标（另文下达），本表为空表。</t>
  </si>
  <si>
    <t>预算06表</t>
  </si>
  <si>
    <t>政府性基金预算支出预算表</t>
  </si>
  <si>
    <t>单位名称：全部</t>
  </si>
  <si>
    <t>本年政府性基金预算支出</t>
  </si>
  <si>
    <t>无</t>
  </si>
  <si>
    <t>说明：本部门2025年无政府性基金支出预算，本表为空表。</t>
  </si>
  <si>
    <t>预算07表</t>
  </si>
  <si>
    <t>预算项目名称</t>
  </si>
  <si>
    <t>采购项目</t>
  </si>
  <si>
    <t>采购目录</t>
  </si>
  <si>
    <t>计量
单位</t>
  </si>
  <si>
    <t>数量</t>
  </si>
  <si>
    <t>面向中小企业预留资金</t>
  </si>
  <si>
    <t>单位自筹</t>
  </si>
  <si>
    <t>说明：本部门2025年无部门政府采购预算，本表为空表。</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</si>
  <si>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</si>
  <si>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</si>
  <si>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</si>
  <si>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</si>
  <si>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</si>
  <si>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</si>
  <si>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</si>
  <si>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</si>
  <si>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</si>
  <si>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说明：本部门2025年无政府购买服务预算，本表为空表。</t>
  </si>
  <si>
    <t>预算09-1表</t>
  </si>
  <si>
    <t>单位名称（项目）</t>
  </si>
  <si>
    <t>地区</t>
  </si>
  <si>
    <t>磨憨经济合作区</t>
  </si>
  <si>
    <t>说明：本部门2025年无对下转移支付预算，本表为空表。</t>
  </si>
  <si>
    <t>预算09-2表</t>
  </si>
  <si>
    <t>说明：本部门2025年无对下转移支付绩效目标，本表为空表。</t>
  </si>
  <si>
    <t>预算10表</t>
  </si>
  <si>
    <t>资产类别</t>
  </si>
  <si>
    <t>资产分类代码.名称</t>
  </si>
  <si>
    <t>资产名称</t>
  </si>
  <si>
    <t>计量单位</t>
  </si>
  <si>
    <t>财政部门批复数（元）</t>
  </si>
  <si>
    <t>单价</t>
  </si>
  <si>
    <t>金额</t>
  </si>
  <si>
    <t>说明：本部门2025年无新增资产配置，本表为空表。</t>
  </si>
  <si>
    <t>预算11表</t>
  </si>
  <si>
    <t>上级补助</t>
  </si>
  <si>
    <t>说明：本部门本年度无上级补助项目支出预算，此表为空。</t>
  </si>
  <si>
    <t>预算12表</t>
  </si>
  <si>
    <t>项目级次</t>
  </si>
  <si>
    <t>311 专项业务类</t>
  </si>
  <si>
    <t>本级</t>
  </si>
  <si>
    <t/>
  </si>
  <si>
    <t>预算13表</t>
  </si>
  <si>
    <t>部门编码</t>
  </si>
  <si>
    <t>部门名称</t>
  </si>
  <si>
    <t>内容</t>
  </si>
  <si>
    <t>说明</t>
  </si>
  <si>
    <t>部门总体目标</t>
  </si>
  <si>
    <t>部门职责</t>
  </si>
  <si>
    <t>（1）负责本行政区域内气象事业发展规划的制定及气象业务工作的组织实施；负责本行政区域内气象设施建设项目的审查；对本行政区域内的气象活动进行指导、监督和行业管理。
（2）组织指导本行政区域内气象灾害防御工作；组织拟订和实施本行政区域的气象灾害防御规划；组织气象灾害防御应急管理工作；管理本行政区域人工影响天气工作，指导和组织人工影响天气作业；指导城乡气象工作，组织推进农村气象灾害防御体系和农业气象服务体系建设，组织指导乡镇（街道）气象工作站和信息员队伍建设。
（3）组织管理本行政区域内雷电灾害防御管理工作。
（4）组织本行政区域内气候资源的综合调查、区划，指导气候资源的开发利用和保护。
（5）负责本行政区域内的气象台站和气象设施的组织建设和维护管理；组织管理本行政区域内气象探测资料的汇总、传输；依法保护气象设施和探测环境。
（6）负责本行政区域内的气象监测、预报预警、公共服务管理工作；组织管理本行政区域内气象信息的发布和传播；组织重大活动、突发公共事件气象保障工作；承担重大突发公共事件预警信息发布系统建设及运行维护。</t>
  </si>
  <si>
    <t>根据三定方案归纳</t>
  </si>
  <si>
    <t>根据部门职责，中长期规划，各级党委，各级政府要求归纳</t>
  </si>
  <si>
    <t>部门年度目标</t>
  </si>
  <si>
    <t>完成气象监测预警预报服务工作，开展队伍建设，完成人工影响天气工作，富民县防灾减灾气象保障工作，基层气象灾害预警服务规范和能力建设。</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</si>
  <si>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</si>
  <si>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</si>
  <si>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</si>
  <si>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</si>
  <si>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</si>
  <si>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</si>
  <si>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</si>
  <si>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</si>
  <si>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</si>
  <si>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气象监测预警预报服务、人工影响天气、气象防灾减灾等工作</t>
  </si>
  <si>
    <t>气象监测、预警、天气预报等服务，人工增雨、人工防雹，全县区域自动观测站建设、维护，开展气象防灾减灾等工作。</t>
  </si>
  <si>
    <t>三、部门整体支出绩效指标</t>
  </si>
  <si>
    <t>绩效指标</t>
  </si>
  <si>
    <t>评（扣）分标准</t>
  </si>
  <si>
    <t>绩效指标设定依据及指标值数据来源</t>
  </si>
  <si>
    <t xml:space="preserve">二级指标 </t>
  </si>
  <si>
    <t>综合业务质量管理</t>
  </si>
  <si>
    <t>数据可用性提高，传输率达100%</t>
  </si>
  <si>
    <t>数据可用性提高，传输率达100%。</t>
  </si>
  <si>
    <t>部门职能</t>
  </si>
  <si>
    <t>开展人工防雹工作</t>
  </si>
  <si>
    <t>减轻因冰雹造成的损失</t>
  </si>
  <si>
    <t>是/否</t>
  </si>
  <si>
    <t>地面气象观测、预报预警</t>
  </si>
  <si>
    <t>准确、及时</t>
  </si>
  <si>
    <t>气象信息员队伍建设</t>
  </si>
  <si>
    <t>培训合格率100%</t>
  </si>
  <si>
    <t>专业气象服务</t>
  </si>
  <si>
    <t>多平台、积极、主动</t>
  </si>
  <si>
    <t>专业气象人才队伍建设</t>
  </si>
  <si>
    <t>业务上岗率100%</t>
  </si>
  <si>
    <t>时效指标</t>
  </si>
  <si>
    <t>按时按量完成各项工作目标任务</t>
  </si>
  <si>
    <t>目标任务，年内确保完成</t>
  </si>
  <si>
    <t>成本指标</t>
  </si>
  <si>
    <t>经济成本指标</t>
  </si>
  <si>
    <t>按规定办理审批，严控支出成本</t>
  </si>
  <si>
    <t>安排各项资金预算，按程序审批，严格控制支出成本</t>
  </si>
  <si>
    <t>经济效益</t>
  </si>
  <si>
    <t>提高预报预警服务能力</t>
  </si>
  <si>
    <t>减轻气象灾害带来的损失</t>
  </si>
  <si>
    <t>人工防雹</t>
  </si>
  <si>
    <t>提高短临预报预警服务</t>
  </si>
  <si>
    <t>防灾减灾</t>
  </si>
  <si>
    <t>提升气象业务人员素质</t>
  </si>
  <si>
    <t>工作目标任务考核为良好以上</t>
  </si>
  <si>
    <t>气象综合业务发展</t>
  </si>
  <si>
    <t>提升预报准确率</t>
  </si>
  <si>
    <t>可持续影响</t>
  </si>
  <si>
    <t>气象综合业务可持续发展</t>
  </si>
  <si>
    <t>服务对象满意度调查</t>
  </si>
  <si>
    <t>满意度98%以上</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</si>
  <si>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</si>
  <si>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</si>
  <si>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</si>
  <si>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</si>
  <si>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</si>
  <si>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</si>
  <si>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</si>
  <si>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</si>
  <si>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</si>
  <si>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</si>
  <si>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</si>
  <si>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</si>
  <si>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</si>
  <si>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</si>
  <si>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</si>
  <si>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</si>
  <si>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</si>
  <si>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</si>
  <si>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</si>
  <si>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</si>
  <si>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</si>
  <si>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</si>
  <si>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</si>
  <si>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</si>
  <si>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</si>
  <si>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</si>
  <si>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行政类</t>
  </si>
  <si>
    <t>全额</t>
  </si>
  <si>
    <t>富民县永定镇玉龙村4号</t>
  </si>
</sst>
</file>

<file path=xl/styles.xml><?xml version="1.0" encoding="utf-8"?>
<styleSheet xmlns="http://schemas.openxmlformats.org/spreadsheetml/2006/main">
  <numFmts count="9">
    <numFmt numFmtId="176" formatCode="#,##0.00;\-#,##0.00;;@"/>
    <numFmt numFmtId="41" formatCode="_ * #,##0_ ;_ * \-#,##0_ ;_ * &quot;-&quot;_ ;_ @_ "/>
    <numFmt numFmtId="42" formatCode="_ &quot;￥&quot;* #,##0_ ;_ &quot;￥&quot;* \-#,##0_ ;_ &quot;￥&quot;* &quot;-&quot;_ ;_ @_ "/>
    <numFmt numFmtId="44" formatCode="_ &quot;￥&quot;* #,##0.00_ ;_ &quot;￥&quot;* \-#,##0.00_ ;_ &quot;￥&quot;* &quot;-&quot;??_ ;_ @_ "/>
    <numFmt numFmtId="177" formatCode="#,##0;\-#,##0;;@"/>
    <numFmt numFmtId="178" formatCode="yyyy\-mm\-dd\ hh:mm:ss"/>
    <numFmt numFmtId="43" formatCode="_ * #,##0.00_ ;_ * \-#,##0.00_ ;_ * &quot;-&quot;??_ ;_ @_ "/>
    <numFmt numFmtId="179" formatCode="hh:mm:ss"/>
    <numFmt numFmtId="180" formatCode="yyyy\-mm\-dd"/>
  </numFmts>
  <fonts count="42">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10"/>
      <name val="宋体"/>
      <charset val="1"/>
    </font>
    <font>
      <sz val="11"/>
      <name val="宋体"/>
      <charset val="1"/>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sz val="11"/>
      <color rgb="FF3F3F76"/>
      <name val="宋体"/>
      <charset val="0"/>
      <scheme val="minor"/>
    </font>
    <font>
      <sz val="11"/>
      <color theme="1"/>
      <name val="宋体"/>
      <charset val="0"/>
      <scheme val="minor"/>
    </font>
    <font>
      <b/>
      <sz val="15"/>
      <color theme="3"/>
      <name val="宋体"/>
      <charset val="134"/>
      <scheme val="minor"/>
    </font>
    <font>
      <sz val="11"/>
      <color theme="0"/>
      <name val="宋体"/>
      <charset val="0"/>
      <scheme val="minor"/>
    </font>
    <font>
      <u/>
      <sz val="11"/>
      <color rgb="FF800080"/>
      <name val="宋体"/>
      <charset val="0"/>
      <scheme val="minor"/>
    </font>
    <font>
      <sz val="9"/>
      <name val="宋体"/>
      <charset val="134"/>
    </font>
    <font>
      <sz val="11"/>
      <color rgb="FF9C0006"/>
      <name val="宋体"/>
      <charset val="0"/>
      <scheme val="minor"/>
    </font>
    <font>
      <sz val="11"/>
      <color rgb="FF9C6500"/>
      <name val="宋体"/>
      <charset val="0"/>
      <scheme val="minor"/>
    </font>
    <font>
      <sz val="11"/>
      <color rgb="FFFA7D00"/>
      <name val="宋体"/>
      <charset val="0"/>
      <scheme val="minor"/>
    </font>
    <font>
      <b/>
      <sz val="11"/>
      <color rgb="FFFFFFFF"/>
      <name val="宋体"/>
      <charset val="0"/>
      <scheme val="minor"/>
    </font>
    <font>
      <sz val="11"/>
      <color rgb="FF006100"/>
      <name val="宋体"/>
      <charset val="0"/>
      <scheme val="minor"/>
    </font>
    <font>
      <u/>
      <sz val="11"/>
      <color rgb="FF0000FF"/>
      <name val="宋体"/>
      <charset val="0"/>
      <scheme val="minor"/>
    </font>
    <font>
      <b/>
      <sz val="11"/>
      <color theme="1"/>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5"/>
        <bgColor indexed="64"/>
      </patternFill>
    </fill>
    <fill>
      <patternFill patternType="solid">
        <fgColor rgb="FFA5A5A5"/>
        <bgColor indexed="64"/>
      </patternFill>
    </fill>
    <fill>
      <patternFill patternType="solid">
        <fgColor rgb="FFC6EFCE"/>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theme="8"/>
        <bgColor indexed="64"/>
      </patternFill>
    </fill>
    <fill>
      <patternFill patternType="solid">
        <fgColor theme="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8">
    <xf numFmtId="0" fontId="0" fillId="0" borderId="0">
      <alignment vertical="center"/>
    </xf>
    <xf numFmtId="42" fontId="0" fillId="0" borderId="0" applyFont="0" applyFill="0" applyBorder="0" applyAlignment="0" applyProtection="0">
      <alignment vertical="center"/>
    </xf>
    <xf numFmtId="0" fontId="23" fillId="5" borderId="0" applyNumberFormat="0" applyBorder="0" applyAlignment="0" applyProtection="0">
      <alignment vertical="center"/>
    </xf>
    <xf numFmtId="0" fontId="22"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27" fillId="0" borderId="1">
      <alignment horizontal="right" vertical="center"/>
    </xf>
    <xf numFmtId="0" fontId="23" fillId="11" borderId="0" applyNumberFormat="0" applyBorder="0" applyAlignment="0" applyProtection="0">
      <alignment vertical="center"/>
    </xf>
    <xf numFmtId="0" fontId="28" fillId="13" borderId="0" applyNumberFormat="0" applyBorder="0" applyAlignment="0" applyProtection="0">
      <alignment vertical="center"/>
    </xf>
    <xf numFmtId="43" fontId="0" fillId="0" borderId="0" applyFont="0" applyFill="0" applyBorder="0" applyAlignment="0" applyProtection="0">
      <alignment vertical="center"/>
    </xf>
    <xf numFmtId="0" fontId="25" fillId="6"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180" fontId="27" fillId="0" borderId="1">
      <alignment horizontal="right" vertical="center"/>
    </xf>
    <xf numFmtId="0" fontId="26" fillId="0" borderId="0" applyNumberFormat="0" applyFill="0" applyBorder="0" applyAlignment="0" applyProtection="0">
      <alignment vertical="center"/>
    </xf>
    <xf numFmtId="0" fontId="0" fillId="21" borderId="13" applyNumberFormat="0" applyFont="0" applyAlignment="0" applyProtection="0">
      <alignment vertical="center"/>
    </xf>
    <xf numFmtId="0" fontId="25" fillId="23"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0" borderId="9" applyNumberFormat="0" applyFill="0" applyAlignment="0" applyProtection="0">
      <alignment vertical="center"/>
    </xf>
    <xf numFmtId="0" fontId="37" fillId="0" borderId="9" applyNumberFormat="0" applyFill="0" applyAlignment="0" applyProtection="0">
      <alignment vertical="center"/>
    </xf>
    <xf numFmtId="0" fontId="25" fillId="12" borderId="0" applyNumberFormat="0" applyBorder="0" applyAlignment="0" applyProtection="0">
      <alignment vertical="center"/>
    </xf>
    <xf numFmtId="0" fontId="38" fillId="0" borderId="14" applyNumberFormat="0" applyFill="0" applyAlignment="0" applyProtection="0">
      <alignment vertical="center"/>
    </xf>
    <xf numFmtId="0" fontId="25" fillId="27" borderId="0" applyNumberFormat="0" applyBorder="0" applyAlignment="0" applyProtection="0">
      <alignment vertical="center"/>
    </xf>
    <xf numFmtId="0" fontId="41" fillId="20" borderId="15" applyNumberFormat="0" applyAlignment="0" applyProtection="0">
      <alignment vertical="center"/>
    </xf>
    <xf numFmtId="0" fontId="36" fillId="20" borderId="8" applyNumberFormat="0" applyAlignment="0" applyProtection="0">
      <alignment vertical="center"/>
    </xf>
    <xf numFmtId="0" fontId="31" fillId="16" borderId="11" applyNumberFormat="0" applyAlignment="0" applyProtection="0">
      <alignment vertical="center"/>
    </xf>
    <xf numFmtId="0" fontId="23" fillId="19" borderId="0" applyNumberFormat="0" applyBorder="0" applyAlignment="0" applyProtection="0">
      <alignment vertical="center"/>
    </xf>
    <xf numFmtId="0" fontId="25" fillId="15" borderId="0" applyNumberFormat="0" applyBorder="0" applyAlignment="0" applyProtection="0">
      <alignment vertical="center"/>
    </xf>
    <xf numFmtId="0" fontId="30" fillId="0" borderId="10" applyNumberFormat="0" applyFill="0" applyAlignment="0" applyProtection="0">
      <alignment vertical="center"/>
    </xf>
    <xf numFmtId="0" fontId="34" fillId="0" borderId="12" applyNumberFormat="0" applyFill="0" applyAlignment="0" applyProtection="0">
      <alignment vertical="center"/>
    </xf>
    <xf numFmtId="0" fontId="32" fillId="17" borderId="0" applyNumberFormat="0" applyBorder="0" applyAlignment="0" applyProtection="0">
      <alignment vertical="center"/>
    </xf>
    <xf numFmtId="0" fontId="29" fillId="14" borderId="0" applyNumberFormat="0" applyBorder="0" applyAlignment="0" applyProtection="0">
      <alignment vertical="center"/>
    </xf>
    <xf numFmtId="10" fontId="27" fillId="0" borderId="1">
      <alignment horizontal="right" vertical="center"/>
    </xf>
    <xf numFmtId="0" fontId="23" fillId="9" borderId="0" applyNumberFormat="0" applyBorder="0" applyAlignment="0" applyProtection="0">
      <alignment vertical="center"/>
    </xf>
    <xf numFmtId="0" fontId="25" fillId="28"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3" fillId="29" borderId="0" applyNumberFormat="0" applyBorder="0" applyAlignment="0" applyProtection="0">
      <alignment vertical="center"/>
    </xf>
    <xf numFmtId="0" fontId="23" fillId="32" borderId="0" applyNumberFormat="0" applyBorder="0" applyAlignment="0" applyProtection="0">
      <alignment vertical="center"/>
    </xf>
    <xf numFmtId="0" fontId="25" fillId="22" borderId="0" applyNumberFormat="0" applyBorder="0" applyAlignment="0" applyProtection="0">
      <alignment vertical="center"/>
    </xf>
    <xf numFmtId="0" fontId="25" fillId="34" borderId="0" applyNumberFormat="0" applyBorder="0" applyAlignment="0" applyProtection="0">
      <alignment vertical="center"/>
    </xf>
    <xf numFmtId="0" fontId="23" fillId="33" borderId="0" applyNumberFormat="0" applyBorder="0" applyAlignment="0" applyProtection="0">
      <alignment vertical="center"/>
    </xf>
    <xf numFmtId="0" fontId="23" fillId="18" borderId="0" applyNumberFormat="0" applyBorder="0" applyAlignment="0" applyProtection="0">
      <alignment vertical="center"/>
    </xf>
    <xf numFmtId="0" fontId="25" fillId="24" borderId="0" applyNumberFormat="0" applyBorder="0" applyAlignment="0" applyProtection="0">
      <alignment vertical="center"/>
    </xf>
    <xf numFmtId="0" fontId="23" fillId="10" borderId="0" applyNumberFormat="0" applyBorder="0" applyAlignment="0" applyProtection="0">
      <alignment vertical="center"/>
    </xf>
    <xf numFmtId="0" fontId="25" fillId="26" borderId="0" applyNumberFormat="0" applyBorder="0" applyAlignment="0" applyProtection="0">
      <alignment vertical="center"/>
    </xf>
    <xf numFmtId="0" fontId="25" fillId="25" borderId="0" applyNumberFormat="0" applyBorder="0" applyAlignment="0" applyProtection="0">
      <alignment vertical="center"/>
    </xf>
    <xf numFmtId="0" fontId="23" fillId="8" borderId="0" applyNumberFormat="0" applyBorder="0" applyAlignment="0" applyProtection="0">
      <alignment vertical="center"/>
    </xf>
    <xf numFmtId="0" fontId="25" fillId="7" borderId="0" applyNumberFormat="0" applyBorder="0" applyAlignment="0" applyProtection="0">
      <alignment vertical="center"/>
    </xf>
    <xf numFmtId="176" fontId="27" fillId="0" borderId="1">
      <alignment horizontal="right" vertical="center"/>
    </xf>
    <xf numFmtId="49" fontId="27" fillId="0" borderId="1">
      <alignment horizontal="left" vertical="center" wrapText="1"/>
    </xf>
    <xf numFmtId="176" fontId="27" fillId="0" borderId="1">
      <alignment horizontal="right" vertical="center"/>
    </xf>
    <xf numFmtId="179" fontId="27" fillId="0" borderId="1">
      <alignment horizontal="right" vertical="center"/>
    </xf>
    <xf numFmtId="177" fontId="27" fillId="0" borderId="1">
      <alignment horizontal="right" vertical="center"/>
    </xf>
    <xf numFmtId="0" fontId="27" fillId="0" borderId="0">
      <alignment vertical="top"/>
      <protection locked="0"/>
    </xf>
  </cellStyleXfs>
  <cellXfs count="98">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77" fontId="4" fillId="0" borderId="1" xfId="56" applyNumberFormat="1" applyFont="1" applyBorder="1">
      <alignment horizontal="right" vertical="center"/>
    </xf>
    <xf numFmtId="49" fontId="3" fillId="0" borderId="1" xfId="53" applyNumberFormat="1" applyFont="1" applyBorder="1" applyAlignment="1">
      <alignment horizontal="left" vertical="center" wrapText="1" indent="1"/>
    </xf>
    <xf numFmtId="49" fontId="4" fillId="0" borderId="1" xfId="53" applyNumberFormat="1" applyFont="1" applyBorder="1">
      <alignment horizontal="left" vertical="center" wrapText="1"/>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6" fontId="13" fillId="0" borderId="1" xfId="0" applyNumberFormat="1" applyFont="1" applyBorder="1" applyAlignment="1">
      <alignment horizontal="right" vertical="center"/>
    </xf>
    <xf numFmtId="0" fontId="14" fillId="0" borderId="0" xfId="57" applyFont="1" applyFill="1" applyBorder="1" applyAlignment="1" applyProtection="1"/>
    <xf numFmtId="49" fontId="13" fillId="0" borderId="1" xfId="53" applyNumberFormat="1" applyFont="1" applyBorder="1">
      <alignment horizontal="left" vertical="center" wrapText="1"/>
    </xf>
    <xf numFmtId="0" fontId="15" fillId="0" borderId="0" xfId="57" applyFont="1" applyFill="1" applyBorder="1" applyAlignment="1" applyProtection="1"/>
    <xf numFmtId="0" fontId="0" fillId="0" borderId="0" xfId="0" applyFont="1" applyAlignment="1">
      <alignment horizontal="center" vertical="center"/>
    </xf>
    <xf numFmtId="0" fontId="1" fillId="0" borderId="0" xfId="0" applyFont="1" applyAlignment="1">
      <alignment horizontal="left" vertical="center"/>
    </xf>
    <xf numFmtId="0" fontId="16" fillId="0" borderId="1" xfId="0" applyFont="1" applyBorder="1" applyAlignment="1" applyProtection="1">
      <alignment horizontal="center" vertical="center"/>
      <protection locked="0"/>
    </xf>
    <xf numFmtId="0" fontId="14" fillId="0" borderId="0" xfId="57" applyFont="1" applyFill="1" applyBorder="1" applyAlignment="1" applyProtection="1">
      <alignment vertical="center"/>
    </xf>
    <xf numFmtId="176" fontId="3" fillId="0" borderId="1" xfId="0" applyNumberFormat="1" applyFont="1" applyBorder="1" applyAlignment="1">
      <alignment horizontal="right" vertical="center"/>
    </xf>
    <xf numFmtId="0" fontId="0" fillId="0" borderId="1" xfId="0" applyFont="1" applyBorder="1">
      <alignment vertical="center"/>
    </xf>
    <xf numFmtId="176" fontId="3" fillId="0" borderId="1" xfId="54"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7" fillId="0" borderId="1" xfId="53" applyNumberFormat="1" applyFont="1" applyBorder="1">
      <alignment horizontal="left" vertical="center" wrapText="1"/>
    </xf>
    <xf numFmtId="176" fontId="18" fillId="0" borderId="1" xfId="0" applyNumberFormat="1" applyFont="1" applyBorder="1" applyAlignment="1">
      <alignment horizontal="right" vertical="center"/>
    </xf>
    <xf numFmtId="49" fontId="17" fillId="0" borderId="1" xfId="0" applyNumberFormat="1" applyFont="1" applyBorder="1" applyAlignment="1">
      <alignment horizontal="left" vertical="center" wrapText="1"/>
    </xf>
    <xf numFmtId="176" fontId="17" fillId="0" borderId="1" xfId="0" applyNumberFormat="1" applyFont="1" applyBorder="1" applyAlignment="1">
      <alignment horizontal="right" vertical="center"/>
    </xf>
    <xf numFmtId="49" fontId="17" fillId="0" borderId="1" xfId="53" applyNumberFormat="1" applyFont="1" applyBorder="1" applyAlignment="1">
      <alignment horizontal="left" vertical="center" wrapText="1" indent="1"/>
    </xf>
    <xf numFmtId="49" fontId="17" fillId="0" borderId="1" xfId="53" applyNumberFormat="1" applyFont="1" applyBorder="1" applyAlignment="1">
      <alignment horizontal="left" vertical="center" wrapText="1" indent="2"/>
    </xf>
    <xf numFmtId="0" fontId="19" fillId="0" borderId="0" xfId="0" applyFont="1" applyAlignment="1" applyProtection="1">
      <alignment horizontal="center" vertical="center"/>
      <protection locked="0"/>
    </xf>
    <xf numFmtId="0" fontId="1" fillId="0" borderId="1" xfId="0" applyFont="1" applyBorder="1">
      <alignment vertical="center"/>
    </xf>
    <xf numFmtId="0" fontId="20" fillId="0" borderId="1" xfId="0" applyFont="1" applyBorder="1" applyAlignment="1">
      <alignment horizontal="center" vertical="center"/>
    </xf>
    <xf numFmtId="49" fontId="18" fillId="0" borderId="1" xfId="53" applyNumberFormat="1" applyFont="1" applyBorder="1">
      <alignment horizontal="left" vertical="center" wrapText="1"/>
    </xf>
    <xf numFmtId="49" fontId="18" fillId="0" borderId="1" xfId="53" applyNumberFormat="1" applyFont="1" applyBorder="1" applyAlignment="1">
      <alignment horizontal="left" vertical="center" wrapText="1" indent="1"/>
    </xf>
    <xf numFmtId="49" fontId="18" fillId="0" borderId="1" xfId="53" applyNumberFormat="1" applyFont="1" applyBorder="1" applyAlignment="1">
      <alignment horizontal="left" vertical="center" wrapText="1" indent="2"/>
    </xf>
    <xf numFmtId="0" fontId="17" fillId="0" borderId="0" xfId="0" applyFont="1" applyAlignment="1" applyProtection="1">
      <alignment horizontal="right" vertical="top"/>
      <protection locked="0"/>
    </xf>
    <xf numFmtId="176" fontId="21"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abSelected="1" workbookViewId="0">
      <selection activeCell="C56" sqref="C56"/>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6" t="s">
        <v>0</v>
      </c>
    </row>
    <row r="2" ht="41.25" customHeight="1" spans="1:4">
      <c r="A2" s="2" t="str">
        <f>"2025"&amp;"年财务收支预算总表"</f>
        <v>2025年财务收支预算总表</v>
      </c>
      <c r="B2" s="2"/>
      <c r="C2" s="2"/>
      <c r="D2" s="2"/>
    </row>
    <row r="3" ht="17.25" customHeight="1" spans="1:4">
      <c r="A3" s="3" t="str">
        <f>"单位名称："&amp;"云南省富民县气象局"</f>
        <v>单位名称：云南省富民县气象局</v>
      </c>
      <c r="B3" s="3"/>
      <c r="D3" s="1" t="s">
        <v>1</v>
      </c>
    </row>
    <row r="4" ht="23.25" customHeight="1" spans="1:4">
      <c r="A4" s="69" t="s">
        <v>2</v>
      </c>
      <c r="B4" s="69"/>
      <c r="C4" s="69" t="s">
        <v>3</v>
      </c>
      <c r="D4" s="69"/>
    </row>
    <row r="5" ht="24" customHeight="1" spans="1:4">
      <c r="A5" s="69" t="s">
        <v>4</v>
      </c>
      <c r="B5" s="69" t="str">
        <f>"2025"&amp;"年预算数"</f>
        <v>2025年预算数</v>
      </c>
      <c r="C5" s="69" t="s">
        <v>5</v>
      </c>
      <c r="D5" s="69" t="str">
        <f>"2025"&amp;"年预算数"</f>
        <v>2025年预算数</v>
      </c>
    </row>
    <row r="6" ht="17.25" customHeight="1" spans="1:4">
      <c r="A6" s="91" t="s">
        <v>6</v>
      </c>
      <c r="B6" s="87">
        <v>1081004.67</v>
      </c>
      <c r="C6" s="91" t="s">
        <v>7</v>
      </c>
      <c r="D6" s="87"/>
    </row>
    <row r="7" ht="17.25" customHeight="1" spans="1:4">
      <c r="A7" s="91" t="s">
        <v>8</v>
      </c>
      <c r="B7" s="87"/>
      <c r="C7" s="91" t="s">
        <v>9</v>
      </c>
      <c r="D7" s="87"/>
    </row>
    <row r="8" ht="17.25" customHeight="1" spans="1:4">
      <c r="A8" s="91" t="s">
        <v>10</v>
      </c>
      <c r="B8" s="87"/>
      <c r="C8" s="91" t="s">
        <v>11</v>
      </c>
      <c r="D8" s="87"/>
    </row>
    <row r="9" ht="17.25" customHeight="1" spans="1:4">
      <c r="A9" s="91" t="s">
        <v>12</v>
      </c>
      <c r="B9" s="87"/>
      <c r="C9" s="91" t="s">
        <v>13</v>
      </c>
      <c r="D9" s="87"/>
    </row>
    <row r="10" ht="17.25" customHeight="1" spans="1:4">
      <c r="A10" s="91" t="s">
        <v>14</v>
      </c>
      <c r="B10" s="87"/>
      <c r="C10" s="91" t="s">
        <v>15</v>
      </c>
      <c r="D10" s="87"/>
    </row>
    <row r="11" ht="17.25" customHeight="1" spans="1:4">
      <c r="A11" s="91" t="s">
        <v>16</v>
      </c>
      <c r="B11" s="87"/>
      <c r="C11" s="91" t="s">
        <v>17</v>
      </c>
      <c r="D11" s="87"/>
    </row>
    <row r="12" ht="17.25" customHeight="1" spans="1:4">
      <c r="A12" s="91" t="s">
        <v>18</v>
      </c>
      <c r="B12" s="87"/>
      <c r="C12" s="91" t="s">
        <v>19</v>
      </c>
      <c r="D12" s="87"/>
    </row>
    <row r="13" ht="17.25" customHeight="1" spans="1:4">
      <c r="A13" s="91" t="s">
        <v>20</v>
      </c>
      <c r="B13" s="87"/>
      <c r="C13" s="91" t="s">
        <v>21</v>
      </c>
      <c r="D13" s="87">
        <v>134939.52</v>
      </c>
    </row>
    <row r="14" ht="17.25" customHeight="1" spans="1:4">
      <c r="A14" s="91" t="s">
        <v>22</v>
      </c>
      <c r="B14" s="87"/>
      <c r="C14" s="91" t="s">
        <v>23</v>
      </c>
      <c r="D14" s="87">
        <v>62829.73</v>
      </c>
    </row>
    <row r="15" ht="17.25" customHeight="1" spans="1:4">
      <c r="A15" s="91" t="s">
        <v>24</v>
      </c>
      <c r="B15" s="87"/>
      <c r="C15" s="91" t="s">
        <v>25</v>
      </c>
      <c r="D15" s="87"/>
    </row>
    <row r="16" ht="17.25" customHeight="1" spans="1:4">
      <c r="A16" s="91"/>
      <c r="B16" s="87"/>
      <c r="C16" s="91" t="s">
        <v>26</v>
      </c>
      <c r="D16" s="87"/>
    </row>
    <row r="17" ht="17.25" customHeight="1" spans="1:4">
      <c r="A17" s="91"/>
      <c r="B17" s="87"/>
      <c r="C17" s="91" t="s">
        <v>27</v>
      </c>
      <c r="D17" s="87"/>
    </row>
    <row r="18" ht="17.25" customHeight="1" spans="1:4">
      <c r="A18" s="91"/>
      <c r="B18" s="87"/>
      <c r="C18" s="91" t="s">
        <v>28</v>
      </c>
      <c r="D18" s="87"/>
    </row>
    <row r="19" ht="17.25" customHeight="1" spans="1:4">
      <c r="A19" s="91"/>
      <c r="B19" s="87"/>
      <c r="C19" s="91" t="s">
        <v>29</v>
      </c>
      <c r="D19" s="87"/>
    </row>
    <row r="20" ht="17.25" customHeight="1" spans="1:4">
      <c r="A20" s="91"/>
      <c r="B20" s="87"/>
      <c r="C20" s="91" t="s">
        <v>30</v>
      </c>
      <c r="D20" s="87"/>
    </row>
    <row r="21" ht="17.25" customHeight="1" spans="1:4">
      <c r="A21" s="91"/>
      <c r="B21" s="87"/>
      <c r="C21" s="91" t="s">
        <v>31</v>
      </c>
      <c r="D21" s="87"/>
    </row>
    <row r="22" ht="17.25" customHeight="1" spans="1:4">
      <c r="A22" s="91"/>
      <c r="B22" s="87"/>
      <c r="C22" s="91" t="s">
        <v>32</v>
      </c>
      <c r="D22" s="87"/>
    </row>
    <row r="23" ht="17.25" customHeight="1" spans="1:4">
      <c r="A23" s="91"/>
      <c r="B23" s="87"/>
      <c r="C23" s="91" t="s">
        <v>33</v>
      </c>
      <c r="D23" s="87">
        <v>811465.94</v>
      </c>
    </row>
    <row r="24" ht="17.25" customHeight="1" spans="1:4">
      <c r="A24" s="91"/>
      <c r="B24" s="87"/>
      <c r="C24" s="91" t="s">
        <v>34</v>
      </c>
      <c r="D24" s="87">
        <v>71769.48</v>
      </c>
    </row>
    <row r="25" ht="17.25" customHeight="1" spans="1:4">
      <c r="A25" s="91"/>
      <c r="B25" s="87"/>
      <c r="C25" s="91" t="s">
        <v>35</v>
      </c>
      <c r="D25" s="87"/>
    </row>
    <row r="26" ht="17.25" customHeight="1" spans="1:4">
      <c r="A26" s="91"/>
      <c r="B26" s="87"/>
      <c r="C26" s="91" t="s">
        <v>36</v>
      </c>
      <c r="D26" s="87"/>
    </row>
    <row r="27" ht="17.25" customHeight="1" spans="1:4">
      <c r="A27" s="91"/>
      <c r="B27" s="87"/>
      <c r="C27" s="91" t="s">
        <v>37</v>
      </c>
      <c r="D27" s="87"/>
    </row>
    <row r="28" ht="16.5" customHeight="1" spans="1:4">
      <c r="A28" s="91"/>
      <c r="B28" s="87"/>
      <c r="C28" s="91" t="s">
        <v>38</v>
      </c>
      <c r="D28" s="87"/>
    </row>
    <row r="29" ht="16.5" customHeight="1" spans="1:4">
      <c r="A29" s="91"/>
      <c r="B29" s="87"/>
      <c r="C29" s="91" t="s">
        <v>39</v>
      </c>
      <c r="D29" s="87"/>
    </row>
    <row r="30" ht="17.25" customHeight="1" spans="1:4">
      <c r="A30" s="91"/>
      <c r="B30" s="87"/>
      <c r="C30" s="91" t="s">
        <v>40</v>
      </c>
      <c r="D30" s="87"/>
    </row>
    <row r="31" ht="17.25" customHeight="1" spans="1:4">
      <c r="A31" s="91"/>
      <c r="B31" s="87"/>
      <c r="C31" s="91" t="s">
        <v>41</v>
      </c>
      <c r="D31" s="87"/>
    </row>
    <row r="32" ht="17.25" customHeight="1" spans="1:4">
      <c r="A32" s="91"/>
      <c r="B32" s="87"/>
      <c r="C32" s="91" t="s">
        <v>42</v>
      </c>
      <c r="D32" s="87"/>
    </row>
    <row r="33" ht="17.25" customHeight="1" spans="1:4">
      <c r="A33" s="91"/>
      <c r="B33" s="87"/>
      <c r="C33" s="91" t="s">
        <v>43</v>
      </c>
      <c r="D33" s="87"/>
    </row>
    <row r="34" ht="16.5" customHeight="1" spans="1:4">
      <c r="A34" s="92" t="s">
        <v>44</v>
      </c>
      <c r="B34" s="97">
        <f>1081004.67-0</f>
        <v>1081004.67</v>
      </c>
      <c r="C34" s="92" t="s">
        <v>45</v>
      </c>
      <c r="D34" s="97">
        <v>1081004.67</v>
      </c>
    </row>
    <row r="35" ht="16.5" customHeight="1" spans="1:4">
      <c r="A35" s="91" t="s">
        <v>46</v>
      </c>
      <c r="B35" s="87"/>
      <c r="C35" s="91" t="s">
        <v>47</v>
      </c>
      <c r="D35" s="87"/>
    </row>
    <row r="36" ht="16.5" customHeight="1" spans="1:4">
      <c r="A36" s="92" t="s">
        <v>48</v>
      </c>
      <c r="B36" s="97">
        <v>1081004.67</v>
      </c>
      <c r="C36" s="92" t="s">
        <v>49</v>
      </c>
      <c r="D36" s="97">
        <v>1081004.67</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GridLines="0" showZeros="0" workbookViewId="0">
      <selection activeCell="B18" sqref="B18"/>
    </sheetView>
  </sheetViews>
  <sheetFormatPr defaultColWidth="10" defaultRowHeight="12.75" customHeight="1"/>
  <cols>
    <col min="1" max="1" width="17.85" customWidth="1"/>
    <col min="2" max="2" width="40.85" customWidth="1"/>
    <col min="3" max="20" width="25.708333333333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"单位名称："&amp;"云南省富民县气象局"</f>
        <v>单位名称：云南省富民县气象局</v>
      </c>
      <c r="B3" s="3"/>
      <c r="C3" s="1" t="s">
        <v>1</v>
      </c>
      <c r="D3" s="1"/>
      <c r="E3" s="1"/>
      <c r="F3" s="1"/>
      <c r="G3" s="1"/>
      <c r="H3" s="1"/>
      <c r="I3" s="1"/>
      <c r="J3" s="1"/>
      <c r="K3" s="1"/>
      <c r="L3" s="1"/>
      <c r="M3" s="1"/>
      <c r="N3" s="1"/>
      <c r="O3" s="1"/>
      <c r="P3" s="1"/>
      <c r="Q3" s="1"/>
      <c r="R3" s="1"/>
      <c r="S3" s="1"/>
      <c r="T3" s="1"/>
    </row>
    <row r="4" ht="21.75" customHeight="1" spans="1:20">
      <c r="A4" s="69" t="s">
        <v>51</v>
      </c>
      <c r="B4" s="69" t="s">
        <v>52</v>
      </c>
      <c r="C4" s="69" t="s">
        <v>53</v>
      </c>
      <c r="D4" s="69" t="s">
        <v>54</v>
      </c>
      <c r="E4" s="69"/>
      <c r="F4" s="69"/>
      <c r="G4" s="69"/>
      <c r="H4" s="69"/>
      <c r="I4" s="69"/>
      <c r="J4" s="69"/>
      <c r="K4" s="69"/>
      <c r="L4" s="69"/>
      <c r="M4" s="69"/>
      <c r="N4" s="69"/>
      <c r="O4" s="69" t="s">
        <v>46</v>
      </c>
      <c r="P4" s="69"/>
      <c r="Q4" s="69"/>
      <c r="R4" s="69"/>
      <c r="S4" s="69"/>
      <c r="T4" s="69"/>
    </row>
    <row r="5" ht="27" customHeight="1" spans="1:20">
      <c r="A5" s="69"/>
      <c r="B5" s="69"/>
      <c r="C5" s="69"/>
      <c r="D5" s="69" t="s">
        <v>55</v>
      </c>
      <c r="E5" s="69" t="s">
        <v>56</v>
      </c>
      <c r="F5" s="69" t="s">
        <v>57</v>
      </c>
      <c r="G5" s="69" t="s">
        <v>58</v>
      </c>
      <c r="H5" s="69" t="s">
        <v>59</v>
      </c>
      <c r="I5" s="69" t="s">
        <v>60</v>
      </c>
      <c r="J5" s="69"/>
      <c r="K5" s="69"/>
      <c r="L5" s="69"/>
      <c r="M5" s="69"/>
      <c r="N5" s="69"/>
      <c r="O5" s="69" t="s">
        <v>55</v>
      </c>
      <c r="P5" s="69" t="s">
        <v>56</v>
      </c>
      <c r="Q5" s="69" t="s">
        <v>57</v>
      </c>
      <c r="R5" s="69" t="s">
        <v>58</v>
      </c>
      <c r="S5" s="69" t="s">
        <v>59</v>
      </c>
      <c r="T5" s="69" t="s">
        <v>60</v>
      </c>
    </row>
    <row r="6" ht="30" customHeight="1" spans="1:20">
      <c r="A6" s="69"/>
      <c r="B6" s="69"/>
      <c r="C6" s="69"/>
      <c r="D6" s="69"/>
      <c r="E6" s="69"/>
      <c r="F6" s="69"/>
      <c r="G6" s="69"/>
      <c r="H6" s="69"/>
      <c r="I6" s="69" t="s">
        <v>55</v>
      </c>
      <c r="J6" s="69" t="s">
        <v>61</v>
      </c>
      <c r="K6" s="69" t="s">
        <v>62</v>
      </c>
      <c r="L6" s="69" t="s">
        <v>63</v>
      </c>
      <c r="M6" s="69" t="s">
        <v>64</v>
      </c>
      <c r="N6" s="69" t="s">
        <v>65</v>
      </c>
      <c r="O6" s="69"/>
      <c r="P6" s="69"/>
      <c r="Q6" s="69"/>
      <c r="R6" s="69"/>
      <c r="S6" s="69"/>
      <c r="T6" s="69"/>
    </row>
    <row r="7" ht="1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18" customHeight="1" outlineLevel="1" spans="1:20">
      <c r="A8" s="84" t="s">
        <v>66</v>
      </c>
      <c r="B8" s="84" t="s">
        <v>67</v>
      </c>
      <c r="C8" s="87">
        <v>1081004.67</v>
      </c>
      <c r="D8" s="87">
        <v>1081004.67</v>
      </c>
      <c r="E8" s="87">
        <v>1081004.67</v>
      </c>
      <c r="F8" s="87"/>
      <c r="G8" s="87"/>
      <c r="H8" s="87"/>
      <c r="I8" s="87"/>
      <c r="J8" s="87"/>
      <c r="K8" s="87"/>
      <c r="L8" s="87"/>
      <c r="M8" s="87"/>
      <c r="N8" s="87"/>
      <c r="O8" s="87"/>
      <c r="P8" s="87"/>
      <c r="Q8" s="87"/>
      <c r="R8" s="87"/>
      <c r="S8" s="87"/>
      <c r="T8" s="87"/>
    </row>
    <row r="9" ht="18" customHeight="1" spans="1:20">
      <c r="A9" s="88" t="s">
        <v>68</v>
      </c>
      <c r="B9" s="88" t="s">
        <v>67</v>
      </c>
      <c r="C9" s="87">
        <v>1081004.67</v>
      </c>
      <c r="D9" s="87">
        <v>1081004.67</v>
      </c>
      <c r="E9" s="87">
        <v>1081004.67</v>
      </c>
      <c r="F9" s="87"/>
      <c r="G9" s="87"/>
      <c r="H9" s="87"/>
      <c r="I9" s="87"/>
      <c r="J9" s="87"/>
      <c r="K9" s="87"/>
      <c r="L9" s="87"/>
      <c r="M9" s="87"/>
      <c r="N9" s="87"/>
      <c r="O9" s="87"/>
      <c r="P9" s="87"/>
      <c r="Q9" s="87"/>
      <c r="R9" s="87"/>
      <c r="S9" s="87"/>
      <c r="T9" s="87"/>
    </row>
    <row r="10" ht="18" customHeight="1" spans="1:20">
      <c r="A10" s="69" t="s">
        <v>53</v>
      </c>
      <c r="B10" s="69"/>
      <c r="C10" s="87">
        <v>1081004.67</v>
      </c>
      <c r="D10" s="87">
        <v>1081004.67</v>
      </c>
      <c r="E10" s="87">
        <v>1081004.67</v>
      </c>
      <c r="F10" s="87"/>
      <c r="G10" s="87"/>
      <c r="H10" s="87"/>
      <c r="I10" s="87"/>
      <c r="J10" s="87"/>
      <c r="K10" s="87"/>
      <c r="L10" s="87"/>
      <c r="M10" s="87"/>
      <c r="N10" s="87"/>
      <c r="O10" s="87"/>
      <c r="P10" s="87"/>
      <c r="Q10" s="87"/>
      <c r="R10" s="87"/>
      <c r="S10" s="87"/>
      <c r="T10" s="87"/>
    </row>
  </sheetData>
  <mergeCells count="22">
    <mergeCell ref="A1:T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3"/>
  <sheetViews>
    <sheetView showGridLines="0" showZeros="0" workbookViewId="0">
      <selection activeCell="B18" sqref="B18"/>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1" t="s">
        <v>69</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"单位名称："&amp;"云南省富民县气象局"</f>
        <v>单位名称：云南省富民县气象局</v>
      </c>
      <c r="B3" s="3"/>
      <c r="C3" s="1" t="s">
        <v>1</v>
      </c>
      <c r="D3" s="1"/>
      <c r="E3" s="1"/>
      <c r="F3" s="1"/>
      <c r="G3" s="1"/>
      <c r="H3" s="1"/>
      <c r="I3" s="1"/>
      <c r="J3" s="1"/>
      <c r="K3" s="1"/>
      <c r="L3" s="1"/>
      <c r="M3" s="1"/>
      <c r="N3" s="1"/>
    </row>
    <row r="4" ht="27" customHeight="1" spans="1:14">
      <c r="A4" s="69" t="s">
        <v>70</v>
      </c>
      <c r="B4" s="69" t="s">
        <v>71</v>
      </c>
      <c r="C4" s="69" t="s">
        <v>53</v>
      </c>
      <c r="D4" s="69" t="s">
        <v>72</v>
      </c>
      <c r="E4" s="69" t="s">
        <v>73</v>
      </c>
      <c r="F4" s="69" t="s">
        <v>57</v>
      </c>
      <c r="G4" s="69" t="s">
        <v>58</v>
      </c>
      <c r="H4" s="69" t="s">
        <v>74</v>
      </c>
      <c r="I4" s="69" t="s">
        <v>60</v>
      </c>
      <c r="J4" s="69"/>
      <c r="K4" s="69"/>
      <c r="L4" s="69"/>
      <c r="M4" s="69"/>
      <c r="N4" s="69"/>
    </row>
    <row r="5" ht="42" customHeight="1" spans="1:14">
      <c r="A5" s="69"/>
      <c r="B5" s="69"/>
      <c r="C5" s="69"/>
      <c r="D5" s="69" t="s">
        <v>72</v>
      </c>
      <c r="E5" s="69" t="s">
        <v>73</v>
      </c>
      <c r="F5" s="69"/>
      <c r="G5" s="69"/>
      <c r="H5" s="69"/>
      <c r="I5" s="69" t="s">
        <v>55</v>
      </c>
      <c r="J5" s="69" t="s">
        <v>75</v>
      </c>
      <c r="K5" s="69" t="s">
        <v>76</v>
      </c>
      <c r="L5" s="69" t="s">
        <v>77</v>
      </c>
      <c r="M5" s="69" t="s">
        <v>78</v>
      </c>
      <c r="N5" s="69" t="s">
        <v>79</v>
      </c>
    </row>
    <row r="6" ht="18" customHeight="1" spans="1:14">
      <c r="A6" s="69" t="s">
        <v>80</v>
      </c>
      <c r="B6" s="69" t="s">
        <v>81</v>
      </c>
      <c r="C6" s="69" t="s">
        <v>82</v>
      </c>
      <c r="D6" s="69">
        <v>4</v>
      </c>
      <c r="E6" s="69" t="s">
        <v>83</v>
      </c>
      <c r="F6" s="69" t="s">
        <v>84</v>
      </c>
      <c r="G6" s="69" t="s">
        <v>85</v>
      </c>
      <c r="H6" s="69" t="s">
        <v>86</v>
      </c>
      <c r="I6" s="69" t="s">
        <v>87</v>
      </c>
      <c r="J6" s="69" t="s">
        <v>88</v>
      </c>
      <c r="K6" s="69" t="s">
        <v>89</v>
      </c>
      <c r="L6" s="69" t="s">
        <v>90</v>
      </c>
      <c r="M6" s="69" t="s">
        <v>91</v>
      </c>
      <c r="N6" s="69" t="s">
        <v>92</v>
      </c>
    </row>
    <row r="7" ht="21" customHeight="1" outlineLevel="1" spans="1:14">
      <c r="A7" s="93" t="s">
        <v>93</v>
      </c>
      <c r="B7" s="93" t="s">
        <v>94</v>
      </c>
      <c r="C7" s="87">
        <v>134939.52</v>
      </c>
      <c r="D7" s="87">
        <v>134939.52</v>
      </c>
      <c r="E7" s="87"/>
      <c r="F7" s="87"/>
      <c r="G7" s="87"/>
      <c r="H7" s="87"/>
      <c r="I7" s="87"/>
      <c r="J7" s="87"/>
      <c r="K7" s="87"/>
      <c r="L7" s="87"/>
      <c r="M7" s="87"/>
      <c r="N7" s="87"/>
    </row>
    <row r="8" ht="21" customHeight="1" outlineLevel="1" spans="1:14">
      <c r="A8" s="94" t="s">
        <v>95</v>
      </c>
      <c r="B8" s="94" t="s">
        <v>96</v>
      </c>
      <c r="C8" s="87">
        <v>134939.52</v>
      </c>
      <c r="D8" s="87">
        <v>134939.52</v>
      </c>
      <c r="E8" s="87"/>
      <c r="F8" s="87"/>
      <c r="G8" s="87"/>
      <c r="H8" s="87"/>
      <c r="I8" s="87"/>
      <c r="J8" s="87"/>
      <c r="K8" s="87"/>
      <c r="L8" s="87"/>
      <c r="M8" s="87"/>
      <c r="N8" s="87"/>
    </row>
    <row r="9" ht="21" customHeight="1" outlineLevel="1" spans="1:14">
      <c r="A9" s="95" t="s">
        <v>97</v>
      </c>
      <c r="B9" s="95" t="s">
        <v>98</v>
      </c>
      <c r="C9" s="87">
        <v>63360</v>
      </c>
      <c r="D9" s="87">
        <v>63360</v>
      </c>
      <c r="E9" s="87"/>
      <c r="F9" s="87"/>
      <c r="G9" s="87"/>
      <c r="H9" s="87"/>
      <c r="I9" s="87"/>
      <c r="J9" s="87"/>
      <c r="K9" s="87"/>
      <c r="L9" s="87"/>
      <c r="M9" s="87"/>
      <c r="N9" s="87"/>
    </row>
    <row r="10" ht="21" customHeight="1" spans="1:14">
      <c r="A10" s="95" t="s">
        <v>99</v>
      </c>
      <c r="B10" s="95" t="s">
        <v>100</v>
      </c>
      <c r="C10" s="87">
        <v>71579.52</v>
      </c>
      <c r="D10" s="87">
        <v>71579.52</v>
      </c>
      <c r="E10" s="87"/>
      <c r="F10" s="87"/>
      <c r="G10" s="87"/>
      <c r="H10" s="87"/>
      <c r="I10" s="87"/>
      <c r="J10" s="87"/>
      <c r="K10" s="87"/>
      <c r="L10" s="87"/>
      <c r="M10" s="87"/>
      <c r="N10" s="87"/>
    </row>
    <row r="11" ht="21" customHeight="1" outlineLevel="1" spans="1:14">
      <c r="A11" s="93" t="s">
        <v>101</v>
      </c>
      <c r="B11" s="93" t="s">
        <v>102</v>
      </c>
      <c r="C11" s="87">
        <v>62829.73</v>
      </c>
      <c r="D11" s="87">
        <v>62829.73</v>
      </c>
      <c r="E11" s="87"/>
      <c r="F11" s="87"/>
      <c r="G11" s="87"/>
      <c r="H11" s="87"/>
      <c r="I11" s="87"/>
      <c r="J11" s="87"/>
      <c r="K11" s="87"/>
      <c r="L11" s="87"/>
      <c r="M11" s="87"/>
      <c r="N11" s="87"/>
    </row>
    <row r="12" ht="21" customHeight="1" outlineLevel="1" spans="1:14">
      <c r="A12" s="94" t="s">
        <v>103</v>
      </c>
      <c r="B12" s="94" t="s">
        <v>104</v>
      </c>
      <c r="C12" s="87">
        <v>62829.73</v>
      </c>
      <c r="D12" s="87">
        <v>62829.73</v>
      </c>
      <c r="E12" s="87"/>
      <c r="F12" s="87"/>
      <c r="G12" s="87"/>
      <c r="H12" s="87"/>
      <c r="I12" s="87"/>
      <c r="J12" s="87"/>
      <c r="K12" s="87"/>
      <c r="L12" s="87"/>
      <c r="M12" s="87"/>
      <c r="N12" s="87"/>
    </row>
    <row r="13" ht="21" customHeight="1" outlineLevel="1" spans="1:14">
      <c r="A13" s="95" t="s">
        <v>105</v>
      </c>
      <c r="B13" s="95" t="s">
        <v>106</v>
      </c>
      <c r="C13" s="87">
        <v>20739.4</v>
      </c>
      <c r="D13" s="87">
        <v>20739.4</v>
      </c>
      <c r="E13" s="87"/>
      <c r="F13" s="87"/>
      <c r="G13" s="87"/>
      <c r="H13" s="87"/>
      <c r="I13" s="87"/>
      <c r="J13" s="87"/>
      <c r="K13" s="87"/>
      <c r="L13" s="87"/>
      <c r="M13" s="87"/>
      <c r="N13" s="87"/>
    </row>
    <row r="14" ht="21" customHeight="1" outlineLevel="1" spans="1:14">
      <c r="A14" s="95" t="s">
        <v>107</v>
      </c>
      <c r="B14" s="95" t="s">
        <v>108</v>
      </c>
      <c r="C14" s="87">
        <v>14602.99</v>
      </c>
      <c r="D14" s="87">
        <v>14602.99</v>
      </c>
      <c r="E14" s="87"/>
      <c r="F14" s="87"/>
      <c r="G14" s="87"/>
      <c r="H14" s="87"/>
      <c r="I14" s="87"/>
      <c r="J14" s="87"/>
      <c r="K14" s="87"/>
      <c r="L14" s="87"/>
      <c r="M14" s="87"/>
      <c r="N14" s="87"/>
    </row>
    <row r="15" ht="21" customHeight="1" outlineLevel="1" spans="1:14">
      <c r="A15" s="95" t="s">
        <v>109</v>
      </c>
      <c r="B15" s="95" t="s">
        <v>110</v>
      </c>
      <c r="C15" s="87">
        <v>22368.6</v>
      </c>
      <c r="D15" s="87">
        <v>22368.6</v>
      </c>
      <c r="E15" s="87"/>
      <c r="F15" s="87"/>
      <c r="G15" s="87"/>
      <c r="H15" s="87"/>
      <c r="I15" s="87"/>
      <c r="J15" s="87"/>
      <c r="K15" s="87"/>
      <c r="L15" s="87"/>
      <c r="M15" s="87"/>
      <c r="N15" s="87"/>
    </row>
    <row r="16" ht="21" customHeight="1" spans="1:14">
      <c r="A16" s="95" t="s">
        <v>111</v>
      </c>
      <c r="B16" s="95" t="s">
        <v>112</v>
      </c>
      <c r="C16" s="87">
        <v>5118.74</v>
      </c>
      <c r="D16" s="87">
        <v>5118.74</v>
      </c>
      <c r="E16" s="87"/>
      <c r="F16" s="87"/>
      <c r="G16" s="87"/>
      <c r="H16" s="87"/>
      <c r="I16" s="87"/>
      <c r="J16" s="87"/>
      <c r="K16" s="87"/>
      <c r="L16" s="87"/>
      <c r="M16" s="87"/>
      <c r="N16" s="87"/>
    </row>
    <row r="17" ht="21" customHeight="1" outlineLevel="1" spans="1:14">
      <c r="A17" s="93" t="s">
        <v>113</v>
      </c>
      <c r="B17" s="93" t="s">
        <v>114</v>
      </c>
      <c r="C17" s="87">
        <v>811465.94</v>
      </c>
      <c r="D17" s="87">
        <v>611465.94</v>
      </c>
      <c r="E17" s="87">
        <v>200000</v>
      </c>
      <c r="F17" s="87"/>
      <c r="G17" s="87"/>
      <c r="H17" s="87"/>
      <c r="I17" s="87"/>
      <c r="J17" s="87"/>
      <c r="K17" s="87"/>
      <c r="L17" s="87"/>
      <c r="M17" s="87"/>
      <c r="N17" s="87"/>
    </row>
    <row r="18" ht="21" customHeight="1" outlineLevel="1" spans="1:14">
      <c r="A18" s="94" t="s">
        <v>115</v>
      </c>
      <c r="B18" s="94" t="s">
        <v>116</v>
      </c>
      <c r="C18" s="87">
        <v>811465.94</v>
      </c>
      <c r="D18" s="87">
        <v>611465.94</v>
      </c>
      <c r="E18" s="87">
        <v>200000</v>
      </c>
      <c r="F18" s="87"/>
      <c r="G18" s="87"/>
      <c r="H18" s="87"/>
      <c r="I18" s="87"/>
      <c r="J18" s="87"/>
      <c r="K18" s="87"/>
      <c r="L18" s="87"/>
      <c r="M18" s="87"/>
      <c r="N18" s="87"/>
    </row>
    <row r="19" ht="21" customHeight="1" spans="1:14">
      <c r="A19" s="95" t="s">
        <v>117</v>
      </c>
      <c r="B19" s="95" t="s">
        <v>118</v>
      </c>
      <c r="C19" s="87">
        <v>811465.94</v>
      </c>
      <c r="D19" s="87">
        <v>611465.94</v>
      </c>
      <c r="E19" s="87">
        <v>200000</v>
      </c>
      <c r="F19" s="87"/>
      <c r="G19" s="87"/>
      <c r="H19" s="87"/>
      <c r="I19" s="87"/>
      <c r="J19" s="87"/>
      <c r="K19" s="87"/>
      <c r="L19" s="87"/>
      <c r="M19" s="87"/>
      <c r="N19" s="87"/>
    </row>
    <row r="20" ht="21" customHeight="1" outlineLevel="1" spans="1:14">
      <c r="A20" s="93" t="s">
        <v>119</v>
      </c>
      <c r="B20" s="93" t="s">
        <v>120</v>
      </c>
      <c r="C20" s="87">
        <v>71769.48</v>
      </c>
      <c r="D20" s="87">
        <v>71769.48</v>
      </c>
      <c r="E20" s="87"/>
      <c r="F20" s="87"/>
      <c r="G20" s="87"/>
      <c r="H20" s="87"/>
      <c r="I20" s="87"/>
      <c r="J20" s="87"/>
      <c r="K20" s="87"/>
      <c r="L20" s="87"/>
      <c r="M20" s="87"/>
      <c r="N20" s="87"/>
    </row>
    <row r="21" ht="21" customHeight="1" outlineLevel="1" spans="1:14">
      <c r="A21" s="94" t="s">
        <v>121</v>
      </c>
      <c r="B21" s="94" t="s">
        <v>122</v>
      </c>
      <c r="C21" s="87">
        <v>71769.48</v>
      </c>
      <c r="D21" s="87">
        <v>71769.48</v>
      </c>
      <c r="E21" s="87"/>
      <c r="F21" s="87"/>
      <c r="G21" s="87"/>
      <c r="H21" s="87"/>
      <c r="I21" s="87"/>
      <c r="J21" s="87"/>
      <c r="K21" s="87"/>
      <c r="L21" s="87"/>
      <c r="M21" s="87"/>
      <c r="N21" s="87"/>
    </row>
    <row r="22" ht="21" customHeight="1" spans="1:14">
      <c r="A22" s="95" t="s">
        <v>123</v>
      </c>
      <c r="B22" s="95" t="s">
        <v>124</v>
      </c>
      <c r="C22" s="87">
        <v>71769.48</v>
      </c>
      <c r="D22" s="87">
        <v>71769.48</v>
      </c>
      <c r="E22" s="87"/>
      <c r="F22" s="87"/>
      <c r="G22" s="87"/>
      <c r="H22" s="87"/>
      <c r="I22" s="87"/>
      <c r="J22" s="87"/>
      <c r="K22" s="87"/>
      <c r="L22" s="87"/>
      <c r="M22" s="87"/>
      <c r="N22" s="87"/>
    </row>
    <row r="23" ht="21" customHeight="1" spans="1:14">
      <c r="A23" s="69" t="s">
        <v>53</v>
      </c>
      <c r="B23" s="69"/>
      <c r="C23" s="87">
        <v>1081004.67</v>
      </c>
      <c r="D23" s="87">
        <v>881004.67</v>
      </c>
      <c r="E23" s="87">
        <v>200000</v>
      </c>
      <c r="F23" s="87"/>
      <c r="G23" s="87"/>
      <c r="H23" s="87"/>
      <c r="I23" s="87"/>
      <c r="J23" s="87"/>
      <c r="K23" s="87"/>
      <c r="L23" s="87"/>
      <c r="M23" s="87"/>
      <c r="N23" s="87"/>
    </row>
  </sheetData>
  <mergeCells count="14">
    <mergeCell ref="A1:N1"/>
    <mergeCell ref="A2:N2"/>
    <mergeCell ref="A3:B3"/>
    <mergeCell ref="C3:N3"/>
    <mergeCell ref="I4:N4"/>
    <mergeCell ref="A23:B23"/>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B18" sqref="B18"/>
    </sheetView>
  </sheetViews>
  <sheetFormatPr defaultColWidth="10" defaultRowHeight="12.75" customHeight="1" outlineLevelCol="3"/>
  <cols>
    <col min="1" max="4" width="41.575" customWidth="1"/>
  </cols>
  <sheetData>
    <row r="1" ht="15" customHeight="1" spans="1:4">
      <c r="A1" s="3"/>
      <c r="B1" s="3"/>
      <c r="C1" s="3"/>
      <c r="D1" s="1" t="s">
        <v>125</v>
      </c>
    </row>
    <row r="2" ht="41.25" customHeight="1" spans="1:4">
      <c r="A2" s="90" t="str">
        <f>"2025"&amp;"年财政拨款收支预算总表"</f>
        <v>2025年财政拨款收支预算总表</v>
      </c>
      <c r="B2" s="90"/>
      <c r="C2" s="90"/>
      <c r="D2" s="90"/>
    </row>
    <row r="3" ht="17.25" customHeight="1" spans="1:4">
      <c r="A3" s="3" t="str">
        <f>"单位名称："&amp;"云南省富民县气象局"</f>
        <v>单位名称：云南省富民县气象局</v>
      </c>
      <c r="B3" s="3"/>
      <c r="C3" s="3"/>
      <c r="D3" s="1" t="s">
        <v>1</v>
      </c>
    </row>
    <row r="4" ht="17.25" customHeight="1" spans="1:4">
      <c r="A4" s="69" t="s">
        <v>2</v>
      </c>
      <c r="B4" s="69"/>
      <c r="C4" s="69" t="s">
        <v>3</v>
      </c>
      <c r="D4" s="69"/>
    </row>
    <row r="5" ht="18.75" customHeight="1" spans="1:4">
      <c r="A5" s="69" t="s">
        <v>4</v>
      </c>
      <c r="B5" s="69" t="str">
        <f>"2025"&amp;"年预算数"</f>
        <v>2025年预算数</v>
      </c>
      <c r="C5" s="69" t="s">
        <v>5</v>
      </c>
      <c r="D5" s="69" t="str">
        <f>"2025"&amp;"年预算数"</f>
        <v>2025年预算数</v>
      </c>
    </row>
    <row r="6" ht="16.5" customHeight="1" spans="1:4">
      <c r="A6" s="91" t="s">
        <v>126</v>
      </c>
      <c r="B6" s="87">
        <v>1081004.67</v>
      </c>
      <c r="C6" s="91" t="s">
        <v>127</v>
      </c>
      <c r="D6" s="85">
        <v>1081004.67</v>
      </c>
    </row>
    <row r="7" ht="16.5" customHeight="1" spans="1:4">
      <c r="A7" s="91" t="s">
        <v>128</v>
      </c>
      <c r="B7" s="87">
        <v>1081004.67</v>
      </c>
      <c r="C7" s="91" t="s">
        <v>129</v>
      </c>
      <c r="D7" s="85"/>
    </row>
    <row r="8" ht="16.5" customHeight="1" spans="1:4">
      <c r="A8" s="91" t="s">
        <v>130</v>
      </c>
      <c r="B8" s="87"/>
      <c r="C8" s="91" t="s">
        <v>131</v>
      </c>
      <c r="D8" s="85"/>
    </row>
    <row r="9" ht="16.5" customHeight="1" spans="1:4">
      <c r="A9" s="91" t="s">
        <v>132</v>
      </c>
      <c r="B9" s="87"/>
      <c r="C9" s="91" t="s">
        <v>133</v>
      </c>
      <c r="D9" s="85"/>
    </row>
    <row r="10" ht="16.5" customHeight="1" spans="1:4">
      <c r="A10" s="91" t="s">
        <v>134</v>
      </c>
      <c r="B10" s="87"/>
      <c r="C10" s="91" t="s">
        <v>135</v>
      </c>
      <c r="D10" s="85"/>
    </row>
    <row r="11" ht="16.5" customHeight="1" spans="1:4">
      <c r="A11" s="91" t="s">
        <v>128</v>
      </c>
      <c r="B11" s="87"/>
      <c r="C11" s="91" t="s">
        <v>136</v>
      </c>
      <c r="D11" s="85"/>
    </row>
    <row r="12" ht="16.5" customHeight="1" spans="1:4">
      <c r="A12" s="91" t="s">
        <v>130</v>
      </c>
      <c r="B12" s="87"/>
      <c r="C12" s="91" t="s">
        <v>137</v>
      </c>
      <c r="D12" s="85"/>
    </row>
    <row r="13" ht="16.5" customHeight="1" spans="1:4">
      <c r="A13" s="91" t="s">
        <v>132</v>
      </c>
      <c r="B13" s="87"/>
      <c r="C13" s="91" t="s">
        <v>138</v>
      </c>
      <c r="D13" s="85"/>
    </row>
    <row r="14" ht="16.5" customHeight="1" spans="1:4">
      <c r="A14" s="79"/>
      <c r="B14" s="79"/>
      <c r="C14" s="91" t="s">
        <v>139</v>
      </c>
      <c r="D14" s="85">
        <v>134939.52</v>
      </c>
    </row>
    <row r="15" ht="16.5" customHeight="1" spans="1:4">
      <c r="A15" s="79"/>
      <c r="B15" s="79"/>
      <c r="C15" s="91" t="s">
        <v>140</v>
      </c>
      <c r="D15" s="85">
        <v>62829.73</v>
      </c>
    </row>
    <row r="16" ht="16.5" customHeight="1" spans="1:4">
      <c r="A16" s="79"/>
      <c r="B16" s="79"/>
      <c r="C16" s="91" t="s">
        <v>141</v>
      </c>
      <c r="D16" s="85"/>
    </row>
    <row r="17" ht="16.5" customHeight="1" spans="1:4">
      <c r="A17" s="79"/>
      <c r="B17" s="79"/>
      <c r="C17" s="91" t="s">
        <v>142</v>
      </c>
      <c r="D17" s="85"/>
    </row>
    <row r="18" ht="16.5" customHeight="1" spans="1:4">
      <c r="A18" s="79"/>
      <c r="B18" s="79"/>
      <c r="C18" s="91" t="s">
        <v>143</v>
      </c>
      <c r="D18" s="85"/>
    </row>
    <row r="19" ht="16.5" customHeight="1" spans="1:4">
      <c r="A19" s="79"/>
      <c r="B19" s="79"/>
      <c r="C19" s="91" t="s">
        <v>144</v>
      </c>
      <c r="D19" s="85"/>
    </row>
    <row r="20" ht="16.5" customHeight="1" spans="1:4">
      <c r="A20" s="79"/>
      <c r="B20" s="79"/>
      <c r="C20" s="91" t="s">
        <v>145</v>
      </c>
      <c r="D20" s="85"/>
    </row>
    <row r="21" ht="16.5" customHeight="1" spans="1:4">
      <c r="A21" s="79"/>
      <c r="B21" s="79"/>
      <c r="C21" s="91" t="s">
        <v>146</v>
      </c>
      <c r="D21" s="85"/>
    </row>
    <row r="22" ht="16.5" customHeight="1" spans="1:4">
      <c r="A22" s="79"/>
      <c r="B22" s="79"/>
      <c r="C22" s="91" t="s">
        <v>147</v>
      </c>
      <c r="D22" s="85"/>
    </row>
    <row r="23" ht="16.5" customHeight="1" spans="1:4">
      <c r="A23" s="79"/>
      <c r="B23" s="79"/>
      <c r="C23" s="91" t="s">
        <v>148</v>
      </c>
      <c r="D23" s="85"/>
    </row>
    <row r="24" ht="16.5" customHeight="1" spans="1:4">
      <c r="A24" s="79"/>
      <c r="B24" s="79"/>
      <c r="C24" s="91" t="s">
        <v>149</v>
      </c>
      <c r="D24" s="85">
        <v>811465.94</v>
      </c>
    </row>
    <row r="25" ht="16.5" customHeight="1" spans="1:4">
      <c r="A25" s="79"/>
      <c r="B25" s="79"/>
      <c r="C25" s="91" t="s">
        <v>150</v>
      </c>
      <c r="D25" s="85">
        <v>71769.48</v>
      </c>
    </row>
    <row r="26" ht="16.5" customHeight="1" spans="1:4">
      <c r="A26" s="79"/>
      <c r="B26" s="79"/>
      <c r="C26" s="91" t="s">
        <v>151</v>
      </c>
      <c r="D26" s="85"/>
    </row>
    <row r="27" ht="16.5" customHeight="1" spans="1:4">
      <c r="A27" s="79"/>
      <c r="B27" s="79"/>
      <c r="C27" s="91" t="s">
        <v>152</v>
      </c>
      <c r="D27" s="85"/>
    </row>
    <row r="28" ht="16.5" customHeight="1" spans="1:4">
      <c r="A28" s="79"/>
      <c r="B28" s="79"/>
      <c r="C28" s="91" t="s">
        <v>153</v>
      </c>
      <c r="D28" s="85"/>
    </row>
    <row r="29" ht="16.5" customHeight="1" spans="1:4">
      <c r="A29" s="79"/>
      <c r="B29" s="79"/>
      <c r="C29" s="91" t="s">
        <v>154</v>
      </c>
      <c r="D29" s="85"/>
    </row>
    <row r="30" ht="16.5" customHeight="1" spans="1:4">
      <c r="A30" s="79"/>
      <c r="B30" s="79"/>
      <c r="C30" s="91" t="s">
        <v>155</v>
      </c>
      <c r="D30" s="85"/>
    </row>
    <row r="31" ht="16.5" customHeight="1" spans="1:4">
      <c r="A31" s="79"/>
      <c r="B31" s="79"/>
      <c r="C31" s="91" t="s">
        <v>156</v>
      </c>
      <c r="D31" s="85"/>
    </row>
    <row r="32" ht="15" customHeight="1" spans="1:4">
      <c r="A32" s="79"/>
      <c r="B32" s="79"/>
      <c r="C32" s="91" t="s">
        <v>157</v>
      </c>
      <c r="D32" s="85"/>
    </row>
    <row r="33" ht="16.5" customHeight="1" spans="1:4">
      <c r="A33" s="79"/>
      <c r="B33" s="79"/>
      <c r="C33" s="91" t="s">
        <v>158</v>
      </c>
      <c r="D33" s="85"/>
    </row>
    <row r="34" ht="18" customHeight="1" spans="1:4">
      <c r="A34" s="79"/>
      <c r="B34" s="79"/>
      <c r="C34" s="91" t="s">
        <v>159</v>
      </c>
      <c r="D34" s="85"/>
    </row>
    <row r="35" ht="16.5" customHeight="1" spans="1:4">
      <c r="A35" s="79"/>
      <c r="B35" s="79"/>
      <c r="C35" s="91" t="s">
        <v>160</v>
      </c>
      <c r="D35" s="85"/>
    </row>
    <row r="36" ht="15" customHeight="1" spans="1:4">
      <c r="A36" s="92" t="s">
        <v>48</v>
      </c>
      <c r="B36" s="87">
        <f>1081004.67+0</f>
        <v>1081004.67</v>
      </c>
      <c r="C36" s="92" t="s">
        <v>49</v>
      </c>
      <c r="D36" s="85">
        <v>1081004.67</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showZeros="0" workbookViewId="0">
      <selection activeCell="B18" sqref="B18"/>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1" t="s">
        <v>161</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"单位名称："&amp;"云南省富民县气象局"</f>
        <v>单位名称：云南省富民县气象局</v>
      </c>
      <c r="B3" s="3"/>
      <c r="C3" s="3"/>
      <c r="D3" s="3"/>
      <c r="E3" s="3"/>
      <c r="G3" s="1" t="s">
        <v>162</v>
      </c>
    </row>
    <row r="4" ht="20.25" customHeight="1" spans="1:7">
      <c r="A4" s="69" t="s">
        <v>163</v>
      </c>
      <c r="B4" s="69"/>
      <c r="C4" s="69" t="s">
        <v>53</v>
      </c>
      <c r="D4" s="69" t="s">
        <v>72</v>
      </c>
      <c r="E4" s="69"/>
      <c r="F4" s="69"/>
      <c r="G4" s="69" t="s">
        <v>73</v>
      </c>
    </row>
    <row r="5" ht="20.25" customHeight="1" spans="1:7">
      <c r="A5" s="69" t="s">
        <v>70</v>
      </c>
      <c r="B5" s="69" t="s">
        <v>71</v>
      </c>
      <c r="C5" s="69"/>
      <c r="D5" s="69" t="s">
        <v>55</v>
      </c>
      <c r="E5" s="69" t="s">
        <v>164</v>
      </c>
      <c r="F5" s="69" t="s">
        <v>165</v>
      </c>
      <c r="G5" s="69"/>
    </row>
    <row r="6" ht="15" customHeight="1" spans="1:7">
      <c r="A6" s="69" t="s">
        <v>80</v>
      </c>
      <c r="B6" s="69" t="s">
        <v>81</v>
      </c>
      <c r="C6" s="69" t="s">
        <v>82</v>
      </c>
      <c r="D6" s="69" t="s">
        <v>166</v>
      </c>
      <c r="E6" s="69" t="s">
        <v>83</v>
      </c>
      <c r="F6" s="69" t="s">
        <v>84</v>
      </c>
      <c r="G6" s="69" t="s">
        <v>85</v>
      </c>
    </row>
    <row r="7" ht="18" customHeight="1" outlineLevel="1" spans="1:7">
      <c r="A7" s="84" t="s">
        <v>93</v>
      </c>
      <c r="B7" s="84" t="s">
        <v>94</v>
      </c>
      <c r="C7" s="85">
        <v>134939.52</v>
      </c>
      <c r="D7" s="85">
        <v>134939.52</v>
      </c>
      <c r="E7" s="85">
        <v>134939.52</v>
      </c>
      <c r="F7" s="85"/>
      <c r="G7" s="85"/>
    </row>
    <row r="8" ht="18" customHeight="1" outlineLevel="1" spans="1:7">
      <c r="A8" s="88" t="s">
        <v>95</v>
      </c>
      <c r="B8" s="88" t="s">
        <v>96</v>
      </c>
      <c r="C8" s="85">
        <v>134939.52</v>
      </c>
      <c r="D8" s="85">
        <v>134939.52</v>
      </c>
      <c r="E8" s="85">
        <v>134939.52</v>
      </c>
      <c r="F8" s="85"/>
      <c r="G8" s="85"/>
    </row>
    <row r="9" ht="18" customHeight="1" outlineLevel="1" spans="1:7">
      <c r="A9" s="89" t="s">
        <v>97</v>
      </c>
      <c r="B9" s="89" t="s">
        <v>98</v>
      </c>
      <c r="C9" s="85">
        <v>63360</v>
      </c>
      <c r="D9" s="85">
        <v>63360</v>
      </c>
      <c r="E9" s="85">
        <v>63360</v>
      </c>
      <c r="F9" s="85"/>
      <c r="G9" s="85"/>
    </row>
    <row r="10" ht="18" customHeight="1" spans="1:7">
      <c r="A10" s="89" t="s">
        <v>99</v>
      </c>
      <c r="B10" s="89" t="s">
        <v>100</v>
      </c>
      <c r="C10" s="85">
        <v>71579.52</v>
      </c>
      <c r="D10" s="85">
        <v>71579.52</v>
      </c>
      <c r="E10" s="85">
        <v>71579.52</v>
      </c>
      <c r="F10" s="85"/>
      <c r="G10" s="85"/>
    </row>
    <row r="11" ht="18" customHeight="1" outlineLevel="1" spans="1:7">
      <c r="A11" s="84" t="s">
        <v>101</v>
      </c>
      <c r="B11" s="84" t="s">
        <v>102</v>
      </c>
      <c r="C11" s="85">
        <v>62829.73</v>
      </c>
      <c r="D11" s="85">
        <v>62829.73</v>
      </c>
      <c r="E11" s="85">
        <v>62829.73</v>
      </c>
      <c r="F11" s="85"/>
      <c r="G11" s="85"/>
    </row>
    <row r="12" ht="18" customHeight="1" outlineLevel="1" spans="1:7">
      <c r="A12" s="88" t="s">
        <v>103</v>
      </c>
      <c r="B12" s="88" t="s">
        <v>104</v>
      </c>
      <c r="C12" s="85">
        <v>62829.73</v>
      </c>
      <c r="D12" s="85">
        <v>62829.73</v>
      </c>
      <c r="E12" s="85">
        <v>62829.73</v>
      </c>
      <c r="F12" s="85"/>
      <c r="G12" s="85"/>
    </row>
    <row r="13" ht="18" customHeight="1" outlineLevel="1" spans="1:7">
      <c r="A13" s="89" t="s">
        <v>105</v>
      </c>
      <c r="B13" s="89" t="s">
        <v>106</v>
      </c>
      <c r="C13" s="85">
        <v>20739.4</v>
      </c>
      <c r="D13" s="85">
        <v>20739.4</v>
      </c>
      <c r="E13" s="85">
        <v>20739.4</v>
      </c>
      <c r="F13" s="85"/>
      <c r="G13" s="85"/>
    </row>
    <row r="14" ht="18" customHeight="1" outlineLevel="1" spans="1:7">
      <c r="A14" s="89" t="s">
        <v>107</v>
      </c>
      <c r="B14" s="89" t="s">
        <v>108</v>
      </c>
      <c r="C14" s="85">
        <v>14602.99</v>
      </c>
      <c r="D14" s="85">
        <v>14602.99</v>
      </c>
      <c r="E14" s="85">
        <v>14602.99</v>
      </c>
      <c r="F14" s="85"/>
      <c r="G14" s="85"/>
    </row>
    <row r="15" ht="18" customHeight="1" outlineLevel="1" spans="1:7">
      <c r="A15" s="89" t="s">
        <v>109</v>
      </c>
      <c r="B15" s="89" t="s">
        <v>110</v>
      </c>
      <c r="C15" s="85">
        <v>22368.6</v>
      </c>
      <c r="D15" s="85">
        <v>22368.6</v>
      </c>
      <c r="E15" s="85">
        <v>22368.6</v>
      </c>
      <c r="F15" s="85"/>
      <c r="G15" s="85"/>
    </row>
    <row r="16" ht="18" customHeight="1" spans="1:7">
      <c r="A16" s="89" t="s">
        <v>111</v>
      </c>
      <c r="B16" s="89" t="s">
        <v>112</v>
      </c>
      <c r="C16" s="85">
        <v>5118.74</v>
      </c>
      <c r="D16" s="85">
        <v>5118.74</v>
      </c>
      <c r="E16" s="85">
        <v>5118.74</v>
      </c>
      <c r="F16" s="85"/>
      <c r="G16" s="85"/>
    </row>
    <row r="17" ht="18" customHeight="1" outlineLevel="1" spans="1:7">
      <c r="A17" s="84" t="s">
        <v>113</v>
      </c>
      <c r="B17" s="84" t="s">
        <v>114</v>
      </c>
      <c r="C17" s="85">
        <v>811465.94</v>
      </c>
      <c r="D17" s="85">
        <v>611465.94</v>
      </c>
      <c r="E17" s="85">
        <v>528165.94</v>
      </c>
      <c r="F17" s="85">
        <v>83300</v>
      </c>
      <c r="G17" s="85">
        <v>200000</v>
      </c>
    </row>
    <row r="18" ht="18" customHeight="1" outlineLevel="1" spans="1:7">
      <c r="A18" s="88" t="s">
        <v>115</v>
      </c>
      <c r="B18" s="88" t="s">
        <v>116</v>
      </c>
      <c r="C18" s="85">
        <v>811465.94</v>
      </c>
      <c r="D18" s="85">
        <v>611465.94</v>
      </c>
      <c r="E18" s="85">
        <v>528165.94</v>
      </c>
      <c r="F18" s="85">
        <v>83300</v>
      </c>
      <c r="G18" s="85">
        <v>200000</v>
      </c>
    </row>
    <row r="19" ht="18" customHeight="1" spans="1:7">
      <c r="A19" s="89" t="s">
        <v>117</v>
      </c>
      <c r="B19" s="89" t="s">
        <v>118</v>
      </c>
      <c r="C19" s="85">
        <v>811465.94</v>
      </c>
      <c r="D19" s="85">
        <v>611465.94</v>
      </c>
      <c r="E19" s="85">
        <v>528165.94</v>
      </c>
      <c r="F19" s="85">
        <v>83300</v>
      </c>
      <c r="G19" s="85">
        <v>200000</v>
      </c>
    </row>
    <row r="20" ht="18" customHeight="1" outlineLevel="1" spans="1:7">
      <c r="A20" s="84" t="s">
        <v>119</v>
      </c>
      <c r="B20" s="84" t="s">
        <v>120</v>
      </c>
      <c r="C20" s="85">
        <v>71769.48</v>
      </c>
      <c r="D20" s="85">
        <v>71769.48</v>
      </c>
      <c r="E20" s="85">
        <v>71769.48</v>
      </c>
      <c r="F20" s="85"/>
      <c r="G20" s="85"/>
    </row>
    <row r="21" ht="18" customHeight="1" outlineLevel="1" spans="1:7">
      <c r="A21" s="88" t="s">
        <v>121</v>
      </c>
      <c r="B21" s="88" t="s">
        <v>122</v>
      </c>
      <c r="C21" s="85">
        <v>71769.48</v>
      </c>
      <c r="D21" s="85">
        <v>71769.48</v>
      </c>
      <c r="E21" s="85">
        <v>71769.48</v>
      </c>
      <c r="F21" s="85"/>
      <c r="G21" s="85"/>
    </row>
    <row r="22" ht="18" customHeight="1" spans="1:7">
      <c r="A22" s="89" t="s">
        <v>123</v>
      </c>
      <c r="B22" s="89" t="s">
        <v>124</v>
      </c>
      <c r="C22" s="85">
        <v>71769.48</v>
      </c>
      <c r="D22" s="85">
        <v>71769.48</v>
      </c>
      <c r="E22" s="85">
        <v>71769.48</v>
      </c>
      <c r="F22" s="85"/>
      <c r="G22" s="85"/>
    </row>
    <row r="23" ht="18" customHeight="1" spans="1:7">
      <c r="A23" s="69" t="s">
        <v>167</v>
      </c>
      <c r="B23" s="69" t="s">
        <v>167</v>
      </c>
      <c r="C23" s="85">
        <v>1081004.67</v>
      </c>
      <c r="D23" s="85">
        <v>881004.67</v>
      </c>
      <c r="E23" s="85">
        <v>797704.67</v>
      </c>
      <c r="F23" s="85">
        <v>83300</v>
      </c>
      <c r="G23" s="85">
        <v>200000</v>
      </c>
    </row>
  </sheetData>
  <mergeCells count="7">
    <mergeCell ref="A2:G2"/>
    <mergeCell ref="A3:E3"/>
    <mergeCell ref="A4:B4"/>
    <mergeCell ref="D4:F4"/>
    <mergeCell ref="A23:B23"/>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B18" sqref="B18"/>
    </sheetView>
  </sheetViews>
  <sheetFormatPr defaultColWidth="12.1416666666667" defaultRowHeight="14.25" customHeight="1" outlineLevelRow="6" outlineLevelCol="5"/>
  <cols>
    <col min="1" max="6" width="32.85" customWidth="1"/>
  </cols>
  <sheetData>
    <row r="1" customHeight="1" spans="6:6">
      <c r="F1" s="1" t="s">
        <v>168</v>
      </c>
    </row>
    <row r="2" ht="41.25" customHeight="1" spans="1:6">
      <c r="A2" s="2" t="str">
        <f>"2025"&amp;"年一般公共预算“三公”经费支出预算表"</f>
        <v>2025年一般公共预算“三公”经费支出预算表</v>
      </c>
      <c r="B2" s="2"/>
      <c r="C2" s="2"/>
      <c r="D2" s="2"/>
      <c r="E2" s="2"/>
      <c r="F2" s="2"/>
    </row>
    <row r="3" ht="21.9" customHeight="1" spans="1:6">
      <c r="A3" s="75" t="str">
        <f>"单位名称："&amp;"云南省富民县气象局"</f>
        <v>单位名称：云南省富民县气象局</v>
      </c>
      <c r="B3" s="75"/>
      <c r="C3" s="1" t="s">
        <v>1</v>
      </c>
      <c r="D3" s="1"/>
      <c r="E3" s="1"/>
      <c r="F3" s="1"/>
    </row>
    <row r="4" ht="27" customHeight="1" spans="1:6">
      <c r="A4" s="69" t="s">
        <v>169</v>
      </c>
      <c r="B4" s="69" t="s">
        <v>170</v>
      </c>
      <c r="C4" s="69" t="s">
        <v>171</v>
      </c>
      <c r="D4" s="69"/>
      <c r="E4" s="69"/>
      <c r="F4" s="69" t="s">
        <v>172</v>
      </c>
    </row>
    <row r="5" ht="28.5" customHeight="1" spans="1:6">
      <c r="A5" s="69"/>
      <c r="B5" s="69"/>
      <c r="C5" s="69" t="s">
        <v>55</v>
      </c>
      <c r="D5" s="69" t="s">
        <v>173</v>
      </c>
      <c r="E5" s="69" t="s">
        <v>174</v>
      </c>
      <c r="F5" s="69"/>
    </row>
    <row r="6" ht="17.25" customHeight="1" spans="1:6">
      <c r="A6" s="69" t="s">
        <v>80</v>
      </c>
      <c r="B6" s="69" t="s">
        <v>81</v>
      </c>
      <c r="C6" s="69" t="s">
        <v>82</v>
      </c>
      <c r="D6" s="69" t="s">
        <v>166</v>
      </c>
      <c r="E6" s="69" t="s">
        <v>83</v>
      </c>
      <c r="F6" s="69" t="s">
        <v>84</v>
      </c>
    </row>
    <row r="7" ht="17.25" customHeight="1" spans="1:6">
      <c r="A7" s="87">
        <v>4500</v>
      </c>
      <c r="B7" s="87"/>
      <c r="C7" s="87"/>
      <c r="D7" s="87"/>
      <c r="E7" s="87"/>
      <c r="F7" s="87">
        <v>4500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2"/>
  <sheetViews>
    <sheetView showZeros="0" workbookViewId="0">
      <selection activeCell="B18" sqref="B18"/>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1" t="s">
        <v>175</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"单位名称："&amp;"云南省富民县气象局"</f>
        <v>单位名称：云南省富民县气象局</v>
      </c>
      <c r="B3" s="3"/>
      <c r="C3" s="3"/>
      <c r="D3" s="3"/>
      <c r="E3" s="3"/>
      <c r="F3" s="3"/>
      <c r="G3" s="3"/>
      <c r="H3" s="3"/>
      <c r="Y3" s="1" t="s">
        <v>1</v>
      </c>
    </row>
    <row r="4" ht="18" customHeight="1" spans="1:25">
      <c r="A4" s="69" t="s">
        <v>176</v>
      </c>
      <c r="B4" s="69" t="s">
        <v>177</v>
      </c>
      <c r="C4" s="69" t="s">
        <v>178</v>
      </c>
      <c r="D4" s="69" t="s">
        <v>179</v>
      </c>
      <c r="E4" s="4" t="s">
        <v>180</v>
      </c>
      <c r="F4" s="69" t="s">
        <v>181</v>
      </c>
      <c r="G4" s="4" t="s">
        <v>182</v>
      </c>
      <c r="H4" s="69" t="s">
        <v>183</v>
      </c>
      <c r="I4" s="69" t="s">
        <v>184</v>
      </c>
      <c r="J4" s="69" t="s">
        <v>184</v>
      </c>
      <c r="K4" s="69"/>
      <c r="L4" s="69"/>
      <c r="M4" s="69"/>
      <c r="N4" s="69"/>
      <c r="O4" s="69"/>
      <c r="P4" s="69"/>
      <c r="Q4" s="69"/>
      <c r="R4" s="69"/>
      <c r="S4" s="69" t="s">
        <v>59</v>
      </c>
      <c r="T4" s="69" t="s">
        <v>60</v>
      </c>
      <c r="U4" s="69"/>
      <c r="V4" s="69"/>
      <c r="W4" s="69"/>
      <c r="X4" s="69"/>
      <c r="Y4" s="69"/>
    </row>
    <row r="5" ht="18" customHeight="1" spans="1:25">
      <c r="A5" s="69"/>
      <c r="B5" s="69"/>
      <c r="C5" s="69"/>
      <c r="D5" s="69"/>
      <c r="E5" s="4"/>
      <c r="F5" s="69"/>
      <c r="G5" s="4"/>
      <c r="H5" s="69"/>
      <c r="I5" s="69" t="s">
        <v>185</v>
      </c>
      <c r="J5" s="69" t="s">
        <v>56</v>
      </c>
      <c r="K5" s="69"/>
      <c r="L5" s="69"/>
      <c r="M5" s="69"/>
      <c r="N5" s="69"/>
      <c r="O5" s="69"/>
      <c r="P5" s="69" t="s">
        <v>186</v>
      </c>
      <c r="Q5" s="69"/>
      <c r="R5" s="69"/>
      <c r="S5" s="69" t="s">
        <v>59</v>
      </c>
      <c r="T5" s="69" t="s">
        <v>60</v>
      </c>
      <c r="U5" s="69" t="s">
        <v>61</v>
      </c>
      <c r="V5" s="69" t="s">
        <v>60</v>
      </c>
      <c r="W5" s="69" t="s">
        <v>63</v>
      </c>
      <c r="X5" s="69" t="s">
        <v>64</v>
      </c>
      <c r="Y5" s="69" t="s">
        <v>65</v>
      </c>
    </row>
    <row r="6" ht="19.5" customHeight="1" spans="1:25">
      <c r="A6" s="69"/>
      <c r="B6" s="69"/>
      <c r="C6" s="69"/>
      <c r="D6" s="69"/>
      <c r="E6" s="4"/>
      <c r="F6" s="69"/>
      <c r="G6" s="4"/>
      <c r="H6" s="69"/>
      <c r="I6" s="69"/>
      <c r="J6" s="69" t="s">
        <v>187</v>
      </c>
      <c r="K6" s="69" t="s">
        <v>188</v>
      </c>
      <c r="L6" s="69" t="s">
        <v>189</v>
      </c>
      <c r="M6" s="69" t="s">
        <v>190</v>
      </c>
      <c r="N6" s="69" t="s">
        <v>191</v>
      </c>
      <c r="O6" s="69" t="s">
        <v>192</v>
      </c>
      <c r="P6" s="69" t="s">
        <v>56</v>
      </c>
      <c r="Q6" s="69" t="s">
        <v>57</v>
      </c>
      <c r="R6" s="69" t="s">
        <v>58</v>
      </c>
      <c r="S6" s="69"/>
      <c r="T6" s="69" t="s">
        <v>55</v>
      </c>
      <c r="U6" s="69" t="s">
        <v>61</v>
      </c>
      <c r="V6" s="69" t="s">
        <v>62</v>
      </c>
      <c r="W6" s="69" t="s">
        <v>63</v>
      </c>
      <c r="X6" s="69" t="s">
        <v>64</v>
      </c>
      <c r="Y6" s="69" t="s">
        <v>65</v>
      </c>
    </row>
    <row r="7" ht="37.5" customHeight="1" spans="1:25">
      <c r="A7" s="69"/>
      <c r="B7" s="69"/>
      <c r="C7" s="69"/>
      <c r="D7" s="69"/>
      <c r="E7" s="4"/>
      <c r="F7" s="69"/>
      <c r="G7" s="4"/>
      <c r="H7" s="69"/>
      <c r="I7" s="69"/>
      <c r="J7" s="69" t="s">
        <v>55</v>
      </c>
      <c r="K7" s="69" t="s">
        <v>193</v>
      </c>
      <c r="L7" s="69" t="s">
        <v>188</v>
      </c>
      <c r="M7" s="69" t="s">
        <v>190</v>
      </c>
      <c r="N7" s="69" t="s">
        <v>191</v>
      </c>
      <c r="O7" s="69" t="s">
        <v>192</v>
      </c>
      <c r="P7" s="69" t="s">
        <v>190</v>
      </c>
      <c r="Q7" s="69" t="s">
        <v>191</v>
      </c>
      <c r="R7" s="69" t="s">
        <v>192</v>
      </c>
      <c r="S7" s="69" t="s">
        <v>59</v>
      </c>
      <c r="T7" s="69" t="s">
        <v>55</v>
      </c>
      <c r="U7" s="69" t="s">
        <v>61</v>
      </c>
      <c r="V7" s="69" t="s">
        <v>194</v>
      </c>
      <c r="W7" s="69" t="s">
        <v>63</v>
      </c>
      <c r="X7" s="69" t="s">
        <v>64</v>
      </c>
      <c r="Y7" s="69" t="s">
        <v>65</v>
      </c>
    </row>
    <row r="8" ht="22.65" customHeight="1" spans="1:25">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c r="Y8" s="69">
        <v>25</v>
      </c>
    </row>
    <row r="9" ht="23.4" customHeight="1" spans="1:25">
      <c r="A9" s="86" t="s">
        <v>67</v>
      </c>
      <c r="B9" s="86" t="s">
        <v>67</v>
      </c>
      <c r="C9" s="86" t="s">
        <v>195</v>
      </c>
      <c r="D9" s="86" t="s">
        <v>124</v>
      </c>
      <c r="E9" s="86" t="s">
        <v>123</v>
      </c>
      <c r="F9" s="86" t="s">
        <v>124</v>
      </c>
      <c r="G9" s="86" t="s">
        <v>196</v>
      </c>
      <c r="H9" s="86" t="s">
        <v>124</v>
      </c>
      <c r="I9" s="85">
        <v>71769.48</v>
      </c>
      <c r="J9" s="85">
        <v>71769.48</v>
      </c>
      <c r="K9" s="85"/>
      <c r="L9" s="85"/>
      <c r="M9" s="85"/>
      <c r="N9" s="85">
        <v>71769.48</v>
      </c>
      <c r="O9" s="85"/>
      <c r="P9" s="85"/>
      <c r="Q9" s="85"/>
      <c r="R9" s="85"/>
      <c r="S9" s="85"/>
      <c r="T9" s="85"/>
      <c r="U9" s="85"/>
      <c r="V9" s="85"/>
      <c r="W9" s="85"/>
      <c r="X9" s="85"/>
      <c r="Y9" s="85"/>
    </row>
    <row r="10" ht="23.4" customHeight="1" spans="1:25">
      <c r="A10" s="86" t="s">
        <v>67</v>
      </c>
      <c r="B10" s="86" t="s">
        <v>67</v>
      </c>
      <c r="C10" s="86" t="s">
        <v>197</v>
      </c>
      <c r="D10" s="86" t="s">
        <v>172</v>
      </c>
      <c r="E10" s="86" t="s">
        <v>117</v>
      </c>
      <c r="F10" s="86" t="s">
        <v>118</v>
      </c>
      <c r="G10" s="86" t="s">
        <v>198</v>
      </c>
      <c r="H10" s="86" t="s">
        <v>172</v>
      </c>
      <c r="I10" s="85">
        <v>4500</v>
      </c>
      <c r="J10" s="85">
        <v>4500</v>
      </c>
      <c r="K10" s="8"/>
      <c r="L10" s="8"/>
      <c r="M10" s="8"/>
      <c r="N10" s="85">
        <v>4500</v>
      </c>
      <c r="O10" s="8"/>
      <c r="P10" s="85"/>
      <c r="Q10" s="85"/>
      <c r="R10" s="85"/>
      <c r="S10" s="85"/>
      <c r="T10" s="85"/>
      <c r="U10" s="85"/>
      <c r="V10" s="85"/>
      <c r="W10" s="85"/>
      <c r="X10" s="85"/>
      <c r="Y10" s="85"/>
    </row>
    <row r="11" ht="23.4" customHeight="1" spans="1:25">
      <c r="A11" s="86" t="s">
        <v>67</v>
      </c>
      <c r="B11" s="86" t="s">
        <v>67</v>
      </c>
      <c r="C11" s="86" t="s">
        <v>199</v>
      </c>
      <c r="D11" s="86" t="s">
        <v>200</v>
      </c>
      <c r="E11" s="86" t="s">
        <v>117</v>
      </c>
      <c r="F11" s="86" t="s">
        <v>118</v>
      </c>
      <c r="G11" s="86" t="s">
        <v>201</v>
      </c>
      <c r="H11" s="86" t="s">
        <v>202</v>
      </c>
      <c r="I11" s="85">
        <v>10400</v>
      </c>
      <c r="J11" s="85">
        <v>10400</v>
      </c>
      <c r="K11" s="8"/>
      <c r="L11" s="8"/>
      <c r="M11" s="8"/>
      <c r="N11" s="85">
        <v>10400</v>
      </c>
      <c r="O11" s="8"/>
      <c r="P11" s="85"/>
      <c r="Q11" s="85"/>
      <c r="R11" s="85"/>
      <c r="S11" s="85"/>
      <c r="T11" s="85"/>
      <c r="U11" s="85"/>
      <c r="V11" s="85"/>
      <c r="W11" s="85"/>
      <c r="X11" s="85"/>
      <c r="Y11" s="85"/>
    </row>
    <row r="12" ht="23.4" customHeight="1" spans="1:25">
      <c r="A12" s="86" t="s">
        <v>67</v>
      </c>
      <c r="B12" s="86" t="s">
        <v>67</v>
      </c>
      <c r="C12" s="86" t="s">
        <v>199</v>
      </c>
      <c r="D12" s="86" t="s">
        <v>200</v>
      </c>
      <c r="E12" s="86" t="s">
        <v>117</v>
      </c>
      <c r="F12" s="86" t="s">
        <v>118</v>
      </c>
      <c r="G12" s="86" t="s">
        <v>201</v>
      </c>
      <c r="H12" s="86" t="s">
        <v>202</v>
      </c>
      <c r="I12" s="85">
        <v>10400</v>
      </c>
      <c r="J12" s="85">
        <v>10400</v>
      </c>
      <c r="K12" s="8"/>
      <c r="L12" s="8"/>
      <c r="M12" s="8"/>
      <c r="N12" s="85">
        <v>10400</v>
      </c>
      <c r="O12" s="8"/>
      <c r="P12" s="85"/>
      <c r="Q12" s="85"/>
      <c r="R12" s="85"/>
      <c r="S12" s="85"/>
      <c r="T12" s="85"/>
      <c r="U12" s="85"/>
      <c r="V12" s="85"/>
      <c r="W12" s="85"/>
      <c r="X12" s="85"/>
      <c r="Y12" s="85"/>
    </row>
    <row r="13" ht="23.4" customHeight="1" spans="1:25">
      <c r="A13" s="86" t="s">
        <v>67</v>
      </c>
      <c r="B13" s="86" t="s">
        <v>67</v>
      </c>
      <c r="C13" s="86" t="s">
        <v>203</v>
      </c>
      <c r="D13" s="86" t="s">
        <v>204</v>
      </c>
      <c r="E13" s="86" t="s">
        <v>97</v>
      </c>
      <c r="F13" s="86" t="s">
        <v>98</v>
      </c>
      <c r="G13" s="86" t="s">
        <v>205</v>
      </c>
      <c r="H13" s="86" t="s">
        <v>206</v>
      </c>
      <c r="I13" s="85">
        <v>20160</v>
      </c>
      <c r="J13" s="85">
        <v>20160</v>
      </c>
      <c r="K13" s="8"/>
      <c r="L13" s="8"/>
      <c r="M13" s="8"/>
      <c r="N13" s="85">
        <v>20160</v>
      </c>
      <c r="O13" s="8"/>
      <c r="P13" s="85"/>
      <c r="Q13" s="85"/>
      <c r="R13" s="85"/>
      <c r="S13" s="85"/>
      <c r="T13" s="85"/>
      <c r="U13" s="85"/>
      <c r="V13" s="85"/>
      <c r="W13" s="85"/>
      <c r="X13" s="85"/>
      <c r="Y13" s="85"/>
    </row>
    <row r="14" ht="23.4" customHeight="1" spans="1:25">
      <c r="A14" s="86" t="s">
        <v>67</v>
      </c>
      <c r="B14" s="86" t="s">
        <v>67</v>
      </c>
      <c r="C14" s="86" t="s">
        <v>207</v>
      </c>
      <c r="D14" s="86" t="s">
        <v>208</v>
      </c>
      <c r="E14" s="86" t="s">
        <v>117</v>
      </c>
      <c r="F14" s="86" t="s">
        <v>118</v>
      </c>
      <c r="G14" s="86" t="s">
        <v>209</v>
      </c>
      <c r="H14" s="86" t="s">
        <v>208</v>
      </c>
      <c r="I14" s="85">
        <v>9200</v>
      </c>
      <c r="J14" s="85">
        <v>9200</v>
      </c>
      <c r="K14" s="8"/>
      <c r="L14" s="8"/>
      <c r="M14" s="8"/>
      <c r="N14" s="85">
        <v>9200</v>
      </c>
      <c r="O14" s="8"/>
      <c r="P14" s="85"/>
      <c r="Q14" s="85"/>
      <c r="R14" s="85"/>
      <c r="S14" s="85"/>
      <c r="T14" s="85"/>
      <c r="U14" s="85"/>
      <c r="V14" s="85"/>
      <c r="W14" s="85"/>
      <c r="X14" s="85"/>
      <c r="Y14" s="85"/>
    </row>
    <row r="15" ht="23.4" customHeight="1" spans="1:25">
      <c r="A15" s="86" t="s">
        <v>67</v>
      </c>
      <c r="B15" s="86" t="s">
        <v>67</v>
      </c>
      <c r="C15" s="86" t="s">
        <v>207</v>
      </c>
      <c r="D15" s="86" t="s">
        <v>208</v>
      </c>
      <c r="E15" s="86" t="s">
        <v>117</v>
      </c>
      <c r="F15" s="86" t="s">
        <v>118</v>
      </c>
      <c r="G15" s="86" t="s">
        <v>209</v>
      </c>
      <c r="H15" s="86" t="s">
        <v>208</v>
      </c>
      <c r="I15" s="85">
        <v>9200</v>
      </c>
      <c r="J15" s="85">
        <v>9200</v>
      </c>
      <c r="K15" s="8"/>
      <c r="L15" s="8"/>
      <c r="M15" s="8"/>
      <c r="N15" s="85">
        <v>9200</v>
      </c>
      <c r="O15" s="8"/>
      <c r="P15" s="85"/>
      <c r="Q15" s="85"/>
      <c r="R15" s="85"/>
      <c r="S15" s="85"/>
      <c r="T15" s="85"/>
      <c r="U15" s="85"/>
      <c r="V15" s="85"/>
      <c r="W15" s="85"/>
      <c r="X15" s="85"/>
      <c r="Y15" s="85"/>
    </row>
    <row r="16" ht="23.4" customHeight="1" spans="1:25">
      <c r="A16" s="86" t="s">
        <v>67</v>
      </c>
      <c r="B16" s="86" t="s">
        <v>67</v>
      </c>
      <c r="C16" s="86" t="s">
        <v>210</v>
      </c>
      <c r="D16" s="86" t="s">
        <v>211</v>
      </c>
      <c r="E16" s="86" t="s">
        <v>117</v>
      </c>
      <c r="F16" s="86" t="s">
        <v>118</v>
      </c>
      <c r="G16" s="86" t="s">
        <v>212</v>
      </c>
      <c r="H16" s="86" t="s">
        <v>213</v>
      </c>
      <c r="I16" s="85">
        <v>64320</v>
      </c>
      <c r="J16" s="85">
        <v>64320</v>
      </c>
      <c r="K16" s="8"/>
      <c r="L16" s="8"/>
      <c r="M16" s="8"/>
      <c r="N16" s="85">
        <v>64320</v>
      </c>
      <c r="O16" s="8"/>
      <c r="P16" s="85"/>
      <c r="Q16" s="85"/>
      <c r="R16" s="85"/>
      <c r="S16" s="85"/>
      <c r="T16" s="85"/>
      <c r="U16" s="85"/>
      <c r="V16" s="85"/>
      <c r="W16" s="85"/>
      <c r="X16" s="85"/>
      <c r="Y16" s="85"/>
    </row>
    <row r="17" ht="23.4" customHeight="1" spans="1:25">
      <c r="A17" s="86" t="s">
        <v>67</v>
      </c>
      <c r="B17" s="86" t="s">
        <v>67</v>
      </c>
      <c r="C17" s="86" t="s">
        <v>214</v>
      </c>
      <c r="D17" s="86" t="s">
        <v>215</v>
      </c>
      <c r="E17" s="86" t="s">
        <v>117</v>
      </c>
      <c r="F17" s="86" t="s">
        <v>118</v>
      </c>
      <c r="G17" s="86" t="s">
        <v>216</v>
      </c>
      <c r="H17" s="86" t="s">
        <v>217</v>
      </c>
      <c r="I17" s="85">
        <v>244104</v>
      </c>
      <c r="J17" s="85">
        <v>244104</v>
      </c>
      <c r="K17" s="8"/>
      <c r="L17" s="8"/>
      <c r="M17" s="8"/>
      <c r="N17" s="85">
        <v>244104</v>
      </c>
      <c r="O17" s="8"/>
      <c r="P17" s="85"/>
      <c r="Q17" s="85"/>
      <c r="R17" s="85"/>
      <c r="S17" s="85"/>
      <c r="T17" s="85"/>
      <c r="U17" s="85"/>
      <c r="V17" s="85"/>
      <c r="W17" s="85"/>
      <c r="X17" s="85"/>
      <c r="Y17" s="85"/>
    </row>
    <row r="18" ht="23.4" customHeight="1" spans="1:25">
      <c r="A18" s="86" t="s">
        <v>67</v>
      </c>
      <c r="B18" s="86" t="s">
        <v>67</v>
      </c>
      <c r="C18" s="86" t="s">
        <v>218</v>
      </c>
      <c r="D18" s="86" t="s">
        <v>219</v>
      </c>
      <c r="E18" s="86" t="s">
        <v>117</v>
      </c>
      <c r="F18" s="86" t="s">
        <v>118</v>
      </c>
      <c r="G18" s="86" t="s">
        <v>220</v>
      </c>
      <c r="H18" s="86" t="s">
        <v>221</v>
      </c>
      <c r="I18" s="85">
        <v>77688</v>
      </c>
      <c r="J18" s="85">
        <v>77688</v>
      </c>
      <c r="K18" s="8"/>
      <c r="L18" s="8"/>
      <c r="M18" s="8"/>
      <c r="N18" s="85">
        <v>77688</v>
      </c>
      <c r="O18" s="8"/>
      <c r="P18" s="85"/>
      <c r="Q18" s="85"/>
      <c r="R18" s="85"/>
      <c r="S18" s="85"/>
      <c r="T18" s="85"/>
      <c r="U18" s="85"/>
      <c r="V18" s="85"/>
      <c r="W18" s="85"/>
      <c r="X18" s="85"/>
      <c r="Y18" s="85"/>
    </row>
    <row r="19" ht="23.4" customHeight="1" spans="1:25">
      <c r="A19" s="86" t="s">
        <v>67</v>
      </c>
      <c r="B19" s="86" t="s">
        <v>67</v>
      </c>
      <c r="C19" s="86" t="s">
        <v>218</v>
      </c>
      <c r="D19" s="86" t="s">
        <v>219</v>
      </c>
      <c r="E19" s="86" t="s">
        <v>117</v>
      </c>
      <c r="F19" s="86" t="s">
        <v>118</v>
      </c>
      <c r="G19" s="86" t="s">
        <v>220</v>
      </c>
      <c r="H19" s="86" t="s">
        <v>221</v>
      </c>
      <c r="I19" s="85">
        <v>35640</v>
      </c>
      <c r="J19" s="85">
        <v>35640</v>
      </c>
      <c r="K19" s="8"/>
      <c r="L19" s="8"/>
      <c r="M19" s="8"/>
      <c r="N19" s="85">
        <v>35640</v>
      </c>
      <c r="O19" s="8"/>
      <c r="P19" s="85"/>
      <c r="Q19" s="85"/>
      <c r="R19" s="85"/>
      <c r="S19" s="85"/>
      <c r="T19" s="85"/>
      <c r="U19" s="85"/>
      <c r="V19" s="85"/>
      <c r="W19" s="85"/>
      <c r="X19" s="85"/>
      <c r="Y19" s="85"/>
    </row>
    <row r="20" ht="23.4" customHeight="1" spans="1:25">
      <c r="A20" s="86" t="s">
        <v>67</v>
      </c>
      <c r="B20" s="86" t="s">
        <v>67</v>
      </c>
      <c r="C20" s="86" t="s">
        <v>218</v>
      </c>
      <c r="D20" s="86" t="s">
        <v>219</v>
      </c>
      <c r="E20" s="86" t="s">
        <v>117</v>
      </c>
      <c r="F20" s="86" t="s">
        <v>118</v>
      </c>
      <c r="G20" s="86" t="s">
        <v>220</v>
      </c>
      <c r="H20" s="86" t="s">
        <v>221</v>
      </c>
      <c r="I20" s="85">
        <v>71520</v>
      </c>
      <c r="J20" s="85">
        <v>71520</v>
      </c>
      <c r="K20" s="8"/>
      <c r="L20" s="8"/>
      <c r="M20" s="8"/>
      <c r="N20" s="85">
        <v>71520</v>
      </c>
      <c r="O20" s="8"/>
      <c r="P20" s="85"/>
      <c r="Q20" s="85"/>
      <c r="R20" s="85"/>
      <c r="S20" s="85"/>
      <c r="T20" s="85"/>
      <c r="U20" s="85"/>
      <c r="V20" s="85"/>
      <c r="W20" s="85"/>
      <c r="X20" s="85"/>
      <c r="Y20" s="85"/>
    </row>
    <row r="21" ht="23.4" customHeight="1" spans="1:25">
      <c r="A21" s="86" t="s">
        <v>67</v>
      </c>
      <c r="B21" s="86" t="s">
        <v>67</v>
      </c>
      <c r="C21" s="86" t="s">
        <v>222</v>
      </c>
      <c r="D21" s="86" t="s">
        <v>223</v>
      </c>
      <c r="E21" s="86" t="s">
        <v>111</v>
      </c>
      <c r="F21" s="86" t="s">
        <v>112</v>
      </c>
      <c r="G21" s="86" t="s">
        <v>224</v>
      </c>
      <c r="H21" s="86" t="s">
        <v>225</v>
      </c>
      <c r="I21" s="85">
        <v>894.74</v>
      </c>
      <c r="J21" s="85">
        <v>894.74</v>
      </c>
      <c r="K21" s="8"/>
      <c r="L21" s="8"/>
      <c r="M21" s="8"/>
      <c r="N21" s="85">
        <v>894.74</v>
      </c>
      <c r="O21" s="8"/>
      <c r="P21" s="85"/>
      <c r="Q21" s="85"/>
      <c r="R21" s="85"/>
      <c r="S21" s="85"/>
      <c r="T21" s="85"/>
      <c r="U21" s="85"/>
      <c r="V21" s="85"/>
      <c r="W21" s="85"/>
      <c r="X21" s="85"/>
      <c r="Y21" s="85"/>
    </row>
    <row r="22" ht="23.4" customHeight="1" spans="1:25">
      <c r="A22" s="86" t="s">
        <v>67</v>
      </c>
      <c r="B22" s="86" t="s">
        <v>67</v>
      </c>
      <c r="C22" s="86" t="s">
        <v>226</v>
      </c>
      <c r="D22" s="86" t="s">
        <v>227</v>
      </c>
      <c r="E22" s="86" t="s">
        <v>99</v>
      </c>
      <c r="F22" s="86" t="s">
        <v>100</v>
      </c>
      <c r="G22" s="86" t="s">
        <v>228</v>
      </c>
      <c r="H22" s="86" t="s">
        <v>229</v>
      </c>
      <c r="I22" s="85">
        <v>71579.52</v>
      </c>
      <c r="J22" s="85">
        <v>71579.52</v>
      </c>
      <c r="K22" s="8"/>
      <c r="L22" s="8"/>
      <c r="M22" s="8"/>
      <c r="N22" s="85">
        <v>71579.52</v>
      </c>
      <c r="O22" s="8"/>
      <c r="P22" s="85"/>
      <c r="Q22" s="85"/>
      <c r="R22" s="85"/>
      <c r="S22" s="85"/>
      <c r="T22" s="85"/>
      <c r="U22" s="85"/>
      <c r="V22" s="85"/>
      <c r="W22" s="85"/>
      <c r="X22" s="85"/>
      <c r="Y22" s="85"/>
    </row>
    <row r="23" ht="23.4" customHeight="1" spans="1:25">
      <c r="A23" s="86" t="s">
        <v>67</v>
      </c>
      <c r="B23" s="86" t="s">
        <v>67</v>
      </c>
      <c r="C23" s="86" t="s">
        <v>230</v>
      </c>
      <c r="D23" s="86" t="s">
        <v>231</v>
      </c>
      <c r="E23" s="86" t="s">
        <v>105</v>
      </c>
      <c r="F23" s="86" t="s">
        <v>106</v>
      </c>
      <c r="G23" s="86" t="s">
        <v>232</v>
      </c>
      <c r="H23" s="86" t="s">
        <v>233</v>
      </c>
      <c r="I23" s="85">
        <v>20739.4</v>
      </c>
      <c r="J23" s="85">
        <v>20739.4</v>
      </c>
      <c r="K23" s="8"/>
      <c r="L23" s="8"/>
      <c r="M23" s="8"/>
      <c r="N23" s="85">
        <v>20739.4</v>
      </c>
      <c r="O23" s="8"/>
      <c r="P23" s="85"/>
      <c r="Q23" s="85"/>
      <c r="R23" s="85"/>
      <c r="S23" s="85"/>
      <c r="T23" s="85"/>
      <c r="U23" s="85"/>
      <c r="V23" s="85"/>
      <c r="W23" s="85"/>
      <c r="X23" s="85"/>
      <c r="Y23" s="85"/>
    </row>
    <row r="24" ht="23.4" customHeight="1" spans="1:25">
      <c r="A24" s="86" t="s">
        <v>67</v>
      </c>
      <c r="B24" s="86" t="s">
        <v>67</v>
      </c>
      <c r="C24" s="86" t="s">
        <v>230</v>
      </c>
      <c r="D24" s="86" t="s">
        <v>231</v>
      </c>
      <c r="E24" s="86" t="s">
        <v>107</v>
      </c>
      <c r="F24" s="86" t="s">
        <v>108</v>
      </c>
      <c r="G24" s="86" t="s">
        <v>232</v>
      </c>
      <c r="H24" s="86" t="s">
        <v>233</v>
      </c>
      <c r="I24" s="85">
        <v>14602.99</v>
      </c>
      <c r="J24" s="85">
        <v>14602.99</v>
      </c>
      <c r="K24" s="8"/>
      <c r="L24" s="8"/>
      <c r="M24" s="8"/>
      <c r="N24" s="85">
        <v>14602.99</v>
      </c>
      <c r="O24" s="8"/>
      <c r="P24" s="85"/>
      <c r="Q24" s="85"/>
      <c r="R24" s="85"/>
      <c r="S24" s="85"/>
      <c r="T24" s="85"/>
      <c r="U24" s="85"/>
      <c r="V24" s="85"/>
      <c r="W24" s="85"/>
      <c r="X24" s="85"/>
      <c r="Y24" s="85"/>
    </row>
    <row r="25" ht="23.4" customHeight="1" spans="1:25">
      <c r="A25" s="86" t="s">
        <v>67</v>
      </c>
      <c r="B25" s="86" t="s">
        <v>67</v>
      </c>
      <c r="C25" s="86" t="s">
        <v>230</v>
      </c>
      <c r="D25" s="86" t="s">
        <v>231</v>
      </c>
      <c r="E25" s="86" t="s">
        <v>109</v>
      </c>
      <c r="F25" s="86" t="s">
        <v>110</v>
      </c>
      <c r="G25" s="86" t="s">
        <v>234</v>
      </c>
      <c r="H25" s="86" t="s">
        <v>235</v>
      </c>
      <c r="I25" s="85">
        <v>22368.6</v>
      </c>
      <c r="J25" s="85">
        <v>22368.6</v>
      </c>
      <c r="K25" s="8"/>
      <c r="L25" s="8"/>
      <c r="M25" s="8"/>
      <c r="N25" s="85">
        <v>22368.6</v>
      </c>
      <c r="O25" s="8"/>
      <c r="P25" s="85"/>
      <c r="Q25" s="85"/>
      <c r="R25" s="85"/>
      <c r="S25" s="85"/>
      <c r="T25" s="85"/>
      <c r="U25" s="85"/>
      <c r="V25" s="85"/>
      <c r="W25" s="85"/>
      <c r="X25" s="85"/>
      <c r="Y25" s="85"/>
    </row>
    <row r="26" ht="23.4" customHeight="1" spans="1:25">
      <c r="A26" s="86" t="s">
        <v>67</v>
      </c>
      <c r="B26" s="86" t="s">
        <v>67</v>
      </c>
      <c r="C26" s="86" t="s">
        <v>230</v>
      </c>
      <c r="D26" s="86" t="s">
        <v>231</v>
      </c>
      <c r="E26" s="86" t="s">
        <v>111</v>
      </c>
      <c r="F26" s="86" t="s">
        <v>112</v>
      </c>
      <c r="G26" s="86" t="s">
        <v>224</v>
      </c>
      <c r="H26" s="86" t="s">
        <v>225</v>
      </c>
      <c r="I26" s="85">
        <v>4224</v>
      </c>
      <c r="J26" s="85">
        <v>4224</v>
      </c>
      <c r="K26" s="8"/>
      <c r="L26" s="8"/>
      <c r="M26" s="8"/>
      <c r="N26" s="85">
        <v>4224</v>
      </c>
      <c r="O26" s="8"/>
      <c r="P26" s="85"/>
      <c r="Q26" s="85"/>
      <c r="R26" s="85"/>
      <c r="S26" s="85"/>
      <c r="T26" s="85"/>
      <c r="U26" s="85"/>
      <c r="V26" s="85"/>
      <c r="W26" s="85"/>
      <c r="X26" s="85"/>
      <c r="Y26" s="85"/>
    </row>
    <row r="27" ht="23.4" customHeight="1" spans="1:25">
      <c r="A27" s="86" t="s">
        <v>67</v>
      </c>
      <c r="B27" s="86" t="s">
        <v>67</v>
      </c>
      <c r="C27" s="86" t="s">
        <v>236</v>
      </c>
      <c r="D27" s="86" t="s">
        <v>237</v>
      </c>
      <c r="E27" s="86" t="s">
        <v>117</v>
      </c>
      <c r="F27" s="86" t="s">
        <v>118</v>
      </c>
      <c r="G27" s="86" t="s">
        <v>224</v>
      </c>
      <c r="H27" s="86" t="s">
        <v>225</v>
      </c>
      <c r="I27" s="85">
        <v>1293.94</v>
      </c>
      <c r="J27" s="85">
        <v>1293.94</v>
      </c>
      <c r="K27" s="8"/>
      <c r="L27" s="8"/>
      <c r="M27" s="8"/>
      <c r="N27" s="85">
        <v>1293.94</v>
      </c>
      <c r="O27" s="8"/>
      <c r="P27" s="85"/>
      <c r="Q27" s="85"/>
      <c r="R27" s="85"/>
      <c r="S27" s="85"/>
      <c r="T27" s="85"/>
      <c r="U27" s="85"/>
      <c r="V27" s="85"/>
      <c r="W27" s="85"/>
      <c r="X27" s="85"/>
      <c r="Y27" s="85"/>
    </row>
    <row r="28" ht="23.4" customHeight="1" spans="1:25">
      <c r="A28" s="86" t="s">
        <v>67</v>
      </c>
      <c r="B28" s="86" t="s">
        <v>67</v>
      </c>
      <c r="C28" s="86" t="s">
        <v>238</v>
      </c>
      <c r="D28" s="86" t="s">
        <v>239</v>
      </c>
      <c r="E28" s="86" t="s">
        <v>117</v>
      </c>
      <c r="F28" s="86" t="s">
        <v>118</v>
      </c>
      <c r="G28" s="86" t="s">
        <v>240</v>
      </c>
      <c r="H28" s="86" t="s">
        <v>241</v>
      </c>
      <c r="I28" s="85">
        <v>36000</v>
      </c>
      <c r="J28" s="85">
        <v>36000</v>
      </c>
      <c r="K28" s="8"/>
      <c r="L28" s="8"/>
      <c r="M28" s="8"/>
      <c r="N28" s="85">
        <v>36000</v>
      </c>
      <c r="O28" s="8"/>
      <c r="P28" s="85"/>
      <c r="Q28" s="85"/>
      <c r="R28" s="85"/>
      <c r="S28" s="85"/>
      <c r="T28" s="85"/>
      <c r="U28" s="85"/>
      <c r="V28" s="85"/>
      <c r="W28" s="85"/>
      <c r="X28" s="85"/>
      <c r="Y28" s="85"/>
    </row>
    <row r="29" ht="23.4" customHeight="1" spans="1:25">
      <c r="A29" s="86" t="s">
        <v>67</v>
      </c>
      <c r="B29" s="86" t="s">
        <v>67</v>
      </c>
      <c r="C29" s="86" t="s">
        <v>242</v>
      </c>
      <c r="D29" s="86" t="s">
        <v>243</v>
      </c>
      <c r="E29" s="86" t="s">
        <v>117</v>
      </c>
      <c r="F29" s="86" t="s">
        <v>118</v>
      </c>
      <c r="G29" s="86" t="s">
        <v>240</v>
      </c>
      <c r="H29" s="86" t="s">
        <v>241</v>
      </c>
      <c r="I29" s="85">
        <v>3600</v>
      </c>
      <c r="J29" s="85">
        <v>3600</v>
      </c>
      <c r="K29" s="8"/>
      <c r="L29" s="8"/>
      <c r="M29" s="8"/>
      <c r="N29" s="85">
        <v>3600</v>
      </c>
      <c r="O29" s="8"/>
      <c r="P29" s="85"/>
      <c r="Q29" s="85"/>
      <c r="R29" s="85"/>
      <c r="S29" s="85"/>
      <c r="T29" s="85"/>
      <c r="U29" s="85"/>
      <c r="V29" s="85"/>
      <c r="W29" s="85"/>
      <c r="X29" s="85"/>
      <c r="Y29" s="85"/>
    </row>
    <row r="30" ht="23.4" customHeight="1" spans="1:25">
      <c r="A30" s="86" t="s">
        <v>67</v>
      </c>
      <c r="B30" s="86" t="s">
        <v>67</v>
      </c>
      <c r="C30" s="86" t="s">
        <v>244</v>
      </c>
      <c r="D30" s="86" t="s">
        <v>245</v>
      </c>
      <c r="E30" s="86" t="s">
        <v>97</v>
      </c>
      <c r="F30" s="86" t="s">
        <v>98</v>
      </c>
      <c r="G30" s="86" t="s">
        <v>205</v>
      </c>
      <c r="H30" s="86" t="s">
        <v>206</v>
      </c>
      <c r="I30" s="85">
        <v>43200</v>
      </c>
      <c r="J30" s="85">
        <v>43200</v>
      </c>
      <c r="K30" s="8"/>
      <c r="L30" s="8"/>
      <c r="M30" s="8"/>
      <c r="N30" s="85">
        <v>43200</v>
      </c>
      <c r="O30" s="8"/>
      <c r="P30" s="85"/>
      <c r="Q30" s="85"/>
      <c r="R30" s="85"/>
      <c r="S30" s="85"/>
      <c r="T30" s="85"/>
      <c r="U30" s="85"/>
      <c r="V30" s="85"/>
      <c r="W30" s="85"/>
      <c r="X30" s="85"/>
      <c r="Y30" s="85"/>
    </row>
    <row r="31" ht="23.4" customHeight="1" spans="1:25">
      <c r="A31" s="86" t="s">
        <v>67</v>
      </c>
      <c r="B31" s="86" t="s">
        <v>67</v>
      </c>
      <c r="C31" s="86" t="s">
        <v>246</v>
      </c>
      <c r="D31" s="86" t="s">
        <v>247</v>
      </c>
      <c r="E31" s="86" t="s">
        <v>117</v>
      </c>
      <c r="F31" s="86" t="s">
        <v>118</v>
      </c>
      <c r="G31" s="86" t="s">
        <v>220</v>
      </c>
      <c r="H31" s="86" t="s">
        <v>221</v>
      </c>
      <c r="I31" s="85">
        <v>33600</v>
      </c>
      <c r="J31" s="85">
        <v>33600</v>
      </c>
      <c r="K31" s="8"/>
      <c r="L31" s="8"/>
      <c r="M31" s="8"/>
      <c r="N31" s="85">
        <v>33600</v>
      </c>
      <c r="O31" s="8"/>
      <c r="P31" s="85"/>
      <c r="Q31" s="85"/>
      <c r="R31" s="85"/>
      <c r="S31" s="85"/>
      <c r="T31" s="85"/>
      <c r="U31" s="85"/>
      <c r="V31" s="85"/>
      <c r="W31" s="85"/>
      <c r="X31" s="85"/>
      <c r="Y31" s="85"/>
    </row>
    <row r="32" ht="22.65" customHeight="1" spans="1:25">
      <c r="A32" s="69" t="s">
        <v>167</v>
      </c>
      <c r="B32" s="69"/>
      <c r="C32" s="69"/>
      <c r="D32" s="69"/>
      <c r="E32" s="69"/>
      <c r="F32" s="69"/>
      <c r="G32" s="69"/>
      <c r="H32" s="69"/>
      <c r="I32" s="85">
        <v>881004.67</v>
      </c>
      <c r="J32" s="85">
        <v>881004.67</v>
      </c>
      <c r="K32" s="85"/>
      <c r="L32" s="85"/>
      <c r="M32" s="85"/>
      <c r="N32" s="85">
        <v>881004.67</v>
      </c>
      <c r="O32" s="85"/>
      <c r="P32" s="85"/>
      <c r="Q32" s="85"/>
      <c r="R32" s="85"/>
      <c r="S32" s="85"/>
      <c r="T32" s="85"/>
      <c r="U32" s="85"/>
      <c r="V32" s="85"/>
      <c r="W32" s="85"/>
      <c r="X32" s="85"/>
      <c r="Y32" s="85"/>
    </row>
  </sheetData>
  <mergeCells count="31">
    <mergeCell ref="A2:Y2"/>
    <mergeCell ref="A3:H3"/>
    <mergeCell ref="I4:Y4"/>
    <mergeCell ref="J5:O5"/>
    <mergeCell ref="P5:R5"/>
    <mergeCell ref="T5:Y5"/>
    <mergeCell ref="J6:K6"/>
    <mergeCell ref="A32:H32"/>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2"/>
  <sheetViews>
    <sheetView showZeros="0" workbookViewId="0">
      <selection activeCell="A2" sqref="$A2:$XFD2"/>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1" t="s">
        <v>248</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"单位名称："&amp;"云南省富民县气象局"</f>
        <v>单位名称：云南省富民县气象局</v>
      </c>
      <c r="B3" s="3"/>
      <c r="C3" s="3"/>
      <c r="D3" s="3"/>
      <c r="E3" s="3"/>
      <c r="F3" s="3"/>
      <c r="G3" s="3"/>
      <c r="H3" s="3"/>
      <c r="W3" s="1" t="s">
        <v>1</v>
      </c>
    </row>
    <row r="4" ht="21.75" customHeight="1" spans="1:23">
      <c r="A4" s="69" t="s">
        <v>249</v>
      </c>
      <c r="B4" s="69" t="s">
        <v>178</v>
      </c>
      <c r="C4" s="69" t="s">
        <v>179</v>
      </c>
      <c r="D4" s="69" t="s">
        <v>250</v>
      </c>
      <c r="E4" s="69" t="s">
        <v>180</v>
      </c>
      <c r="F4" s="69" t="s">
        <v>181</v>
      </c>
      <c r="G4" s="69" t="s">
        <v>251</v>
      </c>
      <c r="H4" s="69" t="s">
        <v>252</v>
      </c>
      <c r="I4" s="69" t="s">
        <v>53</v>
      </c>
      <c r="J4" s="69" t="s">
        <v>253</v>
      </c>
      <c r="K4" s="69"/>
      <c r="L4" s="69"/>
      <c r="M4" s="69"/>
      <c r="N4" s="69" t="s">
        <v>186</v>
      </c>
      <c r="O4" s="69"/>
      <c r="P4" s="69"/>
      <c r="Q4" s="69" t="s">
        <v>59</v>
      </c>
      <c r="R4" s="69" t="s">
        <v>60</v>
      </c>
      <c r="S4" s="69"/>
      <c r="T4" s="69"/>
      <c r="U4" s="69"/>
      <c r="V4" s="69"/>
      <c r="W4" s="69"/>
    </row>
    <row r="5" ht="21.75" customHeight="1" spans="1:23">
      <c r="A5" s="69"/>
      <c r="B5" s="69"/>
      <c r="C5" s="69"/>
      <c r="D5" s="69"/>
      <c r="E5" s="69"/>
      <c r="F5" s="69"/>
      <c r="G5" s="69"/>
      <c r="H5" s="69"/>
      <c r="I5" s="69"/>
      <c r="J5" s="69" t="s">
        <v>56</v>
      </c>
      <c r="K5" s="69"/>
      <c r="L5" s="69" t="s">
        <v>57</v>
      </c>
      <c r="M5" s="69" t="s">
        <v>58</v>
      </c>
      <c r="N5" s="69" t="s">
        <v>56</v>
      </c>
      <c r="O5" s="69" t="s">
        <v>57</v>
      </c>
      <c r="P5" s="69" t="s">
        <v>58</v>
      </c>
      <c r="Q5" s="69"/>
      <c r="R5" s="69" t="s">
        <v>55</v>
      </c>
      <c r="S5" s="69" t="s">
        <v>61</v>
      </c>
      <c r="T5" s="69" t="s">
        <v>62</v>
      </c>
      <c r="U5" s="69" t="s">
        <v>63</v>
      </c>
      <c r="V5" s="69" t="s">
        <v>64</v>
      </c>
      <c r="W5" s="69" t="s">
        <v>65</v>
      </c>
    </row>
    <row r="6" ht="21" customHeight="1" spans="1:23">
      <c r="A6" s="69"/>
      <c r="B6" s="69"/>
      <c r="C6" s="69"/>
      <c r="D6" s="69"/>
      <c r="E6" s="69"/>
      <c r="F6" s="69"/>
      <c r="G6" s="69"/>
      <c r="H6" s="69"/>
      <c r="I6" s="69"/>
      <c r="J6" s="69" t="s">
        <v>55</v>
      </c>
      <c r="K6" s="69"/>
      <c r="L6" s="69"/>
      <c r="M6" s="69"/>
      <c r="N6" s="69"/>
      <c r="O6" s="69"/>
      <c r="P6" s="69"/>
      <c r="Q6" s="69"/>
      <c r="R6" s="69"/>
      <c r="S6" s="69"/>
      <c r="T6" s="69"/>
      <c r="U6" s="69"/>
      <c r="V6" s="69"/>
      <c r="W6" s="69"/>
    </row>
    <row r="7" ht="39.75" customHeight="1" spans="1:23">
      <c r="A7" s="69"/>
      <c r="B7" s="69"/>
      <c r="C7" s="69"/>
      <c r="D7" s="69"/>
      <c r="E7" s="69"/>
      <c r="F7" s="69"/>
      <c r="G7" s="69"/>
      <c r="H7" s="69"/>
      <c r="I7" s="69"/>
      <c r="J7" s="69" t="s">
        <v>55</v>
      </c>
      <c r="K7" s="69" t="s">
        <v>254</v>
      </c>
      <c r="L7" s="69"/>
      <c r="M7" s="69"/>
      <c r="N7" s="69"/>
      <c r="O7" s="69"/>
      <c r="P7" s="69"/>
      <c r="Q7" s="69"/>
      <c r="R7" s="69"/>
      <c r="S7" s="69"/>
      <c r="T7" s="69"/>
      <c r="U7" s="69"/>
      <c r="V7" s="69"/>
      <c r="W7" s="69"/>
    </row>
    <row r="8" ht="15" customHeight="1" spans="1:23">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row>
    <row r="9" ht="21.75" customHeight="1" spans="1:23">
      <c r="A9" s="84" t="s">
        <v>255</v>
      </c>
      <c r="B9" s="84" t="s">
        <v>256</v>
      </c>
      <c r="C9" s="84" t="s">
        <v>257</v>
      </c>
      <c r="D9" s="84" t="s">
        <v>67</v>
      </c>
      <c r="E9" s="84" t="s">
        <v>117</v>
      </c>
      <c r="F9" s="84" t="s">
        <v>118</v>
      </c>
      <c r="G9" s="84" t="s">
        <v>258</v>
      </c>
      <c r="H9" s="84" t="s">
        <v>259</v>
      </c>
      <c r="I9" s="85">
        <v>45000</v>
      </c>
      <c r="J9" s="85">
        <v>45000</v>
      </c>
      <c r="K9" s="85">
        <v>45000</v>
      </c>
      <c r="L9" s="85"/>
      <c r="M9" s="85"/>
      <c r="N9" s="85"/>
      <c r="O9" s="85"/>
      <c r="P9" s="85"/>
      <c r="Q9" s="85"/>
      <c r="R9" s="85"/>
      <c r="S9" s="85"/>
      <c r="T9" s="85"/>
      <c r="U9" s="85"/>
      <c r="V9" s="85"/>
      <c r="W9" s="85"/>
    </row>
    <row r="10" ht="21.75" customHeight="1" spans="1:23">
      <c r="A10" s="84" t="s">
        <v>255</v>
      </c>
      <c r="B10" s="84" t="s">
        <v>256</v>
      </c>
      <c r="C10" s="84" t="s">
        <v>257</v>
      </c>
      <c r="D10" s="84" t="s">
        <v>67</v>
      </c>
      <c r="E10" s="84" t="s">
        <v>117</v>
      </c>
      <c r="F10" s="84" t="s">
        <v>118</v>
      </c>
      <c r="G10" s="84" t="s">
        <v>260</v>
      </c>
      <c r="H10" s="84" t="s">
        <v>261</v>
      </c>
      <c r="I10" s="85">
        <v>136000</v>
      </c>
      <c r="J10" s="85">
        <v>136000</v>
      </c>
      <c r="K10" s="85">
        <v>136000</v>
      </c>
      <c r="L10" s="85"/>
      <c r="M10" s="85"/>
      <c r="N10" s="85"/>
      <c r="O10" s="85"/>
      <c r="P10" s="85"/>
      <c r="Q10" s="85"/>
      <c r="R10" s="85"/>
      <c r="S10" s="85"/>
      <c r="T10" s="85"/>
      <c r="U10" s="85"/>
      <c r="V10" s="85"/>
      <c r="W10" s="85"/>
    </row>
    <row r="11" ht="21.75" customHeight="1" spans="1:23">
      <c r="A11" s="84" t="s">
        <v>255</v>
      </c>
      <c r="B11" s="84" t="s">
        <v>256</v>
      </c>
      <c r="C11" s="84" t="s">
        <v>257</v>
      </c>
      <c r="D11" s="84" t="s">
        <v>67</v>
      </c>
      <c r="E11" s="84" t="s">
        <v>117</v>
      </c>
      <c r="F11" s="84" t="s">
        <v>118</v>
      </c>
      <c r="G11" s="84" t="s">
        <v>262</v>
      </c>
      <c r="H11" s="84" t="s">
        <v>263</v>
      </c>
      <c r="I11" s="85">
        <v>19000</v>
      </c>
      <c r="J11" s="85">
        <v>19000</v>
      </c>
      <c r="K11" s="85">
        <v>19000</v>
      </c>
      <c r="L11" s="85"/>
      <c r="M11" s="85"/>
      <c r="N11" s="85"/>
      <c r="O11" s="85"/>
      <c r="P11" s="85"/>
      <c r="Q11" s="85"/>
      <c r="R11" s="85"/>
      <c r="S11" s="85"/>
      <c r="T11" s="85"/>
      <c r="U11" s="85"/>
      <c r="V11" s="85"/>
      <c r="W11" s="85"/>
    </row>
    <row r="12" ht="18.75" customHeight="1" spans="1:23">
      <c r="A12" s="69" t="s">
        <v>167</v>
      </c>
      <c r="B12" s="69"/>
      <c r="C12" s="69"/>
      <c r="D12" s="69"/>
      <c r="E12" s="69"/>
      <c r="F12" s="69"/>
      <c r="G12" s="69"/>
      <c r="H12" s="69"/>
      <c r="I12" s="85">
        <v>200000</v>
      </c>
      <c r="J12" s="85">
        <v>200000</v>
      </c>
      <c r="K12" s="85">
        <v>200000</v>
      </c>
      <c r="L12" s="85"/>
      <c r="M12" s="85"/>
      <c r="N12" s="85"/>
      <c r="O12" s="85"/>
      <c r="P12" s="85"/>
      <c r="Q12" s="85"/>
      <c r="R12" s="85"/>
      <c r="S12" s="85"/>
      <c r="T12" s="85"/>
      <c r="U12" s="85"/>
      <c r="V12" s="85"/>
      <c r="W12" s="85"/>
    </row>
  </sheetData>
  <mergeCells count="28">
    <mergeCell ref="A2:W2"/>
    <mergeCell ref="A3:H3"/>
    <mergeCell ref="J4:M4"/>
    <mergeCell ref="N4:P4"/>
    <mergeCell ref="R4:W4"/>
    <mergeCell ref="A12:H1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4"/>
  <sheetViews>
    <sheetView showZeros="0" workbookViewId="0">
      <selection activeCell="G77" sqref="G77"/>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264</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"单位名称："&amp;"云南省富民县气象局"</f>
        <v>单位名称：云南省富民县气象局</v>
      </c>
      <c r="B3" s="3"/>
      <c r="C3" s="3"/>
      <c r="D3" s="3"/>
      <c r="E3" s="3"/>
      <c r="F3" s="3"/>
      <c r="G3" s="3"/>
      <c r="H3" s="3"/>
    </row>
    <row r="4" ht="44.25" customHeight="1" spans="1:10">
      <c r="A4" s="69" t="s">
        <v>179</v>
      </c>
      <c r="B4" s="69" t="s">
        <v>265</v>
      </c>
      <c r="C4" s="81" t="s">
        <v>266</v>
      </c>
      <c r="D4" s="69" t="s">
        <v>267</v>
      </c>
      <c r="E4" s="69" t="s">
        <v>268</v>
      </c>
      <c r="F4" s="69" t="s">
        <v>269</v>
      </c>
      <c r="G4" s="69" t="s">
        <v>270</v>
      </c>
      <c r="H4" s="69" t="s">
        <v>271</v>
      </c>
      <c r="I4" s="69" t="s">
        <v>272</v>
      </c>
      <c r="J4" s="69" t="s">
        <v>273</v>
      </c>
    </row>
    <row r="5" ht="18.75" customHeight="1" spans="1:10">
      <c r="A5" s="69">
        <v>1</v>
      </c>
      <c r="B5" s="69">
        <v>2</v>
      </c>
      <c r="C5" s="69">
        <v>3</v>
      </c>
      <c r="D5" s="69">
        <v>4</v>
      </c>
      <c r="E5" s="69">
        <v>5</v>
      </c>
      <c r="F5" s="69">
        <v>6</v>
      </c>
      <c r="G5" s="69">
        <v>7</v>
      </c>
      <c r="H5" s="69">
        <v>8</v>
      </c>
      <c r="I5" s="69">
        <v>9</v>
      </c>
      <c r="J5" s="69">
        <v>10</v>
      </c>
    </row>
    <row r="6" ht="42" customHeight="1" outlineLevel="1" spans="1:10">
      <c r="A6" s="82" t="s">
        <v>67</v>
      </c>
      <c r="B6" s="82"/>
      <c r="C6" s="82"/>
      <c r="D6" s="82"/>
      <c r="E6" s="82"/>
      <c r="F6" s="82"/>
      <c r="G6" s="82"/>
      <c r="H6" s="82"/>
      <c r="I6" s="82"/>
      <c r="J6" s="82"/>
    </row>
    <row r="7" ht="42" customHeight="1" outlineLevel="1" spans="1:10">
      <c r="A7" s="83" t="s">
        <v>67</v>
      </c>
      <c r="B7" s="82"/>
      <c r="C7" s="82"/>
      <c r="D7" s="82"/>
      <c r="E7" s="82"/>
      <c r="F7" s="82"/>
      <c r="G7" s="82"/>
      <c r="H7" s="82"/>
      <c r="I7" s="82"/>
      <c r="J7" s="82"/>
    </row>
    <row r="8" ht="42" customHeight="1" outlineLevel="1" spans="1:10">
      <c r="A8" s="82" t="s">
        <v>257</v>
      </c>
      <c r="B8" s="82" t="s">
        <v>274</v>
      </c>
      <c r="C8" s="82" t="s">
        <v>275</v>
      </c>
      <c r="D8" s="82" t="s">
        <v>276</v>
      </c>
      <c r="E8" s="82" t="s">
        <v>277</v>
      </c>
      <c r="F8" s="82" t="s">
        <v>278</v>
      </c>
      <c r="G8" s="82" t="s">
        <v>166</v>
      </c>
      <c r="H8" s="82" t="s">
        <v>279</v>
      </c>
      <c r="I8" s="82" t="s">
        <v>280</v>
      </c>
      <c r="J8" s="82" t="s">
        <v>281</v>
      </c>
    </row>
    <row r="9" ht="42" customHeight="1" outlineLevel="1" spans="1:10">
      <c r="A9" s="82" t="s">
        <v>257</v>
      </c>
      <c r="B9" s="82" t="s">
        <v>274</v>
      </c>
      <c r="C9" s="82" t="s">
        <v>275</v>
      </c>
      <c r="D9" s="82" t="s">
        <v>282</v>
      </c>
      <c r="E9" s="82" t="s">
        <v>283</v>
      </c>
      <c r="F9" s="82" t="s">
        <v>284</v>
      </c>
      <c r="G9" s="82" t="s">
        <v>285</v>
      </c>
      <c r="H9" s="82" t="s">
        <v>286</v>
      </c>
      <c r="I9" s="82" t="s">
        <v>287</v>
      </c>
      <c r="J9" s="82" t="s">
        <v>285</v>
      </c>
    </row>
    <row r="10" ht="42" customHeight="1" outlineLevel="1" spans="1:10">
      <c r="A10" s="82" t="s">
        <v>257</v>
      </c>
      <c r="B10" s="82" t="s">
        <v>274</v>
      </c>
      <c r="C10" s="82" t="s">
        <v>275</v>
      </c>
      <c r="D10" s="82" t="s">
        <v>282</v>
      </c>
      <c r="E10" s="82" t="s">
        <v>288</v>
      </c>
      <c r="F10" s="82" t="s">
        <v>278</v>
      </c>
      <c r="G10" s="82" t="s">
        <v>289</v>
      </c>
      <c r="H10" s="82" t="s">
        <v>290</v>
      </c>
      <c r="I10" s="82" t="s">
        <v>280</v>
      </c>
      <c r="J10" s="82" t="s">
        <v>291</v>
      </c>
    </row>
    <row r="11" ht="42" customHeight="1" outlineLevel="1" spans="1:10">
      <c r="A11" s="82" t="s">
        <v>257</v>
      </c>
      <c r="B11" s="82" t="s">
        <v>274</v>
      </c>
      <c r="C11" s="82" t="s">
        <v>292</v>
      </c>
      <c r="D11" s="82" t="s">
        <v>293</v>
      </c>
      <c r="E11" s="82" t="s">
        <v>294</v>
      </c>
      <c r="F11" s="82" t="s">
        <v>284</v>
      </c>
      <c r="G11" s="82" t="s">
        <v>295</v>
      </c>
      <c r="H11" s="82" t="s">
        <v>296</v>
      </c>
      <c r="I11" s="82" t="s">
        <v>287</v>
      </c>
      <c r="J11" s="82" t="s">
        <v>295</v>
      </c>
    </row>
    <row r="12" ht="42" customHeight="1" outlineLevel="1" spans="1:10">
      <c r="A12" s="82" t="s">
        <v>257</v>
      </c>
      <c r="B12" s="82" t="s">
        <v>274</v>
      </c>
      <c r="C12" s="82" t="s">
        <v>292</v>
      </c>
      <c r="D12" s="82" t="s">
        <v>297</v>
      </c>
      <c r="E12" s="82" t="s">
        <v>298</v>
      </c>
      <c r="F12" s="82" t="s">
        <v>284</v>
      </c>
      <c r="G12" s="82" t="s">
        <v>299</v>
      </c>
      <c r="H12" s="82" t="s">
        <v>296</v>
      </c>
      <c r="I12" s="82" t="s">
        <v>287</v>
      </c>
      <c r="J12" s="82" t="s">
        <v>299</v>
      </c>
    </row>
    <row r="13" ht="42" customHeight="1" outlineLevel="1" spans="1:10">
      <c r="A13" s="82" t="s">
        <v>257</v>
      </c>
      <c r="B13" s="82" t="s">
        <v>274</v>
      </c>
      <c r="C13" s="82" t="s">
        <v>292</v>
      </c>
      <c r="D13" s="82" t="s">
        <v>297</v>
      </c>
      <c r="E13" s="82" t="s">
        <v>300</v>
      </c>
      <c r="F13" s="82" t="s">
        <v>284</v>
      </c>
      <c r="G13" s="82" t="s">
        <v>301</v>
      </c>
      <c r="H13" s="82" t="s">
        <v>296</v>
      </c>
      <c r="I13" s="82" t="s">
        <v>287</v>
      </c>
      <c r="J13" s="82" t="s">
        <v>301</v>
      </c>
    </row>
    <row r="14" ht="42" customHeight="1" outlineLevel="1" spans="1:10">
      <c r="A14" s="82" t="s">
        <v>257</v>
      </c>
      <c r="B14" s="82" t="s">
        <v>274</v>
      </c>
      <c r="C14" s="82" t="s">
        <v>302</v>
      </c>
      <c r="D14" s="82" t="s">
        <v>303</v>
      </c>
      <c r="E14" s="82" t="s">
        <v>304</v>
      </c>
      <c r="F14" s="82" t="s">
        <v>278</v>
      </c>
      <c r="G14" s="82" t="s">
        <v>305</v>
      </c>
      <c r="H14" s="82" t="s">
        <v>290</v>
      </c>
      <c r="I14" s="82" t="s">
        <v>280</v>
      </c>
      <c r="J14" s="82" t="s">
        <v>306</v>
      </c>
    </row>
  </sheetData>
  <mergeCells count="4">
    <mergeCell ref="A2:J2"/>
    <mergeCell ref="A3:H3"/>
    <mergeCell ref="A8:A14"/>
    <mergeCell ref="B8:B14"/>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selection activeCell="A27" sqref="A27"/>
    </sheetView>
  </sheetViews>
  <sheetFormatPr defaultColWidth="10.7083333333333" defaultRowHeight="12" customHeight="1" outlineLevelRow="6"/>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307</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"单位名称："&amp;"云南省富民县气象局"</f>
        <v>单位名称：云南省富民县气象局</v>
      </c>
      <c r="B3" s="3"/>
      <c r="C3" s="3"/>
      <c r="D3" s="3"/>
      <c r="E3" s="3"/>
      <c r="F3" s="3"/>
      <c r="G3" s="3"/>
      <c r="H3" s="3"/>
    </row>
    <row r="4" ht="44.25" customHeight="1" spans="1:10">
      <c r="A4" s="69" t="s">
        <v>179</v>
      </c>
      <c r="B4" s="69" t="s">
        <v>265</v>
      </c>
      <c r="C4" s="81" t="s">
        <v>266</v>
      </c>
      <c r="D4" s="69" t="s">
        <v>267</v>
      </c>
      <c r="E4" s="69" t="s">
        <v>268</v>
      </c>
      <c r="F4" s="69" t="s">
        <v>269</v>
      </c>
      <c r="G4" s="69" t="s">
        <v>270</v>
      </c>
      <c r="H4" s="69" t="s">
        <v>271</v>
      </c>
      <c r="I4" s="69" t="s">
        <v>272</v>
      </c>
      <c r="J4" s="69" t="s">
        <v>273</v>
      </c>
    </row>
    <row r="5" ht="18.75" customHeight="1" spans="1:10">
      <c r="A5" s="69">
        <v>1</v>
      </c>
      <c r="B5" s="69">
        <v>2</v>
      </c>
      <c r="C5" s="69">
        <v>3</v>
      </c>
      <c r="D5" s="69">
        <v>4</v>
      </c>
      <c r="E5" s="69">
        <v>5</v>
      </c>
      <c r="F5" s="69">
        <v>6</v>
      </c>
      <c r="G5" s="69">
        <v>7</v>
      </c>
      <c r="H5" s="69">
        <v>8</v>
      </c>
      <c r="I5" s="69">
        <v>9</v>
      </c>
      <c r="J5" s="69">
        <v>10</v>
      </c>
    </row>
    <row r="7" customHeight="1" spans="1:1">
      <c r="A7" s="77" t="s">
        <v>308</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J89" sqref="J89"/>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309</v>
      </c>
    </row>
    <row r="2" ht="42" customHeight="1" spans="1:6">
      <c r="A2" s="2" t="str">
        <f>"2025"&amp;"年政府性基金预算支出预算表"</f>
        <v>2025年政府性基金预算支出预算表</v>
      </c>
      <c r="B2" s="2" t="s">
        <v>310</v>
      </c>
      <c r="C2" s="2"/>
      <c r="D2" s="2"/>
      <c r="E2" s="2"/>
      <c r="F2" s="2"/>
    </row>
    <row r="3" ht="13.5" customHeight="1" spans="1:6">
      <c r="A3" s="3" t="str">
        <f>"单位名称："&amp;"云南省富民县气象局"</f>
        <v>单位名称：云南省富民县气象局</v>
      </c>
      <c r="B3" s="3" t="s">
        <v>311</v>
      </c>
      <c r="C3" s="3"/>
      <c r="F3" s="1" t="s">
        <v>162</v>
      </c>
    </row>
    <row r="4" ht="19.5" customHeight="1" spans="1:6">
      <c r="A4" s="69" t="s">
        <v>177</v>
      </c>
      <c r="B4" s="69" t="s">
        <v>70</v>
      </c>
      <c r="C4" s="69" t="s">
        <v>71</v>
      </c>
      <c r="D4" s="69" t="s">
        <v>312</v>
      </c>
      <c r="E4" s="69"/>
      <c r="F4" s="69"/>
    </row>
    <row r="5" ht="18.75" customHeight="1" spans="1:6">
      <c r="A5" s="69"/>
      <c r="B5" s="69"/>
      <c r="C5" s="69"/>
      <c r="D5" s="69" t="s">
        <v>53</v>
      </c>
      <c r="E5" s="69" t="s">
        <v>72</v>
      </c>
      <c r="F5" s="69" t="s">
        <v>73</v>
      </c>
    </row>
    <row r="6" ht="18.75" customHeight="1" spans="1:6">
      <c r="A6" s="69">
        <v>1</v>
      </c>
      <c r="B6" s="69" t="s">
        <v>81</v>
      </c>
      <c r="C6" s="69">
        <v>3</v>
      </c>
      <c r="D6" s="69">
        <v>4</v>
      </c>
      <c r="E6" s="69">
        <v>5</v>
      </c>
      <c r="F6" s="69">
        <v>6</v>
      </c>
    </row>
    <row r="7" ht="21" customHeight="1" spans="1:6">
      <c r="A7" s="5" t="s">
        <v>313</v>
      </c>
      <c r="B7" s="5"/>
      <c r="C7" s="5"/>
      <c r="D7" s="78"/>
      <c r="E7" s="78"/>
      <c r="F7" s="78"/>
    </row>
    <row r="8" ht="21" customHeight="1" spans="1:6">
      <c r="A8" s="5"/>
      <c r="B8" s="5"/>
      <c r="C8" s="5"/>
      <c r="D8" s="78"/>
      <c r="E8" s="78"/>
      <c r="F8" s="78"/>
    </row>
    <row r="9" ht="18.75" customHeight="1" spans="1:6">
      <c r="A9" s="69" t="s">
        <v>167</v>
      </c>
      <c r="B9" s="69" t="s">
        <v>167</v>
      </c>
      <c r="C9" s="69" t="s">
        <v>167</v>
      </c>
      <c r="D9" s="78"/>
      <c r="E9" s="78"/>
      <c r="F9" s="78"/>
    </row>
    <row r="11" customHeight="1" spans="1:1">
      <c r="A11" s="71" t="s">
        <v>314</v>
      </c>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selection activeCell="A23" sqref="A23"/>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1" t="s">
        <v>315</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"单位名称："&amp;"云南省富民县气象局"</f>
        <v>单位名称：云南省富民县气象局</v>
      </c>
      <c r="S3" s="1" t="s">
        <v>1</v>
      </c>
    </row>
    <row r="4" ht="15.75" customHeight="1" spans="1:19">
      <c r="A4" s="69" t="s">
        <v>176</v>
      </c>
      <c r="B4" s="69" t="s">
        <v>177</v>
      </c>
      <c r="C4" s="69" t="s">
        <v>316</v>
      </c>
      <c r="D4" s="69" t="s">
        <v>317</v>
      </c>
      <c r="E4" s="69" t="s">
        <v>318</v>
      </c>
      <c r="F4" s="4" t="s">
        <v>319</v>
      </c>
      <c r="G4" s="69" t="s">
        <v>320</v>
      </c>
      <c r="H4" s="4" t="s">
        <v>321</v>
      </c>
      <c r="I4" s="69" t="s">
        <v>184</v>
      </c>
      <c r="J4" s="69"/>
      <c r="K4" s="69"/>
      <c r="L4" s="69"/>
      <c r="M4" s="69"/>
      <c r="N4" s="69"/>
      <c r="O4" s="69"/>
      <c r="P4" s="69"/>
      <c r="Q4" s="69"/>
      <c r="R4" s="69"/>
      <c r="S4" s="69"/>
    </row>
    <row r="5" ht="17.25" customHeight="1" spans="1:19">
      <c r="A5" s="69"/>
      <c r="B5" s="69"/>
      <c r="C5" s="69"/>
      <c r="D5" s="69"/>
      <c r="E5" s="69"/>
      <c r="F5" s="4"/>
      <c r="G5" s="69"/>
      <c r="H5" s="4"/>
      <c r="I5" s="69" t="s">
        <v>53</v>
      </c>
      <c r="J5" s="69" t="s">
        <v>56</v>
      </c>
      <c r="K5" s="69" t="s">
        <v>57</v>
      </c>
      <c r="L5" s="69" t="s">
        <v>58</v>
      </c>
      <c r="M5" s="69" t="s">
        <v>59</v>
      </c>
      <c r="N5" s="69" t="s">
        <v>322</v>
      </c>
      <c r="O5" s="69"/>
      <c r="P5" s="69"/>
      <c r="Q5" s="69"/>
      <c r="R5" s="69"/>
      <c r="S5" s="69"/>
    </row>
    <row r="6" ht="54" customHeight="1" spans="1:19">
      <c r="A6" s="69"/>
      <c r="B6" s="69"/>
      <c r="C6" s="69"/>
      <c r="D6" s="69"/>
      <c r="E6" s="69"/>
      <c r="F6" s="4"/>
      <c r="G6" s="69"/>
      <c r="H6" s="4"/>
      <c r="I6" s="69"/>
      <c r="J6" s="69" t="s">
        <v>55</v>
      </c>
      <c r="K6" s="69"/>
      <c r="L6" s="69"/>
      <c r="M6" s="69"/>
      <c r="N6" s="69" t="s">
        <v>55</v>
      </c>
      <c r="O6" s="69" t="s">
        <v>61</v>
      </c>
      <c r="P6" s="69" t="s">
        <v>63</v>
      </c>
      <c r="Q6" s="69" t="s">
        <v>62</v>
      </c>
      <c r="R6" s="69" t="s">
        <v>64</v>
      </c>
      <c r="S6" s="69" t="s">
        <v>65</v>
      </c>
    </row>
    <row r="7" ht="18" customHeight="1" spans="1:19">
      <c r="A7" s="69">
        <v>1</v>
      </c>
      <c r="B7" s="69" t="s">
        <v>81</v>
      </c>
      <c r="C7" s="69" t="s">
        <v>82</v>
      </c>
      <c r="D7" s="69">
        <v>4</v>
      </c>
      <c r="E7" s="69">
        <v>5</v>
      </c>
      <c r="F7" s="69">
        <v>6</v>
      </c>
      <c r="G7" s="69">
        <v>7</v>
      </c>
      <c r="H7" s="69">
        <v>8</v>
      </c>
      <c r="I7" s="69">
        <v>9</v>
      </c>
      <c r="J7" s="69">
        <v>10</v>
      </c>
      <c r="K7" s="69">
        <v>11</v>
      </c>
      <c r="L7" s="69">
        <v>12</v>
      </c>
      <c r="M7" s="69">
        <v>13</v>
      </c>
      <c r="N7" s="69">
        <v>14</v>
      </c>
      <c r="O7" s="69">
        <v>15</v>
      </c>
      <c r="P7" s="69">
        <v>16</v>
      </c>
      <c r="Q7" s="69">
        <v>17</v>
      </c>
      <c r="R7" s="69">
        <v>18</v>
      </c>
      <c r="S7" s="69">
        <v>19</v>
      </c>
    </row>
    <row r="8" ht="21" customHeight="1" spans="1:19">
      <c r="A8" s="5" t="s">
        <v>313</v>
      </c>
      <c r="B8" s="5"/>
      <c r="C8" s="5"/>
      <c r="D8" s="5"/>
      <c r="E8" s="5"/>
      <c r="F8" s="5"/>
      <c r="G8" s="80"/>
      <c r="H8" s="70"/>
      <c r="I8" s="70"/>
      <c r="J8" s="70"/>
      <c r="K8" s="70"/>
      <c r="L8" s="70"/>
      <c r="M8" s="70"/>
      <c r="N8" s="70"/>
      <c r="O8" s="70"/>
      <c r="P8" s="70"/>
      <c r="Q8" s="70"/>
      <c r="R8" s="70"/>
      <c r="S8" s="70"/>
    </row>
    <row r="9" ht="21" customHeight="1" spans="1:19">
      <c r="A9" s="69" t="s">
        <v>167</v>
      </c>
      <c r="B9" s="69"/>
      <c r="C9" s="69"/>
      <c r="D9" s="69"/>
      <c r="E9" s="69"/>
      <c r="F9" s="69"/>
      <c r="G9" s="69"/>
      <c r="H9" s="70"/>
      <c r="I9" s="70"/>
      <c r="J9" s="70"/>
      <c r="K9" s="70"/>
      <c r="L9" s="70"/>
      <c r="M9" s="70"/>
      <c r="N9" s="70"/>
      <c r="O9" s="70"/>
      <c r="P9" s="70"/>
      <c r="Q9" s="70"/>
      <c r="R9" s="70"/>
      <c r="S9" s="70"/>
    </row>
    <row r="11" customHeight="1" spans="1:1">
      <c r="A11" s="71" t="s">
        <v>323</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showZeros="0" workbookViewId="0">
      <selection activeCell="A22" sqref="A22"/>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1" t="s">
        <v>324</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"单位名称："&amp;"云南省富民县气象局"</f>
        <v>单位名称：云南省富民县气象局</v>
      </c>
      <c r="T3" s="1" t="s">
        <v>1</v>
      </c>
    </row>
    <row r="4" ht="24" customHeight="1" spans="1:20">
      <c r="A4" s="69" t="s">
        <v>176</v>
      </c>
      <c r="B4" s="69" t="s">
        <v>177</v>
      </c>
      <c r="C4" s="69" t="s">
        <v>179</v>
      </c>
      <c r="D4" s="69" t="s">
        <v>325</v>
      </c>
      <c r="E4" s="69" t="s">
        <v>326</v>
      </c>
      <c r="F4" s="69" t="s">
        <v>327</v>
      </c>
      <c r="G4" s="69" t="s">
        <v>328</v>
      </c>
      <c r="H4" s="69" t="s">
        <v>329</v>
      </c>
      <c r="I4" s="69" t="s">
        <v>330</v>
      </c>
      <c r="J4" s="69" t="s">
        <v>184</v>
      </c>
      <c r="K4" s="69"/>
      <c r="L4" s="69"/>
      <c r="M4" s="69"/>
      <c r="N4" s="69"/>
      <c r="O4" s="69"/>
      <c r="P4" s="69"/>
      <c r="Q4" s="69"/>
      <c r="R4" s="69"/>
      <c r="S4" s="69"/>
      <c r="T4" s="69"/>
    </row>
    <row r="5" ht="24" customHeight="1" spans="1:20">
      <c r="A5" s="69"/>
      <c r="B5" s="69"/>
      <c r="C5" s="69"/>
      <c r="D5" s="69"/>
      <c r="E5" s="69"/>
      <c r="F5" s="69"/>
      <c r="G5" s="69"/>
      <c r="H5" s="69"/>
      <c r="I5" s="69"/>
      <c r="J5" s="69" t="s">
        <v>53</v>
      </c>
      <c r="K5" s="69" t="s">
        <v>56</v>
      </c>
      <c r="L5" s="69" t="s">
        <v>331</v>
      </c>
      <c r="M5" s="69" t="s">
        <v>58</v>
      </c>
      <c r="N5" s="69" t="s">
        <v>332</v>
      </c>
      <c r="O5" s="69" t="s">
        <v>322</v>
      </c>
      <c r="P5" s="69"/>
      <c r="Q5" s="69"/>
      <c r="R5" s="69"/>
      <c r="S5" s="69"/>
      <c r="T5" s="69"/>
    </row>
    <row r="6" ht="54" customHeight="1" spans="1:20">
      <c r="A6" s="69"/>
      <c r="B6" s="69"/>
      <c r="C6" s="69"/>
      <c r="D6" s="69"/>
      <c r="E6" s="69"/>
      <c r="F6" s="69"/>
      <c r="G6" s="69"/>
      <c r="H6" s="69"/>
      <c r="I6" s="69"/>
      <c r="J6" s="69"/>
      <c r="K6" s="69" t="s">
        <v>55</v>
      </c>
      <c r="L6" s="69"/>
      <c r="M6" s="69"/>
      <c r="N6" s="69"/>
      <c r="O6" s="69" t="s">
        <v>55</v>
      </c>
      <c r="P6" s="69" t="s">
        <v>61</v>
      </c>
      <c r="Q6" s="69" t="s">
        <v>63</v>
      </c>
      <c r="R6" s="69" t="s">
        <v>62</v>
      </c>
      <c r="S6" s="69" t="s">
        <v>64</v>
      </c>
      <c r="T6" s="69" t="s">
        <v>65</v>
      </c>
    </row>
    <row r="7" ht="17.2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21" customHeight="1" spans="1:20">
      <c r="A8" s="72" t="s">
        <v>313</v>
      </c>
      <c r="B8" s="72"/>
      <c r="C8" s="72"/>
      <c r="D8" s="72"/>
      <c r="E8" s="72"/>
      <c r="F8" s="72"/>
      <c r="G8" s="72"/>
      <c r="H8" s="72"/>
      <c r="I8" s="72"/>
      <c r="J8" s="70"/>
      <c r="K8" s="70"/>
      <c r="L8" s="70"/>
      <c r="M8" s="70"/>
      <c r="N8" s="70"/>
      <c r="O8" s="70"/>
      <c r="P8" s="70"/>
      <c r="Q8" s="70"/>
      <c r="R8" s="70"/>
      <c r="S8" s="70"/>
      <c r="T8" s="70"/>
    </row>
    <row r="9" ht="21" customHeight="1" spans="1:20">
      <c r="A9" s="69" t="s">
        <v>167</v>
      </c>
      <c r="B9" s="69"/>
      <c r="C9" s="69"/>
      <c r="D9" s="69"/>
      <c r="E9" s="69"/>
      <c r="F9" s="69"/>
      <c r="G9" s="69"/>
      <c r="H9" s="69"/>
      <c r="I9" s="69"/>
      <c r="J9" s="70"/>
      <c r="K9" s="70"/>
      <c r="L9" s="70"/>
      <c r="M9" s="70"/>
      <c r="N9" s="70"/>
      <c r="O9" s="70"/>
      <c r="P9" s="70"/>
      <c r="Q9" s="70"/>
      <c r="R9" s="70"/>
      <c r="S9" s="70"/>
      <c r="T9" s="70"/>
    </row>
    <row r="11" customHeight="1" spans="1:1">
      <c r="A11" s="71" t="s">
        <v>333</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showZeros="0" workbookViewId="0">
      <selection activeCell="A20" sqref="A20"/>
    </sheetView>
  </sheetViews>
  <sheetFormatPr defaultColWidth="10.7083333333333" defaultRowHeight="14.25" customHeight="1" outlineLevelCol="4"/>
  <cols>
    <col min="1" max="1" width="44" customWidth="1"/>
    <col min="2" max="5" width="23.2833333333333" customWidth="1"/>
  </cols>
  <sheetData>
    <row r="1" ht="17.25" customHeight="1" spans="5:5">
      <c r="E1" s="1" t="s">
        <v>334</v>
      </c>
    </row>
    <row r="2" ht="41.25" customHeight="1" spans="1:5">
      <c r="A2" s="2" t="str">
        <f>"2025"&amp;"年对下转移支付预算表"</f>
        <v>2025年对下转移支付预算表</v>
      </c>
      <c r="B2" s="2"/>
      <c r="C2" s="2"/>
      <c r="D2" s="2"/>
      <c r="E2" s="2"/>
    </row>
    <row r="3" ht="18" customHeight="1" spans="1:5">
      <c r="A3" t="str">
        <f>"单位名称："&amp;"云南省富民县气象局"</f>
        <v>单位名称：云南省富民县气象局</v>
      </c>
      <c r="E3" s="1" t="s">
        <v>1</v>
      </c>
    </row>
    <row r="4" ht="19.5" customHeight="1" spans="1:5">
      <c r="A4" s="69" t="s">
        <v>335</v>
      </c>
      <c r="B4" s="69" t="s">
        <v>184</v>
      </c>
      <c r="C4" s="69"/>
      <c r="D4" s="69"/>
      <c r="E4" s="69" t="s">
        <v>336</v>
      </c>
    </row>
    <row r="5" ht="40.5" customHeight="1" spans="1:5">
      <c r="A5" s="69"/>
      <c r="B5" s="69" t="s">
        <v>53</v>
      </c>
      <c r="C5" s="69" t="s">
        <v>56</v>
      </c>
      <c r="D5" s="69" t="s">
        <v>331</v>
      </c>
      <c r="E5" s="69" t="s">
        <v>337</v>
      </c>
    </row>
    <row r="6" ht="19.5" customHeight="1" spans="1:5">
      <c r="A6" s="69">
        <v>1</v>
      </c>
      <c r="B6" s="69">
        <v>2</v>
      </c>
      <c r="C6" s="69">
        <v>3</v>
      </c>
      <c r="D6" s="69">
        <v>4</v>
      </c>
      <c r="E6" s="69">
        <v>5</v>
      </c>
    </row>
    <row r="7" ht="19.5" customHeight="1" spans="1:5">
      <c r="A7" s="5" t="s">
        <v>313</v>
      </c>
      <c r="B7" s="78"/>
      <c r="C7" s="78"/>
      <c r="D7" s="78"/>
      <c r="E7" s="79"/>
    </row>
    <row r="8" ht="19.5" customHeight="1" spans="1:5">
      <c r="A8" s="5"/>
      <c r="B8" s="78"/>
      <c r="C8" s="78"/>
      <c r="D8" s="78"/>
      <c r="E8" s="79"/>
    </row>
    <row r="10" customHeight="1" spans="1:1">
      <c r="A10" s="71" t="s">
        <v>338</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24" sqref="A24"/>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74"/>
      <c r="B1" s="74"/>
      <c r="C1" s="74"/>
      <c r="D1" s="74"/>
      <c r="E1" s="74"/>
      <c r="F1" s="74"/>
      <c r="G1" s="74"/>
      <c r="H1" s="74"/>
      <c r="I1" s="74"/>
      <c r="J1" s="1" t="s">
        <v>339</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5" t="str">
        <f>"单位名称："&amp;"云南省富民县气象局"</f>
        <v>单位名称：云南省富民县气象局</v>
      </c>
      <c r="B3" s="75"/>
      <c r="C3" s="75"/>
      <c r="D3" s="75"/>
      <c r="E3" s="75"/>
      <c r="F3" s="75"/>
      <c r="G3" s="75"/>
      <c r="H3" s="75"/>
      <c r="I3" s="74"/>
      <c r="J3" s="74"/>
    </row>
    <row r="4" ht="44.25" customHeight="1" spans="1:10">
      <c r="A4" s="76" t="s">
        <v>335</v>
      </c>
      <c r="B4" s="76" t="s">
        <v>265</v>
      </c>
      <c r="C4" s="76" t="s">
        <v>266</v>
      </c>
      <c r="D4" s="76" t="s">
        <v>267</v>
      </c>
      <c r="E4" s="76" t="s">
        <v>268</v>
      </c>
      <c r="F4" s="76" t="s">
        <v>269</v>
      </c>
      <c r="G4" s="76" t="s">
        <v>270</v>
      </c>
      <c r="H4" s="76" t="s">
        <v>271</v>
      </c>
      <c r="I4" s="76" t="s">
        <v>272</v>
      </c>
      <c r="J4" s="76" t="s">
        <v>273</v>
      </c>
    </row>
    <row r="5" ht="14.25" customHeight="1" spans="1:10">
      <c r="A5" s="76">
        <v>1</v>
      </c>
      <c r="B5" s="76">
        <v>2</v>
      </c>
      <c r="C5" s="76">
        <v>3</v>
      </c>
      <c r="D5" s="76">
        <v>4</v>
      </c>
      <c r="E5" s="76">
        <v>5</v>
      </c>
      <c r="F5" s="76">
        <v>6</v>
      </c>
      <c r="G5" s="76">
        <v>7</v>
      </c>
      <c r="H5" s="76">
        <v>8</v>
      </c>
      <c r="I5" s="76">
        <v>9</v>
      </c>
      <c r="J5" s="76">
        <v>10</v>
      </c>
    </row>
    <row r="6" ht="42" customHeight="1" spans="1:10">
      <c r="A6" s="5" t="s">
        <v>313</v>
      </c>
      <c r="B6" s="5"/>
      <c r="C6" s="5"/>
      <c r="D6" s="5"/>
      <c r="E6" s="5"/>
      <c r="F6" s="5"/>
      <c r="G6" s="5"/>
      <c r="H6" s="5"/>
      <c r="I6" s="5"/>
      <c r="J6" s="5"/>
    </row>
    <row r="7" ht="42.75" customHeight="1" spans="1:10">
      <c r="A7" s="5"/>
      <c r="B7" s="5"/>
      <c r="C7" s="5"/>
      <c r="D7" s="5"/>
      <c r="E7" s="5"/>
      <c r="F7" s="5"/>
      <c r="G7" s="5"/>
      <c r="H7" s="5"/>
      <c r="I7" s="5"/>
      <c r="J7" s="5"/>
    </row>
    <row r="9" customHeight="1" spans="1:1">
      <c r="A9" s="77" t="s">
        <v>340</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showZeros="0" workbookViewId="0">
      <selection activeCell="F84" sqref="F84"/>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341</v>
      </c>
    </row>
    <row r="2" ht="41.25" customHeight="1" spans="1:9">
      <c r="A2" s="2" t="str">
        <f>"2025"&amp;"年新增资产配置表"</f>
        <v>2025年新增资产配置表</v>
      </c>
      <c r="B2" s="2"/>
      <c r="C2" s="2"/>
      <c r="D2" s="2"/>
      <c r="E2" s="2"/>
      <c r="F2" s="2"/>
      <c r="G2" s="2"/>
      <c r="H2" s="2"/>
      <c r="I2" s="2"/>
    </row>
    <row r="3" customHeight="1" spans="1:9">
      <c r="A3" s="3" t="str">
        <f>"单位名称："&amp;"云南省富民县气象局"</f>
        <v>单位名称：云南省富民县气象局</v>
      </c>
      <c r="B3" s="3"/>
      <c r="C3" s="3"/>
      <c r="E3" s="1" t="s">
        <v>1</v>
      </c>
      <c r="F3" s="1"/>
      <c r="G3" s="1"/>
      <c r="H3" s="1"/>
      <c r="I3" s="1"/>
    </row>
    <row r="4" ht="28.5" customHeight="1" spans="1:9">
      <c r="A4" s="69" t="s">
        <v>176</v>
      </c>
      <c r="B4" s="69" t="s">
        <v>177</v>
      </c>
      <c r="C4" s="69" t="s">
        <v>342</v>
      </c>
      <c r="D4" s="69" t="s">
        <v>343</v>
      </c>
      <c r="E4" s="69" t="s">
        <v>344</v>
      </c>
      <c r="F4" s="69" t="s">
        <v>345</v>
      </c>
      <c r="G4" s="69" t="s">
        <v>346</v>
      </c>
      <c r="H4" s="69"/>
      <c r="I4" s="69"/>
    </row>
    <row r="5" ht="21" customHeight="1" spans="1:9">
      <c r="A5" s="69"/>
      <c r="B5" s="69"/>
      <c r="C5" s="69"/>
      <c r="D5" s="69"/>
      <c r="E5" s="69"/>
      <c r="F5" s="69"/>
      <c r="G5" s="69" t="s">
        <v>320</v>
      </c>
      <c r="H5" s="69" t="s">
        <v>347</v>
      </c>
      <c r="I5" s="69" t="s">
        <v>348</v>
      </c>
    </row>
    <row r="6" ht="17.25" customHeight="1" spans="1:9">
      <c r="A6" s="69" t="s">
        <v>80</v>
      </c>
      <c r="B6" s="69" t="s">
        <v>81</v>
      </c>
      <c r="C6" s="69" t="s">
        <v>82</v>
      </c>
      <c r="D6" s="69" t="s">
        <v>166</v>
      </c>
      <c r="E6" s="69" t="s">
        <v>83</v>
      </c>
      <c r="F6" s="69" t="s">
        <v>84</v>
      </c>
      <c r="G6" s="69" t="s">
        <v>85</v>
      </c>
      <c r="H6" s="69" t="s">
        <v>86</v>
      </c>
      <c r="I6" s="69">
        <v>9</v>
      </c>
    </row>
    <row r="7" ht="19.5" customHeight="1" spans="1:9">
      <c r="A7" s="72" t="s">
        <v>313</v>
      </c>
      <c r="B7" s="72"/>
      <c r="C7" s="72"/>
      <c r="D7" s="72"/>
      <c r="E7" s="72"/>
      <c r="F7" s="72"/>
      <c r="G7" s="70"/>
      <c r="H7" s="70"/>
      <c r="I7" s="70"/>
    </row>
    <row r="8" ht="19.5" customHeight="1" spans="1:9">
      <c r="A8" s="69" t="s">
        <v>53</v>
      </c>
      <c r="B8" s="69"/>
      <c r="C8" s="69"/>
      <c r="D8" s="69"/>
      <c r="E8" s="69"/>
      <c r="F8" s="69"/>
      <c r="G8" s="70"/>
      <c r="H8" s="70"/>
      <c r="I8" s="70"/>
    </row>
    <row r="10" customHeight="1" spans="1:1">
      <c r="A10" s="73" t="s">
        <v>349</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K31" sqref="K31"/>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350</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"单位名称："&amp;"云南省富民县气象局"</f>
        <v>单位名称：云南省富民县气象局</v>
      </c>
      <c r="B3" s="3"/>
      <c r="C3" s="3"/>
      <c r="D3" s="3"/>
      <c r="E3" s="3"/>
      <c r="F3" s="3"/>
      <c r="G3" s="3"/>
      <c r="K3" s="1" t="s">
        <v>1</v>
      </c>
    </row>
    <row r="4" ht="21.75" customHeight="1" spans="1:11">
      <c r="A4" s="69" t="s">
        <v>249</v>
      </c>
      <c r="B4" s="69" t="s">
        <v>179</v>
      </c>
      <c r="C4" s="69" t="s">
        <v>250</v>
      </c>
      <c r="D4" s="4" t="s">
        <v>180</v>
      </c>
      <c r="E4" s="69" t="s">
        <v>181</v>
      </c>
      <c r="F4" s="4" t="s">
        <v>251</v>
      </c>
      <c r="G4" s="69" t="s">
        <v>252</v>
      </c>
      <c r="H4" s="69" t="s">
        <v>53</v>
      </c>
      <c r="I4" s="69" t="s">
        <v>351</v>
      </c>
      <c r="J4" s="69"/>
      <c r="K4" s="69"/>
    </row>
    <row r="5" ht="21.75" customHeight="1" spans="1:11">
      <c r="A5" s="69"/>
      <c r="B5" s="69"/>
      <c r="C5" s="69"/>
      <c r="D5" s="4"/>
      <c r="E5" s="69"/>
      <c r="F5" s="4"/>
      <c r="G5" s="69"/>
      <c r="H5" s="69"/>
      <c r="I5" s="69" t="s">
        <v>56</v>
      </c>
      <c r="J5" s="69" t="s">
        <v>57</v>
      </c>
      <c r="K5" s="69" t="s">
        <v>58</v>
      </c>
    </row>
    <row r="6" ht="40.5" customHeight="1" spans="1:11">
      <c r="A6" s="69"/>
      <c r="B6" s="69"/>
      <c r="C6" s="69"/>
      <c r="D6" s="4"/>
      <c r="E6" s="69"/>
      <c r="F6" s="4"/>
      <c r="G6" s="69"/>
      <c r="H6" s="69"/>
      <c r="I6" s="69" t="s">
        <v>55</v>
      </c>
      <c r="J6" s="69"/>
      <c r="K6" s="69"/>
    </row>
    <row r="7" ht="15" customHeight="1" spans="1:11">
      <c r="A7" s="69">
        <v>1</v>
      </c>
      <c r="B7" s="69">
        <v>2</v>
      </c>
      <c r="C7" s="69">
        <v>3</v>
      </c>
      <c r="D7" s="69">
        <v>4</v>
      </c>
      <c r="E7" s="69">
        <v>5</v>
      </c>
      <c r="F7" s="69">
        <v>6</v>
      </c>
      <c r="G7" s="69">
        <v>7</v>
      </c>
      <c r="H7" s="69">
        <v>8</v>
      </c>
      <c r="I7" s="69">
        <v>9</v>
      </c>
      <c r="J7" s="69">
        <v>10</v>
      </c>
      <c r="K7" s="69">
        <v>11</v>
      </c>
    </row>
    <row r="8" ht="18.75" customHeight="1" spans="1:11">
      <c r="A8" s="5" t="s">
        <v>313</v>
      </c>
      <c r="B8" s="5"/>
      <c r="C8" s="5"/>
      <c r="D8" s="5"/>
      <c r="E8" s="5"/>
      <c r="F8" s="5"/>
      <c r="G8" s="5"/>
      <c r="H8" s="70"/>
      <c r="I8" s="70"/>
      <c r="J8" s="70"/>
      <c r="K8" s="70"/>
    </row>
    <row r="9" ht="18.75" customHeight="1" spans="1:11">
      <c r="A9" s="5"/>
      <c r="B9" s="5"/>
      <c r="C9" s="5"/>
      <c r="D9" s="5"/>
      <c r="E9" s="5"/>
      <c r="F9" s="5"/>
      <c r="G9" s="5"/>
      <c r="H9" s="70"/>
      <c r="I9" s="70"/>
      <c r="J9" s="70"/>
      <c r="K9" s="70"/>
    </row>
    <row r="10" ht="18.75" customHeight="1" spans="1:11">
      <c r="A10" s="69" t="s">
        <v>167</v>
      </c>
      <c r="B10" s="69"/>
      <c r="C10" s="69"/>
      <c r="D10" s="69"/>
      <c r="E10" s="69"/>
      <c r="F10" s="69"/>
      <c r="G10" s="69"/>
      <c r="H10" s="70"/>
      <c r="I10" s="70"/>
      <c r="J10" s="70"/>
      <c r="K10" s="70"/>
    </row>
    <row r="12" customHeight="1" spans="1:1">
      <c r="A12" s="71" t="s">
        <v>352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K89" sqref="K89"/>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8"/>
      <c r="G1" s="49" t="s">
        <v>353</v>
      </c>
    </row>
    <row r="2" ht="41.25" customHeight="1" spans="1:7">
      <c r="A2" s="50" t="str">
        <f>"2025"&amp;"年部门项目中期规划预算表"</f>
        <v>2025年部门项目中期规划预算表</v>
      </c>
      <c r="B2" s="50"/>
      <c r="C2" s="50"/>
      <c r="D2" s="50"/>
      <c r="E2" s="50"/>
      <c r="F2" s="50"/>
      <c r="G2" s="50"/>
    </row>
    <row r="3" ht="13.5" customHeight="1" spans="1:7">
      <c r="A3" s="51" t="str">
        <f>"单位名称："&amp;"云南省富民县气象局"</f>
        <v>单位名称：云南省富民县气象局</v>
      </c>
      <c r="B3" s="52"/>
      <c r="C3" s="52"/>
      <c r="D3" s="52"/>
      <c r="E3" s="53"/>
      <c r="F3" s="53"/>
      <c r="G3" s="54" t="s">
        <v>1</v>
      </c>
    </row>
    <row r="4" ht="21.75" customHeight="1" spans="1:7">
      <c r="A4" s="55" t="s">
        <v>250</v>
      </c>
      <c r="B4" s="55" t="s">
        <v>249</v>
      </c>
      <c r="C4" s="55" t="s">
        <v>179</v>
      </c>
      <c r="D4" s="56" t="s">
        <v>354</v>
      </c>
      <c r="E4" s="20" t="s">
        <v>56</v>
      </c>
      <c r="F4" s="21"/>
      <c r="G4" s="43"/>
    </row>
    <row r="5" ht="21.75" customHeight="1" spans="1:7">
      <c r="A5" s="57"/>
      <c r="B5" s="57"/>
      <c r="C5" s="57"/>
      <c r="D5" s="58"/>
      <c r="E5" s="59" t="str">
        <f>"2025"&amp;"年"</f>
        <v>2025年</v>
      </c>
      <c r="F5" s="56" t="str">
        <f>("2025"+1)&amp;"年"</f>
        <v>2026年</v>
      </c>
      <c r="G5" s="56" t="str">
        <f>("2025"+2)&amp;"年"</f>
        <v>2027年</v>
      </c>
    </row>
    <row r="6" ht="40.5" customHeight="1" spans="1:7">
      <c r="A6" s="60"/>
      <c r="B6" s="60"/>
      <c r="C6" s="60"/>
      <c r="D6" s="61"/>
      <c r="E6" s="62"/>
      <c r="F6" s="61" t="s">
        <v>55</v>
      </c>
      <c r="G6" s="61"/>
    </row>
    <row r="7" ht="15" customHeight="1" spans="1:7">
      <c r="A7" s="63">
        <v>1</v>
      </c>
      <c r="B7" s="63">
        <v>2</v>
      </c>
      <c r="C7" s="63">
        <v>3</v>
      </c>
      <c r="D7" s="63">
        <v>4</v>
      </c>
      <c r="E7" s="63">
        <v>5</v>
      </c>
      <c r="F7" s="63">
        <v>6</v>
      </c>
      <c r="G7" s="63">
        <v>7</v>
      </c>
    </row>
    <row r="8" ht="17.25" customHeight="1" spans="1:7">
      <c r="A8" s="40" t="s">
        <v>67</v>
      </c>
      <c r="B8" s="64"/>
      <c r="C8" s="64"/>
      <c r="D8" s="40"/>
      <c r="E8" s="65">
        <v>200000</v>
      </c>
      <c r="F8" s="65"/>
      <c r="G8" s="65"/>
    </row>
    <row r="9" ht="18.75" customHeight="1" spans="1:7">
      <c r="A9" s="40"/>
      <c r="B9" s="40" t="s">
        <v>355</v>
      </c>
      <c r="C9" s="40" t="s">
        <v>257</v>
      </c>
      <c r="D9" s="40" t="s">
        <v>356</v>
      </c>
      <c r="E9" s="65">
        <v>200000</v>
      </c>
      <c r="F9" s="65"/>
      <c r="G9" s="65"/>
    </row>
    <row r="10" ht="18.75" customHeight="1" spans="1:7">
      <c r="A10" s="66" t="s">
        <v>53</v>
      </c>
      <c r="B10" s="67" t="s">
        <v>357</v>
      </c>
      <c r="C10" s="67"/>
      <c r="D10" s="68"/>
      <c r="E10" s="65">
        <v>200000</v>
      </c>
      <c r="F10" s="65"/>
      <c r="G10" s="65"/>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1"/>
  <sheetViews>
    <sheetView showZeros="0" workbookViewId="0">
      <selection activeCell="N7" sqref="N7"/>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9"/>
      <c r="B1" s="9"/>
      <c r="C1" s="9"/>
      <c r="D1" s="9"/>
      <c r="E1" s="9"/>
      <c r="F1" s="9"/>
      <c r="G1" s="9"/>
      <c r="H1" s="9"/>
      <c r="I1" s="9"/>
      <c r="J1" s="42" t="s">
        <v>358</v>
      </c>
    </row>
    <row r="2" ht="41.25" customHeight="1" spans="1:10">
      <c r="A2" s="9" t="str">
        <f>"2025"&amp;"年部门整体支出绩效目标表"</f>
        <v>2025年部门整体支出绩效目标表</v>
      </c>
      <c r="B2" s="10"/>
      <c r="C2" s="10"/>
      <c r="D2" s="10"/>
      <c r="E2" s="10"/>
      <c r="F2" s="10"/>
      <c r="G2" s="10"/>
      <c r="H2" s="10"/>
      <c r="I2" s="10"/>
      <c r="J2" s="10"/>
    </row>
    <row r="3" ht="17.25" customHeight="1" spans="1:10">
      <c r="A3" s="11" t="str">
        <f>"单位名称："&amp;"云南省富民县气象局"</f>
        <v>单位名称：云南省富民县气象局</v>
      </c>
      <c r="B3" s="11"/>
      <c r="C3" s="12"/>
      <c r="D3" s="13"/>
      <c r="E3" s="13"/>
      <c r="F3" s="13"/>
      <c r="G3" s="13"/>
      <c r="H3" s="13"/>
      <c r="I3" s="13"/>
      <c r="J3" s="98" t="s">
        <v>1</v>
      </c>
    </row>
    <row r="4" ht="30" customHeight="1" spans="1:10">
      <c r="A4" s="14" t="s">
        <v>359</v>
      </c>
      <c r="B4" s="15"/>
      <c r="C4" s="16"/>
      <c r="D4" s="16"/>
      <c r="E4" s="17"/>
      <c r="F4" s="18" t="s">
        <v>360</v>
      </c>
      <c r="G4" s="17"/>
      <c r="H4" s="19"/>
      <c r="I4" s="16"/>
      <c r="J4" s="17"/>
    </row>
    <row r="5" ht="32.25" customHeight="1" spans="1:10">
      <c r="A5" s="20" t="s">
        <v>361</v>
      </c>
      <c r="B5" s="15" t="s">
        <v>68</v>
      </c>
      <c r="C5" s="21"/>
      <c r="D5" s="21"/>
      <c r="E5" s="21"/>
      <c r="F5" s="21"/>
      <c r="G5" s="21"/>
      <c r="H5" s="19" t="s">
        <v>67</v>
      </c>
      <c r="I5" s="43"/>
      <c r="J5" s="44" t="s">
        <v>362</v>
      </c>
    </row>
    <row r="6" ht="99.75" customHeight="1" spans="1:10">
      <c r="A6" s="22" t="s">
        <v>363</v>
      </c>
      <c r="B6" s="23" t="s">
        <v>364</v>
      </c>
      <c r="C6" s="24" t="s">
        <v>365</v>
      </c>
      <c r="D6" s="24"/>
      <c r="E6" s="24"/>
      <c r="F6" s="24"/>
      <c r="G6" s="24"/>
      <c r="H6" s="24"/>
      <c r="I6" s="24"/>
      <c r="J6" s="45" t="s">
        <v>366</v>
      </c>
    </row>
    <row r="7" ht="99.75" customHeight="1" spans="1:10">
      <c r="A7" s="22"/>
      <c r="B7" s="23" t="str">
        <f>"总体绩效目标（"&amp;"2025"&amp;"-"&amp;("2025"+2)&amp;"年期间）"</f>
        <v>总体绩效目标（2025-2027年期间）</v>
      </c>
      <c r="C7" s="24" t="s">
        <v>365</v>
      </c>
      <c r="D7" s="24"/>
      <c r="E7" s="24"/>
      <c r="F7" s="24"/>
      <c r="G7" s="24"/>
      <c r="H7" s="24"/>
      <c r="I7" s="24"/>
      <c r="J7" s="45" t="s">
        <v>367</v>
      </c>
    </row>
    <row r="8" ht="75" customHeight="1" spans="1:10">
      <c r="A8" s="23" t="s">
        <v>368</v>
      </c>
      <c r="B8" s="25" t="str">
        <f>"预算年度（"&amp;"2025"&amp;"年）绩效目标"</f>
        <v>预算年度（2025年）绩效目标</v>
      </c>
      <c r="C8" s="26" t="s">
        <v>369</v>
      </c>
      <c r="D8" s="26"/>
      <c r="E8" s="26"/>
      <c r="F8" s="26"/>
      <c r="G8" s="26"/>
      <c r="H8" s="26"/>
      <c r="I8" s="26"/>
      <c r="J8" s="46" t="s">
        <v>370</v>
      </c>
    </row>
    <row r="9" ht="32.25" customHeight="1" spans="1:10">
      <c r="A9" s="27" t="s">
        <v>371</v>
      </c>
      <c r="B9" s="27"/>
      <c r="C9" s="26" t="s">
        <v>369</v>
      </c>
      <c r="D9" s="27"/>
      <c r="E9" s="27"/>
      <c r="F9" s="27"/>
      <c r="G9" s="27"/>
      <c r="H9" s="27"/>
      <c r="I9" s="27"/>
      <c r="J9" s="27"/>
    </row>
    <row r="10" ht="32.25" customHeight="1" spans="1:10">
      <c r="A10" s="23" t="s">
        <v>372</v>
      </c>
      <c r="B10" s="23"/>
      <c r="C10" s="22" t="s">
        <v>373</v>
      </c>
      <c r="D10" s="22"/>
      <c r="E10" s="22"/>
      <c r="F10" s="22" t="s">
        <v>374</v>
      </c>
      <c r="G10" s="22"/>
      <c r="H10" s="22" t="s">
        <v>375</v>
      </c>
      <c r="I10" s="22"/>
      <c r="J10" s="22"/>
    </row>
    <row r="11" ht="32.25" customHeight="1" spans="1:10">
      <c r="A11" s="23"/>
      <c r="B11" s="23"/>
      <c r="C11" s="22"/>
      <c r="D11" s="22"/>
      <c r="E11" s="22"/>
      <c r="F11" s="22"/>
      <c r="G11" s="22"/>
      <c r="H11" s="23" t="s">
        <v>376</v>
      </c>
      <c r="I11" s="23" t="s">
        <v>377</v>
      </c>
      <c r="J11" s="23" t="s">
        <v>378</v>
      </c>
    </row>
    <row r="12" ht="24" customHeight="1" spans="1:10">
      <c r="A12" s="28" t="s">
        <v>53</v>
      </c>
      <c r="B12" s="29"/>
      <c r="C12" s="29"/>
      <c r="D12" s="29"/>
      <c r="E12" s="29"/>
      <c r="F12" s="29"/>
      <c r="G12" s="30"/>
      <c r="H12" s="31">
        <v>2162009.34</v>
      </c>
      <c r="I12" s="31">
        <v>2162009.34</v>
      </c>
      <c r="J12" s="31"/>
    </row>
    <row r="13" ht="34.5" customHeight="1" spans="1:10">
      <c r="A13" s="24" t="s">
        <v>379</v>
      </c>
      <c r="B13" s="32"/>
      <c r="C13" s="24" t="s">
        <v>380</v>
      </c>
      <c r="D13" s="32"/>
      <c r="E13" s="32"/>
      <c r="F13" s="32"/>
      <c r="G13" s="32"/>
      <c r="H13" s="33">
        <v>1081004.67</v>
      </c>
      <c r="I13" s="33">
        <v>1081004.67</v>
      </c>
      <c r="J13" s="33"/>
    </row>
    <row r="14" ht="34.5" customHeight="1" spans="1:10">
      <c r="A14" s="24" t="s">
        <v>379</v>
      </c>
      <c r="B14" s="8"/>
      <c r="C14" s="24" t="s">
        <v>380</v>
      </c>
      <c r="D14" s="8"/>
      <c r="E14" s="8"/>
      <c r="F14" s="8"/>
      <c r="G14" s="8"/>
      <c r="H14" s="33">
        <v>1081004.67</v>
      </c>
      <c r="I14" s="33">
        <v>1081004.67</v>
      </c>
      <c r="J14" s="33"/>
    </row>
    <row r="15" ht="32.25" customHeight="1" spans="1:10">
      <c r="A15" s="27" t="s">
        <v>381</v>
      </c>
      <c r="B15" s="27"/>
      <c r="C15" s="27"/>
      <c r="D15" s="27"/>
      <c r="E15" s="27"/>
      <c r="F15" s="27"/>
      <c r="G15" s="27"/>
      <c r="H15" s="27"/>
      <c r="I15" s="27"/>
      <c r="J15" s="27"/>
    </row>
    <row r="16" ht="32.25" customHeight="1" spans="1:10">
      <c r="A16" s="34" t="s">
        <v>382</v>
      </c>
      <c r="B16" s="34"/>
      <c r="C16" s="34"/>
      <c r="D16" s="34"/>
      <c r="E16" s="34"/>
      <c r="F16" s="34"/>
      <c r="G16" s="34"/>
      <c r="H16" s="35" t="s">
        <v>383</v>
      </c>
      <c r="I16" s="47" t="s">
        <v>273</v>
      </c>
      <c r="J16" s="35" t="s">
        <v>384</v>
      </c>
    </row>
    <row r="17" ht="36" customHeight="1" spans="1:10">
      <c r="A17" s="36" t="s">
        <v>266</v>
      </c>
      <c r="B17" s="36" t="s">
        <v>385</v>
      </c>
      <c r="C17" s="37" t="s">
        <v>268</v>
      </c>
      <c r="D17" s="37" t="s">
        <v>269</v>
      </c>
      <c r="E17" s="37" t="s">
        <v>270</v>
      </c>
      <c r="F17" s="37" t="s">
        <v>271</v>
      </c>
      <c r="G17" s="37" t="s">
        <v>272</v>
      </c>
      <c r="H17" s="38"/>
      <c r="I17" s="38"/>
      <c r="J17" s="38"/>
    </row>
    <row r="18" ht="32.25" customHeight="1" spans="1:10">
      <c r="A18" s="39" t="s">
        <v>275</v>
      </c>
      <c r="B18" s="39"/>
      <c r="C18" s="40"/>
      <c r="D18" s="39"/>
      <c r="E18" s="39"/>
      <c r="F18" s="39"/>
      <c r="G18" s="39"/>
      <c r="H18" s="41"/>
      <c r="I18" s="26"/>
      <c r="J18" s="41"/>
    </row>
    <row r="19" ht="32.25" customHeight="1" spans="1:10">
      <c r="A19" s="39" t="s">
        <v>275</v>
      </c>
      <c r="B19" s="39"/>
      <c r="C19" s="40"/>
      <c r="D19" s="39"/>
      <c r="E19" s="39"/>
      <c r="F19" s="39"/>
      <c r="G19" s="39"/>
      <c r="H19" s="41"/>
      <c r="I19" s="26"/>
      <c r="J19" s="41"/>
    </row>
    <row r="20" ht="32.25" customHeight="1" spans="1:10">
      <c r="A20" s="39"/>
      <c r="B20" s="39" t="s">
        <v>276</v>
      </c>
      <c r="C20" s="40"/>
      <c r="D20" s="39"/>
      <c r="E20" s="39"/>
      <c r="F20" s="39"/>
      <c r="G20" s="39"/>
      <c r="H20" s="41"/>
      <c r="I20" s="26"/>
      <c r="J20" s="41"/>
    </row>
    <row r="21" ht="32.25" customHeight="1" spans="1:10">
      <c r="A21" s="39"/>
      <c r="B21" s="39" t="s">
        <v>276</v>
      </c>
      <c r="C21" s="40"/>
      <c r="D21" s="39"/>
      <c r="E21" s="39"/>
      <c r="F21" s="39"/>
      <c r="G21" s="39"/>
      <c r="H21" s="41"/>
      <c r="I21" s="26"/>
      <c r="J21" s="41"/>
    </row>
    <row r="22" ht="32.25" customHeight="1" spans="1:10">
      <c r="A22" s="39"/>
      <c r="B22" s="39"/>
      <c r="C22" s="40" t="s">
        <v>386</v>
      </c>
      <c r="D22" s="39" t="s">
        <v>284</v>
      </c>
      <c r="E22" s="39" t="s">
        <v>387</v>
      </c>
      <c r="F22" s="39" t="s">
        <v>290</v>
      </c>
      <c r="G22" s="39" t="s">
        <v>280</v>
      </c>
      <c r="H22" s="41" t="s">
        <v>388</v>
      </c>
      <c r="I22" s="26" t="s">
        <v>388</v>
      </c>
      <c r="J22" s="41" t="s">
        <v>389</v>
      </c>
    </row>
    <row r="23" ht="32.25" customHeight="1" spans="1:10">
      <c r="A23" s="39"/>
      <c r="B23" s="39"/>
      <c r="C23" s="40" t="s">
        <v>386</v>
      </c>
      <c r="D23" s="39" t="s">
        <v>284</v>
      </c>
      <c r="E23" s="39" t="s">
        <v>387</v>
      </c>
      <c r="F23" s="39" t="s">
        <v>290</v>
      </c>
      <c r="G23" s="39" t="s">
        <v>280</v>
      </c>
      <c r="H23" s="41" t="s">
        <v>388</v>
      </c>
      <c r="I23" s="26" t="s">
        <v>388</v>
      </c>
      <c r="J23" s="41" t="s">
        <v>389</v>
      </c>
    </row>
    <row r="24" ht="32.25" customHeight="1" spans="1:10">
      <c r="A24" s="39"/>
      <c r="B24" s="39"/>
      <c r="C24" s="40" t="s">
        <v>390</v>
      </c>
      <c r="D24" s="39" t="s">
        <v>284</v>
      </c>
      <c r="E24" s="39" t="s">
        <v>391</v>
      </c>
      <c r="F24" s="39" t="s">
        <v>392</v>
      </c>
      <c r="G24" s="39" t="s">
        <v>287</v>
      </c>
      <c r="H24" s="41" t="s">
        <v>391</v>
      </c>
      <c r="I24" s="26" t="s">
        <v>391</v>
      </c>
      <c r="J24" s="41" t="s">
        <v>389</v>
      </c>
    </row>
    <row r="25" ht="32.25" customHeight="1" spans="1:10">
      <c r="A25" s="39"/>
      <c r="B25" s="39"/>
      <c r="C25" s="40" t="s">
        <v>390</v>
      </c>
      <c r="D25" s="39" t="s">
        <v>284</v>
      </c>
      <c r="E25" s="39" t="s">
        <v>391</v>
      </c>
      <c r="F25" s="39" t="s">
        <v>392</v>
      </c>
      <c r="G25" s="39" t="s">
        <v>287</v>
      </c>
      <c r="H25" s="41" t="s">
        <v>391</v>
      </c>
      <c r="I25" s="26" t="s">
        <v>391</v>
      </c>
      <c r="J25" s="41" t="s">
        <v>389</v>
      </c>
    </row>
    <row r="26" ht="32.25" customHeight="1" spans="1:10">
      <c r="A26" s="39"/>
      <c r="B26" s="39" t="s">
        <v>282</v>
      </c>
      <c r="C26" s="40"/>
      <c r="D26" s="39"/>
      <c r="E26" s="39"/>
      <c r="F26" s="39"/>
      <c r="G26" s="39"/>
      <c r="H26" s="41"/>
      <c r="I26" s="26"/>
      <c r="J26" s="41"/>
    </row>
    <row r="27" ht="32.25" customHeight="1" spans="1:10">
      <c r="A27" s="39"/>
      <c r="B27" s="39" t="s">
        <v>282</v>
      </c>
      <c r="C27" s="40"/>
      <c r="D27" s="39"/>
      <c r="E27" s="39"/>
      <c r="F27" s="39"/>
      <c r="G27" s="39"/>
      <c r="H27" s="41"/>
      <c r="I27" s="26"/>
      <c r="J27" s="41"/>
    </row>
    <row r="28" ht="32.25" customHeight="1" spans="1:10">
      <c r="A28" s="39"/>
      <c r="B28" s="39"/>
      <c r="C28" s="40" t="s">
        <v>393</v>
      </c>
      <c r="D28" s="39" t="s">
        <v>284</v>
      </c>
      <c r="E28" s="39" t="s">
        <v>394</v>
      </c>
      <c r="F28" s="39" t="s">
        <v>392</v>
      </c>
      <c r="G28" s="39" t="s">
        <v>287</v>
      </c>
      <c r="H28" s="41" t="s">
        <v>394</v>
      </c>
      <c r="I28" s="26" t="s">
        <v>394</v>
      </c>
      <c r="J28" s="41" t="s">
        <v>389</v>
      </c>
    </row>
    <row r="29" ht="32.25" customHeight="1" spans="1:10">
      <c r="A29" s="39"/>
      <c r="B29" s="39"/>
      <c r="C29" s="40" t="s">
        <v>393</v>
      </c>
      <c r="D29" s="39" t="s">
        <v>284</v>
      </c>
      <c r="E29" s="39" t="s">
        <v>394</v>
      </c>
      <c r="F29" s="39" t="s">
        <v>392</v>
      </c>
      <c r="G29" s="39" t="s">
        <v>287</v>
      </c>
      <c r="H29" s="41" t="s">
        <v>394</v>
      </c>
      <c r="I29" s="26" t="s">
        <v>394</v>
      </c>
      <c r="J29" s="41" t="s">
        <v>389</v>
      </c>
    </row>
    <row r="30" ht="32.25" customHeight="1" spans="1:10">
      <c r="A30" s="39"/>
      <c r="B30" s="39"/>
      <c r="C30" s="40" t="s">
        <v>395</v>
      </c>
      <c r="D30" s="39" t="s">
        <v>284</v>
      </c>
      <c r="E30" s="39" t="s">
        <v>396</v>
      </c>
      <c r="F30" s="39" t="s">
        <v>290</v>
      </c>
      <c r="G30" s="39" t="s">
        <v>280</v>
      </c>
      <c r="H30" s="41" t="s">
        <v>396</v>
      </c>
      <c r="I30" s="26" t="s">
        <v>396</v>
      </c>
      <c r="J30" s="41" t="s">
        <v>389</v>
      </c>
    </row>
    <row r="31" ht="32.25" customHeight="1" spans="1:10">
      <c r="A31" s="39"/>
      <c r="B31" s="39"/>
      <c r="C31" s="40" t="s">
        <v>395</v>
      </c>
      <c r="D31" s="39" t="s">
        <v>284</v>
      </c>
      <c r="E31" s="39" t="s">
        <v>396</v>
      </c>
      <c r="F31" s="39" t="s">
        <v>290</v>
      </c>
      <c r="G31" s="39" t="s">
        <v>280</v>
      </c>
      <c r="H31" s="41" t="s">
        <v>396</v>
      </c>
      <c r="I31" s="26" t="s">
        <v>396</v>
      </c>
      <c r="J31" s="41" t="s">
        <v>389</v>
      </c>
    </row>
    <row r="32" ht="32.25" customHeight="1" spans="1:10">
      <c r="A32" s="39"/>
      <c r="B32" s="39"/>
      <c r="C32" s="40" t="s">
        <v>397</v>
      </c>
      <c r="D32" s="39" t="s">
        <v>284</v>
      </c>
      <c r="E32" s="39" t="s">
        <v>398</v>
      </c>
      <c r="F32" s="39" t="s">
        <v>392</v>
      </c>
      <c r="G32" s="39" t="s">
        <v>287</v>
      </c>
      <c r="H32" s="41" t="s">
        <v>398</v>
      </c>
      <c r="I32" s="26" t="s">
        <v>398</v>
      </c>
      <c r="J32" s="41" t="s">
        <v>389</v>
      </c>
    </row>
    <row r="33" ht="32.25" customHeight="1" spans="1:10">
      <c r="A33" s="39"/>
      <c r="B33" s="39"/>
      <c r="C33" s="40" t="s">
        <v>397</v>
      </c>
      <c r="D33" s="39" t="s">
        <v>284</v>
      </c>
      <c r="E33" s="39" t="s">
        <v>398</v>
      </c>
      <c r="F33" s="39" t="s">
        <v>392</v>
      </c>
      <c r="G33" s="39" t="s">
        <v>287</v>
      </c>
      <c r="H33" s="41" t="s">
        <v>398</v>
      </c>
      <c r="I33" s="26" t="s">
        <v>398</v>
      </c>
      <c r="J33" s="41" t="s">
        <v>389</v>
      </c>
    </row>
    <row r="34" ht="32.25" customHeight="1" spans="1:10">
      <c r="A34" s="39"/>
      <c r="B34" s="39"/>
      <c r="C34" s="40" t="s">
        <v>399</v>
      </c>
      <c r="D34" s="39" t="s">
        <v>284</v>
      </c>
      <c r="E34" s="39" t="s">
        <v>400</v>
      </c>
      <c r="F34" s="39" t="s">
        <v>290</v>
      </c>
      <c r="G34" s="39" t="s">
        <v>280</v>
      </c>
      <c r="H34" s="41" t="s">
        <v>400</v>
      </c>
      <c r="I34" s="26" t="s">
        <v>400</v>
      </c>
      <c r="J34" s="41" t="s">
        <v>389</v>
      </c>
    </row>
    <row r="35" ht="32.25" customHeight="1" spans="1:10">
      <c r="A35" s="39"/>
      <c r="B35" s="39"/>
      <c r="C35" s="40" t="s">
        <v>399</v>
      </c>
      <c r="D35" s="39" t="s">
        <v>284</v>
      </c>
      <c r="E35" s="39" t="s">
        <v>400</v>
      </c>
      <c r="F35" s="39" t="s">
        <v>290</v>
      </c>
      <c r="G35" s="39" t="s">
        <v>280</v>
      </c>
      <c r="H35" s="41" t="s">
        <v>400</v>
      </c>
      <c r="I35" s="26" t="s">
        <v>400</v>
      </c>
      <c r="J35" s="41" t="s">
        <v>389</v>
      </c>
    </row>
    <row r="36" ht="32.25" customHeight="1" spans="1:10">
      <c r="A36" s="39"/>
      <c r="B36" s="39" t="s">
        <v>401</v>
      </c>
      <c r="C36" s="40"/>
      <c r="D36" s="39"/>
      <c r="E36" s="39"/>
      <c r="F36" s="39"/>
      <c r="G36" s="39"/>
      <c r="H36" s="41"/>
      <c r="I36" s="26"/>
      <c r="J36" s="41"/>
    </row>
    <row r="37" ht="32.25" customHeight="1" spans="1:10">
      <c r="A37" s="39"/>
      <c r="B37" s="39" t="s">
        <v>401</v>
      </c>
      <c r="C37" s="40"/>
      <c r="D37" s="39"/>
      <c r="E37" s="39"/>
      <c r="F37" s="39"/>
      <c r="G37" s="39"/>
      <c r="H37" s="41"/>
      <c r="I37" s="26"/>
      <c r="J37" s="41"/>
    </row>
    <row r="38" ht="32.25" customHeight="1" spans="1:10">
      <c r="A38" s="39"/>
      <c r="B38" s="39"/>
      <c r="C38" s="40" t="s">
        <v>402</v>
      </c>
      <c r="D38" s="39" t="s">
        <v>284</v>
      </c>
      <c r="E38" s="39" t="s">
        <v>403</v>
      </c>
      <c r="F38" s="39" t="s">
        <v>392</v>
      </c>
      <c r="G38" s="39" t="s">
        <v>287</v>
      </c>
      <c r="H38" s="41" t="s">
        <v>403</v>
      </c>
      <c r="I38" s="26" t="s">
        <v>403</v>
      </c>
      <c r="J38" s="41" t="s">
        <v>389</v>
      </c>
    </row>
    <row r="39" ht="32.25" customHeight="1" spans="1:10">
      <c r="A39" s="39"/>
      <c r="B39" s="39"/>
      <c r="C39" s="40" t="s">
        <v>402</v>
      </c>
      <c r="D39" s="39" t="s">
        <v>284</v>
      </c>
      <c r="E39" s="39" t="s">
        <v>403</v>
      </c>
      <c r="F39" s="39" t="s">
        <v>392</v>
      </c>
      <c r="G39" s="39" t="s">
        <v>287</v>
      </c>
      <c r="H39" s="41" t="s">
        <v>403</v>
      </c>
      <c r="I39" s="26" t="s">
        <v>403</v>
      </c>
      <c r="J39" s="41" t="s">
        <v>389</v>
      </c>
    </row>
    <row r="40" ht="32.25" customHeight="1" spans="1:10">
      <c r="A40" s="39"/>
      <c r="B40" s="39" t="s">
        <v>404</v>
      </c>
      <c r="C40" s="40"/>
      <c r="D40" s="39"/>
      <c r="E40" s="39"/>
      <c r="F40" s="39"/>
      <c r="G40" s="39"/>
      <c r="H40" s="41"/>
      <c r="I40" s="26"/>
      <c r="J40" s="41"/>
    </row>
    <row r="41" ht="32.25" customHeight="1" spans="1:10">
      <c r="A41" s="39"/>
      <c r="B41" s="39" t="s">
        <v>404</v>
      </c>
      <c r="C41" s="40"/>
      <c r="D41" s="39"/>
      <c r="E41" s="39"/>
      <c r="F41" s="39"/>
      <c r="G41" s="39"/>
      <c r="H41" s="41"/>
      <c r="I41" s="26"/>
      <c r="J41" s="41"/>
    </row>
    <row r="42" ht="32.25" customHeight="1" spans="1:10">
      <c r="A42" s="39"/>
      <c r="B42" s="39"/>
      <c r="C42" s="40" t="s">
        <v>405</v>
      </c>
      <c r="D42" s="39" t="s">
        <v>284</v>
      </c>
      <c r="E42" s="39" t="s">
        <v>406</v>
      </c>
      <c r="F42" s="39" t="s">
        <v>392</v>
      </c>
      <c r="G42" s="39" t="s">
        <v>287</v>
      </c>
      <c r="H42" s="41" t="s">
        <v>406</v>
      </c>
      <c r="I42" s="26" t="s">
        <v>407</v>
      </c>
      <c r="J42" s="41" t="s">
        <v>389</v>
      </c>
    </row>
    <row r="43" ht="32.25" customHeight="1" spans="1:10">
      <c r="A43" s="39"/>
      <c r="B43" s="39"/>
      <c r="C43" s="40" t="s">
        <v>405</v>
      </c>
      <c r="D43" s="39" t="s">
        <v>284</v>
      </c>
      <c r="E43" s="39" t="s">
        <v>406</v>
      </c>
      <c r="F43" s="39" t="s">
        <v>392</v>
      </c>
      <c r="G43" s="39" t="s">
        <v>287</v>
      </c>
      <c r="H43" s="41" t="s">
        <v>406</v>
      </c>
      <c r="I43" s="26" t="s">
        <v>406</v>
      </c>
      <c r="J43" s="41" t="s">
        <v>389</v>
      </c>
    </row>
    <row r="44" ht="32.25" customHeight="1" spans="1:10">
      <c r="A44" s="39" t="s">
        <v>292</v>
      </c>
      <c r="B44" s="39"/>
      <c r="C44" s="40"/>
      <c r="D44" s="39"/>
      <c r="E44" s="39"/>
      <c r="F44" s="39"/>
      <c r="G44" s="39"/>
      <c r="H44" s="41"/>
      <c r="I44" s="26"/>
      <c r="J44" s="41"/>
    </row>
    <row r="45" ht="32.25" customHeight="1" spans="1:10">
      <c r="A45" s="39" t="s">
        <v>292</v>
      </c>
      <c r="B45" s="39"/>
      <c r="C45" s="40"/>
      <c r="D45" s="39"/>
      <c r="E45" s="39"/>
      <c r="F45" s="39"/>
      <c r="G45" s="39"/>
      <c r="H45" s="41"/>
      <c r="I45" s="26"/>
      <c r="J45" s="41"/>
    </row>
    <row r="46" ht="32.25" customHeight="1" spans="1:10">
      <c r="A46" s="39"/>
      <c r="B46" s="39" t="s">
        <v>408</v>
      </c>
      <c r="C46" s="40"/>
      <c r="D46" s="39"/>
      <c r="E46" s="39"/>
      <c r="F46" s="39"/>
      <c r="G46" s="39"/>
      <c r="H46" s="41"/>
      <c r="I46" s="26"/>
      <c r="J46" s="41"/>
    </row>
    <row r="47" ht="32.25" customHeight="1" spans="1:10">
      <c r="A47" s="39"/>
      <c r="B47" s="39" t="s">
        <v>408</v>
      </c>
      <c r="C47" s="40"/>
      <c r="D47" s="39"/>
      <c r="E47" s="39"/>
      <c r="F47" s="39"/>
      <c r="G47" s="39"/>
      <c r="H47" s="41"/>
      <c r="I47" s="26"/>
      <c r="J47" s="41"/>
    </row>
    <row r="48" ht="32.25" customHeight="1" spans="1:10">
      <c r="A48" s="39"/>
      <c r="B48" s="39"/>
      <c r="C48" s="40" t="s">
        <v>409</v>
      </c>
      <c r="D48" s="39" t="s">
        <v>284</v>
      </c>
      <c r="E48" s="39" t="s">
        <v>410</v>
      </c>
      <c r="F48" s="39" t="s">
        <v>392</v>
      </c>
      <c r="G48" s="39" t="s">
        <v>287</v>
      </c>
      <c r="H48" s="41" t="s">
        <v>410</v>
      </c>
      <c r="I48" s="26" t="s">
        <v>410</v>
      </c>
      <c r="J48" s="41" t="s">
        <v>389</v>
      </c>
    </row>
    <row r="49" ht="32.25" customHeight="1" spans="1:10">
      <c r="A49" s="39"/>
      <c r="B49" s="39"/>
      <c r="C49" s="40" t="s">
        <v>409</v>
      </c>
      <c r="D49" s="39" t="s">
        <v>284</v>
      </c>
      <c r="E49" s="39" t="s">
        <v>410</v>
      </c>
      <c r="F49" s="39" t="s">
        <v>392</v>
      </c>
      <c r="G49" s="39" t="s">
        <v>287</v>
      </c>
      <c r="H49" s="41" t="s">
        <v>410</v>
      </c>
      <c r="I49" s="26" t="s">
        <v>410</v>
      </c>
      <c r="J49" s="41" t="s">
        <v>389</v>
      </c>
    </row>
    <row r="50" ht="32.25" customHeight="1" spans="1:10">
      <c r="A50" s="39"/>
      <c r="B50" s="39"/>
      <c r="C50" s="40" t="s">
        <v>411</v>
      </c>
      <c r="D50" s="39" t="s">
        <v>284</v>
      </c>
      <c r="E50" s="39" t="s">
        <v>391</v>
      </c>
      <c r="F50" s="39" t="s">
        <v>392</v>
      </c>
      <c r="G50" s="39" t="s">
        <v>287</v>
      </c>
      <c r="H50" s="41" t="s">
        <v>391</v>
      </c>
      <c r="I50" s="26" t="s">
        <v>391</v>
      </c>
      <c r="J50" s="41" t="s">
        <v>389</v>
      </c>
    </row>
    <row r="51" ht="32.25" customHeight="1" spans="1:10">
      <c r="A51" s="39"/>
      <c r="B51" s="39"/>
      <c r="C51" s="40" t="s">
        <v>411</v>
      </c>
      <c r="D51" s="39" t="s">
        <v>284</v>
      </c>
      <c r="E51" s="39" t="s">
        <v>391</v>
      </c>
      <c r="F51" s="39" t="s">
        <v>392</v>
      </c>
      <c r="G51" s="39" t="s">
        <v>287</v>
      </c>
      <c r="H51" s="41" t="s">
        <v>391</v>
      </c>
      <c r="I51" s="26" t="s">
        <v>391</v>
      </c>
      <c r="J51" s="41" t="s">
        <v>389</v>
      </c>
    </row>
    <row r="52" ht="32.25" customHeight="1" spans="1:10">
      <c r="A52" s="39"/>
      <c r="B52" s="39" t="s">
        <v>293</v>
      </c>
      <c r="C52" s="40"/>
      <c r="D52" s="39"/>
      <c r="E52" s="39"/>
      <c r="F52" s="39"/>
      <c r="G52" s="39"/>
      <c r="H52" s="41"/>
      <c r="I52" s="26"/>
      <c r="J52" s="41"/>
    </row>
    <row r="53" ht="32.25" customHeight="1" spans="1:10">
      <c r="A53" s="39"/>
      <c r="B53" s="39" t="s">
        <v>293</v>
      </c>
      <c r="C53" s="40"/>
      <c r="D53" s="39"/>
      <c r="E53" s="39"/>
      <c r="F53" s="39"/>
      <c r="G53" s="39"/>
      <c r="H53" s="41"/>
      <c r="I53" s="26"/>
      <c r="J53" s="41"/>
    </row>
    <row r="54" ht="32.25" customHeight="1" spans="1:10">
      <c r="A54" s="39"/>
      <c r="B54" s="39"/>
      <c r="C54" s="40" t="s">
        <v>412</v>
      </c>
      <c r="D54" s="39" t="s">
        <v>284</v>
      </c>
      <c r="E54" s="39" t="s">
        <v>413</v>
      </c>
      <c r="F54" s="39" t="s">
        <v>392</v>
      </c>
      <c r="G54" s="39" t="s">
        <v>287</v>
      </c>
      <c r="H54" s="41" t="s">
        <v>413</v>
      </c>
      <c r="I54" s="26" t="s">
        <v>413</v>
      </c>
      <c r="J54" s="41" t="s">
        <v>389</v>
      </c>
    </row>
    <row r="55" ht="32.25" customHeight="1" spans="1:10">
      <c r="A55" s="39"/>
      <c r="B55" s="39"/>
      <c r="C55" s="40" t="s">
        <v>412</v>
      </c>
      <c r="D55" s="39" t="s">
        <v>284</v>
      </c>
      <c r="E55" s="39" t="s">
        <v>413</v>
      </c>
      <c r="F55" s="39" t="s">
        <v>392</v>
      </c>
      <c r="G55" s="39" t="s">
        <v>287</v>
      </c>
      <c r="H55" s="41" t="s">
        <v>413</v>
      </c>
      <c r="I55" s="26" t="s">
        <v>413</v>
      </c>
      <c r="J55" s="41" t="s">
        <v>389</v>
      </c>
    </row>
    <row r="56" ht="32.25" customHeight="1" spans="1:10">
      <c r="A56" s="39"/>
      <c r="B56" s="39"/>
      <c r="C56" s="40" t="s">
        <v>414</v>
      </c>
      <c r="D56" s="39" t="s">
        <v>284</v>
      </c>
      <c r="E56" s="39" t="s">
        <v>415</v>
      </c>
      <c r="F56" s="39" t="s">
        <v>392</v>
      </c>
      <c r="G56" s="39" t="s">
        <v>287</v>
      </c>
      <c r="H56" s="41" t="s">
        <v>415</v>
      </c>
      <c r="I56" s="26" t="s">
        <v>415</v>
      </c>
      <c r="J56" s="41" t="s">
        <v>389</v>
      </c>
    </row>
    <row r="57" ht="32.25" customHeight="1" spans="1:10">
      <c r="A57" s="39"/>
      <c r="B57" s="39"/>
      <c r="C57" s="40" t="s">
        <v>414</v>
      </c>
      <c r="D57" s="39" t="s">
        <v>284</v>
      </c>
      <c r="E57" s="39" t="s">
        <v>415</v>
      </c>
      <c r="F57" s="39" t="s">
        <v>392</v>
      </c>
      <c r="G57" s="39" t="s">
        <v>287</v>
      </c>
      <c r="H57" s="41" t="s">
        <v>415</v>
      </c>
      <c r="I57" s="26" t="s">
        <v>415</v>
      </c>
      <c r="J57" s="41" t="s">
        <v>389</v>
      </c>
    </row>
    <row r="58" ht="32.25" customHeight="1" spans="1:10">
      <c r="A58" s="39"/>
      <c r="B58" s="39" t="s">
        <v>297</v>
      </c>
      <c r="C58" s="40"/>
      <c r="D58" s="39"/>
      <c r="E58" s="39"/>
      <c r="F58" s="39"/>
      <c r="G58" s="39"/>
      <c r="H58" s="41"/>
      <c r="I58" s="26"/>
      <c r="J58" s="41"/>
    </row>
    <row r="59" ht="32.25" customHeight="1" spans="1:10">
      <c r="A59" s="39"/>
      <c r="B59" s="39" t="s">
        <v>297</v>
      </c>
      <c r="C59" s="40"/>
      <c r="D59" s="39"/>
      <c r="E59" s="39"/>
      <c r="F59" s="39"/>
      <c r="G59" s="39"/>
      <c r="H59" s="41"/>
      <c r="I59" s="26"/>
      <c r="J59" s="41"/>
    </row>
    <row r="60" ht="32.25" customHeight="1" spans="1:10">
      <c r="A60" s="39"/>
      <c r="B60" s="39"/>
      <c r="C60" s="40" t="s">
        <v>416</v>
      </c>
      <c r="D60" s="39" t="s">
        <v>284</v>
      </c>
      <c r="E60" s="39" t="s">
        <v>417</v>
      </c>
      <c r="F60" s="39" t="s">
        <v>392</v>
      </c>
      <c r="G60" s="39" t="s">
        <v>287</v>
      </c>
      <c r="H60" s="41" t="s">
        <v>417</v>
      </c>
      <c r="I60" s="26" t="s">
        <v>417</v>
      </c>
      <c r="J60" s="41" t="s">
        <v>389</v>
      </c>
    </row>
    <row r="61" ht="32.25" customHeight="1" spans="1:10">
      <c r="A61" s="39"/>
      <c r="B61" s="39"/>
      <c r="C61" s="40" t="s">
        <v>416</v>
      </c>
      <c r="D61" s="39" t="s">
        <v>284</v>
      </c>
      <c r="E61" s="39" t="s">
        <v>417</v>
      </c>
      <c r="F61" s="39" t="s">
        <v>392</v>
      </c>
      <c r="G61" s="39" t="s">
        <v>287</v>
      </c>
      <c r="H61" s="41" t="s">
        <v>417</v>
      </c>
      <c r="I61" s="26" t="s">
        <v>417</v>
      </c>
      <c r="J61" s="41" t="s">
        <v>389</v>
      </c>
    </row>
    <row r="62" ht="32.25" customHeight="1" spans="1:10">
      <c r="A62" s="39"/>
      <c r="B62" s="39" t="s">
        <v>418</v>
      </c>
      <c r="C62" s="40"/>
      <c r="D62" s="39"/>
      <c r="E62" s="39"/>
      <c r="F62" s="39"/>
      <c r="G62" s="39"/>
      <c r="H62" s="41"/>
      <c r="I62" s="26"/>
      <c r="J62" s="41"/>
    </row>
    <row r="63" ht="32.25" customHeight="1" spans="1:10">
      <c r="A63" s="39"/>
      <c r="B63" s="39" t="s">
        <v>418</v>
      </c>
      <c r="C63" s="40"/>
      <c r="D63" s="39"/>
      <c r="E63" s="39"/>
      <c r="F63" s="39"/>
      <c r="G63" s="39"/>
      <c r="H63" s="41"/>
      <c r="I63" s="26"/>
      <c r="J63" s="41"/>
    </row>
    <row r="64" ht="32.25" customHeight="1" spans="1:10">
      <c r="A64" s="39"/>
      <c r="B64" s="39"/>
      <c r="C64" s="40" t="s">
        <v>419</v>
      </c>
      <c r="D64" s="39" t="s">
        <v>284</v>
      </c>
      <c r="E64" s="39" t="s">
        <v>410</v>
      </c>
      <c r="F64" s="39" t="s">
        <v>392</v>
      </c>
      <c r="G64" s="39" t="s">
        <v>287</v>
      </c>
      <c r="H64" s="41" t="s">
        <v>410</v>
      </c>
      <c r="I64" s="26" t="s">
        <v>410</v>
      </c>
      <c r="J64" s="41" t="s">
        <v>389</v>
      </c>
    </row>
    <row r="65" ht="32.25" customHeight="1" spans="1:10">
      <c r="A65" s="39"/>
      <c r="B65" s="39"/>
      <c r="C65" s="40" t="s">
        <v>419</v>
      </c>
      <c r="D65" s="39" t="s">
        <v>284</v>
      </c>
      <c r="E65" s="39" t="s">
        <v>410</v>
      </c>
      <c r="F65" s="39" t="s">
        <v>392</v>
      </c>
      <c r="G65" s="39" t="s">
        <v>287</v>
      </c>
      <c r="H65" s="41" t="s">
        <v>410</v>
      </c>
      <c r="I65" s="26" t="s">
        <v>410</v>
      </c>
      <c r="J65" s="41" t="s">
        <v>389</v>
      </c>
    </row>
    <row r="66" ht="32.25" customHeight="1" spans="1:10">
      <c r="A66" s="39" t="s">
        <v>302</v>
      </c>
      <c r="B66" s="39"/>
      <c r="C66" s="40"/>
      <c r="D66" s="39"/>
      <c r="E66" s="39"/>
      <c r="F66" s="39"/>
      <c r="G66" s="39"/>
      <c r="H66" s="41"/>
      <c r="I66" s="26"/>
      <c r="J66" s="41"/>
    </row>
    <row r="67" ht="32.25" customHeight="1" spans="1:10">
      <c r="A67" s="39" t="s">
        <v>302</v>
      </c>
      <c r="B67" s="39"/>
      <c r="C67" s="40"/>
      <c r="D67" s="39"/>
      <c r="E67" s="39"/>
      <c r="F67" s="39"/>
      <c r="G67" s="39"/>
      <c r="H67" s="41"/>
      <c r="I67" s="26"/>
      <c r="J67" s="41"/>
    </row>
    <row r="68" ht="32.25" customHeight="1" spans="1:10">
      <c r="A68" s="39"/>
      <c r="B68" s="39" t="s">
        <v>303</v>
      </c>
      <c r="C68" s="40"/>
      <c r="D68" s="39"/>
      <c r="E68" s="39"/>
      <c r="F68" s="39"/>
      <c r="G68" s="39"/>
      <c r="H68" s="41"/>
      <c r="I68" s="26"/>
      <c r="J68" s="41"/>
    </row>
    <row r="69" ht="32.25" customHeight="1" spans="1:10">
      <c r="A69" s="39"/>
      <c r="B69" s="39" t="s">
        <v>303</v>
      </c>
      <c r="C69" s="40"/>
      <c r="D69" s="39"/>
      <c r="E69" s="39"/>
      <c r="F69" s="39"/>
      <c r="G69" s="39"/>
      <c r="H69" s="41"/>
      <c r="I69" s="26"/>
      <c r="J69" s="41"/>
    </row>
    <row r="70" ht="32.25" customHeight="1" spans="1:10">
      <c r="A70" s="39"/>
      <c r="B70" s="39"/>
      <c r="C70" s="40" t="s">
        <v>420</v>
      </c>
      <c r="D70" s="39" t="s">
        <v>278</v>
      </c>
      <c r="E70" s="39" t="s">
        <v>421</v>
      </c>
      <c r="F70" s="39" t="s">
        <v>290</v>
      </c>
      <c r="G70" s="39" t="s">
        <v>280</v>
      </c>
      <c r="H70" s="41" t="s">
        <v>421</v>
      </c>
      <c r="I70" s="26" t="s">
        <v>421</v>
      </c>
      <c r="J70" s="41" t="s">
        <v>389</v>
      </c>
    </row>
    <row r="71" ht="32.25" customHeight="1" spans="1:10">
      <c r="A71" s="39"/>
      <c r="B71" s="39"/>
      <c r="C71" s="40" t="s">
        <v>420</v>
      </c>
      <c r="D71" s="39" t="s">
        <v>278</v>
      </c>
      <c r="E71" s="39" t="s">
        <v>421</v>
      </c>
      <c r="F71" s="39" t="s">
        <v>290</v>
      </c>
      <c r="G71" s="39" t="s">
        <v>280</v>
      </c>
      <c r="H71" s="41" t="s">
        <v>421</v>
      </c>
      <c r="I71" s="26" t="s">
        <v>421</v>
      </c>
      <c r="J71" s="41" t="s">
        <v>389</v>
      </c>
    </row>
  </sheetData>
  <mergeCells count="36">
    <mergeCell ref="A2:J2"/>
    <mergeCell ref="A3:C3"/>
    <mergeCell ref="B4:E4"/>
    <mergeCell ref="B4:E4"/>
    <mergeCell ref="F4:G4"/>
    <mergeCell ref="H4:J4"/>
    <mergeCell ref="H4:J4"/>
    <mergeCell ref="A5:I5"/>
    <mergeCell ref="B5:E5"/>
    <mergeCell ref="H5:J5"/>
    <mergeCell ref="C6:I6"/>
    <mergeCell ref="C6:I6"/>
    <mergeCell ref="C7:I7"/>
    <mergeCell ref="C7:I7"/>
    <mergeCell ref="C7:I7"/>
    <mergeCell ref="C8:I8"/>
    <mergeCell ref="C8:I8"/>
    <mergeCell ref="C8:I8"/>
    <mergeCell ref="A9:J9"/>
    <mergeCell ref="C9:I9"/>
    <mergeCell ref="H10:J10"/>
    <mergeCell ref="A12:G12"/>
    <mergeCell ref="A13:B13"/>
    <mergeCell ref="A13:B13"/>
    <mergeCell ref="C13:G13"/>
    <mergeCell ref="C13:G13"/>
    <mergeCell ref="A14:B14"/>
    <mergeCell ref="C14:G14"/>
    <mergeCell ref="A15:J15"/>
    <mergeCell ref="A16:G16"/>
    <mergeCell ref="A6:A7"/>
    <mergeCell ref="H16:H17"/>
    <mergeCell ref="I16:I17"/>
    <mergeCell ref="J16:J17"/>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showZeros="0" workbookViewId="0">
      <selection activeCell="F49" sqref="F49"/>
    </sheetView>
  </sheetViews>
  <sheetFormatPr defaultColWidth="10" defaultRowHeight="12.75" customHeight="1" outlineLevelRow="6"/>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1" t="s">
        <v>422</v>
      </c>
    </row>
    <row r="2" ht="41.25" customHeight="1" spans="1:23">
      <c r="A2" s="2" t="s">
        <v>423</v>
      </c>
      <c r="B2" s="2"/>
      <c r="C2" s="2"/>
      <c r="D2" s="2"/>
      <c r="E2" s="2"/>
      <c r="F2" s="2"/>
      <c r="G2" s="2"/>
      <c r="H2" s="2"/>
      <c r="I2" s="2"/>
      <c r="J2" s="2"/>
      <c r="K2" s="2"/>
      <c r="L2" s="2"/>
      <c r="M2" s="2"/>
      <c r="N2" s="2"/>
      <c r="O2" s="2"/>
      <c r="P2" s="2"/>
      <c r="Q2" s="2"/>
      <c r="R2" s="2"/>
      <c r="S2" s="2"/>
      <c r="T2" s="2"/>
      <c r="U2" s="2"/>
      <c r="V2" s="2"/>
      <c r="W2" s="2"/>
    </row>
    <row r="3" ht="17.25" customHeight="1" spans="1:23">
      <c r="A3" s="3" t="str">
        <f>"单位名称："&amp;"云南省富民县气象局"</f>
        <v>单位名称：云南省富民县气象局</v>
      </c>
      <c r="B3" s="3"/>
      <c r="C3" s="3"/>
      <c r="V3" s="1" t="s">
        <v>424</v>
      </c>
      <c r="W3" s="1"/>
    </row>
    <row r="4" ht="17.25" customHeight="1" spans="1:23">
      <c r="A4" s="4" t="s">
        <v>177</v>
      </c>
      <c r="B4" s="4" t="s">
        <v>425</v>
      </c>
      <c r="C4" s="4" t="s">
        <v>426</v>
      </c>
      <c r="D4" s="4" t="s">
        <v>427</v>
      </c>
      <c r="E4" s="4" t="s">
        <v>428</v>
      </c>
      <c r="F4" s="4" t="s">
        <v>429</v>
      </c>
      <c r="G4" s="4"/>
      <c r="H4" s="4"/>
      <c r="I4" s="4"/>
      <c r="J4" s="4"/>
      <c r="K4" s="4"/>
      <c r="L4" s="4"/>
      <c r="M4" s="4" t="s">
        <v>430</v>
      </c>
      <c r="N4" s="4"/>
      <c r="O4" s="4"/>
      <c r="P4" s="4"/>
      <c r="Q4" s="4"/>
      <c r="R4" s="4"/>
      <c r="S4" s="4"/>
      <c r="T4" s="4" t="s">
        <v>431</v>
      </c>
      <c r="U4" s="4"/>
      <c r="V4" s="4"/>
      <c r="W4" s="4" t="s">
        <v>432</v>
      </c>
    </row>
    <row r="5" ht="33" customHeight="1" spans="1:23">
      <c r="A5" s="4"/>
      <c r="B5" s="4"/>
      <c r="C5" s="4"/>
      <c r="D5" s="4"/>
      <c r="E5" s="4"/>
      <c r="F5" s="4" t="s">
        <v>55</v>
      </c>
      <c r="G5" s="4" t="s">
        <v>433</v>
      </c>
      <c r="H5" s="4" t="s">
        <v>434</v>
      </c>
      <c r="I5" s="4" t="s">
        <v>435</v>
      </c>
      <c r="J5" s="4" t="s">
        <v>436</v>
      </c>
      <c r="K5" s="4" t="s">
        <v>437</v>
      </c>
      <c r="L5" s="4" t="s">
        <v>438</v>
      </c>
      <c r="M5" s="4" t="s">
        <v>55</v>
      </c>
      <c r="N5" s="4" t="s">
        <v>439</v>
      </c>
      <c r="O5" s="4" t="s">
        <v>440</v>
      </c>
      <c r="P5" s="4" t="s">
        <v>441</v>
      </c>
      <c r="Q5" s="4" t="s">
        <v>442</v>
      </c>
      <c r="R5" s="4" t="s">
        <v>443</v>
      </c>
      <c r="S5" s="4" t="s">
        <v>444</v>
      </c>
      <c r="T5" s="4" t="s">
        <v>55</v>
      </c>
      <c r="U5" s="4" t="s">
        <v>445</v>
      </c>
      <c r="V5" s="4" t="s">
        <v>446</v>
      </c>
      <c r="W5" s="4"/>
    </row>
    <row r="6" ht="17.25" customHeight="1" outlineLevel="1" spans="1:23">
      <c r="A6" s="5" t="s">
        <v>67</v>
      </c>
      <c r="B6" s="5" t="s">
        <v>357</v>
      </c>
      <c r="C6" s="5" t="s">
        <v>357</v>
      </c>
      <c r="D6" s="5" t="s">
        <v>357</v>
      </c>
      <c r="E6" s="5" t="s">
        <v>357</v>
      </c>
      <c r="F6" s="6">
        <v>8</v>
      </c>
      <c r="G6" s="6"/>
      <c r="H6" s="6"/>
      <c r="I6" s="6"/>
      <c r="J6" s="6"/>
      <c r="K6" s="6"/>
      <c r="L6" s="6"/>
      <c r="M6" s="6">
        <v>8</v>
      </c>
      <c r="N6" s="6"/>
      <c r="O6" s="6"/>
      <c r="P6" s="6"/>
      <c r="Q6" s="6"/>
      <c r="R6" s="6"/>
      <c r="S6" s="6"/>
      <c r="T6" s="6"/>
      <c r="U6" s="6"/>
      <c r="V6" s="6"/>
      <c r="W6" s="6"/>
    </row>
    <row r="7" ht="17.25" customHeight="1" spans="1:23">
      <c r="A7" s="7" t="s">
        <v>67</v>
      </c>
      <c r="B7" s="7" t="s">
        <v>447</v>
      </c>
      <c r="C7" s="7" t="s">
        <v>448</v>
      </c>
      <c r="D7" s="7" t="s">
        <v>449</v>
      </c>
      <c r="E7" s="7" t="s">
        <v>450</v>
      </c>
      <c r="F7" s="6">
        <v>8</v>
      </c>
      <c r="G7" s="8"/>
      <c r="H7" s="8"/>
      <c r="I7" s="8"/>
      <c r="J7" s="8"/>
      <c r="K7" s="8"/>
      <c r="L7" s="8"/>
      <c r="M7" s="6">
        <v>8</v>
      </c>
      <c r="N7" s="8"/>
      <c r="O7" s="8"/>
      <c r="P7" s="8"/>
      <c r="Q7" s="8"/>
      <c r="R7" s="8"/>
      <c r="S7" s="8"/>
      <c r="T7" s="6"/>
      <c r="U7" s="6"/>
      <c r="V7" s="6"/>
      <c r="W7"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基本支出预算表04</vt:lpstr>
      <vt:lpstr>项目支出预算表05-1</vt:lpstr>
      <vt:lpstr>项目支出绩效目标表（本级下达）05-2</vt:lpstr>
      <vt:lpstr>项目支出绩效目标表（另文下达）05-3（空表）</vt:lpstr>
      <vt:lpstr>政府性基金预算支出预算表06（空表）</vt:lpstr>
      <vt:lpstr>部门政府采购预算表07（空表）</vt:lpstr>
      <vt:lpstr>政府购买服务预算表08（空表）</vt:lpstr>
      <vt:lpstr>对下转移支付预算表09-1（空表）</vt:lpstr>
      <vt:lpstr>对下转移支付绩效目标表09-2（空表）</vt:lpstr>
      <vt:lpstr>新增资产配置表10（空表）</vt:lpstr>
      <vt:lpstr>上级补助项目支出预算表11（空表）</vt:lpstr>
      <vt:lpstr>部门项目中期规划预算表12</vt:lpstr>
      <vt:lpstr>部门整体支出绩效目标表13</vt:lpstr>
      <vt:lpstr>部门单位基本信息表14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ZWQ</cp:lastModifiedBy>
  <dcterms:created xsi:type="dcterms:W3CDTF">2025-02-19T06:52:00Z</dcterms:created>
  <dcterms:modified xsi:type="dcterms:W3CDTF">2025-02-19T13:57:18Z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97DC99833BDE4B71A96E2B118BE086B0</vt:lpwstr>
  </property>
  <property fmtid="{D5CDD505-2E9C-101B-9397-08002B2CF9AE}" pid="3" name="KSOProductBuildVer">
    <vt:lpwstr>2052-11.1.0.10950</vt:lpwstr>
  </property>
</Properties>
</file>