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80" windowHeight="12975" firstSheet="15" activeTab="19"/>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按功能科目分类）02-2" sheetId="5" r:id="rId5"/>
    <sheet name="一般公共预算“三公”经费支出预算表03" sheetId="6" r:id="rId6"/>
    <sheet name="基本支出预算表04" sheetId="7" r:id="rId7"/>
    <sheet name="项目支出预算表05-1" sheetId="8" r:id="rId8"/>
    <sheet name="项目支出绩效目标表（本级下达）05-2" sheetId="9" r:id="rId9"/>
    <sheet name="项目支出绩效目标表（另文下达）05-3(空表)" sheetId="10" r:id="rId10"/>
    <sheet name="政府性基金预算支出预算表06" sheetId="11" r:id="rId11"/>
    <sheet name="部门政府采购预算表07" sheetId="12" r:id="rId12"/>
    <sheet name="政府购买服务预算表08（空表）" sheetId="13" r:id="rId13"/>
    <sheet name="对下转移支付预算表09-1（空表）" sheetId="14" r:id="rId14"/>
    <sheet name="对下转移支付绩效目标表09-2（空表）" sheetId="15" r:id="rId15"/>
    <sheet name="新增资产配置表10（空表）" sheetId="16" r:id="rId16"/>
    <sheet name="上级补助项目支出预算表11（空表）" sheetId="17" r:id="rId17"/>
    <sheet name="部门项目中期规划预算表12" sheetId="18" r:id="rId18"/>
    <sheet name="部门整体支出绩效目标表13" sheetId="19" r:id="rId19"/>
    <sheet name="部门单位基本信息表14" sheetId="20" r:id="rId20"/>
  </sheets>
  <definedNames>
    <definedName name="_xlnm.Print_Titles" localSheetId="4">'一般公共预算支出预算表（按功能科目分类）02-2'!$1:$5</definedName>
    <definedName name="_xlnm.Print_Titles" localSheetId="10">政府性基金预算支出预算表06!$1:$6</definedName>
    <definedName name="_xlnm.Print_Titles" localSheetId="17">部门项目中期规划预算表12!$A:$A,部门项目中期规划预算表12!$1:$1</definedName>
    <definedName name="_xlnm.Print_Titles" localSheetId="18">部门整体支出绩效目标表13!$A:$A,部门整体支出绩效目标表13!$1:$1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<sst xmlns="http://schemas.openxmlformats.org/spreadsheetml/2006/main" count="4988" uniqueCount="1090">
  <si>
    <t>预算01-1表</t>
  </si>
  <si>
    <t>单位名称：富民县罗免镇人民政府</t>
  </si>
  <si>
    <t>单位：元</t>
  </si>
  <si>
    <t>收　　　　　　　　入</t>
  </si>
  <si>
    <t>支　　　　　　　　出</t>
  </si>
  <si>
    <t>项      目</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</si>
  <si>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</si>
  <si>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</si>
  <si>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</si>
  <si>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</si>
  <si>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</si>
  <si>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</si>
  <si>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</si>
  <si>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</si>
  <si>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</si>
  <si>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</si>
  <si>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</si>
  <si>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（一）事业收入</t>
  </si>
  <si>
    <t xml:space="preserve"> 六、科学技术支出 </t>
  </si>
  <si>
    <t>（二）事业单位经营收入</t>
  </si>
  <si>
    <t xml:space="preserve"> 七、文化旅游体育与传媒支出</t>
  </si>
  <si>
    <t>（三）上级补助收入</t>
  </si>
  <si>
    <t xml:space="preserve"> 八、社会保障和就业支出</t>
  </si>
  <si>
    <t>（四）附属单位上缴收入</t>
  </si>
  <si>
    <t xml:space="preserve"> 九、卫生健康支出</t>
  </si>
  <si>
    <t>（五）其他收入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</si>
  <si>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</si>
  <si>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</si>
  <si>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</si>
  <si>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</si>
  <si>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</si>
  <si>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</si>
  <si>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</si>
  <si>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</si>
  <si>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</si>
  <si>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</si>
  <si>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</si>
  <si>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</si>
  <si>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</si>
  <si>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</si>
  <si>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</si>
  <si>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</si>
  <si>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</si>
  <si>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</si>
  <si>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</si>
  <si>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</si>
  <si>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</si>
  <si>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</si>
  <si>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</si>
  <si>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</si>
  <si>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</si>
  <si>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</si>
  <si>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</si>
  <si>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</si>
  <si>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</si>
  <si>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</si>
  <si>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</si>
  <si>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</si>
  <si>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</si>
  <si>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</si>
  <si>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</si>
  <si>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</si>
  <si>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</si>
  <si>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</si>
  <si>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</si>
  <si>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</si>
  <si>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</si>
  <si>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573</t>
  </si>
  <si>
    <t>富民县罗免镇</t>
  </si>
  <si>
    <t>573001</t>
  </si>
  <si>
    <t>富民县罗免镇人民政府</t>
  </si>
  <si>
    <t>预算01-3表</t>
  </si>
  <si>
    <t>科目编码</t>
  </si>
  <si>
    <t>科目名称</t>
  </si>
  <si>
    <t>基本支出</t>
  </si>
  <si>
    <t>项目支出</t>
  </si>
  <si>
    <t>财政专户管理的支出</t>
  </si>
  <si>
    <t>事业支出</t>
  </si>
  <si>
    <t>事业单位经营支出</t>
  </si>
  <si>
    <t>上级补助支出</t>
  </si>
  <si>
    <t>附属单位补助支出</t>
  </si>
  <si>
    <t>其他支出</t>
  </si>
  <si>
    <t>1</t>
  </si>
  <si>
    <t>2</t>
  </si>
  <si>
    <t>3</t>
  </si>
  <si>
    <t>5</t>
  </si>
  <si>
    <t>6</t>
  </si>
  <si>
    <t>7</t>
  </si>
  <si>
    <t>8</t>
  </si>
  <si>
    <t>9</t>
  </si>
  <si>
    <t>10</t>
  </si>
  <si>
    <t>11</t>
  </si>
  <si>
    <t>12</t>
  </si>
  <si>
    <t>13</t>
  </si>
  <si>
    <t>14</t>
  </si>
  <si>
    <t>201</t>
  </si>
  <si>
    <t>一般公共服务支出</t>
  </si>
  <si>
    <t>20101</t>
  </si>
  <si>
    <t>人大事务</t>
  </si>
  <si>
    <t>2010108</t>
  </si>
  <si>
    <t>代表工作</t>
  </si>
  <si>
    <t>20103</t>
  </si>
  <si>
    <t>政府办公厅（室）及相关机构事务</t>
  </si>
  <si>
    <t>2010301</t>
  </si>
  <si>
    <t>行政运行</t>
  </si>
  <si>
    <t>2010399</t>
  </si>
  <si>
    <t>其他政府办公厅（室）及相关机构事务支出</t>
  </si>
  <si>
    <t>20111</t>
  </si>
  <si>
    <t>纪检监察事务</t>
  </si>
  <si>
    <t>2011101</t>
  </si>
  <si>
    <t>20113</t>
  </si>
  <si>
    <t>商贸事务</t>
  </si>
  <si>
    <t>2011399</t>
  </si>
  <si>
    <t>其他商贸事务支出</t>
  </si>
  <si>
    <t>20123</t>
  </si>
  <si>
    <t>民族事务</t>
  </si>
  <si>
    <t>2012304</t>
  </si>
  <si>
    <t>民族工作专项</t>
  </si>
  <si>
    <t>20131</t>
  </si>
  <si>
    <t>党委办公厅（室）及相关机构事务</t>
  </si>
  <si>
    <t>2013150</t>
  </si>
  <si>
    <t>事业运行</t>
  </si>
  <si>
    <t>20132</t>
  </si>
  <si>
    <t>组织事务</t>
  </si>
  <si>
    <t>2013201</t>
  </si>
  <si>
    <t>2013299</t>
  </si>
  <si>
    <t>其他组织事务支出</t>
  </si>
  <si>
    <t>20139</t>
  </si>
  <si>
    <t>社会工作事务</t>
  </si>
  <si>
    <t>2013904</t>
  </si>
  <si>
    <t>专项业务</t>
  </si>
  <si>
    <t>207</t>
  </si>
  <si>
    <t>文化旅游体育与传媒支出</t>
  </si>
  <si>
    <t>20701</t>
  </si>
  <si>
    <t>文化和旅游</t>
  </si>
  <si>
    <t>2070109</t>
  </si>
  <si>
    <t>群众文化</t>
  </si>
  <si>
    <t>2070199</t>
  </si>
  <si>
    <t>其他文化和旅游支出</t>
  </si>
  <si>
    <t>20708</t>
  </si>
  <si>
    <t>广播电视</t>
  </si>
  <si>
    <t>2070899</t>
  </si>
  <si>
    <t>其他广播电视支出</t>
  </si>
  <si>
    <t>208</t>
  </si>
  <si>
    <t>社会保障和就业支出</t>
  </si>
  <si>
    <t>20805</t>
  </si>
  <si>
    <t>行政事业单位养老支出</t>
  </si>
  <si>
    <t>2080505</t>
  </si>
  <si>
    <t>机关事业单位基本养老保险缴费支出</t>
  </si>
  <si>
    <t>2080506</t>
  </si>
  <si>
    <t>机关事业单位职业年金缴费支出</t>
  </si>
  <si>
    <t>20806</t>
  </si>
  <si>
    <t>企业改革补助</t>
  </si>
  <si>
    <t>2080699</t>
  </si>
  <si>
    <t>其他企业改革发展补助</t>
  </si>
  <si>
    <t>20807</t>
  </si>
  <si>
    <t>就业补助</t>
  </si>
  <si>
    <t>2080702</t>
  </si>
  <si>
    <t>职业培训补贴</t>
  </si>
  <si>
    <t>2080799</t>
  </si>
  <si>
    <t>其他就业补助支出</t>
  </si>
  <si>
    <t>20808</t>
  </si>
  <si>
    <t>抚恤</t>
  </si>
  <si>
    <t>2080801</t>
  </si>
  <si>
    <t>死亡抚恤</t>
  </si>
  <si>
    <t>20810</t>
  </si>
  <si>
    <t>社会福利</t>
  </si>
  <si>
    <t>2081006</t>
  </si>
  <si>
    <t>养老服务</t>
  </si>
  <si>
    <t>20820</t>
  </si>
  <si>
    <t>临时救助</t>
  </si>
  <si>
    <t>2082001</t>
  </si>
  <si>
    <t>临时救助支出</t>
  </si>
  <si>
    <t>210</t>
  </si>
  <si>
    <t>卫生健康支出</t>
  </si>
  <si>
    <t>21004</t>
  </si>
  <si>
    <t>公共卫生</t>
  </si>
  <si>
    <t>2100408</t>
  </si>
  <si>
    <t>基本公共卫生服务</t>
  </si>
  <si>
    <t>2100499</t>
  </si>
  <si>
    <t>其他公共卫生支出</t>
  </si>
  <si>
    <t>21011</t>
  </si>
  <si>
    <t>行政事业单位医疗</t>
  </si>
  <si>
    <t>2101101</t>
  </si>
  <si>
    <t>行政单位医疗</t>
  </si>
  <si>
    <t>2101102</t>
  </si>
  <si>
    <t>事业单位医疗</t>
  </si>
  <si>
    <t>2101103</t>
  </si>
  <si>
    <t>公务员医疗补助</t>
  </si>
  <si>
    <t>2101199</t>
  </si>
  <si>
    <t>其他行政事业单位医疗支出</t>
  </si>
  <si>
    <t>21015</t>
  </si>
  <si>
    <t>医疗保障管理事务</t>
  </si>
  <si>
    <t>2101599</t>
  </si>
  <si>
    <t>其他医疗保障管理事务支出</t>
  </si>
  <si>
    <t>212</t>
  </si>
  <si>
    <t>城乡社区支出</t>
  </si>
  <si>
    <t>21201</t>
  </si>
  <si>
    <t>城乡社区管理事务</t>
  </si>
  <si>
    <t>2120104</t>
  </si>
  <si>
    <t>城管执法</t>
  </si>
  <si>
    <t>2120199</t>
  </si>
  <si>
    <t>其他城乡社区管理事务支出</t>
  </si>
  <si>
    <t>21202</t>
  </si>
  <si>
    <t>城乡社区规划与管理</t>
  </si>
  <si>
    <t>2120201</t>
  </si>
  <si>
    <t>21299</t>
  </si>
  <si>
    <t>其他城乡社区支出</t>
  </si>
  <si>
    <t>2129999</t>
  </si>
  <si>
    <t>213</t>
  </si>
  <si>
    <t>农林水支出</t>
  </si>
  <si>
    <t>21301</t>
  </si>
  <si>
    <t>农业农村</t>
  </si>
  <si>
    <t>2130104</t>
  </si>
  <si>
    <t>2130106</t>
  </si>
  <si>
    <t>科技转化与推广服务</t>
  </si>
  <si>
    <t>2130108</t>
  </si>
  <si>
    <t>病虫害控制</t>
  </si>
  <si>
    <t>2130122</t>
  </si>
  <si>
    <t>农业生产发展</t>
  </si>
  <si>
    <t>2130124</t>
  </si>
  <si>
    <t>农村合作经济</t>
  </si>
  <si>
    <t>2130126</t>
  </si>
  <si>
    <t>农村社会事业</t>
  </si>
  <si>
    <t>2130135</t>
  </si>
  <si>
    <t>农业生态资源保护</t>
  </si>
  <si>
    <t>2130148</t>
  </si>
  <si>
    <t>渔业发展</t>
  </si>
  <si>
    <t>2130153</t>
  </si>
  <si>
    <t>耕地建设与利用</t>
  </si>
  <si>
    <t>21303</t>
  </si>
  <si>
    <t>水利</t>
  </si>
  <si>
    <t>2130314</t>
  </si>
  <si>
    <t>防汛</t>
  </si>
  <si>
    <t>2130315</t>
  </si>
  <si>
    <t>抗旱</t>
  </si>
  <si>
    <t>21305</t>
  </si>
  <si>
    <t>巩固脱贫攻坚成果衔接乡村振兴</t>
  </si>
  <si>
    <t>2130504</t>
  </si>
  <si>
    <t>农村基础设施建设</t>
  </si>
  <si>
    <t>2130505</t>
  </si>
  <si>
    <t>生产发展</t>
  </si>
  <si>
    <t>2130599</t>
  </si>
  <si>
    <t>其他巩固脱贫攻坚成果衔接乡村振兴支出</t>
  </si>
  <si>
    <t>21308</t>
  </si>
  <si>
    <t>普惠金融发展支出</t>
  </si>
  <si>
    <t>2130804</t>
  </si>
  <si>
    <t>创业担保贷款贴息及奖补</t>
  </si>
  <si>
    <t>214</t>
  </si>
  <si>
    <t>交通运输支出</t>
  </si>
  <si>
    <t>21401</t>
  </si>
  <si>
    <t>公路水路运输</t>
  </si>
  <si>
    <t>2140106</t>
  </si>
  <si>
    <t>公路养护</t>
  </si>
  <si>
    <t>220</t>
  </si>
  <si>
    <t>自然资源海洋气象等支出</t>
  </si>
  <si>
    <t>22001</t>
  </si>
  <si>
    <t>自然资源事务</t>
  </si>
  <si>
    <t>2200104</t>
  </si>
  <si>
    <t>自然资源规划及管理</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</si>
  <si>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</si>
  <si>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</si>
  <si>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</si>
  <si>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</si>
  <si>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</si>
  <si>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</si>
  <si>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</si>
  <si>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</si>
  <si>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</si>
  <si>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</si>
  <si>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</si>
  <si>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</si>
  <si>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</si>
  <si>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</si>
  <si>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22407</t>
  </si>
  <si>
    <t>自然灾害救灾及恢复重建支出</t>
  </si>
  <si>
    <t>2240703</t>
  </si>
  <si>
    <t>自然灾害救灾补助</t>
  </si>
  <si>
    <t>229</t>
  </si>
  <si>
    <t>22960</t>
  </si>
  <si>
    <t>彩票公益金安排的支出</t>
  </si>
  <si>
    <t>2296002</t>
  </si>
  <si>
    <t>用于社会福利的彩票公益金支出</t>
  </si>
  <si>
    <t>2296003</t>
  </si>
  <si>
    <t>用于体育事业的彩票公益金支出</t>
  </si>
  <si>
    <t>2296099</t>
  </si>
  <si>
    <t>用于其他社会公益事业的彩票公益金支出</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</si>
  <si>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</si>
  <si>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</si>
  <si>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</si>
  <si>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</si>
  <si>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</si>
  <si>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</si>
  <si>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</si>
  <si>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</si>
  <si>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</si>
  <si>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</si>
  <si>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</si>
  <si>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</si>
  <si>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</si>
  <si>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</si>
  <si>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</si>
  <si>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</si>
  <si>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</si>
  <si>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</si>
  <si>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</si>
  <si>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</si>
  <si>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</si>
  <si>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</si>
  <si>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</si>
  <si>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</si>
  <si>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</si>
  <si>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</si>
  <si>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</si>
  <si>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</si>
  <si>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</si>
  <si>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</si>
  <si>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</si>
  <si>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</si>
  <si>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</si>
  <si>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</si>
  <si>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（二十八）债务发现费用支出</t>
  </si>
  <si>
    <t>二、年终结转结余</t>
  </si>
  <si>
    <t>预算02-2表</t>
  </si>
  <si>
    <t>单位:元</t>
  </si>
  <si>
    <t>部门预算支出功能分类科目</t>
  </si>
  <si>
    <t>人员经费</t>
  </si>
  <si>
    <t>公用经费</t>
  </si>
  <si>
    <t>4</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</si>
  <si>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</si>
  <si>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</si>
  <si>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</si>
  <si>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</si>
  <si>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</si>
  <si>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</si>
  <si>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</si>
  <si>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</si>
  <si>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</si>
  <si>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</si>
  <si>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</si>
  <si>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</si>
  <si>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</si>
  <si>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</si>
  <si>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</si>
  <si>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</si>
  <si>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</si>
  <si>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</si>
  <si>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</si>
  <si>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</si>
  <si>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</si>
  <si>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</si>
  <si>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</si>
  <si>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</si>
  <si>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</si>
  <si>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</si>
  <si>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其中：转隶人员公用经费</t>
  </si>
  <si>
    <t>事业单位
经营收入</t>
  </si>
  <si>
    <t>530124210000000000972</t>
  </si>
  <si>
    <t>行政人员支出工资</t>
  </si>
  <si>
    <t>30101</t>
  </si>
  <si>
    <t>基本工资</t>
  </si>
  <si>
    <t>30103</t>
  </si>
  <si>
    <t>奖金</t>
  </si>
  <si>
    <t>530124210000000000973</t>
  </si>
  <si>
    <t>事业人员支出工资</t>
  </si>
  <si>
    <t>530124210000000000975</t>
  </si>
  <si>
    <t>30113</t>
  </si>
  <si>
    <t>530124210000000000978</t>
  </si>
  <si>
    <t>30217</t>
  </si>
  <si>
    <t>530124210000000000980</t>
  </si>
  <si>
    <t>一般公用经费</t>
  </si>
  <si>
    <t>30201</t>
  </si>
  <si>
    <t>办公费</t>
  </si>
  <si>
    <t>30205</t>
  </si>
  <si>
    <t>水费</t>
  </si>
  <si>
    <t>30211</t>
  </si>
  <si>
    <t>差旅费</t>
  </si>
  <si>
    <t>30213</t>
  </si>
  <si>
    <t>维修（护）费</t>
  </si>
  <si>
    <t>30215</t>
  </si>
  <si>
    <t>会议费</t>
  </si>
  <si>
    <t>30239</t>
  </si>
  <si>
    <t>其他交通费用</t>
  </si>
  <si>
    <t>530124231100001384015</t>
  </si>
  <si>
    <t>公务员基础绩效奖</t>
  </si>
  <si>
    <t>530124231100001384019</t>
  </si>
  <si>
    <t>行政在职津贴补贴</t>
  </si>
  <si>
    <t>30102</t>
  </si>
  <si>
    <t>津贴补贴</t>
  </si>
  <si>
    <t>530124231100001384020</t>
  </si>
  <si>
    <t>事业绩效工资</t>
  </si>
  <si>
    <t>30107</t>
  </si>
  <si>
    <t>绩效工资</t>
  </si>
  <si>
    <t>530124231100001384022</t>
  </si>
  <si>
    <t>事业在职津贴补贴</t>
  </si>
  <si>
    <t>530124231100001384024</t>
  </si>
  <si>
    <t>工伤保险支出</t>
  </si>
  <si>
    <t>30112</t>
  </si>
  <si>
    <t>其他社会保障缴费</t>
  </si>
  <si>
    <t>530124231100001384025</t>
  </si>
  <si>
    <t>失业保险支出</t>
  </si>
  <si>
    <t>530124231100001384026</t>
  </si>
  <si>
    <t>养老保险支出</t>
  </si>
  <si>
    <t>30108</t>
  </si>
  <si>
    <t>机关事业单位基本养老保险缴费</t>
  </si>
  <si>
    <t>530124231100001384027</t>
  </si>
  <si>
    <t>公务交通补贴</t>
  </si>
  <si>
    <t>530124231100001384047</t>
  </si>
  <si>
    <t>医疗保险支出</t>
  </si>
  <si>
    <t>30110</t>
  </si>
  <si>
    <t>职工基本医疗保险缴费</t>
  </si>
  <si>
    <t>30111</t>
  </si>
  <si>
    <t>公务员医疗补助缴费</t>
  </si>
  <si>
    <t>530124231100001384048</t>
  </si>
  <si>
    <t>职业年金支出</t>
  </si>
  <si>
    <t>30109</t>
  </si>
  <si>
    <t>职业年金缴费</t>
  </si>
  <si>
    <t>530124231100001384049</t>
  </si>
  <si>
    <t>村级其他人员补助</t>
  </si>
  <si>
    <t>30305</t>
  </si>
  <si>
    <t>生活补助</t>
  </si>
  <si>
    <t>530124231100001384050</t>
  </si>
  <si>
    <t>村民小组党组织负责人补助</t>
  </si>
  <si>
    <t>530124231100001384051</t>
  </si>
  <si>
    <t>村委会干部岗位补贴</t>
  </si>
  <si>
    <t>530124231100001384052</t>
  </si>
  <si>
    <t>其他财政补助人员</t>
  </si>
  <si>
    <t>530124231100001384054</t>
  </si>
  <si>
    <t>协勤辅助人员工资</t>
  </si>
  <si>
    <t>530124231100001384055</t>
  </si>
  <si>
    <t>遗属生活补助</t>
  </si>
  <si>
    <t>530124231100001384057</t>
  </si>
  <si>
    <t>村委会运转经费</t>
  </si>
  <si>
    <t>30227</t>
  </si>
  <si>
    <t>委托业务费</t>
  </si>
  <si>
    <t>530124231100001384058</t>
  </si>
  <si>
    <t>村小组运转经费</t>
  </si>
  <si>
    <t>530124231100001384060</t>
  </si>
  <si>
    <t>行政公用经费（纪委）</t>
  </si>
  <si>
    <t>530124231100001384068</t>
  </si>
  <si>
    <t>公共交通专项经费</t>
  </si>
  <si>
    <t>530124241100002451372</t>
  </si>
  <si>
    <t>事业绩效奖励</t>
  </si>
  <si>
    <t>530124251100003852006</t>
  </si>
  <si>
    <t>对个人和家庭的补助</t>
  </si>
  <si>
    <t>30306</t>
  </si>
  <si>
    <t>救济费</t>
  </si>
  <si>
    <t>530124251100003852022</t>
  </si>
  <si>
    <t>其他对个人和家庭的补助</t>
  </si>
  <si>
    <t>530124251100003865624</t>
  </si>
  <si>
    <t>公车购置及运维费</t>
  </si>
  <si>
    <t>30231</t>
  </si>
  <si>
    <t>公务用车运行维护费</t>
  </si>
  <si>
    <t>530124251100003934082</t>
  </si>
  <si>
    <t>残疾人就业保障金</t>
  </si>
  <si>
    <t>30299</t>
  </si>
  <si>
    <t>其他商品和服务支出</t>
  </si>
  <si>
    <t>预算05-1表</t>
  </si>
  <si>
    <t>项目分类</t>
  </si>
  <si>
    <t>项目单位</t>
  </si>
  <si>
    <t>经济科目编码</t>
  </si>
  <si>
    <t>经济科目名称</t>
  </si>
  <si>
    <t>本年拨款</t>
  </si>
  <si>
    <t>其中：本次下达</t>
  </si>
  <si>
    <t>工会经费</t>
  </si>
  <si>
    <t>530124251100003874789</t>
  </si>
  <si>
    <t>罗免镇2025年工会经费</t>
  </si>
  <si>
    <t>30228</t>
  </si>
  <si>
    <t>专项业务类</t>
  </si>
  <si>
    <t>530124231100001881970</t>
  </si>
  <si>
    <t>提前下达2023年国有企业退休人员社会化管理中央补助资金</t>
  </si>
  <si>
    <t>530124241100002976819</t>
  </si>
  <si>
    <t>2024年基本公共卫生服务项目中央补助资金</t>
  </si>
  <si>
    <t>30226</t>
  </si>
  <si>
    <t>劳务费</t>
  </si>
  <si>
    <t>530124241100003169145</t>
  </si>
  <si>
    <t>富民县民政局2024年农村公益性公墓补助资金</t>
  </si>
  <si>
    <t>31005</t>
  </si>
  <si>
    <t>基础设施建设</t>
  </si>
  <si>
    <t>530124251100003914490</t>
  </si>
  <si>
    <t>富民县水务局下达2025年度防汛工作经费</t>
  </si>
  <si>
    <t>30218</t>
  </si>
  <si>
    <t>专用材料费</t>
  </si>
  <si>
    <t>530124251100003945275</t>
  </si>
  <si>
    <t>(2024年盘活结转结余)昆财资〔2023〕76号国有企业退休人员社会化管理省级补助资金</t>
  </si>
  <si>
    <t>530124251100003946652</t>
  </si>
  <si>
    <t>罗免镇计算机设备购置经费</t>
  </si>
  <si>
    <t>31002</t>
  </si>
  <si>
    <t>办公设备购置</t>
  </si>
  <si>
    <t>民生类</t>
  </si>
  <si>
    <t>530124221100000756801</t>
  </si>
  <si>
    <t>2022年国有企业退休人员社会化管理中央补助专项资金</t>
  </si>
  <si>
    <t>31204</t>
  </si>
  <si>
    <t>费用补贴</t>
  </si>
  <si>
    <t>530124221100001607013</t>
  </si>
  <si>
    <t>2022年市属国有企业退休人员社会化管理补助资金</t>
  </si>
  <si>
    <t>530124231100001708015</t>
  </si>
  <si>
    <t>三馆一站免开省级配套专项资金</t>
  </si>
  <si>
    <t>530124231100001899071</t>
  </si>
  <si>
    <t>2023年三馆一站免费开放中央补助资金</t>
  </si>
  <si>
    <t>530124231100002056653</t>
  </si>
  <si>
    <t>“三馆一站”免费开放市级配套资金</t>
  </si>
  <si>
    <t>530124231100002514632</t>
  </si>
  <si>
    <t>国有企业退休人员社会化管理工作补助资金</t>
  </si>
  <si>
    <t>530124241100002976279</t>
  </si>
  <si>
    <t>“三馆一站“免费开放市级配套补助资金</t>
  </si>
  <si>
    <t>530124241100002976546</t>
  </si>
  <si>
    <t>2024年下达公共图书馆、美术馆、文化馆（站）免费开放补助资金</t>
  </si>
  <si>
    <t>530124241100003063301</t>
  </si>
  <si>
    <t>2024年中央自然灾害救灾（云南旱灾救灾）补助资金</t>
  </si>
  <si>
    <t>530124241100003092579</t>
  </si>
  <si>
    <t>2024年农村公益性公墓项目补助资金</t>
  </si>
  <si>
    <t>530124241100003314958</t>
  </si>
  <si>
    <t>市财政局市国资委下达2024年国有企业退休人员社会化管理中央补助资金</t>
  </si>
  <si>
    <t>530124251100003945632</t>
  </si>
  <si>
    <t>(2024年盘活结转结余)昆财建〔2024〕123号富民县绿美乡村庄（乡镇）建设省级财政直接奖补资金</t>
  </si>
  <si>
    <t>530124251100003945633</t>
  </si>
  <si>
    <t>(2024年盘活结转结余)昆财建〔2022〕21号交通转移支付用于省道及农村公路养护补助资金</t>
  </si>
  <si>
    <t>事业发展类</t>
  </si>
  <si>
    <t>530124241100003096721</t>
  </si>
  <si>
    <t>2024年省级专项彩票公益金高仓村委会人居环境提升改造项目资金</t>
  </si>
  <si>
    <t>530124241100003108743</t>
  </si>
  <si>
    <t>2024年公共图书馆、美术馆、文化馆（站）免费开放（第二批）补助资金</t>
  </si>
  <si>
    <t>530124241100003316317</t>
  </si>
  <si>
    <t>县教体局下达2024年中央集中彩票公益金支持体育事业专项资金</t>
  </si>
  <si>
    <t>530124251100003873774</t>
  </si>
  <si>
    <t>罗免镇社会发展资金</t>
  </si>
  <si>
    <t>30202</t>
  </si>
  <si>
    <t>印刷费</t>
  </si>
  <si>
    <t>30206</t>
  </si>
  <si>
    <t>电费</t>
  </si>
  <si>
    <t>30207</t>
  </si>
  <si>
    <t>邮电费</t>
  </si>
  <si>
    <t>30214</t>
  </si>
  <si>
    <t>租赁费</t>
  </si>
  <si>
    <t>30216</t>
  </si>
  <si>
    <t>培训费</t>
  </si>
  <si>
    <t>530124251100003945200</t>
  </si>
  <si>
    <t>（2024年盘活结转结余）昆财教〔2021〕270号2022年美术馆、公共图书馆、文化馆（站）资金</t>
  </si>
  <si>
    <t>530124251100003945219</t>
  </si>
  <si>
    <t>(2024年盘活结转结余)昆财行〔2023〕179号党员教育培训工作对下补助经费</t>
  </si>
  <si>
    <t>530124251100003945221</t>
  </si>
  <si>
    <t>(2024年盘活结转结余)昆财农〔2022〕38号农村宅基地管理和改革补助经费</t>
  </si>
  <si>
    <t>530124251100003945223</t>
  </si>
  <si>
    <t>(2024年盘活结转结余)昆财社〔2024〕91号县民政局划拨2023年居家养老服务中心运营补贴资金</t>
  </si>
  <si>
    <t>530124251100003945226</t>
  </si>
  <si>
    <t>(2024年盘活结转结余)昆财教〔2022〕155号“三馆一站”免费开放市级补助资金</t>
  </si>
  <si>
    <t>530124251100003945227</t>
  </si>
  <si>
    <t>(2024年盘活结转结余)昆财教〔2022〕37号美术馆、公共图书馆、文化（馆）站免费开放省级资金</t>
  </si>
  <si>
    <t>530124251100003945228</t>
  </si>
  <si>
    <t>(2024年盘活结转结余)昆财农〔2022〕81号2022年重大动物疫病防控省级补助经费县市区经费</t>
  </si>
  <si>
    <t>530124251100003945232</t>
  </si>
  <si>
    <t>（2024年盘活结转结余）昆财农〔2024〕185号2024年村庄清洁市级补助资金</t>
  </si>
  <si>
    <t>530124251100003945234</t>
  </si>
  <si>
    <t>(2024年盘活结转结余)富财农〔2022〕20号防止返贫动态监测补助经费</t>
  </si>
  <si>
    <t>530124251100003945236</t>
  </si>
  <si>
    <t>(2024年盘活结转结余)昆财社基〔2024〕20号2024年促进农民转移就业引导性培训市级补助资金</t>
  </si>
  <si>
    <t>530124251100003945238</t>
  </si>
  <si>
    <t>(2024年盘活结转结余)昆财教〔2022〕65号云南省广播电视事业发展专项资金</t>
  </si>
  <si>
    <t>530124251100003945239</t>
  </si>
  <si>
    <t>(2024年盘活结转结余)昆财资环〔2024〕16号“多规合一”实用性村庄规划编制市级专项补助经费</t>
  </si>
  <si>
    <t>530124251100003945241</t>
  </si>
  <si>
    <t>(2024年盘活结转结余)昆财社基〔2022〕107号2022年医疗服务与保障能力提升对下补助资金</t>
  </si>
  <si>
    <t>530124251100003945244</t>
  </si>
  <si>
    <t>(2024年盘活结转结余)昆财社〔2024〕37号2023年卫生健康事业发展省对下专项结算补助资金</t>
  </si>
  <si>
    <t>530124251100003945246</t>
  </si>
  <si>
    <t>(2024年盘活结转结余)昆财社基〔2023〕26号2023县区就业创业及农村劳动力转移专项资金</t>
  </si>
  <si>
    <t>530124251100003945247</t>
  </si>
  <si>
    <t>(2024年盘活结转结余)昆财建〔2024〕132号2024年富民县省级防汛应急救灾(第二批)资金</t>
  </si>
  <si>
    <t>530124251100003945250</t>
  </si>
  <si>
    <t>(2024年盘活结转结余)昆财农〔2022〕38号村级农技推广员补助经费</t>
  </si>
  <si>
    <t>530124251100003945272</t>
  </si>
  <si>
    <t>(2024年盘活结转结余)昆财行〔2023〕94号代表小组活动经费、代表履职经费</t>
  </si>
  <si>
    <t>530124251100003945273</t>
  </si>
  <si>
    <t>(2024年盘活结转结余)昆财农〔2023〕160号第九批中央水利救灾资金</t>
  </si>
  <si>
    <t>530124251100003945274</t>
  </si>
  <si>
    <t>(2024年盘活结转结余)昆财社基〔2024〕20号促进农民转移就业农民信息员市级补助资金</t>
  </si>
  <si>
    <t>530124251100003945278</t>
  </si>
  <si>
    <t>(2024年盘活结转结余)昆财农〔2022〕55号省级财政衔接推进乡村振兴（少数民族发展）补助资金</t>
  </si>
  <si>
    <t>530124251100003945279</t>
  </si>
  <si>
    <t>(2024年盘活结转结余)昆财行〔2024〕97号市人大代表活动经费</t>
  </si>
  <si>
    <t>530124251100003945280</t>
  </si>
  <si>
    <t>(2024年盘活结转结余)昆财教〔2023〕225号美术馆、公共图书馆、文化馆（站）免费开放省级资金</t>
  </si>
  <si>
    <t>530124251100003945283</t>
  </si>
  <si>
    <t>(2024年盘活结转结余)昆财农〔2023〕91号2023年第二批省级抗旱救灾资金</t>
  </si>
  <si>
    <t>530124251100003945284</t>
  </si>
  <si>
    <t>(2024年盘活结转结余)昆财行〔2022〕47号2022年镇党校办学经费</t>
  </si>
  <si>
    <t>530124251100003945289</t>
  </si>
  <si>
    <t>(2024年盘活结转结余)昆财农[2022]114号2022年稻渔综合种养项目补助资金</t>
  </si>
  <si>
    <t>530124251100003945291</t>
  </si>
  <si>
    <t>(2024年盘活结转结余)昆财农〔2023〕152号2023年第二批省级农机购置与应用补贴资金</t>
  </si>
  <si>
    <t>530124251100003945292</t>
  </si>
  <si>
    <t>(2024年盘活结转结余)昆财资环〔2023〕75号多规合一实用性村庄规划编制市级补助（二期）经费</t>
  </si>
  <si>
    <t>530124251100003945294</t>
  </si>
  <si>
    <t>(2024年盘活结转结余)富财农〔2022〕20号昆明市财政衔接推进乡村振兴（项目管理费）补助资金</t>
  </si>
  <si>
    <t>530124251100003945295</t>
  </si>
  <si>
    <t>(2024年盘活结转结余)昆财农〔2023〕177号市级高标准农田建后管护补助资金</t>
  </si>
  <si>
    <t>530124251100003945296</t>
  </si>
  <si>
    <t>(2024年盘活结转结余)昆财建〔2022〕104号自建房安全专项整治省级补助资金</t>
  </si>
  <si>
    <t>530124251100003945298</t>
  </si>
  <si>
    <t>(2024年盘活结转结余)昆财资〔2022〕7号昆明市国资委核定国有企业退休人员社会化管理补助资金</t>
  </si>
  <si>
    <t>530124251100003945299</t>
  </si>
  <si>
    <t>(2024年盘活结转结余)昆财农〔2022〕80号2022年省级农业生产发展专项资金</t>
  </si>
  <si>
    <t>30309</t>
  </si>
  <si>
    <t>奖励金</t>
  </si>
  <si>
    <t>530124251100003945300</t>
  </si>
  <si>
    <t>(2024年盘活结转结余)昆财农〔2023〕107号2023年省级农业发展（对下）补助资金</t>
  </si>
  <si>
    <t>530124251100003945304</t>
  </si>
  <si>
    <t>(2024年盘活结转结余)昆财农〔2023〕34号2023年秋季中央动物防疫补助经费</t>
  </si>
  <si>
    <t>530124251100003945306</t>
  </si>
  <si>
    <t>(2024年盘活结转结余)昆财农〔2023〕125号2024年家禽布鲁氏菌病流行病学监测补助经费</t>
  </si>
  <si>
    <t>530124251100003945307</t>
  </si>
  <si>
    <t>(2024年盘活结转结余)昆财预〔2024〕36号第四批财政专项衔接资金罗免镇人居环境提升项目资金</t>
  </si>
  <si>
    <t>31003</t>
  </si>
  <si>
    <t>专用设备购置</t>
  </si>
  <si>
    <t>530124251100003945308</t>
  </si>
  <si>
    <t>(2024年盘活结转结余)昆财农〔2023〕188号高仓村竹编手工艺品融合创新发展项目补助资金</t>
  </si>
  <si>
    <t>530124251100003945309</t>
  </si>
  <si>
    <t>(2024年盘活结转结余)昆财农〔2022〕114号2022年中央成品油价格调整对渔业补助资金</t>
  </si>
  <si>
    <t>530124251100003945373</t>
  </si>
  <si>
    <t>(2024年盘活结转结余)昆财农〔2022〕38号农作物重大病虫害防控补助经费</t>
  </si>
  <si>
    <t>530124251100003945374</t>
  </si>
  <si>
    <t>(2024年盘活结转结余)昆财农〔2024〕138号省级第五批衔接麦加营村黑山羊种羊扩繁产业资金</t>
  </si>
  <si>
    <t>31001</t>
  </si>
  <si>
    <t>房屋建筑物购建</t>
  </si>
  <si>
    <t>530124251100003945375</t>
  </si>
  <si>
    <t>(2024年盘活结转结余)昆财农〔2022〕54号省级农村厕所（100户以上自然村公厕）专项资金</t>
  </si>
  <si>
    <t>530124251100003945376</t>
  </si>
  <si>
    <t>(2024年盘活结转结余)昆财农〔2022〕54号2022年省级农村厕所户厕改造建设专项资金</t>
  </si>
  <si>
    <t>530124251100003945377</t>
  </si>
  <si>
    <t>(2024年盘活结转结余)昆财农〔2023〕107号省级农业发展对下（农机化发展与购置补贴）补助资金</t>
  </si>
  <si>
    <t>530124251100003945378</t>
  </si>
  <si>
    <t>(2024年盘活结转结余)昆财农〔2023〕47号昆明市财政衔接推进乡村振兴补助资金</t>
  </si>
  <si>
    <t>530124251100003945379</t>
  </si>
  <si>
    <t>(2024年盘活结转结余)昆财农〔2023〕200号农业农村局下达2024年小麦”一喷三防“项目资金</t>
  </si>
  <si>
    <t>530124251100003945380</t>
  </si>
  <si>
    <t>(2024年盘活结转结余)昆财金〔2023〕82号清算2022年度创业担保贷款中央奖补资金</t>
  </si>
  <si>
    <t>530124251100003945381</t>
  </si>
  <si>
    <t>(2024年盘活结转结余)昆财农〔2022〕132号市级第二批农业项目（高素质农民培训）专项资金</t>
  </si>
  <si>
    <t>530124251100003945550</t>
  </si>
  <si>
    <t>(2024年盘活结转结余)昆财农〔2024〕111号村级防疫员和农技推广员市级补助资金</t>
  </si>
  <si>
    <t>530124251100003945609</t>
  </si>
  <si>
    <t>(2024年盘活结转结余)昆财社〔2024〕128号2024年计划生育宣传员生活补贴专项省级补助资金</t>
  </si>
  <si>
    <t>530124251100003945611</t>
  </si>
  <si>
    <t>(2024年盘活结转结余)昆财行〔2024〕114号2024年民族团结进步典型示范点提升打造资金</t>
  </si>
  <si>
    <t>530124251100003946471</t>
  </si>
  <si>
    <t>罗免社会发展资金</t>
  </si>
  <si>
    <t>预算05-2表</t>
  </si>
  <si>
    <t>项目年度绩效目标</t>
  </si>
  <si>
    <t>一级指标</t>
  </si>
  <si>
    <t>二级指标</t>
  </si>
  <si>
    <t>三级指标</t>
  </si>
  <si>
    <t>指标性质</t>
  </si>
  <si>
    <t>指标值</t>
  </si>
  <si>
    <t>度量单位</t>
  </si>
  <si>
    <t>指标属性</t>
  </si>
  <si>
    <t>指标内容</t>
  </si>
  <si>
    <t>保障工会职工的节日慰问和活动。</t>
  </si>
  <si>
    <t>产出指标</t>
  </si>
  <si>
    <t>数量指标</t>
  </si>
  <si>
    <t>工会经费保障人数</t>
  </si>
  <si>
    <t>&gt;=</t>
  </si>
  <si>
    <t>112</t>
  </si>
  <si>
    <t>人</t>
  </si>
  <si>
    <t>定量指标</t>
  </si>
  <si>
    <t>反映的工会经费保障人数情况。</t>
  </si>
  <si>
    <t>效益指标</t>
  </si>
  <si>
    <t>社会效益</t>
  </si>
  <si>
    <t>生活状况改善</t>
  </si>
  <si>
    <t>90%</t>
  </si>
  <si>
    <t>%</t>
  </si>
  <si>
    <t>反映工会职工生活状况的改善情况。</t>
  </si>
  <si>
    <t>满意度指标</t>
  </si>
  <si>
    <t>服务对象满意度</t>
  </si>
  <si>
    <t>职工满意度</t>
  </si>
  <si>
    <t>95</t>
  </si>
  <si>
    <t>反映职工的满意程度。
职工满意度=调查中满意和较满意的职工人员数/调查总人数*100%</t>
  </si>
  <si>
    <t>昆明市乡村振兴局关于下达2023年市级财政衔接推进乡村振兴补助资金的通知。</t>
  </si>
  <si>
    <t>质量指标</t>
  </si>
  <si>
    <t>事项公示度</t>
  </si>
  <si>
    <t>=</t>
  </si>
  <si>
    <t>100</t>
  </si>
  <si>
    <t>反映事项在特定办事大厅、官网、媒体或其他渠道按规定进行公示的情况。
事项公示度=按规定公布事项/按规定应公布事项*100%</t>
  </si>
  <si>
    <t>政策知晓率</t>
  </si>
  <si>
    <t>反映政策的宣传效果情况。
政策知晓率=调查中政策知晓人数/调查总人数*100%</t>
  </si>
  <si>
    <t>受益对象满意度</t>
  </si>
  <si>
    <t>90</t>
  </si>
  <si>
    <t>反映获乡村振兴补助资金受益对象的满意程度。</t>
  </si>
  <si>
    <t xml:space="preserve">昆明市财政局 昆明市农业农村局关于下达2022年市级第一批农业项目补助资金的通知
</t>
  </si>
  <si>
    <t>获补对象准确率</t>
  </si>
  <si>
    <t>反映获补助对象认定的准确性情况。
获补对象准确率=抽检符合标准的补助对象数/抽检实际补助对象数*100%</t>
  </si>
  <si>
    <t>反映补助政策的宣传效果情况。
政策知晓率=调查中补助政策知晓人数/调查总人数*100%</t>
  </si>
  <si>
    <t>反映获补助受益对象的满意程度。</t>
  </si>
  <si>
    <t xml:space="preserve">关于下达2023年省级就业创业及农村劳动力转移专项资金的通知
</t>
  </si>
  <si>
    <t>调查任务完成率</t>
  </si>
  <si>
    <t>反映检查工作的执行情况。
调查任务完成率=实际完成调查任务数/计划完成调查任务数*100%</t>
  </si>
  <si>
    <t>结果公开率</t>
  </si>
  <si>
    <t>反映相关调查结果依法公开情况。
调查结果公开率</t>
  </si>
  <si>
    <t>调查人员被投诉次数</t>
  </si>
  <si>
    <t>&lt;=</t>
  </si>
  <si>
    <t>次</t>
  </si>
  <si>
    <t>反映服务对象对调查工作的整体满意情况。</t>
  </si>
  <si>
    <t>根据《富民县财政局三定方案》文件,罗免镇2025年社会发展补助资金180万元，用于工会职工福利支持、会议费、基础设施建设、劳务费、委托业务费、维修（护）费、办公费等多方面，以保障单位日常工作的开展。其中，1.本镇正常运转开展申请财政补助资金97万元。具体内容：党建工作资金10万；群团组织工作资金10万；宅基地审批管理及村级财务工作资金2万；工会工作资金26万；招商引资工作资金3万；综治维稳、安全生产、消防工作资金4万；耕地保护工作资金10万；河长制、防汛抗旱工作资金2万；乡村道路建设及保养资金7.39万。安全隐患整治资金2.61万；爱国卫生、健康教育、病媒生物防治工作资金2万；市政维护、提升人居环境、绿化美化工作工作18万。
2.本镇综合业务开展申请财政补助资金49.4万元。具体内容：干部职工体检资金10万；武装工作资金5万；落实林长制、护林防火工作资金3万；统筹安排归还罗免镇政府欠者北信用社40.77万元的历史欠债，预计归还15万；修缮本镇牯子山农村公益性公墓资金3万；保障全年会议正常开展资金10.4万；完成本镇培训业务资金3万。3.民族机动金申请财政补助资金6万元。4.劳务派遣人员经费27.6万元。</t>
  </si>
  <si>
    <t>任务完成数</t>
  </si>
  <si>
    <t>21</t>
  </si>
  <si>
    <t>个</t>
  </si>
  <si>
    <t>任务完成数为保障2025年的日常工作4大类，21小项。具体内容：党建工作、群团组织、宅基地审批管理及村级财务工作、工会经费、招商引资、综治维稳和安全生产、耕地保护、防汛抗旱、乡村道路建设及保养、爱国卫生和健康教育、市政维护和提升人居环境经费、职工体检、武装工作、护林防火、归还罗免镇政府欠者北信用社历史欠债、修缮公墓资金、全年会议开展、培训业务、民族机动金和劳务派遣人员经费。</t>
  </si>
  <si>
    <t>履职规范性</t>
  </si>
  <si>
    <t>规范</t>
  </si>
  <si>
    <t>定性指标</t>
  </si>
  <si>
    <t>该社会资金为各个工作配备经费，各部门履职是否规范。</t>
  </si>
  <si>
    <t>时效指标</t>
  </si>
  <si>
    <t>完成时限</t>
  </si>
  <si>
    <t>2015年12月31日</t>
  </si>
  <si>
    <t>元</t>
  </si>
  <si>
    <t>保障的经费为2025年</t>
  </si>
  <si>
    <t>成本指标</t>
  </si>
  <si>
    <t>经济成本指标</t>
  </si>
  <si>
    <t>180</t>
  </si>
  <si>
    <t>万</t>
  </si>
  <si>
    <t>实际支出成本</t>
  </si>
  <si>
    <t>经济效益</t>
  </si>
  <si>
    <t>降低森林火灾损失</t>
  </si>
  <si>
    <t>效果明显</t>
  </si>
  <si>
    <t>针对护林防火经费</t>
  </si>
  <si>
    <t>部门运转稳定性</t>
  </si>
  <si>
    <t>提高</t>
  </si>
  <si>
    <t>反应部门（单位）运转情况</t>
  </si>
  <si>
    <t>党建事业发展</t>
  </si>
  <si>
    <t>针对党建工作经费</t>
  </si>
  <si>
    <t>生态效益</t>
  </si>
  <si>
    <t>改善人居环境</t>
  </si>
  <si>
    <t>效果显著</t>
  </si>
  <si>
    <t>针对市政维护和提升人居环境经费</t>
  </si>
  <si>
    <t>满意度</t>
  </si>
  <si>
    <t>反应部门（单位）履职情况的满意程度</t>
  </si>
  <si>
    <t xml:space="preserve">昆明市财政局关于下达2022年省级财政衔接推进乡村振兴补助资金（少数民族发展）的通知
</t>
  </si>
  <si>
    <t>补助事项公示度</t>
  </si>
  <si>
    <t>反映补助事项在特定办事大厅、官网、媒体或其他渠道按规定进行公示的情况。
补助事项公示度=按规定公布事项/按规定应公布事项*100%</t>
  </si>
  <si>
    <t>反映受益对象的满意程度。</t>
  </si>
  <si>
    <t>昆明市财政局 昆明市农业农村局关于下达2022年成品油价格调整对渔业补助资金的通知</t>
  </si>
  <si>
    <t>反映获稻渔综合种养项目资金受益对象的满意程度。</t>
  </si>
  <si>
    <t xml:space="preserve">关于下达2024年促进农民转移就业培训市级补助资金的通知
</t>
  </si>
  <si>
    <t>组织培训期数</t>
  </si>
  <si>
    <t>反映预算部门（单位）组织开展各类培训的期数。</t>
  </si>
  <si>
    <t>生产生活能力提高</t>
  </si>
  <si>
    <t>明显提高</t>
  </si>
  <si>
    <t>反映补助促进受助对象生产生活能力提高的情况。</t>
  </si>
  <si>
    <t>参训人员满意度</t>
  </si>
  <si>
    <t>反映参训人员对培训内容、讲师授课、课程设置和培训效果等的满意度。
参训人员满意度=（对培训整体满意的参训人数/参训总人数）*100%</t>
  </si>
  <si>
    <t xml:space="preserve">昆明市财政局 昆明市国资委关于下达2023年国有企业退休人员社会化管理省级补助资金的通知
</t>
  </si>
  <si>
    <t xml:space="preserve">昆明市财政局 昆明市发展和改革委员会关于下达2023年度城乡绿化美化标杆典型省级财政直接奖补资金的通知
</t>
  </si>
  <si>
    <t>按文件要求，前完成富民县党政机关计算机终端采购工作。</t>
  </si>
  <si>
    <t>购置设备数量</t>
  </si>
  <si>
    <t>台</t>
  </si>
  <si>
    <t xml:space="preserve">反映购置数量完成情况。
</t>
  </si>
  <si>
    <t>可持续影响</t>
  </si>
  <si>
    <t>计算机使用年限</t>
  </si>
  <si>
    <t>年</t>
  </si>
  <si>
    <t xml:space="preserve">反映计算机使用年限情况。
</t>
  </si>
  <si>
    <t>使用人员满意度</t>
  </si>
  <si>
    <t xml:space="preserve">"反映服务对象对购置计算机的整体满意情况。
使用人员满意度=（对购置计算机满意的人数/问卷调查人数）*100%。"
</t>
  </si>
  <si>
    <t>昆明市财政局关于清算2022年度创业担保贷款中央和省级奖补资金的通知</t>
  </si>
  <si>
    <t>昆明市财政局关于下达交通转移支付用于省道及农村公路专项养护补助资金的通知</t>
  </si>
  <si>
    <t>反映交通转移支付用于省道及农村公路养护补助受益对象的满意程度。</t>
  </si>
  <si>
    <t>昆明市财政局关于下达2022年省级农村厕所改造建设专项资金的通知</t>
  </si>
  <si>
    <t>反映获农村厕所（100户以上自然村公厕）改造建设受益对象的满意程度。</t>
  </si>
  <si>
    <t>关于下达昆明新一轮创建全国民族团结进步示范市典型示范点提升经费的通知</t>
  </si>
  <si>
    <t>反映获民族团结进步典型示范点提升打造受益对象的满意程度。</t>
  </si>
  <si>
    <t xml:space="preserve">关于下达2024年市人大代表活动经费的通知
</t>
  </si>
  <si>
    <t>计划完成率</t>
  </si>
  <si>
    <t>计划完成率=在规定时间内宣传任务完成数/宣传任务计划数*100%</t>
  </si>
  <si>
    <t>宣传内容知晓率</t>
  </si>
  <si>
    <t>反映通过抽查方式完成，相关受众群体对宣传内容的知晓程度。
宣传内容知晓率=被调查对象中知晓人数/被调查对象的人数*100%
（具体应用时指标名称根据项目进行具体化，比如具体为重大事件知晓率、宣贯政策知晓率、重要政策知晓率等。）</t>
  </si>
  <si>
    <t>社会公众满意度</t>
  </si>
  <si>
    <t>反映社会公众对活动的满意程度。</t>
  </si>
  <si>
    <t xml:space="preserve">昆明市财政局 中共昆明市委组织部关于下达2021-2022年全市乡镇（街道）党校办学经费及党员教育培训工作经费的通知
</t>
  </si>
  <si>
    <t>空4</t>
  </si>
  <si>
    <t>参与人次</t>
  </si>
  <si>
    <t>人次</t>
  </si>
  <si>
    <t>反映参与人次情况。</t>
  </si>
  <si>
    <t>关于下达2022年农业系统机关事业单位追加（减）经费的通知</t>
  </si>
  <si>
    <t>反映事项在特定办事大厅、官网、媒体或其他渠道按规定进行公示的情况。
事项公示度=按规定公布事项数/按规定应公布事项数*100%</t>
  </si>
  <si>
    <t>计划完成率=在规定时间任务完成数/任务计划数*100%</t>
  </si>
  <si>
    <t>反映乡村振兴（项目管理费）补助的满意程度。</t>
  </si>
  <si>
    <t xml:space="preserve">昆明市财政局昆明市民政局关于下达2024年第一批省级民政事业专项资金的通知
</t>
  </si>
  <si>
    <t>明显改善</t>
  </si>
  <si>
    <t>反映补助促进受助对象生活状况改善的情况。</t>
  </si>
  <si>
    <t xml:space="preserve">昆明市财政局 昆明市应急管理局关于下达2024年省级防汛应急救灾资金（第二批）的通知
</t>
  </si>
  <si>
    <t>防汛应急救灾及时率</t>
  </si>
  <si>
    <t>反映防汛应急救灾及时的情况。防汛应急救灾及时率=在规定时间内完成防汛应急救灾数量/数量*100%</t>
  </si>
  <si>
    <t>反映救助促进受助对象生活状况的改善情况。</t>
  </si>
  <si>
    <t>服务受益人员满意度</t>
  </si>
  <si>
    <t>反映防汛应急救灾受益人员满意程度。</t>
  </si>
  <si>
    <t xml:space="preserve">关于提前下达2022年中央财政医疗服务与保障能力提升补助资金(医疗保障服务能力提升部分)预算的通知
</t>
  </si>
  <si>
    <t>政策宣传次数</t>
  </si>
  <si>
    <t>反映补助政策的宣传力度情况。即通过门户网站、报刊、通信、电视、户外广告等对补助政策进行宣传的次数。</t>
  </si>
  <si>
    <t>反映政策的宣传效果情况。
政策知晓率=调查中补助政策知晓人数/调查总人数*100%</t>
  </si>
  <si>
    <t>昆明市财政局 昆明市国资委关于核定国有企业退休人员社会化管理补助资金数额的通知</t>
  </si>
  <si>
    <t>反映国有企业退休人员社会化管理受益对象的满意程度。</t>
  </si>
  <si>
    <t>推动产业升级：通过投资新兴产业和支持传统产业技术改造，提高生产效率和产品质量，增强经济竞争力，促进经济可持续增长。
 扶持企业发展：为中小企业提供资金支持，帮助其扩大规模、创新技术、开拓市场，创造更多就业机会和经济效益。                                                                                                                    促进文化传承与创新：保护和传承优秀传统文化，扶持文化创意产业发展，丰富社会文化内涵，增强文化软实力和社会凝聚力。</t>
  </si>
  <si>
    <t>任务完成数为保障2025年任务完成数为保障2025年的日常工作4大类，21小项。具体内容：党建工作、群团组织、宅基地审批管理及村级财务工作、工会经费、招商引资、综治维稳和安全生产、耕地保护、防汛抗旱、乡村道路建设及保养、爱国卫生和健康教育、市政维护和提升人居环境经费、职工体检、武装工作、护林防火、归还罗免镇政府欠者北信用社历史欠债、修缮公墓资金、全年会议开展、培训业务、民族机动金。</t>
  </si>
  <si>
    <t>？ 推动产业升级：通过投资新兴产业和支持传统产业技术改造，提高生产效率和产品质量，增强经济竞争力，促进经济可持续增长。
？ 扶持企业发展：为中小企业提供资金支持，帮助其扩大规模、创新技术、开拓市场，创造更多就业机会和经济效益。                                                                                                                    ？ 促进文化传承与创新：保护和传承优秀传统文化，扶持文化创意产业发展，丰富社会文化内涵，增强文化软实力和社会凝聚力。</t>
  </si>
  <si>
    <t>范性</t>
  </si>
  <si>
    <t xml:space="preserve">该社会资金为各个工作配备经费，各部门履职是否规范
</t>
  </si>
  <si>
    <t>2025年12月31日</t>
  </si>
  <si>
    <t xml:space="preserve">保障的经费为2025年
</t>
  </si>
  <si>
    <t>&lt;</t>
  </si>
  <si>
    <t>249</t>
  </si>
  <si>
    <t>万元</t>
  </si>
  <si>
    <t xml:space="preserve">实际支出成本
</t>
  </si>
  <si>
    <t xml:space="preserve">反应部门（单位）履职情况的满意程度
</t>
  </si>
  <si>
    <t>昆明市财政局 昆明市文化和旅游局关于提前下达2024年美术馆 公共图书馆 文化馆免费开放省级配套专项资金的通知</t>
  </si>
  <si>
    <t>日均开放时长</t>
  </si>
  <si>
    <t>小时</t>
  </si>
  <si>
    <t>反映场馆日均开放的时长情况。</t>
  </si>
  <si>
    <t>免费开放天数</t>
  </si>
  <si>
    <t>264</t>
  </si>
  <si>
    <t>天</t>
  </si>
  <si>
    <t>反映场馆免费开放的天数情况。</t>
  </si>
  <si>
    <t>接待对象的满意度</t>
  </si>
  <si>
    <t>反映场馆接待对象的满意程度。</t>
  </si>
  <si>
    <t>昆明市财政局 昆明市农业农村局关于下达2022年市级第一批农业项目补助资金的通知</t>
  </si>
  <si>
    <t>反映获农作物重大病虫害防控补助受益对象的满意程度。</t>
  </si>
  <si>
    <t>关于下达2024省级财政衔接推进乡村振兴补助资金（第三批） 的通知</t>
  </si>
  <si>
    <t>主体工程完成率</t>
  </si>
  <si>
    <t>99</t>
  </si>
  <si>
    <t>反映主体工程完成情况。
主体工程完成率=（按计划完成主体工程的工程量/计划完成主体工程量）*100%。</t>
  </si>
  <si>
    <t>受益人群覆盖率</t>
  </si>
  <si>
    <t>反映项目设计受益人群或地区的实现情况。
受益人群覆盖率=（实际实现受益人群数/计划实现受益人群数）*100%</t>
  </si>
  <si>
    <t>受益人群满意度</t>
  </si>
  <si>
    <t>调查人群中对设施建设的满意度。
受益人群覆盖率=（调查人群中对设施建设满意的人数/问卷调查人数）*100%</t>
  </si>
  <si>
    <t xml:space="preserve">昆明市财政局关于下达2023年省级农机购置与应用补贴资金（第二批）的通知
</t>
  </si>
  <si>
    <t>反映获2023年第二批省级农机购置与应用补贴受益对象的满意程度。</t>
  </si>
  <si>
    <t>昆明市财政局关于下达全省自建房安全专项整治省级补助资金的通知</t>
  </si>
  <si>
    <t>反映获自建房安全专项整治省级补助对象的满意程度。</t>
  </si>
  <si>
    <t xml:space="preserve">昆明市财政局 昆明市文化和旅游局关于下达2022年美术馆　公共图书馆　文化馆（站）免费开放省级配套专项资金的通知
</t>
  </si>
  <si>
    <t xml:space="preserve">关于下达2022-2023年全市乡镇（街道）党校办学经费及党员教育培训工作经费的通知
</t>
  </si>
  <si>
    <t xml:space="preserve">关于下达2022年农业系统机关事业单位追加（减）经费的通知
</t>
  </si>
  <si>
    <t xml:space="preserve">昆明市财政局 昆明市农业农村局关于下达2022年重大动物疫病防控省级补助经费的通知
</t>
  </si>
  <si>
    <t>反映获2022年重大动物疫病防控省级补助受益对象的满意程度。</t>
  </si>
  <si>
    <t>昆明市财政局 昆明市农业农村局关于提前下达2024年中央农业相关转移支付资金（不含市本级部分）的通知</t>
  </si>
  <si>
    <t>反映获小麦”一喷三防“项目补助受益对象的满意程度。</t>
  </si>
  <si>
    <t>昆明市财政局 昆明市农业农村局关于下达2023年市级高标准农田建后管护补助资金的通知</t>
  </si>
  <si>
    <t>反映获市级高标准农田建后管护补助对象的满意程度。</t>
  </si>
  <si>
    <t>昆明市财政局关于提前下达2024年中央财政衔接推进乡村振兴资金的通知</t>
  </si>
  <si>
    <t>反映罗免镇高仓村委会高仓村竹编手工艺品融合创新发展项目受益对象的满意程度。</t>
  </si>
  <si>
    <t>昆财农〔2024〕111号昆明市财政局 昆明市农业农村局关于下达2024年1-6月村级防疫员和农技推广员市级补助资金的通知</t>
  </si>
  <si>
    <t>以习近平新时代中国特色社会主义思想为指导，紧紧围绕“一个中心，三个重点”的防汛总目标，即：一个中心是：坚持以人为本，以保障人民群众生命财产安全为中心；三个重点是：以水库安全度汛、山洪灾害防御、河流域防洪安全为重点。</t>
  </si>
  <si>
    <t>开展好全镇防汛工作</t>
  </si>
  <si>
    <t>反映工程数量</t>
  </si>
  <si>
    <t>验收合格率</t>
  </si>
  <si>
    <t>反映年度工程质量合格率</t>
  </si>
  <si>
    <t>截止2025年12月31日前完成</t>
  </si>
  <si>
    <t>反映年度投资完成率</t>
  </si>
  <si>
    <t>反映成本</t>
  </si>
  <si>
    <t>确保人民生命、财产安全及和各类水利设施安全运行</t>
  </si>
  <si>
    <t>反映水利设施安全运行。</t>
  </si>
  <si>
    <t>反映获补助受益对象的满意程度</t>
  </si>
  <si>
    <t xml:space="preserve">昆明市财政局 昆明市自然资源和规划局关于下达昆明市“多规合一”实用性村庄规划编制市级专项补助经费（二期）的通知
</t>
  </si>
  <si>
    <t>反映获受益对象的满意程度。</t>
  </si>
  <si>
    <t xml:space="preserve">昆明市财政局关于下达2023年度市人大代表活动经费的通知
</t>
  </si>
  <si>
    <t>会议次数</t>
  </si>
  <si>
    <t>反映预算部门（单位）组织开展市人大代表会议的总次数。</t>
  </si>
  <si>
    <t>参会人员满意度</t>
  </si>
  <si>
    <t>反映参会人员对会议开展的满意度。参会人员满意度=（参会满意人数/问卷调查人数）*100%</t>
  </si>
  <si>
    <t xml:space="preserve">昆明市财政局关于下达2024年卫生健康事业发展省对下补助资金的通知
</t>
  </si>
  <si>
    <t>昆明市财政局 昆明市农业农村局关于下达2023年省级农业发展专项资金的通知</t>
  </si>
  <si>
    <t>反映省级农业发展（对下）补助受益对象的满意程度。</t>
  </si>
  <si>
    <t>昆财农〔2023〕125号昆明市财政局关于下达2023年中央农业防灾减灾资金(动物防疫补助)的通知</t>
  </si>
  <si>
    <t>昆明市财政局 昆明市农业农村局关于下达2022年市级第二批农业项目补助资金的通知</t>
  </si>
  <si>
    <t>反映获高素质农民培训专项资金补助对象的满意程度。</t>
  </si>
  <si>
    <t xml:space="preserve">昆明市财政局关于下达2024年第一批转移支付资金的通知
</t>
  </si>
  <si>
    <t>反映罗免镇人居环境提升项目资金受益对象的满意程度。</t>
  </si>
  <si>
    <t xml:space="preserve">关于下达2022年省级广播电视事业发展专项资金的通知
</t>
  </si>
  <si>
    <t>及时率</t>
  </si>
  <si>
    <t>98</t>
  </si>
  <si>
    <t>反映事实发生与作为宣传事实发生之间的时间差距情况。</t>
  </si>
  <si>
    <t>反映社会公众对宣传的满意程度。</t>
  </si>
  <si>
    <t xml:space="preserve">昆明市财政局 昆明市农业农村局关于下达2022年成品油价格调整对渔业补助资金的通知
</t>
  </si>
  <si>
    <t>反映获中央成品油价格调整对渔业补助受益对象的满意程度。</t>
  </si>
  <si>
    <t>完成罗免镇高仓村委会水毁修复工程</t>
  </si>
  <si>
    <t>计划完工率</t>
  </si>
  <si>
    <t>反映工程按计划完工情况。
计划完工率=实际完成工程项目个数/按计划应完成项目个数。</t>
  </si>
  <si>
    <t>调查人群中对建设满意度。
受益人群覆盖率=（调查人群中对建设满意的人数/问卷调查人数）*100%</t>
  </si>
  <si>
    <t>下达2023年第二批省级抗旱救灾资金的通知</t>
  </si>
  <si>
    <t>反映社会公众对抗旱救灾资金的满意程度。</t>
  </si>
  <si>
    <t xml:space="preserve">昆明市财政局昆明农业农村局关于下达2024年村庄清洁市级补助资金的通知
</t>
  </si>
  <si>
    <t xml:space="preserve">昆明市财政局 昆明市农业农村局关于下达2023年中央动物防疫等补助资金的通知
</t>
  </si>
  <si>
    <t>反映获2023年秋季中央动物防疫补助受益对象的满意程度。</t>
  </si>
  <si>
    <t xml:space="preserve">昆明市财政局 昆明市文化和旅游局关于下达2022年美术馆、公共图书馆、文化馆（站）免费开放市级配套补助资金的通知
</t>
  </si>
  <si>
    <t>反映获农村厕所户厕改造建设受益对象的满意程度。</t>
  </si>
  <si>
    <t xml:space="preserve">昆明市财政局关于下达2023年卫生健康事业发展省对下专项结算补助资金的通知
</t>
  </si>
  <si>
    <t>救助事项公示度</t>
  </si>
  <si>
    <t>反映救助事项在特定办事大厅、官网、媒体或其他渠道按规定进行公示的情况。
救助事项公示度=按规定公布事项数/按规定应公布事项数*100%</t>
  </si>
  <si>
    <t>反映救助政策的宣传效果情况。
政策知晓率=调查中救助政策知晓人数/调查总人数*100%</t>
  </si>
  <si>
    <t>救助对象满意度</t>
  </si>
  <si>
    <t>反映获救助对象的满意程度。
救助对象满意度=调查中满意和较满意的获救助人员数/调查总人数*100%</t>
  </si>
  <si>
    <t>昆明市财政局_昆明市文化和旅游局关于提前下达2022年美术馆_公共图书馆_文化馆（站）免费开放补助资金的通知</t>
  </si>
  <si>
    <t>反映大型场馆日均开放的时长情况。</t>
  </si>
  <si>
    <t>反映大型场馆免费开放的天数情况。</t>
  </si>
  <si>
    <t>昆明市财政局 昆明市农业农村局关于下达2022年省级农业发展专项资金的通知</t>
  </si>
  <si>
    <t>反映农机化发展与购置补贴受益对象的满意程度。</t>
  </si>
  <si>
    <t>说明：2025年我部门无项目支出绩效目标（另文下达），此表为空表。</t>
  </si>
  <si>
    <t>预算06表</t>
  </si>
  <si>
    <t>政府性基金预算支出预算表</t>
  </si>
  <si>
    <t>单位名称：全部</t>
  </si>
  <si>
    <t>本年政府性基金预算支出</t>
  </si>
  <si>
    <t/>
  </si>
  <si>
    <t>预算07表</t>
  </si>
  <si>
    <t>预算项目名称</t>
  </si>
  <si>
    <t>采购项目</t>
  </si>
  <si>
    <t>采购目录</t>
  </si>
  <si>
    <t>计量
单位</t>
  </si>
  <si>
    <t>数量</t>
  </si>
  <si>
    <t>面向中小企业预留资金</t>
  </si>
  <si>
    <t>单位自筹</t>
  </si>
  <si>
    <t>公务用车加油</t>
  </si>
  <si>
    <t>车辆加油、添加燃料服务</t>
  </si>
  <si>
    <t>公务用车维修</t>
  </si>
  <si>
    <t>车辆维修和保养服务</t>
  </si>
  <si>
    <t>公务用车保险</t>
  </si>
  <si>
    <t>机动车保险服务</t>
  </si>
  <si>
    <t>预算08表</t>
  </si>
  <si>
    <t>政府购买服务项目</t>
  </si>
  <si>
    <t>政府购买服务指导性目录代码</t>
  </si>
  <si>
    <t>基本支出/项目支出</t>
  </si>
  <si>
    <t>所属服务类别</t>
  </si>
  <si>
    <t>所属服务领域</t>
  </si>
  <si>
    <t>购买内容简述</t>
  </si>
  <si>
    <t>政府性基金</t>
  </si>
  <si>
    <t>财政专户管理的收入</t>
  </si>
  <si>
    <t>说明：2025年我部门无政府购买服务预算安排，此表为空表。</t>
  </si>
  <si>
    <t>预算09-1表</t>
  </si>
  <si>
    <t>单位名称（项目）</t>
  </si>
  <si>
    <t>地区</t>
  </si>
  <si>
    <t>磨憨经济合作区</t>
  </si>
  <si>
    <t>说明：2025年我部门无对下转移支付预算安排，此表为空表。</t>
  </si>
  <si>
    <t>预算09-2表</t>
  </si>
  <si>
    <t>说明：2025年我部门无对下转移支付安排，此表为空表。</t>
  </si>
  <si>
    <t>预算10表</t>
  </si>
  <si>
    <t>资产类别</t>
  </si>
  <si>
    <t>资产分类代码.名称</t>
  </si>
  <si>
    <t>资产名称</t>
  </si>
  <si>
    <t>计量单位</t>
  </si>
  <si>
    <t>财政部门批复数（元）</t>
  </si>
  <si>
    <t>单价</t>
  </si>
  <si>
    <t>金额</t>
  </si>
  <si>
    <t>说明：2025年我部门无固定资产和无形资产采购预算安排，此表为空表。</t>
  </si>
  <si>
    <t>11表</t>
  </si>
  <si>
    <t>上级补助</t>
  </si>
  <si>
    <t>说明：2025年度我部门无上级补助项目支出预算，此表为空表。</t>
  </si>
  <si>
    <t>预算12表</t>
  </si>
  <si>
    <t>项目级次</t>
  </si>
  <si>
    <t>215 工会经费</t>
  </si>
  <si>
    <t>本级</t>
  </si>
  <si>
    <t>311 专项业务类</t>
  </si>
  <si>
    <t>312 民生类</t>
  </si>
  <si>
    <t>313 事业发展类</t>
  </si>
  <si>
    <t>预算08-1表</t>
  </si>
  <si>
    <t>部门编码</t>
  </si>
  <si>
    <t>部门名称</t>
  </si>
  <si>
    <t>内容</t>
  </si>
  <si>
    <t>说明</t>
  </si>
  <si>
    <t>部门总体目标</t>
  </si>
  <si>
    <t>部门职责</t>
  </si>
  <si>
    <t>1、保证党的路线、方针、政策的坚决贯彻执行。2、保证监督、教育和管理职能。3、承担机关的日常工作的运转协调，具体履行机关日常党务政务、纪检监察、组织人事、宣传、统战、民族宗教、国有资产监管后勤保障等职责。4、负责镇人大、政协联络组、人民武装及工会、共青团、妇联等的日常工作。5、制定和组织实施经济、科技和社会发展计划，组织指导好各业生产，搞好商品流通，协调好本镇与外地区的经济交流与合作，抓好招商引资、项目开发，组织经济运行，促进经济发展。6、承担经济发展计划、村镇规划建设，环境保护和生态建设、农村土地承包管理、林权管理、水利建设与管理、农村经济经营管理、乡村道路建设的协调管理、招商引资、企业管理、统计、扶贫、安全生产、农民负担监督、市场监督等职责。7、负责土地、林木、水等自然资源和生态环境的保护，做好护林防火工作。8、负责本行政区域内的民政、计划生育、文化教育、卫生、体育等社会公益事业的综合性工作。承担法治建设、社会治安综合治理、维护稳定、人民调解、行政调解、司法调解、矛盾纠纷排查调处、突发事件和群体性事件的预防处置等职责。9、按计划组织本级财政收入和地方税的征收，完成国家财政计划，不断培植税源，管好财政资金，增强财政实力。10、抓好精神文明建设，丰富群众文化生活，提倡移风易俗，反对封建迷信，破除陈规陋习，树立社会主义新风尚。11、抓好县委、县政府交办的其他工作任务。</t>
  </si>
  <si>
    <t>根据三定方案归纳</t>
  </si>
  <si>
    <t>罗免镇认真贯彻落实县委、县政府的决策部署，高举中国特色社会主义伟大旗帜，以党的二十大精神为引领，以习近平新时代中国特色社会主义思想为指导，围绕富民县坚定走好差异化特色化发展之路，稳步推进招商引资、乡村振兴战略、基层社会治理、耕地保护等各项工作，奋力谱写中国式现代化的罗免篇章。</t>
  </si>
  <si>
    <t>根据部门职责，中长期规划，各级党委，各级政府要求归纳</t>
  </si>
  <si>
    <t>部门年度目标</t>
  </si>
  <si>
    <t>（一）咬定发展不放松，力促罗免经济发展有增速更有质量
推进糯支村委会迤干龙潭民族团结进步示范村建设项目，云南翔权环保科技有限公司加工、仓储和销售电石膏二期项目等项目建设。
（二）大抓产业不动摇，力促罗免产业升级有看头更有赚头
稳定粮食播种面积3.2万亩，产粮1万吨以上。持续优化全镇3.6万亩耕地面积农作物种植品种及模式调整；巩固烟叶产业发展，扩大烤烟栽种面积。大力发展资源经济、园区经济，聚焦大白坡片区投入使用、钛产业企业实施技改、农产品向精深加工业延伸，坚持抓大育小，培育“链主”企业、打造“专精特新”企业。加强龙纳河旅游带等项目策划包装，助推养生养老、健康产业、健康旅游融合发展。
（三）狠抓振兴不减力，力促罗免形象打造有品味更有内涵
推广浙江“千万工程”经验，深入实施绿美乡村三年行动。将全镇40%自然村纳入第一批农村生活垃圾集中转运。做好曹则公路、白沙箐公路7.8公里破损路面修复等交通基础建设。坚持以龙纳河龙闸坝小流域山洪防治工程为重点，协调做好麻地大平地水池建设、者北水网改造工程。力争完成义务植树5万株以上，补植补造封山育林1.2万株。严格落实“河长制”，切实抓好龙纳河、青罗河等流域综合治理。
（四）突出保障不懈怠，力促罗免民生保障有厚度更有温度
积极争取中央、省市财政衔接资金，持续抓好联农带农项目提质扩容，实现村集体经济带动户均增收200元以上。医疗保险、基本养老保险覆盖面，参保率保持在97%以上，及时发放各类救助资金。持续开展“控辍保学”，确保适龄儿童接受教育。开展群众性精神文明创建活动，积极申报健身路径项目2个。
（五）创新机制不停步，力促罗免平安建设有活力更有效能
进一步完善人民调解、司法调解、行政调解联动工作机制。加强电信网络新型违法犯罪打击治理。常态化开展“普法强基”工作。严格执行党的民族宗教政策。严格落实安全生产责任制，坚决防范遏制重特大事故发生。加强应急救援力量建设，提高防灾减灾抗灾救灾能力。依托“镇—村—组—网格长—十户长”五级管理模式，强化112个网格联系服务群众效能。
（六）作风建设不松劲，力促罗免政府建设有高度更有深度
坚持以党的政治建设为统领，改进创新领导方式，提高镇党委把方向、谋大局、作决策、保落实能力，深化群团组织改革和建设。积极做好党管武装、统一战线、民族宗教等工作，把镇党委的全面领导落实到罗免的实际工作。</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</si>
  <si>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</si>
  <si>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</si>
  <si>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</si>
  <si>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</si>
  <si>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</si>
  <si>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</si>
  <si>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</si>
  <si>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</si>
  <si>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</si>
  <si>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职工工资及保险经费、公用经费、村级经费。</t>
  </si>
  <si>
    <t>做好本部门人员、公用经费保障，按规定落实干部职工各项待遇，确保部门正常履职。做好辖区内村委会经费保障，有序开展工作。</t>
  </si>
  <si>
    <t>2025年罗免镇社会发展资金</t>
  </si>
  <si>
    <t>保障2025年的日常工作4大类，21小项。具体内容：党建工作、群团组织、宅基地审批管理及村级财务工作、工会经费、招商引资、综治维稳和安全生产、耕地保护、防汛抗旱、乡村道路建设及保养、爱国卫生和健康教育、市政维护和提升人居环境经费、职工体检、武装工作、护林防火、归还罗免镇政府欠者北信用社历史欠债、修缮公墓资金、全年会议开展、培训业务、民族机动金。</t>
  </si>
  <si>
    <t>盘活上级结转结余资金</t>
  </si>
  <si>
    <t>盘活资金用于，紧扣县委、县政府中心重点目标和任务，保障罗免镇各项工作正常运转。维护民族地区稳定，开展涉及民族的社会服务管理，举办少数民族传统重大节日活动。通过科学规划，优化布局，逐步完善罗免镇公共基础设施，加快公益事业建设，满足群众日益增长对美好生活的需要。</t>
  </si>
  <si>
    <t>用于罗免镇工会职工，2025年正常活动开展。</t>
  </si>
  <si>
    <t>用于国产计算机购置，保障工作正常开展。</t>
  </si>
  <si>
    <t>用于本镇2025年度防汛工作开展。</t>
  </si>
  <si>
    <t>三、部门整体支出绩效指标</t>
  </si>
  <si>
    <t>绩效指标</t>
  </si>
  <si>
    <t>评（扣）分标准</t>
  </si>
  <si>
    <t>绩效指标设定依据及指标值数据来源</t>
  </si>
  <si>
    <t xml:space="preserve">二级指标 </t>
  </si>
  <si>
    <t>稳定粮食播种面积</t>
  </si>
  <si>
    <t>3.2</t>
  </si>
  <si>
    <t>万亩</t>
  </si>
  <si>
    <t>按《罗免镇2025年主要工作目标管理考核办法》，稳定粮食播种面积达到目标得分。</t>
  </si>
  <si>
    <t>反映守牢粮食安全底线，稳定粮食播种面积的情况。</t>
  </si>
  <si>
    <t>罗免镇2025年主要工作目标管理考核办法</t>
  </si>
  <si>
    <t>农村生活垃圾集中转运率</t>
  </si>
  <si>
    <t>40</t>
  </si>
  <si>
    <t>按《罗免镇2025年主要工作目标管理考核办法》，农村生活垃圾集中转运自然村数量达到40%得分。</t>
  </si>
  <si>
    <t>反映农村生活垃圾集中转运自然村数量。
转运率=（农村生活垃圾集中转运自然村数量/辖区自然村总数）×100%。"</t>
  </si>
  <si>
    <t>交通基础建设修复</t>
  </si>
  <si>
    <t>7.8</t>
  </si>
  <si>
    <t>千米</t>
  </si>
  <si>
    <t>按《罗免镇2025年主要工作目标管理考核办法》，交通基础建设修复达到7.8千米得分。</t>
  </si>
  <si>
    <t>反映交通基础建设修复的数量。</t>
  </si>
  <si>
    <t>辖区内义务植树</t>
  </si>
  <si>
    <t>万株</t>
  </si>
  <si>
    <t>按《罗免镇2025年主要工作目标管理考核办法》，义务植树数量达到得分。</t>
  </si>
  <si>
    <t>反映辖区内义务植树的数量。</t>
  </si>
  <si>
    <t>城乡居民基本医疗保险参保率</t>
  </si>
  <si>
    <t>97</t>
  </si>
  <si>
    <t>按《罗免镇2025年主要工作目标管理考核办法》，城乡居民基本医疗保险参保率达到97%得分。</t>
  </si>
  <si>
    <t>反映城乡居民基本医疗保险参保率
参保率=（城乡居民基本医疗保险参保数量/城乡居民基本医疗保险应参保总数）×100%。</t>
  </si>
  <si>
    <t>公职人员依法行政</t>
  </si>
  <si>
    <t>100%</t>
  </si>
  <si>
    <t>按《罗免镇2025年主要工作目标管理考核办法》，公职人员依法行政得分。</t>
  </si>
  <si>
    <t>反映公职人员依法行政情况。</t>
  </si>
  <si>
    <t>《罗免镇2025年主要工作目标管理考核办法》</t>
  </si>
  <si>
    <t>经济发展</t>
  </si>
  <si>
    <t>增速</t>
  </si>
  <si>
    <t>明显</t>
  </si>
  <si>
    <t>按照《罗免镇2025年主要工作目标管理考核办法》，罗免经济发展有增速得分。</t>
  </si>
  <si>
    <t>反映本镇经济发展情况。</t>
  </si>
  <si>
    <t>人居环境</t>
  </si>
  <si>
    <t>持续</t>
  </si>
  <si>
    <t>改善</t>
  </si>
  <si>
    <t>按《罗免镇2025年主要工作目标管理考核办法》，人居环境持续改善得分。</t>
  </si>
  <si>
    <t>反映辖区内人居环境改善情况。</t>
  </si>
  <si>
    <t>化解矛盾纠纷和不稳定因素，保持社会大局稳定。</t>
  </si>
  <si>
    <t>效果</t>
  </si>
  <si>
    <t>显著</t>
  </si>
  <si>
    <t>按《罗免镇2025年主要工作目标管理考核办法》，化解矛盾纠纷和不稳定因素效果显著得分。</t>
  </si>
  <si>
    <t>反映化解矛盾纠纷和不稳定因素，保持社会大局稳定的情况。
做到小事不出村、大事不出镇、矛盾不上交。</t>
  </si>
  <si>
    <t>按《罗免镇2025年主要工作目标管理考核办法》</t>
  </si>
  <si>
    <t>深入推进“林长制”</t>
  </si>
  <si>
    <t>按《罗免镇2025年主要工作目标管理考核办法》，深入推进“林长制”效果明显得分。</t>
  </si>
  <si>
    <t>反映聚焦“护绿”抓资源保护、“增绿”抓绿化攻坚、“管绿”抓护林监管、“活绿”抓改革发展情况。</t>
  </si>
  <si>
    <t>严格落实“河长制”</t>
  </si>
  <si>
    <t>按《罗免镇2025年主要工作目标管理考核办法》，严格落实“河长制”效果明显得分。</t>
  </si>
  <si>
    <t>反映压紧压实各级河长责任，常态化开展河湖“清四乱”行动，切实抓好龙纳河、青罗河等流域综合治理，抓好饮用水水源地保护的情况。</t>
  </si>
  <si>
    <t>按《罗免镇2025年主要工作目标管理考核办法》，</t>
  </si>
  <si>
    <t>全力加快民生改善，着力解决好人民群众最关心最直接最现实的利益问题，群众满意度</t>
  </si>
  <si>
    <t>按《罗免镇2025年主要工作目标管理考核办法》，群众满意度大于95%得分。</t>
  </si>
  <si>
    <t>反映全力加快民生改善，着力解决好人民群众最关心最直接最现实的利益问题的情况。</t>
  </si>
  <si>
    <t>城乡低保规范运行，抓实救济救灾等民生服务受益对象满意度。</t>
  </si>
  <si>
    <t>按《罗免镇2025年主要工作目标管理考核办法》，城乡低保规范运行，抓实救济救灾等民生服务受益对象满意度大于95%得分。</t>
  </si>
  <si>
    <t>反映城乡低保规范运行，抓实救济救灾等民生服务情况。</t>
  </si>
  <si>
    <t>预算14表</t>
  </si>
  <si>
    <t>2025年部门单位基本信息表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</si>
  <si>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</si>
  <si>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</si>
  <si>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</si>
  <si>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</si>
  <si>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</si>
  <si>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</si>
  <si>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</si>
  <si>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</si>
  <si>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</si>
  <si>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</si>
  <si>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</si>
  <si>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</si>
  <si>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</si>
  <si>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</si>
  <si>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</si>
  <si>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</si>
  <si>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</si>
  <si>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</si>
  <si>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</si>
  <si>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</si>
  <si>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</si>
  <si>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</si>
  <si>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</si>
  <si>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政府机关</t>
  </si>
  <si>
    <t>行政单位</t>
  </si>
  <si>
    <t>全额</t>
  </si>
  <si>
    <t>富民县罗免镇者北街</t>
  </si>
  <si>
    <t>30</t>
  </si>
  <si>
    <t>23</t>
  </si>
  <si>
    <t>富民县罗免镇农业农村发展服务中心</t>
  </si>
  <si>
    <t>农、林、牧、渔业</t>
  </si>
  <si>
    <t>非参公事业单位</t>
  </si>
  <si>
    <t>37</t>
  </si>
  <si>
    <t>富民县罗免镇党群服务中心</t>
  </si>
  <si>
    <t>其他</t>
  </si>
  <si>
    <t>富民县罗免镇综合行政执法队</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</si>
</sst>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0">
    <font>
      <sz val="11"/>
      <color theme="1"/>
      <name val="宋体"/>
      <charset val="134"/>
      <scheme val="minor"/>
    </font>
    <font>
      <sz val="11"/>
      <color rgb="FF000000"/>
      <name val="SimSun"/>
      <charset val="134"/>
    </font>
    <font>
      <b/>
      <sz val="19.5"/>
      <color rgb="FF000000"/>
      <name val="SimSun"/>
      <charset val="134"/>
    </font>
    <font>
      <sz val="11.25"/>
      <color rgb="FF000000"/>
      <name val="SimSun"/>
      <charset val="134"/>
    </font>
    <font>
      <sz val="9"/>
      <color theme="1"/>
      <name val="宋体"/>
      <charset val="134"/>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12"/>
      <color rgb="FF000000"/>
      <name val="宋体"/>
      <charset val="134"/>
    </font>
    <font>
      <b/>
      <sz val="23"/>
      <color rgb="FF000000"/>
      <name val="宋体"/>
      <charset val="134"/>
    </font>
    <font>
      <sz val="11.25"/>
      <color rgb="FF000000"/>
      <name val="宋体"/>
      <charset val="134"/>
    </font>
    <font>
      <sz val="9"/>
      <color rgb="FF000000"/>
      <name val="SimSun"/>
      <charset val="134"/>
    </font>
    <font>
      <sz val="10.5"/>
      <color rgb="FF000000"/>
      <name val="宋体"/>
      <charset val="134"/>
    </font>
    <font>
      <sz val="10.5"/>
      <color rgb="FF000000"/>
      <name val="SimSun"/>
      <charset val="134"/>
    </font>
    <font>
      <b/>
      <sz val="19.5"/>
      <color rgb="FF000000"/>
      <name val="宋体"/>
      <charset val="134"/>
    </font>
    <font>
      <b/>
      <sz val="11"/>
      <color rgb="FF000000"/>
      <name val="SimSun"/>
      <charset val="134"/>
    </font>
    <font>
      <b/>
      <sz val="10.5"/>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4" borderId="8"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9" applyNumberFormat="0" applyFill="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7" fillId="0" borderId="0" applyNumberFormat="0" applyFill="0" applyBorder="0" applyAlignment="0" applyProtection="0">
      <alignment vertical="center"/>
    </xf>
    <xf numFmtId="0" fontId="28" fillId="5" borderId="11" applyNumberFormat="0" applyAlignment="0" applyProtection="0">
      <alignment vertical="center"/>
    </xf>
    <xf numFmtId="0" fontId="29" fillId="6" borderId="12" applyNumberFormat="0" applyAlignment="0" applyProtection="0">
      <alignment vertical="center"/>
    </xf>
    <xf numFmtId="0" fontId="30" fillId="6" borderId="11" applyNumberFormat="0" applyAlignment="0" applyProtection="0">
      <alignment vertical="center"/>
    </xf>
    <xf numFmtId="0" fontId="31" fillId="7" borderId="13" applyNumberFormat="0" applyAlignment="0" applyProtection="0">
      <alignment vertical="center"/>
    </xf>
    <xf numFmtId="0" fontId="32" fillId="0" borderId="14" applyNumberFormat="0" applyFill="0" applyAlignment="0" applyProtection="0">
      <alignment vertical="center"/>
    </xf>
    <xf numFmtId="0" fontId="33" fillId="0" borderId="15" applyNumberFormat="0" applyFill="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7" fillId="34" borderId="0" applyNumberFormat="0" applyBorder="0" applyAlignment="0" applyProtection="0">
      <alignment vertical="center"/>
    </xf>
    <xf numFmtId="176" fontId="39" fillId="0" borderId="1">
      <alignment horizontal="right" vertical="center"/>
    </xf>
    <xf numFmtId="177" fontId="39" fillId="0" borderId="1">
      <alignment horizontal="right" vertical="center"/>
    </xf>
    <xf numFmtId="10" fontId="39" fillId="0" borderId="1">
      <alignment horizontal="right" vertical="center"/>
    </xf>
    <xf numFmtId="178" fontId="39" fillId="0" borderId="1">
      <alignment horizontal="right" vertical="center"/>
    </xf>
    <xf numFmtId="49" fontId="39" fillId="0" borderId="1">
      <alignment horizontal="left" vertical="center" wrapText="1"/>
    </xf>
    <xf numFmtId="178" fontId="39" fillId="0" borderId="1">
      <alignment horizontal="right" vertical="center"/>
    </xf>
    <xf numFmtId="179" fontId="39" fillId="0" borderId="1">
      <alignment horizontal="right" vertical="center"/>
    </xf>
    <xf numFmtId="180" fontId="39" fillId="0" borderId="1">
      <alignment horizontal="right" vertical="center"/>
    </xf>
  </cellStyleXfs>
  <cellXfs count="99">
    <xf numFmtId="0" fontId="0" fillId="0" borderId="0" xfId="0" applyFont="1">
      <alignment vertical="center"/>
    </xf>
    <xf numFmtId="0" fontId="0" fillId="0" borderId="0" xfId="0" applyFont="1" applyAlignment="1">
      <alignment horizontal="center" vertical="center"/>
    </xf>
    <xf numFmtId="0" fontId="1" fillId="0" borderId="0" xfId="0" applyFont="1" applyAlignment="1">
      <alignment horizontal="right" vertical="center"/>
    </xf>
    <xf numFmtId="0" fontId="2" fillId="0" borderId="0" xfId="0" applyFont="1" applyAlignment="1">
      <alignment horizontal="center" vertical="center"/>
    </xf>
    <xf numFmtId="0" fontId="1" fillId="0" borderId="0" xfId="0" applyFont="1">
      <alignment vertical="center"/>
    </xf>
    <xf numFmtId="0" fontId="1" fillId="0" borderId="1" xfId="0" applyFont="1" applyBorder="1" applyAlignment="1">
      <alignment horizontal="center" vertical="center" wrapText="1"/>
    </xf>
    <xf numFmtId="49" fontId="3" fillId="0" borderId="1" xfId="53" applyNumberFormat="1" applyFont="1" applyBorder="1">
      <alignment horizontal="left" vertical="center" wrapText="1"/>
    </xf>
    <xf numFmtId="180" fontId="4" fillId="0" borderId="1" xfId="56" applyNumberFormat="1" applyFont="1" applyBorder="1" applyAlignment="1">
      <alignment horizontal="right" vertical="center"/>
    </xf>
    <xf numFmtId="49" fontId="3" fillId="0" borderId="1" xfId="53" applyNumberFormat="1" applyFont="1" applyBorder="1" applyAlignment="1">
      <alignment horizontal="left" vertical="center" wrapText="1" indent="1"/>
    </xf>
    <xf numFmtId="49" fontId="4" fillId="0" borderId="1" xfId="53" applyNumberFormat="1" applyFont="1" applyBorder="1" applyAlignment="1">
      <alignment horizontal="right" vertical="center" wrapText="1"/>
    </xf>
    <xf numFmtId="180" fontId="4" fillId="0" borderId="1" xfId="56" applyNumberFormat="1" applyFont="1" applyBorder="1">
      <alignment horizontal="right" vertical="center"/>
    </xf>
    <xf numFmtId="0" fontId="0" fillId="0" borderId="0" xfId="0" applyFont="1" applyBorder="1" applyAlignment="1">
      <alignment horizontal="center" vertical="center"/>
    </xf>
    <xf numFmtId="0" fontId="5" fillId="2" borderId="0" xfId="0" applyFont="1" applyFill="1" applyBorder="1" applyAlignment="1">
      <alignment horizontal="center" vertical="center"/>
    </xf>
    <xf numFmtId="0" fontId="5" fillId="3" borderId="0" xfId="0" applyFont="1" applyFill="1" applyBorder="1" applyAlignment="1">
      <alignment horizontal="center" vertical="center"/>
    </xf>
    <xf numFmtId="0" fontId="6"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0" xfId="0" applyFont="1" applyFill="1" applyBorder="1" applyAlignment="1">
      <alignment horizontal="left" vertical="center"/>
    </xf>
    <xf numFmtId="0" fontId="7" fillId="2" borderId="1" xfId="0" applyFont="1" applyFill="1" applyBorder="1" applyAlignment="1">
      <alignment horizontal="center" vertical="center"/>
    </xf>
    <xf numFmtId="0" fontId="7"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7" fillId="2" borderId="2" xfId="0" applyFont="1" applyFill="1" applyBorder="1" applyAlignment="1">
      <alignment horizontal="center" vertical="center"/>
    </xf>
    <xf numFmtId="0" fontId="7" fillId="2" borderId="3" xfId="0" applyFont="1" applyFill="1" applyBorder="1" applyAlignment="1">
      <alignment horizontal="left"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center" vertical="center"/>
    </xf>
    <xf numFmtId="49" fontId="9" fillId="0" borderId="1" xfId="0" applyNumberFormat="1" applyFont="1" applyBorder="1" applyAlignment="1">
      <alignment horizontal="center" vertical="center" wrapText="1"/>
    </xf>
    <xf numFmtId="49" fontId="6" fillId="0" borderId="1" xfId="0" applyNumberFormat="1" applyFont="1" applyBorder="1" applyAlignment="1">
      <alignment horizontal="left" vertical="center" wrapText="1"/>
    </xf>
    <xf numFmtId="0" fontId="9" fillId="0" borderId="1" xfId="0" applyFont="1" applyBorder="1" applyAlignment="1">
      <alignment horizontal="center" vertical="center" wrapText="1"/>
    </xf>
    <xf numFmtId="0" fontId="6" fillId="0" borderId="1" xfId="0" applyFont="1" applyBorder="1" applyAlignment="1">
      <alignment horizontal="left" vertical="center" wrapText="1"/>
    </xf>
    <xf numFmtId="0" fontId="10" fillId="0" borderId="1"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2" borderId="1" xfId="0" applyFont="1" applyFill="1" applyBorder="1" applyAlignment="1">
      <alignment horizontal="left" vertical="center"/>
    </xf>
    <xf numFmtId="4" fontId="6" fillId="2" borderId="1" xfId="0" applyNumberFormat="1" applyFont="1" applyFill="1" applyBorder="1" applyAlignment="1" applyProtection="1">
      <alignment horizontal="right" vertical="center"/>
      <protection locked="0"/>
    </xf>
    <xf numFmtId="0" fontId="9" fillId="0" borderId="1" xfId="0" applyFont="1" applyBorder="1" applyAlignment="1"/>
    <xf numFmtId="4" fontId="6" fillId="0" borderId="1" xfId="0" applyNumberFormat="1" applyFont="1" applyBorder="1" applyAlignment="1">
      <alignment horizontal="right" vertical="center"/>
    </xf>
    <xf numFmtId="49" fontId="4" fillId="0" borderId="1" xfId="53" applyNumberFormat="1" applyFont="1" applyBorder="1">
      <alignment horizontal="left" vertical="center" wrapText="1"/>
    </xf>
    <xf numFmtId="0" fontId="10" fillId="0" borderId="1" xfId="0" applyFont="1" applyBorder="1" applyAlignment="1">
      <alignment horizontal="center" vertical="center"/>
    </xf>
    <xf numFmtId="49" fontId="11" fillId="0" borderId="1" xfId="0" applyNumberFormat="1" applyFont="1" applyBorder="1" applyAlignment="1">
      <alignment horizontal="center" vertical="center" wrapText="1"/>
    </xf>
    <xf numFmtId="49" fontId="11" fillId="0" borderId="1" xfId="0" applyNumberFormat="1" applyFont="1" applyBorder="1" applyAlignment="1" applyProtection="1">
      <alignment horizontal="center" vertical="center"/>
      <protection locked="0"/>
    </xf>
    <xf numFmtId="49" fontId="11" fillId="0" borderId="1" xfId="0" applyNumberFormat="1" applyFont="1" applyBorder="1" applyAlignment="1" applyProtection="1">
      <alignment horizontal="center" vertical="center" wrapText="1"/>
      <protection locked="0"/>
    </xf>
    <xf numFmtId="0" fontId="11" fillId="0" borderId="1" xfId="0" applyFont="1" applyBorder="1" applyAlignment="1">
      <alignment horizontal="center" vertical="center"/>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6" fillId="0" borderId="1" xfId="0" applyFont="1" applyBorder="1" applyAlignment="1">
      <alignment horizontal="center" vertical="center" wrapText="1"/>
    </xf>
    <xf numFmtId="0" fontId="6" fillId="2" borderId="0" xfId="0" applyFont="1" applyFill="1" applyBorder="1" applyAlignment="1">
      <alignment horizontal="right" vertical="center" wrapText="1"/>
    </xf>
    <xf numFmtId="0" fontId="9" fillId="0" borderId="4" xfId="0" applyFont="1" applyBorder="1" applyAlignment="1">
      <alignment horizontal="center" vertical="center"/>
    </xf>
    <xf numFmtId="0" fontId="9" fillId="2" borderId="1" xfId="0" applyFont="1" applyFill="1" applyBorder="1" applyAlignment="1">
      <alignment horizontal="center" vertical="center"/>
    </xf>
    <xf numFmtId="49" fontId="9" fillId="0" borderId="1" xfId="0" applyNumberFormat="1" applyFont="1" applyBorder="1" applyAlignment="1">
      <alignment vertical="center" wrapText="1"/>
    </xf>
    <xf numFmtId="0" fontId="9" fillId="0" borderId="1" xfId="0" applyFont="1" applyBorder="1" applyAlignment="1">
      <alignment vertical="center" wrapText="1"/>
    </xf>
    <xf numFmtId="49" fontId="11" fillId="0" borderId="1" xfId="0" applyNumberFormat="1" applyFont="1" applyBorder="1" applyAlignment="1">
      <alignment horizontal="center" vertical="center"/>
    </xf>
    <xf numFmtId="49" fontId="7" fillId="0" borderId="0" xfId="0" applyNumberFormat="1" applyFont="1" applyBorder="1" applyAlignment="1"/>
    <xf numFmtId="0" fontId="6" fillId="0" borderId="0" xfId="0" applyFont="1" applyBorder="1" applyAlignment="1" applyProtection="1">
      <alignment horizontal="right" vertical="center"/>
      <protection locked="0"/>
    </xf>
    <xf numFmtId="0" fontId="12" fillId="0" borderId="0" xfId="0" applyFont="1" applyBorder="1" applyAlignment="1">
      <alignment horizontal="center" vertical="center"/>
    </xf>
    <xf numFmtId="0" fontId="6" fillId="0" borderId="0" xfId="0" applyFont="1" applyBorder="1" applyAlignment="1" applyProtection="1">
      <alignment horizontal="left" vertical="center"/>
      <protection locked="0"/>
    </xf>
    <xf numFmtId="0" fontId="9" fillId="0" borderId="0" xfId="0" applyFont="1" applyBorder="1" applyAlignment="1">
      <alignment horizontal="left" vertical="center"/>
    </xf>
    <xf numFmtId="0" fontId="9" fillId="0" borderId="0" xfId="0" applyFont="1" applyBorder="1" applyAlignment="1"/>
    <xf numFmtId="0" fontId="6" fillId="0" borderId="0" xfId="0" applyFont="1" applyBorder="1" applyAlignment="1" applyProtection="1">
      <alignment horizontal="right"/>
      <protection locked="0"/>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5" xfId="0" applyFont="1" applyBorder="1" applyAlignment="1">
      <alignment horizontal="center" vertical="center"/>
    </xf>
    <xf numFmtId="0" fontId="9" fillId="2" borderId="7" xfId="0" applyFont="1" applyFill="1" applyBorder="1" applyAlignment="1" applyProtection="1">
      <alignment horizontal="center" vertical="center" wrapText="1"/>
      <protection locked="0"/>
    </xf>
    <xf numFmtId="0" fontId="9" fillId="0" borderId="7" xfId="0" applyFont="1" applyBorder="1" applyAlignment="1">
      <alignment horizontal="center" vertical="center" wrapText="1"/>
    </xf>
    <xf numFmtId="0" fontId="9" fillId="0" borderId="7" xfId="0" applyFont="1"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pplyProtection="1">
      <alignment horizontal="left" vertical="center"/>
      <protection locked="0"/>
    </xf>
    <xf numFmtId="4" fontId="6" fillId="0" borderId="1" xfId="0" applyNumberFormat="1" applyFont="1" applyBorder="1" applyAlignment="1" applyProtection="1">
      <alignment horizontal="right"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1" fillId="0" borderId="1" xfId="0" applyFont="1" applyBorder="1" applyAlignment="1">
      <alignment horizontal="center" vertical="center"/>
    </xf>
    <xf numFmtId="178" fontId="13" fillId="0" borderId="1" xfId="0" applyNumberFormat="1" applyFont="1" applyBorder="1" applyAlignment="1">
      <alignment horizontal="right" vertical="center"/>
    </xf>
    <xf numFmtId="49" fontId="13" fillId="0" borderId="1" xfId="53" applyNumberFormat="1" applyFont="1" applyBorder="1">
      <alignment horizontal="left" vertical="center" wrapText="1"/>
    </xf>
    <xf numFmtId="0" fontId="1" fillId="0" borderId="0" xfId="0" applyFont="1" applyAlignment="1">
      <alignment horizontal="left" vertical="center"/>
    </xf>
    <xf numFmtId="0" fontId="14" fillId="0" borderId="1" xfId="0" applyFont="1" applyBorder="1" applyAlignment="1" applyProtection="1">
      <alignment horizontal="center" vertical="center"/>
      <protection locked="0"/>
    </xf>
    <xf numFmtId="178" fontId="3" fillId="0" borderId="1" xfId="0" applyNumberFormat="1" applyFont="1" applyBorder="1" applyAlignment="1">
      <alignment horizontal="right" vertical="center"/>
    </xf>
    <xf numFmtId="0" fontId="0" fillId="0" borderId="1" xfId="0" applyFont="1" applyBorder="1">
      <alignment vertical="center"/>
    </xf>
    <xf numFmtId="49" fontId="3" fillId="0" borderId="1" xfId="53" applyNumberFormat="1" applyFont="1" applyFill="1" applyBorder="1" applyAlignment="1">
      <alignment horizontal="left" vertical="center" wrapText="1"/>
    </xf>
    <xf numFmtId="178" fontId="3" fillId="0" borderId="1" xfId="52" applyNumberFormat="1" applyFont="1" applyFill="1" applyBorder="1" applyAlignment="1">
      <alignment horizontal="left" vertical="center"/>
    </xf>
    <xf numFmtId="0" fontId="3" fillId="0" borderId="1" xfId="0" applyFont="1" applyBorder="1" applyAlignment="1">
      <alignment horizontal="center" vertical="center"/>
    </xf>
    <xf numFmtId="49" fontId="11" fillId="0" borderId="1" xfId="0" applyNumberFormat="1" applyFont="1" applyBorder="1" applyAlignment="1">
      <alignment horizontal="left" vertical="center" wrapText="1"/>
    </xf>
    <xf numFmtId="49" fontId="11" fillId="0" borderId="1" xfId="0" applyNumberFormat="1" applyFont="1" applyBorder="1" applyAlignment="1">
      <alignment horizontal="left" vertical="center" wrapText="1" indent="2"/>
    </xf>
    <xf numFmtId="49" fontId="15" fillId="0" borderId="1" xfId="53" applyNumberFormat="1" applyFont="1" applyBorder="1">
      <alignment horizontal="left" vertical="center" wrapText="1"/>
    </xf>
    <xf numFmtId="178" fontId="16" fillId="0" borderId="1" xfId="0" applyNumberFormat="1" applyFont="1" applyBorder="1" applyAlignment="1">
      <alignment horizontal="right" vertical="center"/>
    </xf>
    <xf numFmtId="49" fontId="15" fillId="0" borderId="1" xfId="0" applyNumberFormat="1" applyFont="1" applyBorder="1" applyAlignment="1">
      <alignment horizontal="left" vertical="center" wrapText="1"/>
    </xf>
    <xf numFmtId="178" fontId="15" fillId="0" borderId="1" xfId="0" applyNumberFormat="1" applyFont="1" applyBorder="1" applyAlignment="1">
      <alignment horizontal="right" vertical="center"/>
    </xf>
    <xf numFmtId="49" fontId="15" fillId="0" borderId="1" xfId="53" applyNumberFormat="1" applyFont="1" applyBorder="1" applyAlignment="1">
      <alignment horizontal="left" vertical="center" wrapText="1" indent="1"/>
    </xf>
    <xf numFmtId="49" fontId="15" fillId="0" borderId="1" xfId="53" applyNumberFormat="1" applyFont="1" applyBorder="1" applyAlignment="1">
      <alignment horizontal="left" vertical="center" wrapText="1" indent="2"/>
    </xf>
    <xf numFmtId="0" fontId="17" fillId="0" borderId="0" xfId="0" applyFont="1" applyAlignment="1" applyProtection="1">
      <alignment horizontal="center" vertical="center"/>
      <protection locked="0"/>
    </xf>
    <xf numFmtId="0" fontId="1" fillId="0" borderId="1" xfId="0" applyFont="1" applyBorder="1">
      <alignment vertical="center"/>
    </xf>
    <xf numFmtId="0" fontId="18" fillId="0" borderId="1" xfId="0" applyFont="1" applyBorder="1" applyAlignment="1">
      <alignment horizontal="center" vertical="center"/>
    </xf>
    <xf numFmtId="49" fontId="16" fillId="0" borderId="1" xfId="53" applyNumberFormat="1" applyFont="1" applyBorder="1">
      <alignment horizontal="left" vertical="center" wrapText="1"/>
    </xf>
    <xf numFmtId="49" fontId="16" fillId="0" borderId="1" xfId="53" applyNumberFormat="1" applyFont="1" applyBorder="1" applyAlignment="1">
      <alignment horizontal="left" vertical="center" wrapText="1" indent="1"/>
    </xf>
    <xf numFmtId="49" fontId="16" fillId="0" borderId="1" xfId="53" applyNumberFormat="1" applyFont="1" applyBorder="1" applyAlignment="1">
      <alignment horizontal="left" vertical="center" wrapText="1" indent="2"/>
    </xf>
    <xf numFmtId="0" fontId="15" fillId="0" borderId="0" xfId="0" applyFont="1" applyAlignment="1" applyProtection="1">
      <alignment horizontal="right" vertical="top"/>
      <protection locked="0"/>
    </xf>
    <xf numFmtId="178" fontId="19" fillId="0" borderId="1" xfId="0" applyNumberFormat="1" applyFont="1" applyBorder="1" applyAlignment="1">
      <alignment horizontal="right" vertical="center"/>
    </xf>
    <xf numFmtId="0" fontId="6" fillId="2" borderId="0" xfId="0" applyFont="1" applyFill="1" applyBorder="1" applyAlignment="1" quotePrefix="1">
      <alignment horizontal="right"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GridLines="0" showZeros="0" workbookViewId="0">
      <pane ySplit="1" topLeftCell="A2" activePane="bottomLeft" state="frozen"/>
      <selection/>
      <selection pane="bottomLeft" activeCell="B26" sqref="B26"/>
    </sheetView>
  </sheetViews>
  <sheetFormatPr defaultColWidth="10" defaultRowHeight="12.75" customHeight="1" outlineLevelCol="3"/>
  <cols>
    <col min="1" max="1" width="39.1333333333333" customWidth="1"/>
    <col min="2" max="2" width="40.5666666666667" customWidth="1"/>
    <col min="3" max="3" width="40.2833333333333" customWidth="1"/>
    <col min="4" max="4" width="39.9916666666667" customWidth="1"/>
  </cols>
  <sheetData>
    <row r="1" customHeight="1" spans="1:4">
      <c r="A1" s="1"/>
      <c r="B1" s="1"/>
      <c r="C1" s="1"/>
      <c r="D1" s="1"/>
    </row>
    <row r="2" ht="15" customHeight="1" spans="4:4">
      <c r="D2" s="97" t="s">
        <v>0</v>
      </c>
    </row>
    <row r="3" ht="41.25" customHeight="1" spans="1:4">
      <c r="A3" s="3" t="str">
        <f>"2025"&amp;"年财务收支预算总表"</f>
        <v>2025年财务收支预算总表</v>
      </c>
      <c r="B3" s="3"/>
      <c r="C3" s="3"/>
      <c r="D3" s="3"/>
    </row>
    <row r="4" ht="17.25" customHeight="1" spans="1:4">
      <c r="A4" s="4" t="s">
        <v>1</v>
      </c>
      <c r="B4" s="4"/>
      <c r="D4" s="2" t="s">
        <v>2</v>
      </c>
    </row>
    <row r="5" ht="23.25" customHeight="1" spans="1:4">
      <c r="A5" s="73" t="s">
        <v>3</v>
      </c>
      <c r="B5" s="73"/>
      <c r="C5" s="73" t="s">
        <v>4</v>
      </c>
      <c r="D5" s="73"/>
    </row>
    <row r="6" ht="24" customHeight="1" spans="1:4">
      <c r="A6" s="73" t="s">
        <v>5</v>
      </c>
      <c r="B6" s="73" t="str">
        <f t="shared" ref="B6:D6" si="0">"2025"&amp;"年预算数"</f>
        <v>2025年预算数</v>
      </c>
      <c r="C6" s="73" t="s">
        <v>6</v>
      </c>
      <c r="D6" s="73" t="str">
        <f t="shared" si="0"/>
        <v>2025年预算数</v>
      </c>
    </row>
    <row r="7" ht="17.25" customHeight="1" spans="1:4">
      <c r="A7" s="92" t="s">
        <v>7</v>
      </c>
      <c r="B7" s="88">
        <v>26065341.62</v>
      </c>
      <c r="C7" s="92" t="s">
        <v>8</v>
      </c>
      <c r="D7" s="88">
        <v>11879895.52</v>
      </c>
    </row>
    <row r="8" ht="17.25" customHeight="1" spans="1:4">
      <c r="A8" s="92" t="s">
        <v>9</v>
      </c>
      <c r="B8" s="88"/>
      <c r="C8" s="92" t="s">
        <v>10</v>
      </c>
      <c r="D8" s="88"/>
    </row>
    <row r="9" ht="17.25" customHeight="1" spans="1:4">
      <c r="A9" s="92" t="s">
        <v>11</v>
      </c>
      <c r="B9" s="88"/>
      <c r="C9" s="92" t="s">
        <v>12</v>
      </c>
      <c r="D9" s="88"/>
    </row>
    <row r="10" ht="17.25" customHeight="1" spans="1:4">
      <c r="A10" s="92" t="s">
        <v>13</v>
      </c>
      <c r="B10" s="88"/>
      <c r="C10" s="92" t="s">
        <v>14</v>
      </c>
      <c r="D10" s="88"/>
    </row>
    <row r="11" ht="17.25" customHeight="1" spans="1:4">
      <c r="A11" s="92" t="s">
        <v>15</v>
      </c>
      <c r="B11" s="88"/>
      <c r="C11" s="92" t="s">
        <v>16</v>
      </c>
      <c r="D11" s="88"/>
    </row>
    <row r="12" ht="17.25" customHeight="1" spans="1:4">
      <c r="A12" s="92" t="s">
        <v>17</v>
      </c>
      <c r="B12" s="88"/>
      <c r="C12" s="92" t="s">
        <v>18</v>
      </c>
      <c r="D12" s="88"/>
    </row>
    <row r="13" ht="17.25" customHeight="1" spans="1:4">
      <c r="A13" s="92" t="s">
        <v>19</v>
      </c>
      <c r="B13" s="88"/>
      <c r="C13" s="92" t="s">
        <v>20</v>
      </c>
      <c r="D13" s="88">
        <v>170165.6</v>
      </c>
    </row>
    <row r="14" ht="17.25" customHeight="1" spans="1:4">
      <c r="A14" s="92" t="s">
        <v>21</v>
      </c>
      <c r="B14" s="88"/>
      <c r="C14" s="92" t="s">
        <v>22</v>
      </c>
      <c r="D14" s="88">
        <v>1856048.17</v>
      </c>
    </row>
    <row r="15" ht="17.25" customHeight="1" spans="1:4">
      <c r="A15" s="92" t="s">
        <v>23</v>
      </c>
      <c r="B15" s="88"/>
      <c r="C15" s="92" t="s">
        <v>24</v>
      </c>
      <c r="D15" s="88">
        <v>1291490.06</v>
      </c>
    </row>
    <row r="16" ht="17.25" customHeight="1" spans="1:4">
      <c r="A16" s="92" t="s">
        <v>25</v>
      </c>
      <c r="B16" s="88"/>
      <c r="C16" s="92" t="s">
        <v>26</v>
      </c>
      <c r="D16" s="88"/>
    </row>
    <row r="17" ht="17.25" customHeight="1" spans="1:4">
      <c r="A17" s="92"/>
      <c r="B17" s="88"/>
      <c r="C17" s="92" t="s">
        <v>27</v>
      </c>
      <c r="D17" s="88">
        <v>1575641.96</v>
      </c>
    </row>
    <row r="18" ht="17.25" customHeight="1" spans="1:4">
      <c r="A18" s="92"/>
      <c r="B18" s="88"/>
      <c r="C18" s="92" t="s">
        <v>28</v>
      </c>
      <c r="D18" s="88">
        <v>8113361.31</v>
      </c>
    </row>
    <row r="19" ht="17.25" customHeight="1" spans="1:4">
      <c r="A19" s="92"/>
      <c r="B19" s="88"/>
      <c r="C19" s="92" t="s">
        <v>29</v>
      </c>
      <c r="D19" s="88">
        <v>13220</v>
      </c>
    </row>
    <row r="20" ht="17.25" customHeight="1" spans="1:4">
      <c r="A20" s="92"/>
      <c r="B20" s="88"/>
      <c r="C20" s="92" t="s">
        <v>30</v>
      </c>
      <c r="D20" s="88"/>
    </row>
    <row r="21" ht="17.25" customHeight="1" spans="1:4">
      <c r="A21" s="92"/>
      <c r="B21" s="88"/>
      <c r="C21" s="92" t="s">
        <v>31</v>
      </c>
      <c r="D21" s="88"/>
    </row>
    <row r="22" ht="17.25" customHeight="1" spans="1:4">
      <c r="A22" s="92"/>
      <c r="B22" s="88"/>
      <c r="C22" s="92" t="s">
        <v>32</v>
      </c>
      <c r="D22" s="88"/>
    </row>
    <row r="23" ht="17.25" customHeight="1" spans="1:4">
      <c r="A23" s="92"/>
      <c r="B23" s="88"/>
      <c r="C23" s="92" t="s">
        <v>33</v>
      </c>
      <c r="D23" s="88"/>
    </row>
    <row r="24" ht="17.25" customHeight="1" spans="1:4">
      <c r="A24" s="92"/>
      <c r="B24" s="88"/>
      <c r="C24" s="92" t="s">
        <v>34</v>
      </c>
      <c r="D24" s="88">
        <v>80000</v>
      </c>
    </row>
    <row r="25" ht="17.25" customHeight="1" spans="1:4">
      <c r="A25" s="92"/>
      <c r="B25" s="88"/>
      <c r="C25" s="92" t="s">
        <v>35</v>
      </c>
      <c r="D25" s="88">
        <v>1155392</v>
      </c>
    </row>
    <row r="26" ht="17.25" customHeight="1" spans="1:4">
      <c r="A26" s="92"/>
      <c r="B26" s="88"/>
      <c r="C26" s="92" t="s">
        <v>36</v>
      </c>
      <c r="D26" s="88">
        <v>6905</v>
      </c>
    </row>
    <row r="27" ht="17.25" customHeight="1" spans="1:4">
      <c r="A27" s="92"/>
      <c r="B27" s="88"/>
      <c r="C27" s="92" t="s">
        <v>37</v>
      </c>
      <c r="D27" s="88"/>
    </row>
    <row r="28" ht="17.25" customHeight="1" spans="1:4">
      <c r="A28" s="92"/>
      <c r="B28" s="88"/>
      <c r="C28" s="92" t="s">
        <v>38</v>
      </c>
      <c r="D28" s="88">
        <v>80000</v>
      </c>
    </row>
    <row r="29" ht="16.5" customHeight="1" spans="1:4">
      <c r="A29" s="92"/>
      <c r="B29" s="88"/>
      <c r="C29" s="92" t="s">
        <v>39</v>
      </c>
      <c r="D29" s="88"/>
    </row>
    <row r="30" ht="16.5" customHeight="1" spans="1:4">
      <c r="A30" s="92"/>
      <c r="B30" s="88"/>
      <c r="C30" s="92" t="s">
        <v>40</v>
      </c>
      <c r="D30" s="88">
        <v>910000</v>
      </c>
    </row>
    <row r="31" ht="17.25" customHeight="1" spans="1:4">
      <c r="A31" s="92"/>
      <c r="B31" s="88"/>
      <c r="C31" s="92" t="s">
        <v>41</v>
      </c>
      <c r="D31" s="88"/>
    </row>
    <row r="32" ht="17.25" customHeight="1" spans="1:4">
      <c r="A32" s="92"/>
      <c r="B32" s="88"/>
      <c r="C32" s="92" t="s">
        <v>42</v>
      </c>
      <c r="D32" s="88"/>
    </row>
    <row r="33" ht="17.25" customHeight="1" spans="1:4">
      <c r="A33" s="92"/>
      <c r="B33" s="88"/>
      <c r="C33" s="92" t="s">
        <v>43</v>
      </c>
      <c r="D33" s="88"/>
    </row>
    <row r="34" ht="17.25" customHeight="1" spans="1:4">
      <c r="A34" s="92"/>
      <c r="B34" s="88"/>
      <c r="C34" s="92" t="s">
        <v>44</v>
      </c>
      <c r="D34" s="88"/>
    </row>
    <row r="35" ht="16.5" customHeight="1" spans="1:4">
      <c r="A35" s="93" t="s">
        <v>45</v>
      </c>
      <c r="B35" s="98">
        <f>27132119.62-1066778</f>
        <v>26065341.62</v>
      </c>
      <c r="C35" s="93" t="s">
        <v>46</v>
      </c>
      <c r="D35" s="98">
        <v>27132119.62</v>
      </c>
    </row>
    <row r="36" ht="16.5" customHeight="1" spans="1:4">
      <c r="A36" s="92" t="s">
        <v>47</v>
      </c>
      <c r="B36" s="88">
        <v>1066778</v>
      </c>
      <c r="C36" s="92" t="s">
        <v>48</v>
      </c>
      <c r="D36" s="88"/>
    </row>
    <row r="37" ht="16.5" customHeight="1" spans="1:4">
      <c r="A37" s="93" t="s">
        <v>49</v>
      </c>
      <c r="B37" s="98">
        <v>27132119.62</v>
      </c>
      <c r="C37" s="93" t="s">
        <v>50</v>
      </c>
      <c r="D37" s="98">
        <v>27132119.62</v>
      </c>
    </row>
  </sheetData>
  <mergeCells count="4">
    <mergeCell ref="A3:D3"/>
    <mergeCell ref="A4:B4"/>
    <mergeCell ref="A5:B5"/>
    <mergeCell ref="C5:D5"/>
  </mergeCells>
  <printOptions horizontalCentered="1"/>
  <pageMargins left="0.67" right="0.67" top="0.5" bottom="0.5"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
  <sheetViews>
    <sheetView showZeros="0" workbookViewId="0">
      <pane ySplit="1" topLeftCell="A2" activePane="bottomLeft" state="frozen"/>
      <selection/>
      <selection pane="bottomLeft" activeCell="A4" sqref="A4:H4"/>
    </sheetView>
  </sheetViews>
  <sheetFormatPr defaultColWidth="10.7083333333333" defaultRowHeight="12" customHeight="1" outlineLevelRow="6"/>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customHeight="1" spans="1:10">
      <c r="A1" s="1"/>
      <c r="B1" s="1"/>
      <c r="C1" s="1"/>
      <c r="D1" s="1"/>
      <c r="E1" s="1"/>
      <c r="F1" s="1"/>
      <c r="G1" s="1"/>
      <c r="H1" s="1"/>
      <c r="I1" s="1"/>
      <c r="J1" s="1"/>
    </row>
    <row r="2" ht="18" customHeight="1" spans="10:10">
      <c r="J2" s="2" t="s">
        <v>647</v>
      </c>
    </row>
    <row r="3" ht="39.75" customHeight="1" spans="1:10">
      <c r="A3" s="3" t="str">
        <f>"2025"&amp;"年项目支出绩效目标表（另文下达）"</f>
        <v>2025年项目支出绩效目标表（另文下达）</v>
      </c>
      <c r="B3" s="3"/>
      <c r="C3" s="3"/>
      <c r="D3" s="3"/>
      <c r="E3" s="3"/>
      <c r="F3" s="3"/>
      <c r="G3" s="3"/>
      <c r="H3" s="3"/>
      <c r="I3" s="3"/>
      <c r="J3" s="3"/>
    </row>
    <row r="4" ht="17.25" customHeight="1" spans="1:8">
      <c r="A4" s="4" t="s">
        <v>1</v>
      </c>
      <c r="B4" s="4"/>
      <c r="C4" s="4"/>
      <c r="D4" s="4"/>
      <c r="E4" s="4"/>
      <c r="F4" s="4"/>
      <c r="G4" s="4"/>
      <c r="H4" s="4"/>
    </row>
    <row r="5" ht="44.25" customHeight="1" spans="1:10">
      <c r="A5" s="73" t="s">
        <v>341</v>
      </c>
      <c r="B5" s="73" t="s">
        <v>648</v>
      </c>
      <c r="C5" s="82" t="s">
        <v>649</v>
      </c>
      <c r="D5" s="73" t="s">
        <v>650</v>
      </c>
      <c r="E5" s="73" t="s">
        <v>651</v>
      </c>
      <c r="F5" s="73" t="s">
        <v>652</v>
      </c>
      <c r="G5" s="73" t="s">
        <v>653</v>
      </c>
      <c r="H5" s="73" t="s">
        <v>654</v>
      </c>
      <c r="I5" s="73" t="s">
        <v>655</v>
      </c>
      <c r="J5" s="73" t="s">
        <v>656</v>
      </c>
    </row>
    <row r="6" ht="18.75" customHeight="1" spans="1:10">
      <c r="A6" s="73">
        <v>1</v>
      </c>
      <c r="B6" s="73">
        <v>2</v>
      </c>
      <c r="C6" s="73">
        <v>3</v>
      </c>
      <c r="D6" s="73">
        <v>4</v>
      </c>
      <c r="E6" s="73">
        <v>5</v>
      </c>
      <c r="F6" s="73">
        <v>6</v>
      </c>
      <c r="G6" s="73">
        <v>7</v>
      </c>
      <c r="H6" s="73">
        <v>8</v>
      </c>
      <c r="I6" s="73">
        <v>9</v>
      </c>
      <c r="J6" s="73">
        <v>10</v>
      </c>
    </row>
    <row r="7" customHeight="1" spans="1:1">
      <c r="A7" t="s">
        <v>903</v>
      </c>
    </row>
  </sheetData>
  <mergeCells count="2">
    <mergeCell ref="A3:J3"/>
    <mergeCell ref="A4:H4"/>
  </mergeCells>
  <printOptions horizontalCentered="1"/>
  <pageMargins left="0.67" right="0.67" top="0.5" bottom="0.5" header="0" footer="0"/>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3"/>
  <sheetViews>
    <sheetView showZeros="0" workbookViewId="0">
      <pane ySplit="1" topLeftCell="A2" activePane="bottomLeft" state="frozen"/>
      <selection/>
      <selection pane="bottomLeft" activeCell="A4" sqref="A4:C4"/>
    </sheetView>
  </sheetViews>
  <sheetFormatPr defaultColWidth="10.7083333333333" defaultRowHeight="14.25" customHeight="1" outlineLevelCol="5"/>
  <cols>
    <col min="1" max="1" width="37.575" customWidth="1"/>
    <col min="2" max="2" width="24.1416666666667" customWidth="1"/>
    <col min="3" max="3" width="37.575" customWidth="1"/>
    <col min="4" max="4" width="32.2833333333333" customWidth="1"/>
    <col min="5" max="6" width="42.85" customWidth="1"/>
  </cols>
  <sheetData>
    <row r="1" customHeight="1" spans="1:6">
      <c r="A1" s="1"/>
      <c r="B1" s="1"/>
      <c r="C1" s="1"/>
      <c r="D1" s="1"/>
      <c r="E1" s="1"/>
      <c r="F1" s="1"/>
    </row>
    <row r="2" ht="12" customHeight="1" spans="1:6">
      <c r="A2">
        <v>1</v>
      </c>
      <c r="B2">
        <v>0</v>
      </c>
      <c r="C2">
        <v>1</v>
      </c>
      <c r="F2" s="2" t="s">
        <v>904</v>
      </c>
    </row>
    <row r="3" ht="42" customHeight="1" spans="1:6">
      <c r="A3" s="3" t="str">
        <f>"2025"&amp;"年政府性基金预算支出预算表"</f>
        <v>2025年政府性基金预算支出预算表</v>
      </c>
      <c r="B3" s="3" t="s">
        <v>905</v>
      </c>
      <c r="C3" s="3"/>
      <c r="D3" s="3"/>
      <c r="E3" s="3"/>
      <c r="F3" s="3"/>
    </row>
    <row r="4" ht="13.5" customHeight="1" spans="1:6">
      <c r="A4" s="4" t="s">
        <v>1</v>
      </c>
      <c r="B4" s="4" t="s">
        <v>906</v>
      </c>
      <c r="C4" s="4"/>
      <c r="F4" s="2" t="s">
        <v>324</v>
      </c>
    </row>
    <row r="5" ht="19.5" customHeight="1" spans="1:6">
      <c r="A5" s="73" t="s">
        <v>339</v>
      </c>
      <c r="B5" s="73" t="s">
        <v>72</v>
      </c>
      <c r="C5" s="73" t="s">
        <v>73</v>
      </c>
      <c r="D5" s="73" t="s">
        <v>907</v>
      </c>
      <c r="E5" s="73"/>
      <c r="F5" s="73"/>
    </row>
    <row r="6" ht="18.75" customHeight="1" spans="1:6">
      <c r="A6" s="73"/>
      <c r="B6" s="73"/>
      <c r="C6" s="73"/>
      <c r="D6" s="73" t="s">
        <v>54</v>
      </c>
      <c r="E6" s="73" t="s">
        <v>74</v>
      </c>
      <c r="F6" s="73" t="s">
        <v>75</v>
      </c>
    </row>
    <row r="7" ht="18.75" customHeight="1" spans="1:6">
      <c r="A7" s="73">
        <v>1</v>
      </c>
      <c r="B7" s="73" t="s">
        <v>83</v>
      </c>
      <c r="C7" s="73">
        <v>3</v>
      </c>
      <c r="D7" s="73">
        <v>4</v>
      </c>
      <c r="E7" s="73">
        <v>5</v>
      </c>
      <c r="F7" s="73">
        <v>6</v>
      </c>
    </row>
    <row r="8" ht="21" customHeight="1" spans="1:6">
      <c r="A8" s="6" t="s">
        <v>908</v>
      </c>
      <c r="B8" s="6"/>
      <c r="C8" s="6"/>
      <c r="D8" s="78">
        <v>910000</v>
      </c>
      <c r="E8" s="78"/>
      <c r="F8" s="78">
        <v>910000</v>
      </c>
    </row>
    <row r="9" ht="21" customHeight="1" outlineLevel="1" spans="1:6">
      <c r="A9" s="8" t="s">
        <v>70</v>
      </c>
      <c r="B9" s="6"/>
      <c r="C9" s="6"/>
      <c r="D9" s="78">
        <v>910000</v>
      </c>
      <c r="E9" s="78"/>
      <c r="F9" s="78">
        <v>910000</v>
      </c>
    </row>
    <row r="10" ht="21" customHeight="1" outlineLevel="2" spans="1:6">
      <c r="A10" s="37"/>
      <c r="B10" s="6" t="s">
        <v>281</v>
      </c>
      <c r="C10" s="6" t="s">
        <v>282</v>
      </c>
      <c r="D10" s="78">
        <v>400000</v>
      </c>
      <c r="E10" s="78"/>
      <c r="F10" s="78">
        <v>400000</v>
      </c>
    </row>
    <row r="11" ht="21" customHeight="1" outlineLevel="2" spans="1:6">
      <c r="A11" s="37"/>
      <c r="B11" s="6" t="s">
        <v>283</v>
      </c>
      <c r="C11" s="6" t="s">
        <v>284</v>
      </c>
      <c r="D11" s="78">
        <v>10000</v>
      </c>
      <c r="E11" s="78"/>
      <c r="F11" s="78">
        <v>10000</v>
      </c>
    </row>
    <row r="12" ht="21" customHeight="1" outlineLevel="2" spans="1:6">
      <c r="A12" s="37"/>
      <c r="B12" s="6" t="s">
        <v>285</v>
      </c>
      <c r="C12" s="6" t="s">
        <v>286</v>
      </c>
      <c r="D12" s="78">
        <v>500000</v>
      </c>
      <c r="E12" s="78"/>
      <c r="F12" s="78">
        <v>500000</v>
      </c>
    </row>
    <row r="13" ht="18.75" customHeight="1" spans="1:6">
      <c r="A13" s="73" t="s">
        <v>329</v>
      </c>
      <c r="B13" s="73" t="s">
        <v>329</v>
      </c>
      <c r="C13" s="73" t="s">
        <v>329</v>
      </c>
      <c r="D13" s="78">
        <v>910000</v>
      </c>
      <c r="E13" s="78"/>
      <c r="F13" s="78">
        <v>910000</v>
      </c>
    </row>
  </sheetData>
  <mergeCells count="7">
    <mergeCell ref="A3:F3"/>
    <mergeCell ref="A4:C4"/>
    <mergeCell ref="D5:F5"/>
    <mergeCell ref="A13:C13"/>
    <mergeCell ref="A5:A6"/>
    <mergeCell ref="B5:B6"/>
    <mergeCell ref="C5:C6"/>
  </mergeCells>
  <printOptions horizontalCentered="1"/>
  <pageMargins left="0.26" right="0.26" top="0.39" bottom="0.39" header="0.33" footer="0.33"/>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2"/>
  <sheetViews>
    <sheetView showZeros="0" zoomScale="80" zoomScaleNormal="80" workbookViewId="0">
      <pane ySplit="1" topLeftCell="A2" activePane="bottomLeft" state="frozen"/>
      <selection/>
      <selection pane="bottomLeft" activeCell="E34" sqref="E34"/>
    </sheetView>
  </sheetViews>
  <sheetFormatPr defaultColWidth="10.7083333333333" defaultRowHeight="14.25" customHeight="1"/>
  <cols>
    <col min="1" max="2" width="38" customWidth="1"/>
    <col min="3" max="3" width="48" customWidth="1"/>
    <col min="4" max="4" width="25.2833333333333" customWidth="1"/>
    <col min="5" max="5" width="41.1416666666667" customWidth="1"/>
    <col min="6" max="6" width="9" customWidth="1"/>
    <col min="7" max="7" width="13" customWidth="1"/>
    <col min="8" max="8" width="15.575" customWidth="1"/>
    <col min="9" max="18" width="23.2833333333333" customWidth="1"/>
    <col min="19" max="19" width="23.1416666666667" customWidth="1"/>
  </cols>
  <sheetData>
    <row r="1" customHeight="1" spans="1:19">
      <c r="A1" s="1"/>
      <c r="B1" s="1"/>
      <c r="C1" s="1"/>
      <c r="D1" s="1"/>
      <c r="E1" s="1"/>
      <c r="F1" s="1"/>
      <c r="G1" s="1"/>
      <c r="H1" s="1"/>
      <c r="I1" s="1"/>
      <c r="J1" s="1"/>
      <c r="K1" s="1"/>
      <c r="L1" s="1"/>
      <c r="M1" s="1"/>
      <c r="N1" s="1"/>
      <c r="O1" s="1"/>
      <c r="P1" s="1"/>
      <c r="Q1" s="1"/>
      <c r="R1" s="1"/>
      <c r="S1" s="1"/>
    </row>
    <row r="2" ht="15.75" customHeight="1" spans="19:19">
      <c r="S2" s="2" t="s">
        <v>909</v>
      </c>
    </row>
    <row r="3" ht="41.25" customHeight="1" spans="1:19">
      <c r="A3" s="3" t="str">
        <f>"2025"&amp;"年部门政府采购预算表"</f>
        <v>2025年部门政府采购预算表</v>
      </c>
      <c r="B3" s="3"/>
      <c r="C3" s="3"/>
      <c r="D3" s="3"/>
      <c r="E3" s="3"/>
      <c r="F3" s="3"/>
      <c r="G3" s="3"/>
      <c r="H3" s="3"/>
      <c r="I3" s="3"/>
      <c r="J3" s="3"/>
      <c r="K3" s="3"/>
      <c r="L3" s="3"/>
      <c r="M3" s="3"/>
      <c r="N3" s="3"/>
      <c r="O3" s="3"/>
      <c r="P3" s="3"/>
      <c r="Q3" s="3"/>
      <c r="R3" s="3"/>
      <c r="S3" s="3"/>
    </row>
    <row r="4" ht="18.75" customHeight="1" spans="1:19">
      <c r="A4" t="s">
        <v>1</v>
      </c>
      <c r="S4" s="2" t="s">
        <v>2</v>
      </c>
    </row>
    <row r="5" ht="15.75" customHeight="1" spans="1:19">
      <c r="A5" s="73" t="s">
        <v>338</v>
      </c>
      <c r="B5" s="73" t="s">
        <v>339</v>
      </c>
      <c r="C5" s="73" t="s">
        <v>910</v>
      </c>
      <c r="D5" s="73" t="s">
        <v>911</v>
      </c>
      <c r="E5" s="73" t="s">
        <v>912</v>
      </c>
      <c r="F5" s="5" t="s">
        <v>913</v>
      </c>
      <c r="G5" s="73" t="s">
        <v>914</v>
      </c>
      <c r="H5" s="5" t="s">
        <v>915</v>
      </c>
      <c r="I5" s="73" t="s">
        <v>346</v>
      </c>
      <c r="J5" s="73"/>
      <c r="K5" s="73"/>
      <c r="L5" s="73"/>
      <c r="M5" s="73"/>
      <c r="N5" s="73"/>
      <c r="O5" s="73"/>
      <c r="P5" s="73"/>
      <c r="Q5" s="73"/>
      <c r="R5" s="73"/>
      <c r="S5" s="73"/>
    </row>
    <row r="6" ht="17.25" customHeight="1" spans="1:19">
      <c r="A6" s="73"/>
      <c r="B6" s="73"/>
      <c r="C6" s="73"/>
      <c r="D6" s="73"/>
      <c r="E6" s="73"/>
      <c r="F6" s="5"/>
      <c r="G6" s="73"/>
      <c r="H6" s="5"/>
      <c r="I6" s="73" t="s">
        <v>54</v>
      </c>
      <c r="J6" s="73" t="s">
        <v>57</v>
      </c>
      <c r="K6" s="73" t="s">
        <v>58</v>
      </c>
      <c r="L6" s="73" t="s">
        <v>59</v>
      </c>
      <c r="M6" s="73" t="s">
        <v>60</v>
      </c>
      <c r="N6" s="73" t="s">
        <v>916</v>
      </c>
      <c r="O6" s="73"/>
      <c r="P6" s="73"/>
      <c r="Q6" s="73"/>
      <c r="R6" s="73"/>
      <c r="S6" s="73"/>
    </row>
    <row r="7" ht="54" customHeight="1" spans="1:19">
      <c r="A7" s="73"/>
      <c r="B7" s="73"/>
      <c r="C7" s="73"/>
      <c r="D7" s="73"/>
      <c r="E7" s="73"/>
      <c r="F7" s="5"/>
      <c r="G7" s="73"/>
      <c r="H7" s="5"/>
      <c r="I7" s="73"/>
      <c r="J7" s="73" t="s">
        <v>56</v>
      </c>
      <c r="K7" s="73"/>
      <c r="L7" s="73"/>
      <c r="M7" s="73"/>
      <c r="N7" s="73" t="s">
        <v>56</v>
      </c>
      <c r="O7" s="73" t="s">
        <v>62</v>
      </c>
      <c r="P7" s="73" t="s">
        <v>64</v>
      </c>
      <c r="Q7" s="73" t="s">
        <v>63</v>
      </c>
      <c r="R7" s="73" t="s">
        <v>65</v>
      </c>
      <c r="S7" s="73" t="s">
        <v>66</v>
      </c>
    </row>
    <row r="8" ht="18" customHeight="1" spans="1:19">
      <c r="A8" s="73">
        <v>1</v>
      </c>
      <c r="B8" s="73" t="s">
        <v>83</v>
      </c>
      <c r="C8" s="73" t="s">
        <v>84</v>
      </c>
      <c r="D8" s="73">
        <v>4</v>
      </c>
      <c r="E8" s="73">
        <v>5</v>
      </c>
      <c r="F8" s="73">
        <v>6</v>
      </c>
      <c r="G8" s="73">
        <v>7</v>
      </c>
      <c r="H8" s="73">
        <v>8</v>
      </c>
      <c r="I8" s="73">
        <v>9</v>
      </c>
      <c r="J8" s="73">
        <v>10</v>
      </c>
      <c r="K8" s="73">
        <v>11</v>
      </c>
      <c r="L8" s="73">
        <v>12</v>
      </c>
      <c r="M8" s="73">
        <v>13</v>
      </c>
      <c r="N8" s="73">
        <v>14</v>
      </c>
      <c r="O8" s="73">
        <v>15</v>
      </c>
      <c r="P8" s="73">
        <v>16</v>
      </c>
      <c r="Q8" s="73">
        <v>17</v>
      </c>
      <c r="R8" s="73">
        <v>18</v>
      </c>
      <c r="S8" s="73">
        <v>19</v>
      </c>
    </row>
    <row r="9" ht="18" customHeight="1" spans="1:19">
      <c r="A9" s="80" t="s">
        <v>68</v>
      </c>
      <c r="B9" s="80" t="s">
        <v>70</v>
      </c>
      <c r="C9" s="80" t="s">
        <v>450</v>
      </c>
      <c r="D9" s="80" t="s">
        <v>917</v>
      </c>
      <c r="E9" s="80" t="s">
        <v>918</v>
      </c>
      <c r="F9" s="80" t="s">
        <v>714</v>
      </c>
      <c r="G9" s="81">
        <v>1</v>
      </c>
      <c r="H9" s="74">
        <v>28000</v>
      </c>
      <c r="I9" s="74">
        <v>35000</v>
      </c>
      <c r="J9" s="74">
        <v>35000</v>
      </c>
      <c r="K9" s="74"/>
      <c r="L9" s="74"/>
      <c r="M9" s="74"/>
      <c r="N9" s="74"/>
      <c r="O9" s="74"/>
      <c r="P9" s="74"/>
      <c r="Q9" s="74"/>
      <c r="R9" s="74"/>
      <c r="S9" s="74"/>
    </row>
    <row r="10" ht="18" customHeight="1" spans="1:19">
      <c r="A10" s="80" t="s">
        <v>68</v>
      </c>
      <c r="B10" s="80" t="s">
        <v>70</v>
      </c>
      <c r="C10" s="80" t="s">
        <v>450</v>
      </c>
      <c r="D10" s="80" t="s">
        <v>919</v>
      </c>
      <c r="E10" s="80" t="s">
        <v>920</v>
      </c>
      <c r="F10" s="80" t="s">
        <v>714</v>
      </c>
      <c r="G10" s="81">
        <v>1</v>
      </c>
      <c r="H10" s="74">
        <v>20000</v>
      </c>
      <c r="I10" s="74">
        <v>20000</v>
      </c>
      <c r="J10" s="74">
        <v>20000</v>
      </c>
      <c r="K10" s="74"/>
      <c r="L10" s="74"/>
      <c r="M10" s="74"/>
      <c r="N10" s="74"/>
      <c r="O10" s="74"/>
      <c r="P10" s="74"/>
      <c r="Q10" s="74"/>
      <c r="R10" s="74"/>
      <c r="S10" s="74"/>
    </row>
    <row r="11" ht="21" customHeight="1" spans="1:19">
      <c r="A11" s="80" t="s">
        <v>68</v>
      </c>
      <c r="B11" s="80" t="s">
        <v>70</v>
      </c>
      <c r="C11" s="80" t="s">
        <v>450</v>
      </c>
      <c r="D11" s="80" t="s">
        <v>921</v>
      </c>
      <c r="E11" s="80" t="s">
        <v>922</v>
      </c>
      <c r="F11" s="80" t="s">
        <v>714</v>
      </c>
      <c r="G11" s="81">
        <v>1</v>
      </c>
      <c r="H11" s="74">
        <v>15000</v>
      </c>
      <c r="I11" s="74">
        <v>15000</v>
      </c>
      <c r="J11" s="74">
        <v>15000</v>
      </c>
      <c r="K11" s="74"/>
      <c r="L11" s="74"/>
      <c r="M11" s="74"/>
      <c r="N11" s="74"/>
      <c r="O11" s="74"/>
      <c r="P11" s="74"/>
      <c r="Q11" s="74"/>
      <c r="R11" s="74"/>
      <c r="S11" s="74"/>
    </row>
    <row r="12" ht="21" customHeight="1" spans="1:19">
      <c r="A12" s="73" t="s">
        <v>329</v>
      </c>
      <c r="B12" s="73"/>
      <c r="C12" s="73"/>
      <c r="D12" s="73"/>
      <c r="E12" s="73"/>
      <c r="F12" s="73"/>
      <c r="G12" s="73"/>
      <c r="H12" s="74"/>
      <c r="I12" s="74">
        <v>70000</v>
      </c>
      <c r="J12" s="74">
        <v>70000</v>
      </c>
      <c r="K12" s="74"/>
      <c r="L12" s="74"/>
      <c r="M12" s="74"/>
      <c r="N12" s="74"/>
      <c r="O12" s="74"/>
      <c r="P12" s="74"/>
      <c r="Q12" s="74"/>
      <c r="R12" s="74"/>
      <c r="S12" s="74"/>
    </row>
  </sheetData>
  <mergeCells count="18">
    <mergeCell ref="A3:S3"/>
    <mergeCell ref="A4:H4"/>
    <mergeCell ref="I5:S5"/>
    <mergeCell ref="N6:S6"/>
    <mergeCell ref="A12:G12"/>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67" right="0.67" top="0.5" bottom="0.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1"/>
  <sheetViews>
    <sheetView showZeros="0" workbookViewId="0">
      <pane ySplit="1" topLeftCell="A2" activePane="bottomLeft" state="frozen"/>
      <selection/>
      <selection pane="bottomLeft" activeCell="A4" sqref="A4:I4"/>
    </sheetView>
  </sheetViews>
  <sheetFormatPr defaultColWidth="10.7083333333333" defaultRowHeight="14.25" customHeight="1"/>
  <cols>
    <col min="1" max="5" width="45.7083333333333" customWidth="1"/>
    <col min="6" max="6" width="32.1416666666667" customWidth="1"/>
    <col min="7" max="7" width="33.2833333333333" customWidth="1"/>
    <col min="8" max="8" width="32.85" customWidth="1"/>
    <col min="9" max="9" width="45.7083333333333" customWidth="1"/>
    <col min="10" max="18" width="23.85" customWidth="1"/>
    <col min="19" max="20" width="23.708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20:20">
      <c r="T2" s="2" t="s">
        <v>923</v>
      </c>
    </row>
    <row r="3" ht="41.25" customHeight="1" spans="1:20">
      <c r="A3" s="3" t="str">
        <f>"2025"&amp;"年政府购买服务预算表"</f>
        <v>2025年政府购买服务预算表</v>
      </c>
      <c r="B3" s="3"/>
      <c r="C3" s="3"/>
      <c r="D3" s="3"/>
      <c r="E3" s="3"/>
      <c r="F3" s="3"/>
      <c r="G3" s="3"/>
      <c r="H3" s="3"/>
      <c r="I3" s="3"/>
      <c r="J3" s="3"/>
      <c r="K3" s="3"/>
      <c r="L3" s="3"/>
      <c r="M3" s="3"/>
      <c r="N3" s="3"/>
      <c r="O3" s="3"/>
      <c r="P3" s="3"/>
      <c r="Q3" s="3"/>
      <c r="R3" s="3"/>
      <c r="S3" s="3"/>
      <c r="T3" s="3"/>
    </row>
    <row r="4" ht="22.5" customHeight="1" spans="1:20">
      <c r="A4" t="s">
        <v>1</v>
      </c>
      <c r="T4" s="2" t="s">
        <v>2</v>
      </c>
    </row>
    <row r="5" ht="24" customHeight="1" spans="1:20">
      <c r="A5" s="73" t="s">
        <v>338</v>
      </c>
      <c r="B5" s="73" t="s">
        <v>339</v>
      </c>
      <c r="C5" s="73" t="s">
        <v>341</v>
      </c>
      <c r="D5" s="73" t="s">
        <v>924</v>
      </c>
      <c r="E5" s="73" t="s">
        <v>925</v>
      </c>
      <c r="F5" s="73" t="s">
        <v>926</v>
      </c>
      <c r="G5" s="73" t="s">
        <v>927</v>
      </c>
      <c r="H5" s="73" t="s">
        <v>928</v>
      </c>
      <c r="I5" s="73" t="s">
        <v>929</v>
      </c>
      <c r="J5" s="73" t="s">
        <v>346</v>
      </c>
      <c r="K5" s="73"/>
      <c r="L5" s="73"/>
      <c r="M5" s="73"/>
      <c r="N5" s="73"/>
      <c r="O5" s="73"/>
      <c r="P5" s="73"/>
      <c r="Q5" s="73"/>
      <c r="R5" s="73"/>
      <c r="S5" s="73"/>
      <c r="T5" s="73"/>
    </row>
    <row r="6" ht="24" customHeight="1" spans="1:20">
      <c r="A6" s="73"/>
      <c r="B6" s="73"/>
      <c r="C6" s="73"/>
      <c r="D6" s="73"/>
      <c r="E6" s="73"/>
      <c r="F6" s="73"/>
      <c r="G6" s="73"/>
      <c r="H6" s="73"/>
      <c r="I6" s="73"/>
      <c r="J6" s="73" t="s">
        <v>54</v>
      </c>
      <c r="K6" s="73" t="s">
        <v>57</v>
      </c>
      <c r="L6" s="73" t="s">
        <v>930</v>
      </c>
      <c r="M6" s="73" t="s">
        <v>59</v>
      </c>
      <c r="N6" s="73" t="s">
        <v>931</v>
      </c>
      <c r="O6" s="73" t="s">
        <v>916</v>
      </c>
      <c r="P6" s="73"/>
      <c r="Q6" s="73"/>
      <c r="R6" s="73"/>
      <c r="S6" s="73"/>
      <c r="T6" s="73"/>
    </row>
    <row r="7" ht="54" customHeight="1" spans="1:20">
      <c r="A7" s="73"/>
      <c r="B7" s="73"/>
      <c r="C7" s="73"/>
      <c r="D7" s="73"/>
      <c r="E7" s="73"/>
      <c r="F7" s="73"/>
      <c r="G7" s="73"/>
      <c r="H7" s="73"/>
      <c r="I7" s="73"/>
      <c r="J7" s="73"/>
      <c r="K7" s="73" t="s">
        <v>56</v>
      </c>
      <c r="L7" s="73"/>
      <c r="M7" s="73"/>
      <c r="N7" s="73"/>
      <c r="O7" s="73" t="s">
        <v>56</v>
      </c>
      <c r="P7" s="73" t="s">
        <v>62</v>
      </c>
      <c r="Q7" s="73" t="s">
        <v>64</v>
      </c>
      <c r="R7" s="73" t="s">
        <v>63</v>
      </c>
      <c r="S7" s="73" t="s">
        <v>65</v>
      </c>
      <c r="T7" s="73" t="s">
        <v>66</v>
      </c>
    </row>
    <row r="8" ht="17.25" customHeight="1" spans="1:20">
      <c r="A8" s="73">
        <v>1</v>
      </c>
      <c r="B8" s="73">
        <v>2</v>
      </c>
      <c r="C8" s="73">
        <v>3</v>
      </c>
      <c r="D8" s="73">
        <v>4</v>
      </c>
      <c r="E8" s="73">
        <v>5</v>
      </c>
      <c r="F8" s="73">
        <v>6</v>
      </c>
      <c r="G8" s="73">
        <v>7</v>
      </c>
      <c r="H8" s="73">
        <v>8</v>
      </c>
      <c r="I8" s="73">
        <v>9</v>
      </c>
      <c r="J8" s="73">
        <v>10</v>
      </c>
      <c r="K8" s="73">
        <v>11</v>
      </c>
      <c r="L8" s="73">
        <v>12</v>
      </c>
      <c r="M8" s="73">
        <v>13</v>
      </c>
      <c r="N8" s="73">
        <v>14</v>
      </c>
      <c r="O8" s="73">
        <v>15</v>
      </c>
      <c r="P8" s="73">
        <v>16</v>
      </c>
      <c r="Q8" s="73">
        <v>17</v>
      </c>
      <c r="R8" s="73">
        <v>18</v>
      </c>
      <c r="S8" s="73">
        <v>19</v>
      </c>
      <c r="T8" s="73">
        <v>20</v>
      </c>
    </row>
    <row r="9" ht="21" customHeight="1" spans="1:20">
      <c r="A9" s="75"/>
      <c r="B9" s="75"/>
      <c r="C9" s="75"/>
      <c r="D9" s="75"/>
      <c r="E9" s="75"/>
      <c r="F9" s="75"/>
      <c r="G9" s="75"/>
      <c r="H9" s="75"/>
      <c r="I9" s="75"/>
      <c r="J9" s="74"/>
      <c r="K9" s="74"/>
      <c r="L9" s="74"/>
      <c r="M9" s="74"/>
      <c r="N9" s="74"/>
      <c r="O9" s="74"/>
      <c r="P9" s="74"/>
      <c r="Q9" s="74"/>
      <c r="R9" s="74"/>
      <c r="S9" s="74"/>
      <c r="T9" s="74"/>
    </row>
    <row r="10" ht="21" customHeight="1" spans="1:20">
      <c r="A10" s="73" t="s">
        <v>329</v>
      </c>
      <c r="B10" s="73"/>
      <c r="C10" s="73"/>
      <c r="D10" s="73"/>
      <c r="E10" s="73"/>
      <c r="F10" s="73"/>
      <c r="G10" s="73"/>
      <c r="H10" s="73"/>
      <c r="I10" s="73"/>
      <c r="J10" s="74"/>
      <c r="K10" s="74"/>
      <c r="L10" s="74"/>
      <c r="M10" s="74"/>
      <c r="N10" s="74"/>
      <c r="O10" s="74"/>
      <c r="P10" s="74"/>
      <c r="Q10" s="74"/>
      <c r="R10" s="74"/>
      <c r="S10" s="74"/>
      <c r="T10" s="74"/>
    </row>
    <row r="11" customHeight="1" spans="1:1">
      <c r="A11" t="s">
        <v>932</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67" right="0.67" top="0.5" bottom="0.5" header="0" footer="0"/>
  <pageSetup paperSize="9" scale="6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0"/>
  <sheetViews>
    <sheetView showZeros="0" workbookViewId="0">
      <pane ySplit="1" topLeftCell="A2" activePane="bottomLeft" state="frozen"/>
      <selection/>
      <selection pane="bottomLeft" activeCell="A4" sqref="A4:D4"/>
    </sheetView>
  </sheetViews>
  <sheetFormatPr defaultColWidth="10.7083333333333" defaultRowHeight="14.25" customHeight="1" outlineLevelCol="4"/>
  <cols>
    <col min="1" max="1" width="44" customWidth="1"/>
    <col min="2" max="5" width="23.2833333333333" customWidth="1"/>
  </cols>
  <sheetData>
    <row r="1" customHeight="1" spans="1:5">
      <c r="A1" s="1"/>
      <c r="B1" s="1"/>
      <c r="C1" s="1"/>
      <c r="D1" s="1"/>
      <c r="E1" s="1"/>
    </row>
    <row r="2" ht="17.25" customHeight="1" spans="5:5">
      <c r="E2" s="2" t="s">
        <v>933</v>
      </c>
    </row>
    <row r="3" ht="41.25" customHeight="1" spans="1:5">
      <c r="A3" s="3" t="str">
        <f>"2025"&amp;"年对下转移支付预算表"</f>
        <v>2025年对下转移支付预算表</v>
      </c>
      <c r="B3" s="3"/>
      <c r="C3" s="3"/>
      <c r="D3" s="3"/>
      <c r="E3" s="3"/>
    </row>
    <row r="4" ht="18" customHeight="1" spans="1:5">
      <c r="A4" t="s">
        <v>1</v>
      </c>
      <c r="E4" s="2" t="s">
        <v>2</v>
      </c>
    </row>
    <row r="5" ht="19.5" customHeight="1" spans="1:5">
      <c r="A5" s="73" t="s">
        <v>934</v>
      </c>
      <c r="B5" s="73" t="s">
        <v>346</v>
      </c>
      <c r="C5" s="73"/>
      <c r="D5" s="73"/>
      <c r="E5" s="73" t="s">
        <v>935</v>
      </c>
    </row>
    <row r="6" ht="40.5" customHeight="1" spans="1:5">
      <c r="A6" s="73"/>
      <c r="B6" s="73" t="s">
        <v>54</v>
      </c>
      <c r="C6" s="73" t="s">
        <v>57</v>
      </c>
      <c r="D6" s="73" t="s">
        <v>930</v>
      </c>
      <c r="E6" s="73" t="s">
        <v>936</v>
      </c>
    </row>
    <row r="7" ht="19.5" customHeight="1" spans="1:5">
      <c r="A7" s="73">
        <v>1</v>
      </c>
      <c r="B7" s="73">
        <v>2</v>
      </c>
      <c r="C7" s="73">
        <v>3</v>
      </c>
      <c r="D7" s="73">
        <v>4</v>
      </c>
      <c r="E7" s="73">
        <v>5</v>
      </c>
    </row>
    <row r="8" ht="19.5" customHeight="1" spans="1:5">
      <c r="A8" s="6"/>
      <c r="B8" s="78"/>
      <c r="C8" s="78"/>
      <c r="D8" s="78"/>
      <c r="E8" s="79"/>
    </row>
    <row r="9" ht="19.5" customHeight="1" spans="1:5">
      <c r="A9" s="6"/>
      <c r="B9" s="78"/>
      <c r="C9" s="78"/>
      <c r="D9" s="78"/>
      <c r="E9" s="79"/>
    </row>
    <row r="10" customHeight="1" spans="1:1">
      <c r="A10" t="s">
        <v>937</v>
      </c>
    </row>
  </sheetData>
  <mergeCells count="5">
    <mergeCell ref="A3:E3"/>
    <mergeCell ref="A4:D4"/>
    <mergeCell ref="B5:D5"/>
    <mergeCell ref="A5:A6"/>
    <mergeCell ref="E5:E6"/>
  </mergeCells>
  <printOptions horizontalCentered="1"/>
  <pageMargins left="0.67" right="0.67" top="0.5" bottom="0.5" header="0" footer="0"/>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pane ySplit="1" topLeftCell="A2" activePane="bottomLeft" state="frozen"/>
      <selection/>
      <selection pane="bottomLeft" activeCell="A4" sqref="A4:H4"/>
    </sheetView>
  </sheetViews>
  <sheetFormatPr defaultColWidth="10.7083333333333" defaultRowHeight="12" customHeight="1"/>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customHeight="1" spans="1:10">
      <c r="A1" s="1"/>
      <c r="B1" s="1"/>
      <c r="C1" s="1"/>
      <c r="D1" s="1"/>
      <c r="E1" s="1"/>
      <c r="F1" s="1"/>
      <c r="G1" s="1"/>
      <c r="H1" s="1"/>
      <c r="I1" s="1"/>
      <c r="J1" s="1"/>
    </row>
    <row r="2" ht="16.5" customHeight="1" spans="1:10">
      <c r="A2" s="1"/>
      <c r="B2" s="1"/>
      <c r="C2" s="1"/>
      <c r="D2" s="1"/>
      <c r="E2" s="1"/>
      <c r="F2" s="1"/>
      <c r="G2" s="1"/>
      <c r="H2" s="1"/>
      <c r="I2" s="1"/>
      <c r="J2" s="2" t="s">
        <v>938</v>
      </c>
    </row>
    <row r="3" ht="41.25" customHeight="1" spans="1:10">
      <c r="A3" s="3" t="str">
        <f>"2025"&amp;"年对下转移支付绩效目标表"</f>
        <v>2025年对下转移支付绩效目标表</v>
      </c>
      <c r="B3" s="3"/>
      <c r="C3" s="3"/>
      <c r="D3" s="3"/>
      <c r="E3" s="3"/>
      <c r="F3" s="3"/>
      <c r="G3" s="3"/>
      <c r="H3" s="3"/>
      <c r="I3" s="3"/>
      <c r="J3" s="3"/>
    </row>
    <row r="4" ht="17.25" customHeight="1" spans="1:10">
      <c r="A4" s="76" t="s">
        <v>1</v>
      </c>
      <c r="B4" s="76"/>
      <c r="C4" s="76"/>
      <c r="D4" s="76"/>
      <c r="E4" s="76"/>
      <c r="F4" s="76"/>
      <c r="G4" s="76"/>
      <c r="H4" s="76"/>
      <c r="I4" s="1"/>
      <c r="J4" s="1"/>
    </row>
    <row r="5" ht="44.25" customHeight="1" spans="1:10">
      <c r="A5" s="77" t="s">
        <v>934</v>
      </c>
      <c r="B5" s="77" t="s">
        <v>648</v>
      </c>
      <c r="C5" s="77" t="s">
        <v>649</v>
      </c>
      <c r="D5" s="77" t="s">
        <v>650</v>
      </c>
      <c r="E5" s="77" t="s">
        <v>651</v>
      </c>
      <c r="F5" s="77" t="s">
        <v>652</v>
      </c>
      <c r="G5" s="77" t="s">
        <v>653</v>
      </c>
      <c r="H5" s="77" t="s">
        <v>654</v>
      </c>
      <c r="I5" s="77" t="s">
        <v>655</v>
      </c>
      <c r="J5" s="77" t="s">
        <v>656</v>
      </c>
    </row>
    <row r="6" ht="14.25" customHeight="1" spans="1:10">
      <c r="A6" s="77">
        <v>1</v>
      </c>
      <c r="B6" s="77">
        <v>2</v>
      </c>
      <c r="C6" s="77">
        <v>3</v>
      </c>
      <c r="D6" s="77">
        <v>4</v>
      </c>
      <c r="E6" s="77">
        <v>5</v>
      </c>
      <c r="F6" s="77">
        <v>6</v>
      </c>
      <c r="G6" s="77">
        <v>7</v>
      </c>
      <c r="H6" s="77">
        <v>8</v>
      </c>
      <c r="I6" s="77">
        <v>9</v>
      </c>
      <c r="J6" s="77">
        <v>10</v>
      </c>
    </row>
    <row r="7" ht="42" customHeight="1" spans="1:10">
      <c r="A7" s="6"/>
      <c r="B7" s="6"/>
      <c r="C7" s="6"/>
      <c r="D7" s="6"/>
      <c r="E7" s="6"/>
      <c r="F7" s="6"/>
      <c r="G7" s="6"/>
      <c r="H7" s="6"/>
      <c r="I7" s="6"/>
      <c r="J7" s="6"/>
    </row>
    <row r="8" ht="42.75" customHeight="1" spans="1:10">
      <c r="A8" s="6"/>
      <c r="B8" s="6"/>
      <c r="C8" s="6"/>
      <c r="D8" s="6"/>
      <c r="E8" s="6"/>
      <c r="F8" s="6"/>
      <c r="G8" s="6"/>
      <c r="H8" s="6"/>
      <c r="I8" s="6"/>
      <c r="J8" s="6"/>
    </row>
    <row r="9" customHeight="1" spans="1:1">
      <c r="A9" t="s">
        <v>939</v>
      </c>
    </row>
  </sheetData>
  <mergeCells count="2">
    <mergeCell ref="A3:J3"/>
    <mergeCell ref="A4:H4"/>
  </mergeCells>
  <printOptions horizontalCentered="1"/>
  <pageMargins left="0.67" right="0.67" top="0.5" bottom="0.5" header="0" footer="0"/>
  <pageSetup paperSize="9" scale="6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10"/>
  <sheetViews>
    <sheetView showZeros="0" workbookViewId="0">
      <pane ySplit="1" topLeftCell="A2" activePane="bottomLeft" state="frozen"/>
      <selection/>
      <selection pane="bottomLeft" activeCell="A38" sqref="A38"/>
    </sheetView>
  </sheetViews>
  <sheetFormatPr defaultColWidth="12.1416666666667" defaultRowHeight="14.25" customHeight="1"/>
  <cols>
    <col min="1" max="3" width="39.2833333333333" customWidth="1"/>
    <col min="4" max="4" width="53.1416666666667" customWidth="1"/>
    <col min="5" max="5" width="32.1416666666667" customWidth="1"/>
    <col min="6" max="6" width="25.2833333333333" customWidth="1"/>
    <col min="7" max="9" width="30.7083333333333" customWidth="1"/>
  </cols>
  <sheetData>
    <row r="1" customHeight="1" spans="1:9">
      <c r="A1" s="1"/>
      <c r="B1" s="1"/>
      <c r="C1" s="1"/>
      <c r="D1" s="1"/>
      <c r="E1" s="1"/>
      <c r="F1" s="1"/>
      <c r="G1" s="1"/>
      <c r="H1" s="1"/>
      <c r="I1" s="1"/>
    </row>
    <row r="2" customHeight="1" spans="9:9">
      <c r="I2" s="2" t="s">
        <v>940</v>
      </c>
    </row>
    <row r="3" ht="41.25" customHeight="1" spans="1:9">
      <c r="A3" s="3" t="str">
        <f>"2025"&amp;"年新增资产配置表"</f>
        <v>2025年新增资产配置表</v>
      </c>
      <c r="B3" s="3"/>
      <c r="C3" s="3"/>
      <c r="D3" s="3"/>
      <c r="E3" s="3"/>
      <c r="F3" s="3"/>
      <c r="G3" s="3"/>
      <c r="H3" s="3"/>
      <c r="I3" s="3"/>
    </row>
    <row r="4" customHeight="1" spans="1:9">
      <c r="A4" s="4" t="s">
        <v>1</v>
      </c>
      <c r="B4" s="4"/>
      <c r="C4" s="4"/>
      <c r="E4" s="2" t="s">
        <v>2</v>
      </c>
      <c r="F4" s="2"/>
      <c r="G4" s="2"/>
      <c r="H4" s="2"/>
      <c r="I4" s="2"/>
    </row>
    <row r="5" ht="28.5" customHeight="1" spans="1:9">
      <c r="A5" s="73" t="s">
        <v>338</v>
      </c>
      <c r="B5" s="73" t="s">
        <v>339</v>
      </c>
      <c r="C5" s="73" t="s">
        <v>941</v>
      </c>
      <c r="D5" s="73" t="s">
        <v>942</v>
      </c>
      <c r="E5" s="73" t="s">
        <v>943</v>
      </c>
      <c r="F5" s="73" t="s">
        <v>944</v>
      </c>
      <c r="G5" s="73" t="s">
        <v>945</v>
      </c>
      <c r="H5" s="73"/>
      <c r="I5" s="73"/>
    </row>
    <row r="6" ht="21" customHeight="1" spans="1:9">
      <c r="A6" s="73"/>
      <c r="B6" s="73"/>
      <c r="C6" s="73"/>
      <c r="D6" s="73"/>
      <c r="E6" s="73"/>
      <c r="F6" s="73"/>
      <c r="G6" s="73" t="s">
        <v>914</v>
      </c>
      <c r="H6" s="73" t="s">
        <v>946</v>
      </c>
      <c r="I6" s="73" t="s">
        <v>947</v>
      </c>
    </row>
    <row r="7" ht="17.25" customHeight="1" spans="1:9">
      <c r="A7" s="73" t="s">
        <v>82</v>
      </c>
      <c r="B7" s="73" t="s">
        <v>83</v>
      </c>
      <c r="C7" s="73" t="s">
        <v>84</v>
      </c>
      <c r="D7" s="73" t="s">
        <v>328</v>
      </c>
      <c r="E7" s="73" t="s">
        <v>85</v>
      </c>
      <c r="F7" s="73" t="s">
        <v>86</v>
      </c>
      <c r="G7" s="73" t="s">
        <v>87</v>
      </c>
      <c r="H7" s="73" t="s">
        <v>88</v>
      </c>
      <c r="I7" s="73">
        <v>9</v>
      </c>
    </row>
    <row r="8" ht="19.5" customHeight="1" spans="1:9">
      <c r="A8" s="75"/>
      <c r="B8" s="75"/>
      <c r="C8" s="75"/>
      <c r="D8" s="75"/>
      <c r="E8" s="75"/>
      <c r="F8" s="75"/>
      <c r="G8" s="74"/>
      <c r="H8" s="74"/>
      <c r="I8" s="74"/>
    </row>
    <row r="9" ht="19.5" customHeight="1" spans="1:9">
      <c r="A9" s="73" t="s">
        <v>54</v>
      </c>
      <c r="B9" s="73"/>
      <c r="C9" s="73"/>
      <c r="D9" s="73"/>
      <c r="E9" s="73"/>
      <c r="F9" s="73"/>
      <c r="G9" s="74"/>
      <c r="H9" s="74"/>
      <c r="I9" s="74"/>
    </row>
    <row r="10" customHeight="1" spans="1:1">
      <c r="A10" t="s">
        <v>948</v>
      </c>
    </row>
  </sheetData>
  <mergeCells count="11">
    <mergeCell ref="A3:I3"/>
    <mergeCell ref="A4:C4"/>
    <mergeCell ref="E4:I4"/>
    <mergeCell ref="G5:I5"/>
    <mergeCell ref="A9:F9"/>
    <mergeCell ref="A5:A6"/>
    <mergeCell ref="B5:B6"/>
    <mergeCell ref="C5:C6"/>
    <mergeCell ref="D5:D6"/>
    <mergeCell ref="E5:E6"/>
    <mergeCell ref="F5:F6"/>
  </mergeCells>
  <pageMargins left="0.47" right="0.47" top="0.5" bottom="0.5" header="0.19" footer="0.19"/>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pane ySplit="1" topLeftCell="A2" activePane="bottomLeft" state="frozen"/>
      <selection/>
      <selection pane="bottomLeft" activeCell="A4" sqref="A4:G4"/>
    </sheetView>
  </sheetViews>
  <sheetFormatPr defaultColWidth="10.7083333333333" defaultRowHeight="14.25" customHeight="1"/>
  <cols>
    <col min="1" max="1" width="12" customWidth="1"/>
    <col min="2" max="3" width="27.85" customWidth="1"/>
    <col min="4" max="4" width="13" customWidth="1"/>
    <col min="5" max="5" width="20.7083333333333" customWidth="1"/>
    <col min="6" max="6" width="11.575" customWidth="1"/>
    <col min="7" max="7" width="20.7083333333333" customWidth="1"/>
    <col min="8" max="11" width="27" customWidth="1"/>
  </cols>
  <sheetData>
    <row r="1" customHeight="1" spans="1:11">
      <c r="A1" s="1"/>
      <c r="B1" s="1"/>
      <c r="C1" s="1"/>
      <c r="D1" s="1"/>
      <c r="E1" s="1"/>
      <c r="F1" s="1"/>
      <c r="G1" s="1"/>
      <c r="H1" s="1"/>
      <c r="I1" s="1"/>
      <c r="J1" s="1"/>
      <c r="K1" s="1"/>
    </row>
    <row r="2" customHeight="1" spans="11:11">
      <c r="K2" s="2" t="s">
        <v>949</v>
      </c>
    </row>
    <row r="3" ht="41.25" customHeight="1" spans="1:11">
      <c r="A3" s="3" t="str">
        <f>"2025"&amp;"年上级补助项目支出预算表"</f>
        <v>2025年上级补助项目支出预算表</v>
      </c>
      <c r="B3" s="3"/>
      <c r="C3" s="3"/>
      <c r="D3" s="3"/>
      <c r="E3" s="3"/>
      <c r="F3" s="3"/>
      <c r="G3" s="3"/>
      <c r="H3" s="3"/>
      <c r="I3" s="3"/>
      <c r="J3" s="3"/>
      <c r="K3" s="3"/>
    </row>
    <row r="4" ht="13.5" customHeight="1" spans="1:11">
      <c r="A4" s="4" t="s">
        <v>1</v>
      </c>
      <c r="B4" s="4"/>
      <c r="C4" s="4"/>
      <c r="D4" s="4"/>
      <c r="E4" s="4"/>
      <c r="F4" s="4"/>
      <c r="G4" s="4"/>
      <c r="K4" s="2" t="s">
        <v>2</v>
      </c>
    </row>
    <row r="5" ht="21.75" customHeight="1" spans="1:11">
      <c r="A5" s="73" t="s">
        <v>458</v>
      </c>
      <c r="B5" s="73" t="s">
        <v>341</v>
      </c>
      <c r="C5" s="73" t="s">
        <v>459</v>
      </c>
      <c r="D5" s="5" t="s">
        <v>342</v>
      </c>
      <c r="E5" s="73" t="s">
        <v>343</v>
      </c>
      <c r="F5" s="5" t="s">
        <v>460</v>
      </c>
      <c r="G5" s="73" t="s">
        <v>461</v>
      </c>
      <c r="H5" s="73" t="s">
        <v>54</v>
      </c>
      <c r="I5" s="73" t="s">
        <v>950</v>
      </c>
      <c r="J5" s="73"/>
      <c r="K5" s="73"/>
    </row>
    <row r="6" ht="21.75" customHeight="1" spans="1:11">
      <c r="A6" s="73"/>
      <c r="B6" s="73"/>
      <c r="C6" s="73"/>
      <c r="D6" s="5"/>
      <c r="E6" s="73"/>
      <c r="F6" s="5"/>
      <c r="G6" s="73"/>
      <c r="H6" s="73"/>
      <c r="I6" s="73" t="s">
        <v>57</v>
      </c>
      <c r="J6" s="73" t="s">
        <v>58</v>
      </c>
      <c r="K6" s="73" t="s">
        <v>59</v>
      </c>
    </row>
    <row r="7" ht="40.5" customHeight="1" spans="1:11">
      <c r="A7" s="73"/>
      <c r="B7" s="73"/>
      <c r="C7" s="73"/>
      <c r="D7" s="5"/>
      <c r="E7" s="73"/>
      <c r="F7" s="5"/>
      <c r="G7" s="73"/>
      <c r="H7" s="73"/>
      <c r="I7" s="73" t="s">
        <v>56</v>
      </c>
      <c r="J7" s="73"/>
      <c r="K7" s="73"/>
    </row>
    <row r="8" ht="15" customHeight="1" spans="1:11">
      <c r="A8" s="73">
        <v>1</v>
      </c>
      <c r="B8" s="73">
        <v>2</v>
      </c>
      <c r="C8" s="73">
        <v>3</v>
      </c>
      <c r="D8" s="73">
        <v>4</v>
      </c>
      <c r="E8" s="73">
        <v>5</v>
      </c>
      <c r="F8" s="73">
        <v>6</v>
      </c>
      <c r="G8" s="73">
        <v>7</v>
      </c>
      <c r="H8" s="73">
        <v>8</v>
      </c>
      <c r="I8" s="73">
        <v>9</v>
      </c>
      <c r="J8" s="73">
        <v>10</v>
      </c>
      <c r="K8" s="73">
        <v>11</v>
      </c>
    </row>
    <row r="9" ht="18.75" customHeight="1" spans="1:11">
      <c r="A9" s="6"/>
      <c r="B9" s="6"/>
      <c r="C9" s="6"/>
      <c r="D9" s="6"/>
      <c r="E9" s="6"/>
      <c r="F9" s="6"/>
      <c r="G9" s="6"/>
      <c r="H9" s="74"/>
      <c r="I9" s="74"/>
      <c r="J9" s="74"/>
      <c r="K9" s="74"/>
    </row>
    <row r="10" ht="18.75" customHeight="1" spans="1:11">
      <c r="A10" s="6"/>
      <c r="B10" s="6"/>
      <c r="C10" s="6"/>
      <c r="D10" s="6"/>
      <c r="E10" s="6"/>
      <c r="F10" s="6"/>
      <c r="G10" s="6"/>
      <c r="H10" s="74"/>
      <c r="I10" s="74"/>
      <c r="J10" s="74"/>
      <c r="K10" s="74"/>
    </row>
    <row r="11" ht="18.75" customHeight="1" spans="1:11">
      <c r="A11" s="73" t="s">
        <v>329</v>
      </c>
      <c r="B11" s="73"/>
      <c r="C11" s="73"/>
      <c r="D11" s="73"/>
      <c r="E11" s="73"/>
      <c r="F11" s="73"/>
      <c r="G11" s="73"/>
      <c r="H11" s="74"/>
      <c r="I11" s="74"/>
      <c r="J11" s="74"/>
      <c r="K11" s="74"/>
    </row>
    <row r="12" customHeight="1" spans="1:1">
      <c r="A12" t="s">
        <v>951</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26" right="0.26" top="0.39" bottom="0.39" header="0.33" footer="0.33"/>
  <pageSetup paperSize="9" scale="57"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69"/>
  <sheetViews>
    <sheetView showZeros="0" workbookViewId="0">
      <pane ySplit="1" topLeftCell="A62" activePane="bottomLeft" state="frozen"/>
      <selection/>
      <selection pane="bottomLeft" activeCell="A10" sqref="$A10:$XFD68"/>
    </sheetView>
  </sheetViews>
  <sheetFormatPr defaultColWidth="9.14166666666667" defaultRowHeight="14.25" customHeight="1" outlineLevelCol="6"/>
  <cols>
    <col min="1" max="1" width="35.2833333333333" customWidth="1"/>
    <col min="2" max="4" width="28" customWidth="1"/>
    <col min="5" max="7" width="23.85" customWidth="1"/>
  </cols>
  <sheetData>
    <row r="1" customHeight="1" spans="1:7">
      <c r="A1" s="11"/>
      <c r="B1" s="11"/>
      <c r="C1" s="11"/>
      <c r="D1" s="11"/>
      <c r="E1" s="11"/>
      <c r="F1" s="11"/>
      <c r="G1" s="11"/>
    </row>
    <row r="2" ht="13.5" customHeight="1" spans="4:7">
      <c r="D2" s="52"/>
      <c r="G2" s="53" t="s">
        <v>952</v>
      </c>
    </row>
    <row r="3" ht="41.25" customHeight="1" spans="1:7">
      <c r="A3" s="54" t="str">
        <f>"2025"&amp;"年部门项目中期规划预算表"</f>
        <v>2025年部门项目中期规划预算表</v>
      </c>
      <c r="B3" s="54"/>
      <c r="C3" s="54"/>
      <c r="D3" s="54"/>
      <c r="E3" s="54"/>
      <c r="F3" s="54"/>
      <c r="G3" s="54"/>
    </row>
    <row r="4" ht="13.5" customHeight="1" spans="1:7">
      <c r="A4" s="55" t="s">
        <v>1</v>
      </c>
      <c r="B4" s="56"/>
      <c r="C4" s="56"/>
      <c r="D4" s="56"/>
      <c r="E4" s="57"/>
      <c r="F4" s="57"/>
      <c r="G4" s="58" t="s">
        <v>2</v>
      </c>
    </row>
    <row r="5" ht="21.75" customHeight="1" spans="1:7">
      <c r="A5" s="59" t="s">
        <v>459</v>
      </c>
      <c r="B5" s="59" t="s">
        <v>458</v>
      </c>
      <c r="C5" s="59" t="s">
        <v>341</v>
      </c>
      <c r="D5" s="60" t="s">
        <v>953</v>
      </c>
      <c r="E5" s="23" t="s">
        <v>57</v>
      </c>
      <c r="F5" s="24"/>
      <c r="G5" s="47"/>
    </row>
    <row r="6" ht="21.75" customHeight="1" spans="1:7">
      <c r="A6" s="61"/>
      <c r="B6" s="61"/>
      <c r="C6" s="61"/>
      <c r="D6" s="62"/>
      <c r="E6" s="63" t="str">
        <f>"2025"&amp;"年"</f>
        <v>2025年</v>
      </c>
      <c r="F6" s="60" t="str">
        <f>("2025"+1)&amp;"年"</f>
        <v>2026年</v>
      </c>
      <c r="G6" s="60" t="str">
        <f>("2025"+2)&amp;"年"</f>
        <v>2027年</v>
      </c>
    </row>
    <row r="7" ht="40.5" customHeight="1" spans="1:7">
      <c r="A7" s="64"/>
      <c r="B7" s="64"/>
      <c r="C7" s="64"/>
      <c r="D7" s="65"/>
      <c r="E7" s="66"/>
      <c r="F7" s="65" t="s">
        <v>56</v>
      </c>
      <c r="G7" s="65"/>
    </row>
    <row r="8" ht="15" customHeight="1" spans="1:7">
      <c r="A8" s="67">
        <v>1</v>
      </c>
      <c r="B8" s="67">
        <v>2</v>
      </c>
      <c r="C8" s="67">
        <v>3</v>
      </c>
      <c r="D8" s="67">
        <v>4</v>
      </c>
      <c r="E8" s="67">
        <v>5</v>
      </c>
      <c r="F8" s="67">
        <v>6</v>
      </c>
      <c r="G8" s="67">
        <v>7</v>
      </c>
    </row>
    <row r="9" ht="17.25" customHeight="1" spans="1:7">
      <c r="A9" s="44" t="s">
        <v>70</v>
      </c>
      <c r="B9" s="68"/>
      <c r="C9" s="68"/>
      <c r="D9" s="44"/>
      <c r="E9" s="69">
        <v>6027698.87</v>
      </c>
      <c r="F9" s="69"/>
      <c r="G9" s="69"/>
    </row>
    <row r="10" ht="33" customHeight="1" spans="1:7">
      <c r="A10" s="44"/>
      <c r="B10" s="44" t="s">
        <v>954</v>
      </c>
      <c r="C10" s="44" t="s">
        <v>466</v>
      </c>
      <c r="D10" s="44" t="s">
        <v>955</v>
      </c>
      <c r="E10" s="69">
        <v>260000</v>
      </c>
      <c r="F10" s="69"/>
      <c r="G10" s="69"/>
    </row>
    <row r="11" ht="33" customHeight="1" spans="1:7">
      <c r="A11" s="37"/>
      <c r="B11" s="44" t="s">
        <v>956</v>
      </c>
      <c r="C11" s="44" t="s">
        <v>480</v>
      </c>
      <c r="D11" s="44" t="s">
        <v>955</v>
      </c>
      <c r="E11" s="69">
        <v>20000</v>
      </c>
      <c r="F11" s="69"/>
      <c r="G11" s="69"/>
    </row>
    <row r="12" ht="33" customHeight="1" spans="1:7">
      <c r="A12" s="37"/>
      <c r="B12" s="44" t="s">
        <v>956</v>
      </c>
      <c r="C12" s="44" t="s">
        <v>484</v>
      </c>
      <c r="D12" s="44" t="s">
        <v>955</v>
      </c>
      <c r="E12" s="69">
        <v>1858</v>
      </c>
      <c r="F12" s="69"/>
      <c r="G12" s="69"/>
    </row>
    <row r="13" ht="33" customHeight="1" spans="1:7">
      <c r="A13" s="37"/>
      <c r="B13" s="44" t="s">
        <v>956</v>
      </c>
      <c r="C13" s="44" t="s">
        <v>486</v>
      </c>
      <c r="D13" s="44" t="s">
        <v>955</v>
      </c>
      <c r="E13" s="69">
        <v>12600</v>
      </c>
      <c r="F13" s="69"/>
      <c r="G13" s="69"/>
    </row>
    <row r="14" ht="33" customHeight="1" spans="1:7">
      <c r="A14" s="37"/>
      <c r="B14" s="44" t="s">
        <v>957</v>
      </c>
      <c r="C14" s="44" t="s">
        <v>515</v>
      </c>
      <c r="D14" s="44" t="s">
        <v>955</v>
      </c>
      <c r="E14" s="69">
        <v>100000</v>
      </c>
      <c r="F14" s="69"/>
      <c r="G14" s="69"/>
    </row>
    <row r="15" ht="33" customHeight="1" spans="1:7">
      <c r="A15" s="37"/>
      <c r="B15" s="44" t="s">
        <v>957</v>
      </c>
      <c r="C15" s="44" t="s">
        <v>517</v>
      </c>
      <c r="D15" s="44" t="s">
        <v>955</v>
      </c>
      <c r="E15" s="69">
        <v>13220</v>
      </c>
      <c r="F15" s="69"/>
      <c r="G15" s="69"/>
    </row>
    <row r="16" ht="33" customHeight="1" spans="1:7">
      <c r="A16" s="37"/>
      <c r="B16" s="44" t="s">
        <v>958</v>
      </c>
      <c r="C16" s="44" t="s">
        <v>526</v>
      </c>
      <c r="D16" s="44" t="s">
        <v>955</v>
      </c>
      <c r="E16" s="69">
        <v>1540000</v>
      </c>
      <c r="F16" s="69"/>
      <c r="G16" s="69"/>
    </row>
    <row r="17" ht="33" customHeight="1" spans="1:7">
      <c r="A17" s="37"/>
      <c r="B17" s="44" t="s">
        <v>958</v>
      </c>
      <c r="C17" s="44" t="s">
        <v>538</v>
      </c>
      <c r="D17" s="44" t="s">
        <v>955</v>
      </c>
      <c r="E17" s="69">
        <v>26537.6</v>
      </c>
      <c r="F17" s="69"/>
      <c r="G17" s="69"/>
    </row>
    <row r="18" ht="33" customHeight="1" spans="1:7">
      <c r="A18" s="37"/>
      <c r="B18" s="44" t="s">
        <v>958</v>
      </c>
      <c r="C18" s="44" t="s">
        <v>540</v>
      </c>
      <c r="D18" s="44" t="s">
        <v>955</v>
      </c>
      <c r="E18" s="69">
        <v>45655</v>
      </c>
      <c r="F18" s="69"/>
      <c r="G18" s="69"/>
    </row>
    <row r="19" ht="33" customHeight="1" spans="1:7">
      <c r="A19" s="37"/>
      <c r="B19" s="44" t="s">
        <v>958</v>
      </c>
      <c r="C19" s="44" t="s">
        <v>542</v>
      </c>
      <c r="D19" s="44" t="s">
        <v>955</v>
      </c>
      <c r="E19" s="69">
        <v>5848</v>
      </c>
      <c r="F19" s="69"/>
      <c r="G19" s="69"/>
    </row>
    <row r="20" ht="33" customHeight="1" spans="1:7">
      <c r="A20" s="37"/>
      <c r="B20" s="44" t="s">
        <v>958</v>
      </c>
      <c r="C20" s="44" t="s">
        <v>544</v>
      </c>
      <c r="D20" s="44" t="s">
        <v>955</v>
      </c>
      <c r="E20" s="69">
        <v>88000</v>
      </c>
      <c r="F20" s="69"/>
      <c r="G20" s="69"/>
    </row>
    <row r="21" ht="33" customHeight="1" spans="1:7">
      <c r="A21" s="37"/>
      <c r="B21" s="44" t="s">
        <v>958</v>
      </c>
      <c r="C21" s="44" t="s">
        <v>546</v>
      </c>
      <c r="D21" s="44" t="s">
        <v>955</v>
      </c>
      <c r="E21" s="69">
        <v>4800</v>
      </c>
      <c r="F21" s="69"/>
      <c r="G21" s="69"/>
    </row>
    <row r="22" ht="33" customHeight="1" spans="1:7">
      <c r="A22" s="37"/>
      <c r="B22" s="44" t="s">
        <v>958</v>
      </c>
      <c r="C22" s="44" t="s">
        <v>548</v>
      </c>
      <c r="D22" s="44" t="s">
        <v>955</v>
      </c>
      <c r="E22" s="69">
        <v>2000</v>
      </c>
      <c r="F22" s="69"/>
      <c r="G22" s="69"/>
    </row>
    <row r="23" ht="33" customHeight="1" spans="1:7">
      <c r="A23" s="37"/>
      <c r="B23" s="44" t="s">
        <v>958</v>
      </c>
      <c r="C23" s="44" t="s">
        <v>550</v>
      </c>
      <c r="D23" s="44" t="s">
        <v>955</v>
      </c>
      <c r="E23" s="69">
        <v>2095</v>
      </c>
      <c r="F23" s="69"/>
      <c r="G23" s="69"/>
    </row>
    <row r="24" ht="33" customHeight="1" spans="1:7">
      <c r="A24" s="37"/>
      <c r="B24" s="44" t="s">
        <v>958</v>
      </c>
      <c r="C24" s="44" t="s">
        <v>552</v>
      </c>
      <c r="D24" s="44" t="s">
        <v>955</v>
      </c>
      <c r="E24" s="69">
        <v>93298</v>
      </c>
      <c r="F24" s="69"/>
      <c r="G24" s="69"/>
    </row>
    <row r="25" ht="33" customHeight="1" spans="1:7">
      <c r="A25" s="37"/>
      <c r="B25" s="44" t="s">
        <v>958</v>
      </c>
      <c r="C25" s="44" t="s">
        <v>554</v>
      </c>
      <c r="D25" s="44" t="s">
        <v>955</v>
      </c>
      <c r="E25" s="69">
        <v>3234.8</v>
      </c>
      <c r="F25" s="69"/>
      <c r="G25" s="69"/>
    </row>
    <row r="26" ht="33" customHeight="1" spans="1:7">
      <c r="A26" s="37"/>
      <c r="B26" s="44" t="s">
        <v>958</v>
      </c>
      <c r="C26" s="44" t="s">
        <v>556</v>
      </c>
      <c r="D26" s="44" t="s">
        <v>955</v>
      </c>
      <c r="E26" s="69">
        <v>10000</v>
      </c>
      <c r="F26" s="69"/>
      <c r="G26" s="69"/>
    </row>
    <row r="27" ht="33" customHeight="1" spans="1:7">
      <c r="A27" s="37"/>
      <c r="B27" s="44" t="s">
        <v>958</v>
      </c>
      <c r="C27" s="44" t="s">
        <v>558</v>
      </c>
      <c r="D27" s="44" t="s">
        <v>955</v>
      </c>
      <c r="E27" s="69">
        <v>45700</v>
      </c>
      <c r="F27" s="69"/>
      <c r="G27" s="69"/>
    </row>
    <row r="28" ht="33" customHeight="1" spans="1:7">
      <c r="A28" s="37"/>
      <c r="B28" s="44" t="s">
        <v>958</v>
      </c>
      <c r="C28" s="44" t="s">
        <v>560</v>
      </c>
      <c r="D28" s="44" t="s">
        <v>955</v>
      </c>
      <c r="E28" s="69">
        <v>40000</v>
      </c>
      <c r="F28" s="69"/>
      <c r="G28" s="69"/>
    </row>
    <row r="29" ht="33" customHeight="1" spans="1:7">
      <c r="A29" s="37"/>
      <c r="B29" s="44" t="s">
        <v>958</v>
      </c>
      <c r="C29" s="44" t="s">
        <v>562</v>
      </c>
      <c r="D29" s="44" t="s">
        <v>955</v>
      </c>
      <c r="E29" s="69">
        <v>50</v>
      </c>
      <c r="F29" s="69"/>
      <c r="G29" s="69"/>
    </row>
    <row r="30" ht="33" customHeight="1" spans="1:7">
      <c r="A30" s="37"/>
      <c r="B30" s="44" t="s">
        <v>958</v>
      </c>
      <c r="C30" s="44" t="s">
        <v>564</v>
      </c>
      <c r="D30" s="44" t="s">
        <v>955</v>
      </c>
      <c r="E30" s="69">
        <v>7200</v>
      </c>
      <c r="F30" s="69"/>
      <c r="G30" s="69"/>
    </row>
    <row r="31" ht="33" customHeight="1" spans="1:7">
      <c r="A31" s="37"/>
      <c r="B31" s="44" t="s">
        <v>958</v>
      </c>
      <c r="C31" s="44" t="s">
        <v>566</v>
      </c>
      <c r="D31" s="44" t="s">
        <v>955</v>
      </c>
      <c r="E31" s="69">
        <v>5000</v>
      </c>
      <c r="F31" s="69"/>
      <c r="G31" s="69"/>
    </row>
    <row r="32" ht="33" customHeight="1" spans="1:7">
      <c r="A32" s="37"/>
      <c r="B32" s="44" t="s">
        <v>958</v>
      </c>
      <c r="C32" s="44" t="s">
        <v>568</v>
      </c>
      <c r="D32" s="44" t="s">
        <v>955</v>
      </c>
      <c r="E32" s="69">
        <v>30000</v>
      </c>
      <c r="F32" s="69"/>
      <c r="G32" s="69"/>
    </row>
    <row r="33" ht="33" customHeight="1" spans="1:7">
      <c r="A33" s="37"/>
      <c r="B33" s="44" t="s">
        <v>958</v>
      </c>
      <c r="C33" s="44" t="s">
        <v>570</v>
      </c>
      <c r="D33" s="44" t="s">
        <v>955</v>
      </c>
      <c r="E33" s="69">
        <v>23350</v>
      </c>
      <c r="F33" s="69"/>
      <c r="G33" s="69"/>
    </row>
    <row r="34" ht="33" customHeight="1" spans="1:7">
      <c r="A34" s="37"/>
      <c r="B34" s="44" t="s">
        <v>958</v>
      </c>
      <c r="C34" s="44" t="s">
        <v>572</v>
      </c>
      <c r="D34" s="44" t="s">
        <v>955</v>
      </c>
      <c r="E34" s="69">
        <v>2000</v>
      </c>
      <c r="F34" s="69"/>
      <c r="G34" s="69"/>
    </row>
    <row r="35" ht="33" customHeight="1" spans="1:7">
      <c r="A35" s="37"/>
      <c r="B35" s="44" t="s">
        <v>958</v>
      </c>
      <c r="C35" s="44" t="s">
        <v>574</v>
      </c>
      <c r="D35" s="44" t="s">
        <v>955</v>
      </c>
      <c r="E35" s="69">
        <v>100000</v>
      </c>
      <c r="F35" s="69"/>
      <c r="G35" s="69"/>
    </row>
    <row r="36" ht="33" customHeight="1" spans="1:7">
      <c r="A36" s="37"/>
      <c r="B36" s="44" t="s">
        <v>958</v>
      </c>
      <c r="C36" s="44" t="s">
        <v>576</v>
      </c>
      <c r="D36" s="44" t="s">
        <v>955</v>
      </c>
      <c r="E36" s="69">
        <v>24000</v>
      </c>
      <c r="F36" s="69"/>
      <c r="G36" s="69"/>
    </row>
    <row r="37" ht="33" customHeight="1" spans="1:7">
      <c r="A37" s="37"/>
      <c r="B37" s="44" t="s">
        <v>958</v>
      </c>
      <c r="C37" s="44" t="s">
        <v>578</v>
      </c>
      <c r="D37" s="44" t="s">
        <v>955</v>
      </c>
      <c r="E37" s="69">
        <v>247</v>
      </c>
      <c r="F37" s="69"/>
      <c r="G37" s="69"/>
    </row>
    <row r="38" ht="33" customHeight="1" spans="1:7">
      <c r="A38" s="37"/>
      <c r="B38" s="44" t="s">
        <v>958</v>
      </c>
      <c r="C38" s="44" t="s">
        <v>580</v>
      </c>
      <c r="D38" s="44" t="s">
        <v>955</v>
      </c>
      <c r="E38" s="69">
        <v>2000</v>
      </c>
      <c r="F38" s="69"/>
      <c r="G38" s="69"/>
    </row>
    <row r="39" ht="33" customHeight="1" spans="1:7">
      <c r="A39" s="37"/>
      <c r="B39" s="44" t="s">
        <v>958</v>
      </c>
      <c r="C39" s="44" t="s">
        <v>582</v>
      </c>
      <c r="D39" s="44" t="s">
        <v>955</v>
      </c>
      <c r="E39" s="69">
        <v>1400</v>
      </c>
      <c r="F39" s="69"/>
      <c r="G39" s="69"/>
    </row>
    <row r="40" ht="33" customHeight="1" spans="1:7">
      <c r="A40" s="37"/>
      <c r="B40" s="44" t="s">
        <v>958</v>
      </c>
      <c r="C40" s="44" t="s">
        <v>584</v>
      </c>
      <c r="D40" s="44" t="s">
        <v>955</v>
      </c>
      <c r="E40" s="69">
        <v>34.97</v>
      </c>
      <c r="F40" s="69"/>
      <c r="G40" s="69"/>
    </row>
    <row r="41" ht="33" customHeight="1" spans="1:7">
      <c r="A41" s="37"/>
      <c r="B41" s="44" t="s">
        <v>958</v>
      </c>
      <c r="C41" s="44" t="s">
        <v>586</v>
      </c>
      <c r="D41" s="44" t="s">
        <v>955</v>
      </c>
      <c r="E41" s="69">
        <v>15251</v>
      </c>
      <c r="F41" s="69"/>
      <c r="G41" s="69"/>
    </row>
    <row r="42" ht="33" customHeight="1" spans="1:7">
      <c r="A42" s="37"/>
      <c r="B42" s="44" t="s">
        <v>958</v>
      </c>
      <c r="C42" s="44" t="s">
        <v>588</v>
      </c>
      <c r="D42" s="44" t="s">
        <v>955</v>
      </c>
      <c r="E42" s="69">
        <v>100500</v>
      </c>
      <c r="F42" s="69"/>
      <c r="G42" s="69"/>
    </row>
    <row r="43" ht="33" customHeight="1" spans="1:7">
      <c r="A43" s="37"/>
      <c r="B43" s="44" t="s">
        <v>958</v>
      </c>
      <c r="C43" s="44" t="s">
        <v>590</v>
      </c>
      <c r="D43" s="44" t="s">
        <v>955</v>
      </c>
      <c r="E43" s="69">
        <v>3304.5</v>
      </c>
      <c r="F43" s="69"/>
      <c r="G43" s="69"/>
    </row>
    <row r="44" ht="33" customHeight="1" spans="1:7">
      <c r="A44" s="37"/>
      <c r="B44" s="44" t="s">
        <v>958</v>
      </c>
      <c r="C44" s="44" t="s">
        <v>592</v>
      </c>
      <c r="D44" s="44" t="s">
        <v>955</v>
      </c>
      <c r="E44" s="69">
        <v>40000</v>
      </c>
      <c r="F44" s="69"/>
      <c r="G44" s="69"/>
    </row>
    <row r="45" ht="33" customHeight="1" spans="1:7">
      <c r="A45" s="37"/>
      <c r="B45" s="44" t="s">
        <v>958</v>
      </c>
      <c r="C45" s="44" t="s">
        <v>594</v>
      </c>
      <c r="D45" s="44" t="s">
        <v>955</v>
      </c>
      <c r="E45" s="69">
        <v>9500</v>
      </c>
      <c r="F45" s="69"/>
      <c r="G45" s="69"/>
    </row>
    <row r="46" ht="33" customHeight="1" spans="1:7">
      <c r="A46" s="37"/>
      <c r="B46" s="44" t="s">
        <v>958</v>
      </c>
      <c r="C46" s="44" t="s">
        <v>596</v>
      </c>
      <c r="D46" s="44" t="s">
        <v>955</v>
      </c>
      <c r="E46" s="69">
        <v>26300</v>
      </c>
      <c r="F46" s="69"/>
      <c r="G46" s="69"/>
    </row>
    <row r="47" ht="33" customHeight="1" spans="1:7">
      <c r="A47" s="37"/>
      <c r="B47" s="44" t="s">
        <v>958</v>
      </c>
      <c r="C47" s="44" t="s">
        <v>598</v>
      </c>
      <c r="D47" s="44" t="s">
        <v>955</v>
      </c>
      <c r="E47" s="69">
        <v>20000</v>
      </c>
      <c r="F47" s="69"/>
      <c r="G47" s="69"/>
    </row>
    <row r="48" ht="33" customHeight="1" spans="1:7">
      <c r="A48" s="37"/>
      <c r="B48" s="44" t="s">
        <v>958</v>
      </c>
      <c r="C48" s="44" t="s">
        <v>600</v>
      </c>
      <c r="D48" s="44" t="s">
        <v>955</v>
      </c>
      <c r="E48" s="69">
        <v>1858</v>
      </c>
      <c r="F48" s="69"/>
      <c r="G48" s="69"/>
    </row>
    <row r="49" ht="33" customHeight="1" spans="1:7">
      <c r="A49" s="37"/>
      <c r="B49" s="44" t="s">
        <v>958</v>
      </c>
      <c r="C49" s="44" t="s">
        <v>602</v>
      </c>
      <c r="D49" s="44" t="s">
        <v>955</v>
      </c>
      <c r="E49" s="69">
        <v>34500</v>
      </c>
      <c r="F49" s="69"/>
      <c r="G49" s="69"/>
    </row>
    <row r="50" ht="33" customHeight="1" spans="1:7">
      <c r="A50" s="37"/>
      <c r="B50" s="44" t="s">
        <v>958</v>
      </c>
      <c r="C50" s="44" t="s">
        <v>606</v>
      </c>
      <c r="D50" s="44" t="s">
        <v>955</v>
      </c>
      <c r="E50" s="69">
        <v>8300</v>
      </c>
      <c r="F50" s="69"/>
      <c r="G50" s="69"/>
    </row>
    <row r="51" ht="33" customHeight="1" spans="1:7">
      <c r="A51" s="37"/>
      <c r="B51" s="44" t="s">
        <v>958</v>
      </c>
      <c r="C51" s="44" t="s">
        <v>608</v>
      </c>
      <c r="D51" s="44" t="s">
        <v>955</v>
      </c>
      <c r="E51" s="69">
        <v>13800</v>
      </c>
      <c r="F51" s="69"/>
      <c r="G51" s="69"/>
    </row>
    <row r="52" ht="33" customHeight="1" spans="1:7">
      <c r="A52" s="37"/>
      <c r="B52" s="44" t="s">
        <v>958</v>
      </c>
      <c r="C52" s="44" t="s">
        <v>610</v>
      </c>
      <c r="D52" s="44" t="s">
        <v>955</v>
      </c>
      <c r="E52" s="69">
        <v>10000</v>
      </c>
      <c r="F52" s="69"/>
      <c r="G52" s="69"/>
    </row>
    <row r="53" ht="33" customHeight="1" spans="1:7">
      <c r="A53" s="37"/>
      <c r="B53" s="44" t="s">
        <v>958</v>
      </c>
      <c r="C53" s="44" t="s">
        <v>612</v>
      </c>
      <c r="D53" s="44" t="s">
        <v>955</v>
      </c>
      <c r="E53" s="69">
        <v>1500000</v>
      </c>
      <c r="F53" s="69"/>
      <c r="G53" s="69"/>
    </row>
    <row r="54" ht="33" customHeight="1" spans="1:7">
      <c r="A54" s="37"/>
      <c r="B54" s="44" t="s">
        <v>958</v>
      </c>
      <c r="C54" s="44" t="s">
        <v>616</v>
      </c>
      <c r="D54" s="44" t="s">
        <v>955</v>
      </c>
      <c r="E54" s="69">
        <v>50000</v>
      </c>
      <c r="F54" s="69"/>
      <c r="G54" s="69"/>
    </row>
    <row r="55" ht="33" customHeight="1" spans="1:7">
      <c r="A55" s="37"/>
      <c r="B55" s="44" t="s">
        <v>958</v>
      </c>
      <c r="C55" s="44" t="s">
        <v>618</v>
      </c>
      <c r="D55" s="44" t="s">
        <v>955</v>
      </c>
      <c r="E55" s="69">
        <v>15000</v>
      </c>
      <c r="F55" s="69"/>
      <c r="G55" s="69"/>
    </row>
    <row r="56" ht="33" customHeight="1" spans="1:7">
      <c r="A56" s="37"/>
      <c r="B56" s="44" t="s">
        <v>958</v>
      </c>
      <c r="C56" s="44" t="s">
        <v>620</v>
      </c>
      <c r="D56" s="44" t="s">
        <v>955</v>
      </c>
      <c r="E56" s="69">
        <v>2150</v>
      </c>
      <c r="F56" s="69"/>
      <c r="G56" s="69"/>
    </row>
    <row r="57" ht="33" customHeight="1" spans="1:7">
      <c r="A57" s="37"/>
      <c r="B57" s="44" t="s">
        <v>958</v>
      </c>
      <c r="C57" s="44" t="s">
        <v>622</v>
      </c>
      <c r="D57" s="44" t="s">
        <v>955</v>
      </c>
      <c r="E57" s="69">
        <v>820000</v>
      </c>
      <c r="F57" s="69"/>
      <c r="G57" s="69"/>
    </row>
    <row r="58" ht="33" customHeight="1" spans="1:7">
      <c r="A58" s="37"/>
      <c r="B58" s="44" t="s">
        <v>958</v>
      </c>
      <c r="C58" s="44" t="s">
        <v>626</v>
      </c>
      <c r="D58" s="44" t="s">
        <v>955</v>
      </c>
      <c r="E58" s="69">
        <v>30000</v>
      </c>
      <c r="F58" s="69"/>
      <c r="G58" s="69"/>
    </row>
    <row r="59" ht="33" customHeight="1" spans="1:7">
      <c r="A59" s="37"/>
      <c r="B59" s="44" t="s">
        <v>958</v>
      </c>
      <c r="C59" s="44" t="s">
        <v>628</v>
      </c>
      <c r="D59" s="44" t="s">
        <v>955</v>
      </c>
      <c r="E59" s="69">
        <v>6307</v>
      </c>
      <c r="F59" s="69"/>
      <c r="G59" s="69"/>
    </row>
    <row r="60" ht="33" customHeight="1" spans="1:7">
      <c r="A60" s="37"/>
      <c r="B60" s="44" t="s">
        <v>958</v>
      </c>
      <c r="C60" s="44" t="s">
        <v>630</v>
      </c>
      <c r="D60" s="44" t="s">
        <v>955</v>
      </c>
      <c r="E60" s="69">
        <v>2000</v>
      </c>
      <c r="F60" s="69"/>
      <c r="G60" s="69"/>
    </row>
    <row r="61" ht="33" customHeight="1" spans="1:7">
      <c r="A61" s="37"/>
      <c r="B61" s="44" t="s">
        <v>958</v>
      </c>
      <c r="C61" s="44" t="s">
        <v>632</v>
      </c>
      <c r="D61" s="44" t="s">
        <v>955</v>
      </c>
      <c r="E61" s="69">
        <v>15000</v>
      </c>
      <c r="F61" s="69"/>
      <c r="G61" s="69"/>
    </row>
    <row r="62" ht="33" customHeight="1" spans="1:7">
      <c r="A62" s="37"/>
      <c r="B62" s="44" t="s">
        <v>958</v>
      </c>
      <c r="C62" s="44" t="s">
        <v>634</v>
      </c>
      <c r="D62" s="44" t="s">
        <v>955</v>
      </c>
      <c r="E62" s="69">
        <v>1500</v>
      </c>
      <c r="F62" s="69"/>
      <c r="G62" s="69"/>
    </row>
    <row r="63" ht="33" customHeight="1" spans="1:7">
      <c r="A63" s="37"/>
      <c r="B63" s="44" t="s">
        <v>958</v>
      </c>
      <c r="C63" s="44" t="s">
        <v>636</v>
      </c>
      <c r="D63" s="44" t="s">
        <v>955</v>
      </c>
      <c r="E63" s="69">
        <v>15000</v>
      </c>
      <c r="F63" s="69"/>
      <c r="G63" s="69"/>
    </row>
    <row r="64" ht="33" customHeight="1" spans="1:7">
      <c r="A64" s="37"/>
      <c r="B64" s="44" t="s">
        <v>958</v>
      </c>
      <c r="C64" s="44" t="s">
        <v>638</v>
      </c>
      <c r="D64" s="44" t="s">
        <v>955</v>
      </c>
      <c r="E64" s="69">
        <v>15000</v>
      </c>
      <c r="F64" s="69"/>
      <c r="G64" s="69"/>
    </row>
    <row r="65" ht="33" customHeight="1" spans="1:7">
      <c r="A65" s="37"/>
      <c r="B65" s="44" t="s">
        <v>958</v>
      </c>
      <c r="C65" s="44" t="s">
        <v>640</v>
      </c>
      <c r="D65" s="44" t="s">
        <v>955</v>
      </c>
      <c r="E65" s="69">
        <v>36000</v>
      </c>
      <c r="F65" s="69"/>
      <c r="G65" s="69"/>
    </row>
    <row r="66" ht="33" customHeight="1" spans="1:7">
      <c r="A66" s="37"/>
      <c r="B66" s="44" t="s">
        <v>958</v>
      </c>
      <c r="C66" s="44" t="s">
        <v>642</v>
      </c>
      <c r="D66" s="44" t="s">
        <v>955</v>
      </c>
      <c r="E66" s="69">
        <v>6300</v>
      </c>
      <c r="F66" s="69"/>
      <c r="G66" s="69"/>
    </row>
    <row r="67" ht="33" customHeight="1" spans="1:7">
      <c r="A67" s="37"/>
      <c r="B67" s="44" t="s">
        <v>958</v>
      </c>
      <c r="C67" s="44" t="s">
        <v>644</v>
      </c>
      <c r="D67" s="44" t="s">
        <v>955</v>
      </c>
      <c r="E67" s="69">
        <v>30000</v>
      </c>
      <c r="F67" s="69"/>
      <c r="G67" s="69"/>
    </row>
    <row r="68" ht="33" customHeight="1" spans="1:7">
      <c r="A68" s="37"/>
      <c r="B68" s="44" t="s">
        <v>958</v>
      </c>
      <c r="C68" s="44" t="s">
        <v>646</v>
      </c>
      <c r="D68" s="44" t="s">
        <v>955</v>
      </c>
      <c r="E68" s="69">
        <v>690000</v>
      </c>
      <c r="F68" s="69"/>
      <c r="G68" s="69"/>
    </row>
    <row r="69" ht="18.75" customHeight="1" spans="1:7">
      <c r="A69" s="70" t="s">
        <v>54</v>
      </c>
      <c r="B69" s="71" t="s">
        <v>908</v>
      </c>
      <c r="C69" s="71"/>
      <c r="D69" s="72"/>
      <c r="E69" s="69">
        <v>6027698.87</v>
      </c>
      <c r="F69" s="69"/>
      <c r="G69" s="69"/>
    </row>
  </sheetData>
  <mergeCells count="11">
    <mergeCell ref="A3:G3"/>
    <mergeCell ref="A4:D4"/>
    <mergeCell ref="E5:G5"/>
    <mergeCell ref="A69:D69"/>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43"/>
  <sheetViews>
    <sheetView showZeros="0" workbookViewId="0">
      <pane ySplit="1" topLeftCell="A31" activePane="bottomLeft" state="frozen"/>
      <selection/>
      <selection pane="bottomLeft" activeCell="A9" sqref="$A9:$XFD9"/>
    </sheetView>
  </sheetViews>
  <sheetFormatPr defaultColWidth="8.575" defaultRowHeight="14.25" customHeight="1"/>
  <cols>
    <col min="1" max="1" width="18.1416666666667" customWidth="1"/>
    <col min="2" max="2" width="23.425" customWidth="1"/>
    <col min="3" max="3" width="21.85" customWidth="1"/>
    <col min="4" max="4" width="15.575" customWidth="1"/>
    <col min="5" max="5" width="31.575" customWidth="1"/>
    <col min="6" max="6" width="15.425" customWidth="1"/>
    <col min="7" max="7" width="16.425" customWidth="1"/>
    <col min="8" max="8" width="29.575" customWidth="1"/>
    <col min="9" max="9" width="30.575" customWidth="1"/>
    <col min="10" max="10" width="23.85" customWidth="1"/>
  </cols>
  <sheetData>
    <row r="1" customHeight="1" spans="1:10">
      <c r="A1" s="11"/>
      <c r="B1" s="11"/>
      <c r="C1" s="11"/>
      <c r="D1" s="11"/>
      <c r="E1" s="11"/>
      <c r="F1" s="11"/>
      <c r="G1" s="11"/>
      <c r="H1" s="11"/>
      <c r="I1" s="11"/>
      <c r="J1" s="11"/>
    </row>
    <row r="2" customHeight="1" spans="1:10">
      <c r="A2" s="12"/>
      <c r="B2" s="12"/>
      <c r="C2" s="12"/>
      <c r="D2" s="12"/>
      <c r="E2" s="12"/>
      <c r="F2" s="12"/>
      <c r="G2" s="12"/>
      <c r="H2" s="12"/>
      <c r="I2" s="12"/>
      <c r="J2" s="46" t="s">
        <v>959</v>
      </c>
    </row>
    <row r="3" ht="41.25" customHeight="1" spans="1:10">
      <c r="A3" s="12" t="str">
        <f>"2025"&amp;"年部门整体支出绩效目标表"</f>
        <v>2025年部门整体支出绩效目标表</v>
      </c>
      <c r="B3" s="13"/>
      <c r="C3" s="13"/>
      <c r="D3" s="13"/>
      <c r="E3" s="13"/>
      <c r="F3" s="13"/>
      <c r="G3" s="13"/>
      <c r="H3" s="13"/>
      <c r="I3" s="13"/>
      <c r="J3" s="13"/>
    </row>
    <row r="4" ht="17.25" customHeight="1" spans="1:10">
      <c r="A4" s="14" t="s">
        <v>1</v>
      </c>
      <c r="B4" s="14"/>
      <c r="C4" s="15"/>
      <c r="D4" s="16"/>
      <c r="E4" s="16"/>
      <c r="F4" s="16"/>
      <c r="G4" s="16"/>
      <c r="H4" s="16"/>
      <c r="I4" s="16"/>
      <c r="J4" s="99" t="s">
        <v>2</v>
      </c>
    </row>
    <row r="5" ht="30" customHeight="1" spans="1:10">
      <c r="A5" s="17" t="s">
        <v>960</v>
      </c>
      <c r="B5" s="18" t="s">
        <v>69</v>
      </c>
      <c r="C5" s="19"/>
      <c r="D5" s="19"/>
      <c r="E5" s="20"/>
      <c r="F5" s="21" t="s">
        <v>961</v>
      </c>
      <c r="G5" s="20"/>
      <c r="H5" s="22" t="s">
        <v>70</v>
      </c>
      <c r="I5" s="19"/>
      <c r="J5" s="20"/>
    </row>
    <row r="6" ht="32.25" customHeight="1" spans="1:10">
      <c r="A6" s="23" t="s">
        <v>962</v>
      </c>
      <c r="B6" s="24"/>
      <c r="C6" s="24"/>
      <c r="D6" s="24"/>
      <c r="E6" s="24"/>
      <c r="F6" s="24"/>
      <c r="G6" s="24"/>
      <c r="H6" s="24"/>
      <c r="I6" s="47"/>
      <c r="J6" s="48" t="s">
        <v>963</v>
      </c>
    </row>
    <row r="7" ht="99.75" customHeight="1" spans="1:10">
      <c r="A7" s="25" t="s">
        <v>964</v>
      </c>
      <c r="B7" s="26" t="s">
        <v>965</v>
      </c>
      <c r="C7" s="27" t="s">
        <v>966</v>
      </c>
      <c r="D7" s="27"/>
      <c r="E7" s="27"/>
      <c r="F7" s="27"/>
      <c r="G7" s="27"/>
      <c r="H7" s="27"/>
      <c r="I7" s="27"/>
      <c r="J7" s="49" t="s">
        <v>967</v>
      </c>
    </row>
    <row r="8" ht="99.75" customHeight="1" spans="1:10">
      <c r="A8" s="25"/>
      <c r="B8" s="26" t="str">
        <f>"总体绩效目标（"&amp;"2025"&amp;"-"&amp;("2025"+2)&amp;"年期间）"</f>
        <v>总体绩效目标（2025-2027年期间）</v>
      </c>
      <c r="C8" s="27" t="s">
        <v>968</v>
      </c>
      <c r="D8" s="27"/>
      <c r="E8" s="27"/>
      <c r="F8" s="27"/>
      <c r="G8" s="27"/>
      <c r="H8" s="27"/>
      <c r="I8" s="27"/>
      <c r="J8" s="49" t="s">
        <v>969</v>
      </c>
    </row>
    <row r="9" ht="213" customHeight="1" spans="1:10">
      <c r="A9" s="26" t="s">
        <v>970</v>
      </c>
      <c r="B9" s="28" t="str">
        <f>"预算年度（"&amp;"2025"&amp;"年）绩效目标"</f>
        <v>预算年度（2025年）绩效目标</v>
      </c>
      <c r="C9" s="29" t="s">
        <v>971</v>
      </c>
      <c r="D9" s="29"/>
      <c r="E9" s="29"/>
      <c r="F9" s="29"/>
      <c r="G9" s="29"/>
      <c r="H9" s="29"/>
      <c r="I9" s="29"/>
      <c r="J9" s="50" t="s">
        <v>972</v>
      </c>
    </row>
    <row r="10" ht="32.25" customHeight="1" spans="1:10">
      <c r="A10" s="30" t="s">
        <v>973</v>
      </c>
      <c r="B10" s="30"/>
      <c r="C10" s="30"/>
      <c r="D10" s="30"/>
      <c r="E10" s="30"/>
      <c r="F10" s="30"/>
      <c r="G10" s="30"/>
      <c r="H10" s="30"/>
      <c r="I10" s="30"/>
      <c r="J10" s="30"/>
    </row>
    <row r="11" ht="32.25" customHeight="1" spans="1:10">
      <c r="A11" s="26" t="s">
        <v>974</v>
      </c>
      <c r="B11" s="26"/>
      <c r="C11" s="25" t="s">
        <v>975</v>
      </c>
      <c r="D11" s="25"/>
      <c r="E11" s="25"/>
      <c r="F11" s="25" t="s">
        <v>976</v>
      </c>
      <c r="G11" s="25"/>
      <c r="H11" s="25" t="s">
        <v>977</v>
      </c>
      <c r="I11" s="25"/>
      <c r="J11" s="25"/>
    </row>
    <row r="12" ht="32.25" customHeight="1" spans="1:10">
      <c r="A12" s="26"/>
      <c r="B12" s="26"/>
      <c r="C12" s="25"/>
      <c r="D12" s="25"/>
      <c r="E12" s="25"/>
      <c r="F12" s="25"/>
      <c r="G12" s="25"/>
      <c r="H12" s="26" t="s">
        <v>978</v>
      </c>
      <c r="I12" s="26" t="s">
        <v>979</v>
      </c>
      <c r="J12" s="26" t="s">
        <v>980</v>
      </c>
    </row>
    <row r="13" ht="24" customHeight="1" spans="1:10">
      <c r="A13" s="31" t="s">
        <v>54</v>
      </c>
      <c r="B13" s="32"/>
      <c r="C13" s="32"/>
      <c r="D13" s="32"/>
      <c r="E13" s="32"/>
      <c r="F13" s="32"/>
      <c r="G13" s="33"/>
      <c r="H13" s="34">
        <v>26065341.62</v>
      </c>
      <c r="I13" s="34">
        <v>26065341.62</v>
      </c>
      <c r="J13" s="34"/>
    </row>
    <row r="14" ht="34.5" customHeight="1" spans="1:10">
      <c r="A14" s="27" t="s">
        <v>981</v>
      </c>
      <c r="B14" s="35"/>
      <c r="C14" s="27" t="s">
        <v>982</v>
      </c>
      <c r="D14" s="35"/>
      <c r="E14" s="35"/>
      <c r="F14" s="35"/>
      <c r="G14" s="35"/>
      <c r="H14" s="36">
        <v>20037642.75</v>
      </c>
      <c r="I14" s="36">
        <v>20037642.75</v>
      </c>
      <c r="J14" s="36"/>
    </row>
    <row r="15" ht="34.5" customHeight="1" spans="1:10">
      <c r="A15" s="27" t="s">
        <v>983</v>
      </c>
      <c r="B15" s="37"/>
      <c r="C15" s="27" t="s">
        <v>984</v>
      </c>
      <c r="D15" s="37"/>
      <c r="E15" s="37"/>
      <c r="F15" s="37"/>
      <c r="G15" s="37"/>
      <c r="H15" s="36">
        <v>2230000</v>
      </c>
      <c r="I15" s="36">
        <v>2230000</v>
      </c>
      <c r="J15" s="36"/>
    </row>
    <row r="16" ht="34.5" customHeight="1" spans="1:10">
      <c r="A16" s="27" t="s">
        <v>985</v>
      </c>
      <c r="B16" s="37"/>
      <c r="C16" s="27" t="s">
        <v>986</v>
      </c>
      <c r="D16" s="37"/>
      <c r="E16" s="37"/>
      <c r="F16" s="37"/>
      <c r="G16" s="37"/>
      <c r="H16" s="36">
        <v>3505098.87</v>
      </c>
      <c r="I16" s="36">
        <v>3505098.87</v>
      </c>
      <c r="J16" s="36"/>
    </row>
    <row r="17" ht="34.5" customHeight="1" spans="1:10">
      <c r="A17" s="27" t="s">
        <v>466</v>
      </c>
      <c r="B17" s="37"/>
      <c r="C17" s="27" t="s">
        <v>987</v>
      </c>
      <c r="D17" s="37"/>
      <c r="E17" s="37"/>
      <c r="F17" s="37"/>
      <c r="G17" s="37"/>
      <c r="H17" s="36">
        <v>260000</v>
      </c>
      <c r="I17" s="36">
        <v>260000</v>
      </c>
      <c r="J17" s="36"/>
    </row>
    <row r="18" ht="34.5" customHeight="1" spans="1:10">
      <c r="A18" s="27" t="s">
        <v>486</v>
      </c>
      <c r="B18" s="37"/>
      <c r="C18" s="27" t="s">
        <v>988</v>
      </c>
      <c r="D18" s="37"/>
      <c r="E18" s="37"/>
      <c r="F18" s="37"/>
      <c r="G18" s="37"/>
      <c r="H18" s="36">
        <v>12600</v>
      </c>
      <c r="I18" s="36">
        <v>12600</v>
      </c>
      <c r="J18" s="36"/>
    </row>
    <row r="19" ht="34.5" customHeight="1" spans="1:10">
      <c r="A19" s="27" t="s">
        <v>480</v>
      </c>
      <c r="B19" s="37"/>
      <c r="C19" s="27" t="s">
        <v>989</v>
      </c>
      <c r="D19" s="37"/>
      <c r="E19" s="37"/>
      <c r="F19" s="37"/>
      <c r="G19" s="37"/>
      <c r="H19" s="36">
        <v>20000</v>
      </c>
      <c r="I19" s="36">
        <v>20000</v>
      </c>
      <c r="J19" s="36"/>
    </row>
    <row r="20" ht="32.25" customHeight="1" spans="1:10">
      <c r="A20" s="30" t="s">
        <v>990</v>
      </c>
      <c r="B20" s="30"/>
      <c r="C20" s="30"/>
      <c r="D20" s="30"/>
      <c r="E20" s="30"/>
      <c r="F20" s="30"/>
      <c r="G20" s="30"/>
      <c r="H20" s="30"/>
      <c r="I20" s="30"/>
      <c r="J20" s="30"/>
    </row>
    <row r="21" ht="32.25" customHeight="1" spans="1:10">
      <c r="A21" s="38" t="s">
        <v>991</v>
      </c>
      <c r="B21" s="38"/>
      <c r="C21" s="38"/>
      <c r="D21" s="38"/>
      <c r="E21" s="38"/>
      <c r="F21" s="38"/>
      <c r="G21" s="38"/>
      <c r="H21" s="39" t="s">
        <v>992</v>
      </c>
      <c r="I21" s="51" t="s">
        <v>656</v>
      </c>
      <c r="J21" s="39" t="s">
        <v>993</v>
      </c>
    </row>
    <row r="22" ht="36" customHeight="1" spans="1:10">
      <c r="A22" s="40" t="s">
        <v>649</v>
      </c>
      <c r="B22" s="40" t="s">
        <v>994</v>
      </c>
      <c r="C22" s="41" t="s">
        <v>651</v>
      </c>
      <c r="D22" s="41" t="s">
        <v>652</v>
      </c>
      <c r="E22" s="41" t="s">
        <v>653</v>
      </c>
      <c r="F22" s="41" t="s">
        <v>654</v>
      </c>
      <c r="G22" s="41" t="s">
        <v>655</v>
      </c>
      <c r="H22" s="42"/>
      <c r="I22" s="42"/>
      <c r="J22" s="42"/>
    </row>
    <row r="23" ht="32.25" customHeight="1" spans="1:10">
      <c r="A23" s="43" t="s">
        <v>658</v>
      </c>
      <c r="B23" s="43"/>
      <c r="C23" s="44"/>
      <c r="D23" s="43"/>
      <c r="E23" s="43"/>
      <c r="F23" s="43"/>
      <c r="G23" s="43"/>
      <c r="H23" s="45"/>
      <c r="I23" s="29"/>
      <c r="J23" s="45"/>
    </row>
    <row r="24" ht="32.25" customHeight="1" spans="1:10">
      <c r="A24" s="43"/>
      <c r="B24" s="43" t="s">
        <v>659</v>
      </c>
      <c r="C24" s="44"/>
      <c r="D24" s="43"/>
      <c r="E24" s="43"/>
      <c r="F24" s="43"/>
      <c r="G24" s="43"/>
      <c r="H24" s="45"/>
      <c r="I24" s="29"/>
      <c r="J24" s="45"/>
    </row>
    <row r="25" ht="32.25" customHeight="1" spans="1:10">
      <c r="A25" s="43"/>
      <c r="B25" s="43"/>
      <c r="C25" s="44" t="s">
        <v>995</v>
      </c>
      <c r="D25" s="43" t="s">
        <v>661</v>
      </c>
      <c r="E25" s="43" t="s">
        <v>996</v>
      </c>
      <c r="F25" s="43" t="s">
        <v>997</v>
      </c>
      <c r="G25" s="43" t="s">
        <v>664</v>
      </c>
      <c r="H25" s="45" t="s">
        <v>998</v>
      </c>
      <c r="I25" s="29" t="s">
        <v>999</v>
      </c>
      <c r="J25" s="45" t="s">
        <v>1000</v>
      </c>
    </row>
    <row r="26" ht="32.25" customHeight="1" spans="1:10">
      <c r="A26" s="43"/>
      <c r="B26" s="43"/>
      <c r="C26" s="44" t="s">
        <v>1001</v>
      </c>
      <c r="D26" s="43" t="s">
        <v>661</v>
      </c>
      <c r="E26" s="43" t="s">
        <v>1002</v>
      </c>
      <c r="F26" s="43" t="s">
        <v>670</v>
      </c>
      <c r="G26" s="43" t="s">
        <v>664</v>
      </c>
      <c r="H26" s="45" t="s">
        <v>1003</v>
      </c>
      <c r="I26" s="29" t="s">
        <v>1004</v>
      </c>
      <c r="J26" s="45" t="s">
        <v>1000</v>
      </c>
    </row>
    <row r="27" ht="32.25" customHeight="1" spans="1:10">
      <c r="A27" s="43"/>
      <c r="B27" s="43"/>
      <c r="C27" s="44" t="s">
        <v>1005</v>
      </c>
      <c r="D27" s="43" t="s">
        <v>661</v>
      </c>
      <c r="E27" s="43" t="s">
        <v>1006</v>
      </c>
      <c r="F27" s="43" t="s">
        <v>1007</v>
      </c>
      <c r="G27" s="43" t="s">
        <v>664</v>
      </c>
      <c r="H27" s="45" t="s">
        <v>1008</v>
      </c>
      <c r="I27" s="29" t="s">
        <v>1009</v>
      </c>
      <c r="J27" s="45" t="s">
        <v>1000</v>
      </c>
    </row>
    <row r="28" ht="32.25" customHeight="1" spans="1:10">
      <c r="A28" s="43"/>
      <c r="B28" s="43"/>
      <c r="C28" s="44" t="s">
        <v>1010</v>
      </c>
      <c r="D28" s="43" t="s">
        <v>661</v>
      </c>
      <c r="E28" s="43" t="s">
        <v>85</v>
      </c>
      <c r="F28" s="43" t="s">
        <v>1011</v>
      </c>
      <c r="G28" s="43" t="s">
        <v>664</v>
      </c>
      <c r="H28" s="45" t="s">
        <v>1012</v>
      </c>
      <c r="I28" s="29" t="s">
        <v>1013</v>
      </c>
      <c r="J28" s="45" t="s">
        <v>1000</v>
      </c>
    </row>
    <row r="29" ht="32.25" customHeight="1" spans="1:10">
      <c r="A29" s="43"/>
      <c r="B29" s="43"/>
      <c r="C29" s="44" t="s">
        <v>1014</v>
      </c>
      <c r="D29" s="43" t="s">
        <v>661</v>
      </c>
      <c r="E29" s="43" t="s">
        <v>1015</v>
      </c>
      <c r="F29" s="43" t="s">
        <v>670</v>
      </c>
      <c r="G29" s="43" t="s">
        <v>664</v>
      </c>
      <c r="H29" s="45" t="s">
        <v>1016</v>
      </c>
      <c r="I29" s="29" t="s">
        <v>1017</v>
      </c>
      <c r="J29" s="45" t="s">
        <v>1000</v>
      </c>
    </row>
    <row r="30" ht="32.25" customHeight="1" spans="1:10">
      <c r="A30" s="43"/>
      <c r="B30" s="43" t="s">
        <v>678</v>
      </c>
      <c r="C30" s="44"/>
      <c r="D30" s="43"/>
      <c r="E30" s="43"/>
      <c r="F30" s="43"/>
      <c r="G30" s="43"/>
      <c r="H30" s="45"/>
      <c r="I30" s="29"/>
      <c r="J30" s="45"/>
    </row>
    <row r="31" ht="32.25" customHeight="1" spans="1:10">
      <c r="A31" s="43"/>
      <c r="B31" s="43"/>
      <c r="C31" s="44" t="s">
        <v>1018</v>
      </c>
      <c r="D31" s="43" t="s">
        <v>680</v>
      </c>
      <c r="E31" s="43" t="s">
        <v>1019</v>
      </c>
      <c r="F31" s="43" t="s">
        <v>670</v>
      </c>
      <c r="G31" s="43" t="s">
        <v>664</v>
      </c>
      <c r="H31" s="45" t="s">
        <v>1020</v>
      </c>
      <c r="I31" s="29" t="s">
        <v>1021</v>
      </c>
      <c r="J31" s="45" t="s">
        <v>1022</v>
      </c>
    </row>
    <row r="32" ht="32.25" customHeight="1" spans="1:10">
      <c r="A32" s="43"/>
      <c r="B32" s="43"/>
      <c r="C32" s="44" t="s">
        <v>1023</v>
      </c>
      <c r="D32" s="43" t="s">
        <v>680</v>
      </c>
      <c r="E32" s="43" t="s">
        <v>1024</v>
      </c>
      <c r="F32" s="43" t="s">
        <v>1025</v>
      </c>
      <c r="G32" s="43" t="s">
        <v>709</v>
      </c>
      <c r="H32" s="45" t="s">
        <v>1026</v>
      </c>
      <c r="I32" s="29" t="s">
        <v>1027</v>
      </c>
      <c r="J32" s="45" t="s">
        <v>1000</v>
      </c>
    </row>
    <row r="33" ht="32.25" customHeight="1" spans="1:10">
      <c r="A33" s="43" t="s">
        <v>666</v>
      </c>
      <c r="B33" s="43"/>
      <c r="C33" s="44"/>
      <c r="D33" s="43"/>
      <c r="E33" s="43"/>
      <c r="F33" s="43"/>
      <c r="G33" s="43"/>
      <c r="H33" s="45"/>
      <c r="I33" s="29"/>
      <c r="J33" s="45"/>
    </row>
    <row r="34" ht="32.25" customHeight="1" spans="1:10">
      <c r="A34" s="43"/>
      <c r="B34" s="43" t="s">
        <v>667</v>
      </c>
      <c r="C34" s="44"/>
      <c r="D34" s="43"/>
      <c r="E34" s="43"/>
      <c r="F34" s="43"/>
      <c r="G34" s="43"/>
      <c r="H34" s="45"/>
      <c r="I34" s="29"/>
      <c r="J34" s="45"/>
    </row>
    <row r="35" ht="32.25" customHeight="1" spans="1:10">
      <c r="A35" s="43"/>
      <c r="B35" s="43"/>
      <c r="C35" s="44" t="s">
        <v>1028</v>
      </c>
      <c r="D35" s="43" t="s">
        <v>680</v>
      </c>
      <c r="E35" s="43" t="s">
        <v>1029</v>
      </c>
      <c r="F35" s="43" t="s">
        <v>1030</v>
      </c>
      <c r="G35" s="43" t="s">
        <v>709</v>
      </c>
      <c r="H35" s="45" t="s">
        <v>1031</v>
      </c>
      <c r="I35" s="29" t="s">
        <v>1032</v>
      </c>
      <c r="J35" s="45" t="s">
        <v>1000</v>
      </c>
    </row>
    <row r="36" ht="32.25" customHeight="1" spans="1:10">
      <c r="A36" s="43"/>
      <c r="B36" s="43"/>
      <c r="C36" s="44" t="s">
        <v>1033</v>
      </c>
      <c r="D36" s="43" t="s">
        <v>680</v>
      </c>
      <c r="E36" s="43" t="s">
        <v>1034</v>
      </c>
      <c r="F36" s="43" t="s">
        <v>1035</v>
      </c>
      <c r="G36" s="43" t="s">
        <v>709</v>
      </c>
      <c r="H36" s="45" t="s">
        <v>1036</v>
      </c>
      <c r="I36" s="29" t="s">
        <v>1037</v>
      </c>
      <c r="J36" s="45" t="s">
        <v>1038</v>
      </c>
    </row>
    <row r="37" ht="32.25" customHeight="1" spans="1:10">
      <c r="A37" s="43"/>
      <c r="B37" s="43" t="s">
        <v>730</v>
      </c>
      <c r="C37" s="44"/>
      <c r="D37" s="43"/>
      <c r="E37" s="43"/>
      <c r="F37" s="43"/>
      <c r="G37" s="43"/>
      <c r="H37" s="45"/>
      <c r="I37" s="29"/>
      <c r="J37" s="45"/>
    </row>
    <row r="38" ht="32.25" customHeight="1" spans="1:10">
      <c r="A38" s="43"/>
      <c r="B38" s="43"/>
      <c r="C38" s="44" t="s">
        <v>1039</v>
      </c>
      <c r="D38" s="43" t="s">
        <v>680</v>
      </c>
      <c r="E38" s="43" t="s">
        <v>1034</v>
      </c>
      <c r="F38" s="43" t="s">
        <v>1025</v>
      </c>
      <c r="G38" s="43" t="s">
        <v>709</v>
      </c>
      <c r="H38" s="45" t="s">
        <v>1040</v>
      </c>
      <c r="I38" s="29" t="s">
        <v>1041</v>
      </c>
      <c r="J38" s="45" t="s">
        <v>1000</v>
      </c>
    </row>
    <row r="39" ht="32.25" customHeight="1" spans="1:10">
      <c r="A39" s="43"/>
      <c r="B39" s="43"/>
      <c r="C39" s="44" t="s">
        <v>1042</v>
      </c>
      <c r="D39" s="43" t="s">
        <v>680</v>
      </c>
      <c r="E39" s="43" t="s">
        <v>1034</v>
      </c>
      <c r="F39" s="43" t="s">
        <v>1025</v>
      </c>
      <c r="G39" s="43" t="s">
        <v>709</v>
      </c>
      <c r="H39" s="45" t="s">
        <v>1043</v>
      </c>
      <c r="I39" s="29" t="s">
        <v>1044</v>
      </c>
      <c r="J39" s="45" t="s">
        <v>1045</v>
      </c>
    </row>
    <row r="40" ht="32.25" customHeight="1" spans="1:10">
      <c r="A40" s="43" t="s">
        <v>672</v>
      </c>
      <c r="B40" s="43"/>
      <c r="C40" s="44"/>
      <c r="D40" s="43"/>
      <c r="E40" s="43"/>
      <c r="F40" s="43"/>
      <c r="G40" s="43"/>
      <c r="H40" s="45"/>
      <c r="I40" s="29"/>
      <c r="J40" s="45"/>
    </row>
    <row r="41" ht="32.25" customHeight="1" spans="1:10">
      <c r="A41" s="43"/>
      <c r="B41" s="43" t="s">
        <v>673</v>
      </c>
      <c r="C41" s="44"/>
      <c r="D41" s="43"/>
      <c r="E41" s="43"/>
      <c r="F41" s="43"/>
      <c r="G41" s="43"/>
      <c r="H41" s="45"/>
      <c r="I41" s="29"/>
      <c r="J41" s="45"/>
    </row>
    <row r="42" ht="32.25" customHeight="1" spans="1:10">
      <c r="A42" s="43"/>
      <c r="B42" s="43"/>
      <c r="C42" s="44" t="s">
        <v>1046</v>
      </c>
      <c r="D42" s="43" t="s">
        <v>661</v>
      </c>
      <c r="E42" s="43" t="s">
        <v>675</v>
      </c>
      <c r="F42" s="43" t="s">
        <v>670</v>
      </c>
      <c r="G42" s="43" t="s">
        <v>664</v>
      </c>
      <c r="H42" s="45" t="s">
        <v>1047</v>
      </c>
      <c r="I42" s="29" t="s">
        <v>1048</v>
      </c>
      <c r="J42" s="45" t="s">
        <v>1000</v>
      </c>
    </row>
    <row r="43" ht="32.25" customHeight="1" spans="1:10">
      <c r="A43" s="43"/>
      <c r="B43" s="43"/>
      <c r="C43" s="44" t="s">
        <v>1049</v>
      </c>
      <c r="D43" s="43" t="s">
        <v>661</v>
      </c>
      <c r="E43" s="43" t="s">
        <v>675</v>
      </c>
      <c r="F43" s="43" t="s">
        <v>670</v>
      </c>
      <c r="G43" s="43" t="s">
        <v>664</v>
      </c>
      <c r="H43" s="45" t="s">
        <v>1050</v>
      </c>
      <c r="I43" s="29" t="s">
        <v>1051</v>
      </c>
      <c r="J43" s="45" t="s">
        <v>1000</v>
      </c>
    </row>
  </sheetData>
  <mergeCells count="39">
    <mergeCell ref="A3:J3"/>
    <mergeCell ref="A4:C4"/>
    <mergeCell ref="B5:E5"/>
    <mergeCell ref="B5:E5"/>
    <mergeCell ref="F5:G5"/>
    <mergeCell ref="H5:J5"/>
    <mergeCell ref="H5:J5"/>
    <mergeCell ref="A6:I6"/>
    <mergeCell ref="C7:I7"/>
    <mergeCell ref="C7:I7"/>
    <mergeCell ref="C8:I8"/>
    <mergeCell ref="C8:I8"/>
    <mergeCell ref="C9:I9"/>
    <mergeCell ref="C9:I9"/>
    <mergeCell ref="A10:J10"/>
    <mergeCell ref="H11:J11"/>
    <mergeCell ref="A13:G13"/>
    <mergeCell ref="A14:B14"/>
    <mergeCell ref="A14:B14"/>
    <mergeCell ref="C14:G14"/>
    <mergeCell ref="C14:G14"/>
    <mergeCell ref="A15:B15"/>
    <mergeCell ref="C15:G15"/>
    <mergeCell ref="A16:B16"/>
    <mergeCell ref="C16:G16"/>
    <mergeCell ref="A17:B17"/>
    <mergeCell ref="C17:G17"/>
    <mergeCell ref="A18:B18"/>
    <mergeCell ref="C18:G18"/>
    <mergeCell ref="A19:B19"/>
    <mergeCell ref="C19:G19"/>
    <mergeCell ref="A20:J20"/>
    <mergeCell ref="A21:G21"/>
    <mergeCell ref="A7:A8"/>
    <mergeCell ref="H21:H22"/>
    <mergeCell ref="I21:I22"/>
    <mergeCell ref="J21:J22"/>
    <mergeCell ref="A11:B12"/>
    <mergeCell ref="C11:G12"/>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1"/>
  <sheetViews>
    <sheetView showGridLines="0" showZeros="0" workbookViewId="0">
      <pane ySplit="1" topLeftCell="A2" activePane="bottomLeft" state="frozen"/>
      <selection/>
      <selection pane="bottomLeft" activeCell="A4" sqref="A4:B4"/>
    </sheetView>
  </sheetViews>
  <sheetFormatPr defaultColWidth="10" defaultRowHeight="12.75" customHeight="1"/>
  <cols>
    <col min="1" max="1" width="17.85" customWidth="1"/>
    <col min="2" max="2" width="40.85" customWidth="1"/>
    <col min="3" max="20" width="25.7083333333333" customWidth="1"/>
  </cols>
  <sheetData>
    <row r="1" customHeight="1" spans="1:20">
      <c r="A1" s="1"/>
      <c r="B1" s="1"/>
      <c r="C1" s="1"/>
      <c r="D1" s="1"/>
      <c r="E1" s="1"/>
      <c r="F1" s="1"/>
      <c r="G1" s="1"/>
      <c r="H1" s="1"/>
      <c r="I1" s="1"/>
      <c r="J1" s="1"/>
      <c r="K1" s="1"/>
      <c r="L1" s="1"/>
      <c r="M1" s="1"/>
      <c r="N1" s="1"/>
      <c r="O1" s="1"/>
      <c r="P1" s="1"/>
      <c r="Q1" s="1"/>
      <c r="R1" s="1"/>
      <c r="S1" s="1"/>
      <c r="T1" s="1"/>
    </row>
    <row r="2" ht="17.25" customHeight="1" spans="1:20">
      <c r="A2" s="2" t="s">
        <v>51</v>
      </c>
      <c r="B2" s="2"/>
      <c r="C2" s="2"/>
      <c r="D2" s="2"/>
      <c r="E2" s="2"/>
      <c r="F2" s="2"/>
      <c r="G2" s="2"/>
      <c r="H2" s="2"/>
      <c r="I2" s="2"/>
      <c r="J2" s="2"/>
      <c r="K2" s="2"/>
      <c r="L2" s="2"/>
      <c r="M2" s="2"/>
      <c r="N2" s="2"/>
      <c r="O2" s="2"/>
      <c r="P2" s="2"/>
      <c r="Q2" s="2"/>
      <c r="R2" s="2"/>
      <c r="S2" s="2"/>
      <c r="T2" s="2"/>
    </row>
    <row r="3" ht="41.25" customHeight="1" spans="1:20">
      <c r="A3" s="3" t="str">
        <f>"2025"&amp;"年部门收入预算表"</f>
        <v>2025年部门收入预算表</v>
      </c>
      <c r="B3" s="3"/>
      <c r="C3" s="3"/>
      <c r="D3" s="3"/>
      <c r="E3" s="3"/>
      <c r="F3" s="3"/>
      <c r="G3" s="3"/>
      <c r="H3" s="3"/>
      <c r="I3" s="3"/>
      <c r="J3" s="3"/>
      <c r="K3" s="3"/>
      <c r="L3" s="3"/>
      <c r="M3" s="3"/>
      <c r="N3" s="3"/>
      <c r="O3" s="3"/>
      <c r="P3" s="3"/>
      <c r="Q3" s="3"/>
      <c r="R3" s="3"/>
      <c r="S3" s="3"/>
      <c r="T3" s="3"/>
    </row>
    <row r="4" ht="17.25" customHeight="1" spans="1:20">
      <c r="A4" s="4" t="s">
        <v>1</v>
      </c>
      <c r="B4" s="4"/>
      <c r="C4" s="2" t="s">
        <v>2</v>
      </c>
      <c r="D4" s="2"/>
      <c r="E4" s="2"/>
      <c r="F4" s="2"/>
      <c r="G4" s="2"/>
      <c r="H4" s="2"/>
      <c r="I4" s="2"/>
      <c r="J4" s="2"/>
      <c r="K4" s="2"/>
      <c r="L4" s="2"/>
      <c r="M4" s="2"/>
      <c r="N4" s="2"/>
      <c r="O4" s="2"/>
      <c r="P4" s="2"/>
      <c r="Q4" s="2"/>
      <c r="R4" s="2"/>
      <c r="S4" s="2"/>
      <c r="T4" s="2"/>
    </row>
    <row r="5" ht="21.75" customHeight="1" spans="1:20">
      <c r="A5" s="73" t="s">
        <v>52</v>
      </c>
      <c r="B5" s="73" t="s">
        <v>53</v>
      </c>
      <c r="C5" s="73" t="s">
        <v>54</v>
      </c>
      <c r="D5" s="73" t="s">
        <v>55</v>
      </c>
      <c r="E5" s="73"/>
      <c r="F5" s="73"/>
      <c r="G5" s="73"/>
      <c r="H5" s="73"/>
      <c r="I5" s="73"/>
      <c r="J5" s="73"/>
      <c r="K5" s="73"/>
      <c r="L5" s="73"/>
      <c r="M5" s="73"/>
      <c r="N5" s="73"/>
      <c r="O5" s="73" t="s">
        <v>47</v>
      </c>
      <c r="P5" s="73"/>
      <c r="Q5" s="73"/>
      <c r="R5" s="73"/>
      <c r="S5" s="73"/>
      <c r="T5" s="73"/>
    </row>
    <row r="6" ht="27" customHeight="1" spans="1:20">
      <c r="A6" s="73"/>
      <c r="B6" s="73"/>
      <c r="C6" s="73"/>
      <c r="D6" s="73" t="s">
        <v>56</v>
      </c>
      <c r="E6" s="73" t="s">
        <v>57</v>
      </c>
      <c r="F6" s="73" t="s">
        <v>58</v>
      </c>
      <c r="G6" s="73" t="s">
        <v>59</v>
      </c>
      <c r="H6" s="73" t="s">
        <v>60</v>
      </c>
      <c r="I6" s="73" t="s">
        <v>61</v>
      </c>
      <c r="J6" s="73"/>
      <c r="K6" s="73"/>
      <c r="L6" s="73"/>
      <c r="M6" s="73"/>
      <c r="N6" s="73"/>
      <c r="O6" s="73" t="s">
        <v>56</v>
      </c>
      <c r="P6" s="73" t="s">
        <v>57</v>
      </c>
      <c r="Q6" s="73" t="s">
        <v>58</v>
      </c>
      <c r="R6" s="73" t="s">
        <v>59</v>
      </c>
      <c r="S6" s="73" t="s">
        <v>60</v>
      </c>
      <c r="T6" s="73" t="s">
        <v>61</v>
      </c>
    </row>
    <row r="7" ht="30" customHeight="1" spans="1:20">
      <c r="A7" s="73"/>
      <c r="B7" s="73"/>
      <c r="C7" s="73"/>
      <c r="D7" s="73"/>
      <c r="E7" s="73"/>
      <c r="F7" s="73"/>
      <c r="G7" s="73"/>
      <c r="H7" s="73"/>
      <c r="I7" s="73" t="s">
        <v>56</v>
      </c>
      <c r="J7" s="73" t="s">
        <v>62</v>
      </c>
      <c r="K7" s="73" t="s">
        <v>63</v>
      </c>
      <c r="L7" s="73" t="s">
        <v>64</v>
      </c>
      <c r="M7" s="73" t="s">
        <v>65</v>
      </c>
      <c r="N7" s="73" t="s">
        <v>66</v>
      </c>
      <c r="O7" s="73"/>
      <c r="P7" s="73"/>
      <c r="Q7" s="73"/>
      <c r="R7" s="73"/>
      <c r="S7" s="73"/>
      <c r="T7" s="73"/>
    </row>
    <row r="8" ht="15" customHeight="1" spans="1:20">
      <c r="A8" s="73">
        <v>1</v>
      </c>
      <c r="B8" s="73">
        <v>2</v>
      </c>
      <c r="C8" s="73">
        <v>3</v>
      </c>
      <c r="D8" s="73">
        <v>4</v>
      </c>
      <c r="E8" s="73">
        <v>5</v>
      </c>
      <c r="F8" s="73">
        <v>6</v>
      </c>
      <c r="G8" s="73">
        <v>7</v>
      </c>
      <c r="H8" s="73">
        <v>8</v>
      </c>
      <c r="I8" s="73">
        <v>9</v>
      </c>
      <c r="J8" s="73">
        <v>10</v>
      </c>
      <c r="K8" s="73">
        <v>11</v>
      </c>
      <c r="L8" s="73">
        <v>12</v>
      </c>
      <c r="M8" s="73">
        <v>13</v>
      </c>
      <c r="N8" s="73">
        <v>14</v>
      </c>
      <c r="O8" s="73">
        <v>15</v>
      </c>
      <c r="P8" s="73">
        <v>16</v>
      </c>
      <c r="Q8" s="73">
        <v>17</v>
      </c>
      <c r="R8" s="73">
        <v>18</v>
      </c>
      <c r="S8" s="73">
        <v>19</v>
      </c>
      <c r="T8" s="73">
        <v>20</v>
      </c>
    </row>
    <row r="9" ht="18" customHeight="1" spans="1:20">
      <c r="A9" s="85" t="s">
        <v>67</v>
      </c>
      <c r="B9" s="85" t="s">
        <v>68</v>
      </c>
      <c r="C9" s="88">
        <v>27132119.62</v>
      </c>
      <c r="D9" s="88">
        <v>26065341.62</v>
      </c>
      <c r="E9" s="88">
        <v>26065341.62</v>
      </c>
      <c r="F9" s="88"/>
      <c r="G9" s="88"/>
      <c r="H9" s="88"/>
      <c r="I9" s="88"/>
      <c r="J9" s="88"/>
      <c r="K9" s="88"/>
      <c r="L9" s="88"/>
      <c r="M9" s="88"/>
      <c r="N9" s="88"/>
      <c r="O9" s="88">
        <v>1066778</v>
      </c>
      <c r="P9" s="88">
        <v>149873</v>
      </c>
      <c r="Q9" s="88">
        <v>910000</v>
      </c>
      <c r="R9" s="88">
        <v>6905</v>
      </c>
      <c r="S9" s="88"/>
      <c r="T9" s="88"/>
    </row>
    <row r="10" ht="18" customHeight="1" outlineLevel="1" spans="1:20">
      <c r="A10" s="89" t="s">
        <v>69</v>
      </c>
      <c r="B10" s="89" t="s">
        <v>70</v>
      </c>
      <c r="C10" s="88">
        <v>27132119.62</v>
      </c>
      <c r="D10" s="88">
        <v>26065341.62</v>
      </c>
      <c r="E10" s="88">
        <v>26065341.62</v>
      </c>
      <c r="F10" s="88"/>
      <c r="G10" s="88"/>
      <c r="H10" s="88"/>
      <c r="I10" s="88"/>
      <c r="J10" s="88"/>
      <c r="K10" s="88"/>
      <c r="L10" s="88"/>
      <c r="M10" s="88"/>
      <c r="N10" s="88"/>
      <c r="O10" s="88">
        <v>1066778</v>
      </c>
      <c r="P10" s="88">
        <v>149873</v>
      </c>
      <c r="Q10" s="88">
        <v>910000</v>
      </c>
      <c r="R10" s="88">
        <v>6905</v>
      </c>
      <c r="S10" s="88"/>
      <c r="T10" s="88"/>
    </row>
    <row r="11" ht="18" customHeight="1" spans="1:20">
      <c r="A11" s="73" t="s">
        <v>54</v>
      </c>
      <c r="B11" s="73"/>
      <c r="C11" s="88">
        <v>27132119.62</v>
      </c>
      <c r="D11" s="88">
        <v>26065341.62</v>
      </c>
      <c r="E11" s="88">
        <v>26065341.62</v>
      </c>
      <c r="F11" s="88"/>
      <c r="G11" s="88"/>
      <c r="H11" s="88"/>
      <c r="I11" s="88"/>
      <c r="J11" s="88"/>
      <c r="K11" s="88"/>
      <c r="L11" s="88"/>
      <c r="M11" s="88"/>
      <c r="N11" s="88"/>
      <c r="O11" s="88">
        <v>1066778</v>
      </c>
      <c r="P11" s="88">
        <v>149873</v>
      </c>
      <c r="Q11" s="88">
        <v>910000</v>
      </c>
      <c r="R11" s="88">
        <v>6905</v>
      </c>
      <c r="S11" s="88"/>
      <c r="T11" s="88"/>
    </row>
  </sheetData>
  <mergeCells count="22">
    <mergeCell ref="A2:T2"/>
    <mergeCell ref="A3:T3"/>
    <mergeCell ref="A4:B4"/>
    <mergeCell ref="C4:T4"/>
    <mergeCell ref="D5:N5"/>
    <mergeCell ref="O5:T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 ref="T6:T7"/>
  </mergeCells>
  <printOptions horizontalCentered="1"/>
  <pageMargins left="0.67" right="0.67" top="0.5" bottom="0.5" header="0" footer="0"/>
  <pageSetup paperSize="9" orientation="landscape"/>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1"/>
  <sheetViews>
    <sheetView showGridLines="0" showZeros="0" tabSelected="1" zoomScale="80" zoomScaleNormal="80" workbookViewId="0">
      <pane ySplit="1" topLeftCell="A4" activePane="bottomLeft" state="frozen"/>
      <selection/>
      <selection pane="bottomLeft" activeCell="A4" sqref="A4:C4"/>
    </sheetView>
  </sheetViews>
  <sheetFormatPr defaultColWidth="10" defaultRowHeight="12.75" customHeight="1"/>
  <cols>
    <col min="1" max="1" width="50.2833333333333" customWidth="1"/>
    <col min="2" max="2" width="15.7083333333333" customWidth="1"/>
    <col min="3" max="3" width="13" customWidth="1"/>
    <col min="4" max="4" width="12" customWidth="1"/>
    <col min="5" max="5" width="16.2833333333333" customWidth="1"/>
    <col min="6" max="22" width="12.12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7.25" customHeight="1" spans="1:1">
      <c r="A2" s="2" t="s">
        <v>1052</v>
      </c>
    </row>
    <row r="3" ht="41.25" customHeight="1" spans="1:23">
      <c r="A3" s="3" t="s">
        <v>1053</v>
      </c>
      <c r="B3" s="3"/>
      <c r="C3" s="3"/>
      <c r="D3" s="3"/>
      <c r="E3" s="3"/>
      <c r="F3" s="3"/>
      <c r="G3" s="3"/>
      <c r="H3" s="3"/>
      <c r="I3" s="3"/>
      <c r="J3" s="3"/>
      <c r="K3" s="3"/>
      <c r="L3" s="3"/>
      <c r="M3" s="3"/>
      <c r="N3" s="3"/>
      <c r="O3" s="3"/>
      <c r="P3" s="3"/>
      <c r="Q3" s="3"/>
      <c r="R3" s="3"/>
      <c r="S3" s="3"/>
      <c r="T3" s="3"/>
      <c r="U3" s="3"/>
      <c r="V3" s="3"/>
      <c r="W3" s="3"/>
    </row>
    <row r="4" ht="17.25" customHeight="1" spans="1:23">
      <c r="A4" s="4" t="s">
        <v>1</v>
      </c>
      <c r="B4" s="4"/>
      <c r="C4" s="4"/>
      <c r="V4" s="2" t="s">
        <v>1054</v>
      </c>
      <c r="W4" s="2"/>
    </row>
    <row r="5" ht="17.25" customHeight="1" spans="1:23">
      <c r="A5" s="5" t="s">
        <v>339</v>
      </c>
      <c r="B5" s="5" t="s">
        <v>1055</v>
      </c>
      <c r="C5" s="5" t="s">
        <v>1056</v>
      </c>
      <c r="D5" s="5" t="s">
        <v>1057</v>
      </c>
      <c r="E5" s="5" t="s">
        <v>1058</v>
      </c>
      <c r="F5" s="5" t="s">
        <v>1059</v>
      </c>
      <c r="G5" s="5"/>
      <c r="H5" s="5"/>
      <c r="I5" s="5"/>
      <c r="J5" s="5"/>
      <c r="K5" s="5"/>
      <c r="L5" s="5"/>
      <c r="M5" s="5" t="s">
        <v>1060</v>
      </c>
      <c r="N5" s="5"/>
      <c r="O5" s="5"/>
      <c r="P5" s="5"/>
      <c r="Q5" s="5"/>
      <c r="R5" s="5"/>
      <c r="S5" s="5"/>
      <c r="T5" s="5" t="s">
        <v>1061</v>
      </c>
      <c r="U5" s="5"/>
      <c r="V5" s="5"/>
      <c r="W5" s="5" t="s">
        <v>1062</v>
      </c>
    </row>
    <row r="6" ht="33" customHeight="1" spans="1:23">
      <c r="A6" s="5"/>
      <c r="B6" s="5"/>
      <c r="C6" s="5"/>
      <c r="D6" s="5"/>
      <c r="E6" s="5"/>
      <c r="F6" s="5" t="s">
        <v>56</v>
      </c>
      <c r="G6" s="5" t="s">
        <v>1063</v>
      </c>
      <c r="H6" s="5" t="s">
        <v>1064</v>
      </c>
      <c r="I6" s="5" t="s">
        <v>1065</v>
      </c>
      <c r="J6" s="5" t="s">
        <v>1066</v>
      </c>
      <c r="K6" s="5" t="s">
        <v>1067</v>
      </c>
      <c r="L6" s="5" t="s">
        <v>1068</v>
      </c>
      <c r="M6" s="5" t="s">
        <v>56</v>
      </c>
      <c r="N6" s="5" t="s">
        <v>1069</v>
      </c>
      <c r="O6" s="5" t="s">
        <v>1070</v>
      </c>
      <c r="P6" s="5" t="s">
        <v>1071</v>
      </c>
      <c r="Q6" s="5" t="s">
        <v>1072</v>
      </c>
      <c r="R6" s="5" t="s">
        <v>1073</v>
      </c>
      <c r="S6" s="5" t="s">
        <v>1074</v>
      </c>
      <c r="T6" s="5" t="s">
        <v>56</v>
      </c>
      <c r="U6" s="5" t="s">
        <v>1075</v>
      </c>
      <c r="V6" s="5" t="s">
        <v>1076</v>
      </c>
      <c r="W6" s="5"/>
    </row>
    <row r="7" ht="41" customHeight="1" spans="1:23">
      <c r="A7" s="6" t="s">
        <v>68</v>
      </c>
      <c r="B7" s="6" t="s">
        <v>908</v>
      </c>
      <c r="C7" s="6" t="s">
        <v>908</v>
      </c>
      <c r="D7" s="6" t="s">
        <v>908</v>
      </c>
      <c r="E7" s="6" t="s">
        <v>908</v>
      </c>
      <c r="F7" s="7">
        <v>85</v>
      </c>
      <c r="G7" s="7"/>
      <c r="H7" s="7"/>
      <c r="I7" s="7"/>
      <c r="J7" s="7"/>
      <c r="K7" s="7"/>
      <c r="L7" s="7"/>
      <c r="M7" s="7">
        <v>79</v>
      </c>
      <c r="N7" s="7"/>
      <c r="O7" s="7"/>
      <c r="P7" s="7"/>
      <c r="Q7" s="7"/>
      <c r="R7" s="7"/>
      <c r="S7" s="7"/>
      <c r="T7" s="7">
        <v>24</v>
      </c>
      <c r="U7" s="7"/>
      <c r="V7" s="7">
        <v>24</v>
      </c>
      <c r="W7" s="10"/>
    </row>
    <row r="8" ht="41" customHeight="1" outlineLevel="1" spans="1:23">
      <c r="A8" s="8" t="s">
        <v>70</v>
      </c>
      <c r="B8" s="8" t="s">
        <v>1077</v>
      </c>
      <c r="C8" s="8" t="s">
        <v>1078</v>
      </c>
      <c r="D8" s="8" t="s">
        <v>1079</v>
      </c>
      <c r="E8" s="8" t="s">
        <v>1080</v>
      </c>
      <c r="F8" s="7">
        <v>31</v>
      </c>
      <c r="G8" s="9" t="s">
        <v>1081</v>
      </c>
      <c r="H8" s="9" t="s">
        <v>82</v>
      </c>
      <c r="I8" s="9"/>
      <c r="J8" s="9"/>
      <c r="K8" s="9"/>
      <c r="L8" s="9"/>
      <c r="M8" s="7">
        <v>24</v>
      </c>
      <c r="N8" s="9" t="s">
        <v>1082</v>
      </c>
      <c r="O8" s="9" t="s">
        <v>82</v>
      </c>
      <c r="P8" s="9"/>
      <c r="Q8" s="9"/>
      <c r="R8" s="9"/>
      <c r="S8" s="9"/>
      <c r="T8" s="7">
        <v>7</v>
      </c>
      <c r="U8" s="7"/>
      <c r="V8" s="7">
        <v>7</v>
      </c>
      <c r="W8" s="10"/>
    </row>
    <row r="9" ht="41" customHeight="1" outlineLevel="1" spans="1:23">
      <c r="A9" s="8" t="s">
        <v>1083</v>
      </c>
      <c r="B9" s="8" t="s">
        <v>1084</v>
      </c>
      <c r="C9" s="8" t="s">
        <v>1085</v>
      </c>
      <c r="D9" s="8" t="s">
        <v>1079</v>
      </c>
      <c r="E9" s="8" t="s">
        <v>1080</v>
      </c>
      <c r="F9" s="7" t="s">
        <v>1086</v>
      </c>
      <c r="G9" s="9"/>
      <c r="H9" s="9"/>
      <c r="I9" s="9"/>
      <c r="J9" s="9" t="s">
        <v>1086</v>
      </c>
      <c r="K9" s="9"/>
      <c r="L9" s="9"/>
      <c r="M9" s="7" t="s">
        <v>1086</v>
      </c>
      <c r="N9" s="9"/>
      <c r="O9" s="9"/>
      <c r="P9" s="9"/>
      <c r="Q9" s="9" t="s">
        <v>1086</v>
      </c>
      <c r="R9" s="9"/>
      <c r="S9" s="9"/>
      <c r="T9" s="7">
        <v>12</v>
      </c>
      <c r="U9" s="7"/>
      <c r="V9" s="7">
        <v>12</v>
      </c>
      <c r="W9" s="10"/>
    </row>
    <row r="10" ht="41" customHeight="1" outlineLevel="1" spans="1:23">
      <c r="A10" s="8" t="s">
        <v>1087</v>
      </c>
      <c r="B10" s="8" t="s">
        <v>1088</v>
      </c>
      <c r="C10" s="8" t="s">
        <v>1085</v>
      </c>
      <c r="D10" s="8" t="s">
        <v>1079</v>
      </c>
      <c r="E10" s="8" t="s">
        <v>1080</v>
      </c>
      <c r="F10" s="7" t="s">
        <v>88</v>
      </c>
      <c r="G10" s="9"/>
      <c r="H10" s="9"/>
      <c r="I10" s="9"/>
      <c r="J10" s="9" t="s">
        <v>88</v>
      </c>
      <c r="K10" s="9"/>
      <c r="L10" s="9"/>
      <c r="M10" s="7" t="s">
        <v>88</v>
      </c>
      <c r="N10" s="9"/>
      <c r="O10" s="9"/>
      <c r="P10" s="9"/>
      <c r="Q10" s="9" t="s">
        <v>88</v>
      </c>
      <c r="R10" s="9"/>
      <c r="S10" s="9"/>
      <c r="T10" s="7">
        <v>3</v>
      </c>
      <c r="U10" s="7"/>
      <c r="V10" s="7">
        <v>3</v>
      </c>
      <c r="W10" s="10"/>
    </row>
    <row r="11" ht="41" customHeight="1" outlineLevel="1" spans="1:23">
      <c r="A11" s="8" t="s">
        <v>1089</v>
      </c>
      <c r="B11" s="8" t="s">
        <v>1088</v>
      </c>
      <c r="C11" s="8" t="s">
        <v>1085</v>
      </c>
      <c r="D11" s="8" t="s">
        <v>1079</v>
      </c>
      <c r="E11" s="8" t="s">
        <v>1080</v>
      </c>
      <c r="F11" s="7" t="s">
        <v>89</v>
      </c>
      <c r="G11" s="9"/>
      <c r="H11" s="9"/>
      <c r="I11" s="9"/>
      <c r="J11" s="9" t="s">
        <v>89</v>
      </c>
      <c r="K11" s="9"/>
      <c r="L11" s="9"/>
      <c r="M11" s="7" t="s">
        <v>90</v>
      </c>
      <c r="N11" s="9"/>
      <c r="O11" s="9"/>
      <c r="P11" s="9"/>
      <c r="Q11" s="9" t="s">
        <v>90</v>
      </c>
      <c r="R11" s="9"/>
      <c r="S11" s="9"/>
      <c r="T11" s="7">
        <v>2</v>
      </c>
      <c r="U11" s="7"/>
      <c r="V11" s="7">
        <v>2</v>
      </c>
      <c r="W11" s="10"/>
    </row>
  </sheetData>
  <mergeCells count="13">
    <mergeCell ref="A2:W2"/>
    <mergeCell ref="A3:W3"/>
    <mergeCell ref="A4:C4"/>
    <mergeCell ref="V4:W4"/>
    <mergeCell ref="F5:L5"/>
    <mergeCell ref="M5:S5"/>
    <mergeCell ref="T5:V5"/>
    <mergeCell ref="A5:A6"/>
    <mergeCell ref="B5:B6"/>
    <mergeCell ref="C5:C6"/>
    <mergeCell ref="D5:D6"/>
    <mergeCell ref="E5:E6"/>
    <mergeCell ref="W5:W6"/>
  </mergeCells>
  <printOptions horizontalCentered="1"/>
  <pageMargins left="0.67" right="0.67" top="0.5" bottom="0.5" header="0" footer="0"/>
  <pageSetup paperSize="9" orientation="portrait"/>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7"/>
  <sheetViews>
    <sheetView showGridLines="0" showZeros="0" zoomScale="80" zoomScaleNormal="80" workbookViewId="0">
      <pane ySplit="1" topLeftCell="A2" activePane="bottomLeft" state="frozen"/>
      <selection/>
      <selection pane="bottomLeft" activeCell="A94" sqref="$A94:$XFD95"/>
    </sheetView>
  </sheetViews>
  <sheetFormatPr defaultColWidth="10" defaultRowHeight="12.75" customHeight="1"/>
  <cols>
    <col min="1" max="1" width="16.7083333333333" customWidth="1"/>
    <col min="2" max="2" width="43.85" customWidth="1"/>
    <col min="3" max="7" width="28.7083333333333" customWidth="1"/>
    <col min="8" max="8" width="31.1416666666667" customWidth="1"/>
    <col min="9" max="10" width="28.575" customWidth="1"/>
    <col min="11" max="14" width="28.7083333333333" customWidth="1"/>
  </cols>
  <sheetData>
    <row r="1" customHeight="1" spans="1:14">
      <c r="A1" s="1"/>
      <c r="B1" s="1"/>
      <c r="C1" s="1"/>
      <c r="D1" s="1"/>
      <c r="E1" s="1"/>
      <c r="F1" s="1"/>
      <c r="G1" s="1"/>
      <c r="H1" s="1"/>
      <c r="I1" s="1"/>
      <c r="J1" s="1"/>
      <c r="K1" s="1"/>
      <c r="L1" s="1"/>
      <c r="M1" s="1"/>
      <c r="N1" s="1"/>
    </row>
    <row r="2" ht="17.25" customHeight="1" spans="1:1">
      <c r="A2" s="2" t="s">
        <v>71</v>
      </c>
    </row>
    <row r="3" ht="64" customHeight="1" spans="1:14">
      <c r="A3" s="3" t="str">
        <f>"2025"&amp;"年部门支出预算表"</f>
        <v>2025年部门支出预算表</v>
      </c>
      <c r="B3" s="3"/>
      <c r="C3" s="3"/>
      <c r="D3" s="3"/>
      <c r="E3" s="3"/>
      <c r="F3" s="3"/>
      <c r="G3" s="3"/>
      <c r="H3" s="3"/>
      <c r="I3" s="3"/>
      <c r="J3" s="3"/>
      <c r="K3" s="3"/>
      <c r="L3" s="3"/>
      <c r="M3" s="3"/>
      <c r="N3" s="3"/>
    </row>
    <row r="4" ht="17.25" customHeight="1" spans="1:14">
      <c r="A4" s="4" t="s">
        <v>1</v>
      </c>
      <c r="B4" s="4"/>
      <c r="C4" s="2" t="s">
        <v>2</v>
      </c>
      <c r="D4" s="2"/>
      <c r="E4" s="2"/>
      <c r="F4" s="2"/>
      <c r="G4" s="2"/>
      <c r="H4" s="2"/>
      <c r="I4" s="2"/>
      <c r="J4" s="2"/>
      <c r="K4" s="2"/>
      <c r="L4" s="2"/>
      <c r="M4" s="2"/>
      <c r="N4" s="2"/>
    </row>
    <row r="5" ht="27" customHeight="1" spans="1:14">
      <c r="A5" s="73" t="s">
        <v>72</v>
      </c>
      <c r="B5" s="73" t="s">
        <v>73</v>
      </c>
      <c r="C5" s="73" t="s">
        <v>54</v>
      </c>
      <c r="D5" s="73" t="s">
        <v>74</v>
      </c>
      <c r="E5" s="73" t="s">
        <v>75</v>
      </c>
      <c r="F5" s="73" t="s">
        <v>58</v>
      </c>
      <c r="G5" s="73" t="s">
        <v>59</v>
      </c>
      <c r="H5" s="73" t="s">
        <v>76</v>
      </c>
      <c r="I5" s="73" t="s">
        <v>61</v>
      </c>
      <c r="J5" s="73"/>
      <c r="K5" s="73"/>
      <c r="L5" s="73"/>
      <c r="M5" s="73"/>
      <c r="N5" s="73"/>
    </row>
    <row r="6" ht="42" customHeight="1" spans="1:14">
      <c r="A6" s="73"/>
      <c r="B6" s="73"/>
      <c r="C6" s="73"/>
      <c r="D6" s="73" t="s">
        <v>74</v>
      </c>
      <c r="E6" s="73" t="s">
        <v>75</v>
      </c>
      <c r="F6" s="73"/>
      <c r="G6" s="73"/>
      <c r="H6" s="73"/>
      <c r="I6" s="73" t="s">
        <v>56</v>
      </c>
      <c r="J6" s="73" t="s">
        <v>77</v>
      </c>
      <c r="K6" s="73" t="s">
        <v>78</v>
      </c>
      <c r="L6" s="73" t="s">
        <v>79</v>
      </c>
      <c r="M6" s="73" t="s">
        <v>80</v>
      </c>
      <c r="N6" s="73" t="s">
        <v>81</v>
      </c>
    </row>
    <row r="7" ht="18" customHeight="1" spans="1:14">
      <c r="A7" s="73" t="s">
        <v>82</v>
      </c>
      <c r="B7" s="73" t="s">
        <v>83</v>
      </c>
      <c r="C7" s="73" t="s">
        <v>84</v>
      </c>
      <c r="D7" s="73">
        <v>4</v>
      </c>
      <c r="E7" s="73" t="s">
        <v>85</v>
      </c>
      <c r="F7" s="73" t="s">
        <v>86</v>
      </c>
      <c r="G7" s="73" t="s">
        <v>87</v>
      </c>
      <c r="H7" s="73" t="s">
        <v>88</v>
      </c>
      <c r="I7" s="73" t="s">
        <v>89</v>
      </c>
      <c r="J7" s="73" t="s">
        <v>90</v>
      </c>
      <c r="K7" s="73" t="s">
        <v>91</v>
      </c>
      <c r="L7" s="73" t="s">
        <v>92</v>
      </c>
      <c r="M7" s="73" t="s">
        <v>93</v>
      </c>
      <c r="N7" s="73" t="s">
        <v>94</v>
      </c>
    </row>
    <row r="8" ht="21" customHeight="1" spans="1:14">
      <c r="A8" s="94" t="s">
        <v>95</v>
      </c>
      <c r="B8" s="94" t="s">
        <v>96</v>
      </c>
      <c r="C8" s="88">
        <v>11879895.52</v>
      </c>
      <c r="D8" s="88">
        <v>9282389.52</v>
      </c>
      <c r="E8" s="88">
        <v>2597506</v>
      </c>
      <c r="F8" s="88"/>
      <c r="G8" s="88"/>
      <c r="H8" s="88"/>
      <c r="I8" s="88"/>
      <c r="J8" s="88"/>
      <c r="K8" s="88"/>
      <c r="L8" s="88"/>
      <c r="M8" s="88"/>
      <c r="N8" s="88"/>
    </row>
    <row r="9" ht="21" customHeight="1" outlineLevel="1" spans="1:14">
      <c r="A9" s="95" t="s">
        <v>97</v>
      </c>
      <c r="B9" s="95" t="s">
        <v>98</v>
      </c>
      <c r="C9" s="88">
        <v>4000</v>
      </c>
      <c r="D9" s="88"/>
      <c r="E9" s="88">
        <v>4000</v>
      </c>
      <c r="F9" s="88"/>
      <c r="G9" s="88"/>
      <c r="H9" s="88"/>
      <c r="I9" s="88"/>
      <c r="J9" s="88"/>
      <c r="K9" s="88"/>
      <c r="L9" s="88"/>
      <c r="M9" s="88"/>
      <c r="N9" s="88"/>
    </row>
    <row r="10" ht="21" customHeight="1" outlineLevel="2" spans="1:14">
      <c r="A10" s="96" t="s">
        <v>99</v>
      </c>
      <c r="B10" s="96" t="s">
        <v>100</v>
      </c>
      <c r="C10" s="88">
        <v>4000</v>
      </c>
      <c r="D10" s="88"/>
      <c r="E10" s="88">
        <v>4000</v>
      </c>
      <c r="F10" s="88"/>
      <c r="G10" s="88"/>
      <c r="H10" s="88"/>
      <c r="I10" s="88"/>
      <c r="J10" s="88"/>
      <c r="K10" s="88"/>
      <c r="L10" s="88"/>
      <c r="M10" s="88"/>
      <c r="N10" s="88"/>
    </row>
    <row r="11" ht="21" customHeight="1" outlineLevel="1" spans="1:14">
      <c r="A11" s="95" t="s">
        <v>101</v>
      </c>
      <c r="B11" s="95" t="s">
        <v>102</v>
      </c>
      <c r="C11" s="88">
        <v>4896486.23</v>
      </c>
      <c r="D11" s="88">
        <v>3083886.23</v>
      </c>
      <c r="E11" s="88">
        <v>1812600</v>
      </c>
      <c r="F11" s="88"/>
      <c r="G11" s="88"/>
      <c r="H11" s="88"/>
      <c r="I11" s="88"/>
      <c r="J11" s="88"/>
      <c r="K11" s="88"/>
      <c r="L11" s="88"/>
      <c r="M11" s="88"/>
      <c r="N11" s="88"/>
    </row>
    <row r="12" ht="21" customHeight="1" outlineLevel="2" spans="1:14">
      <c r="A12" s="96" t="s">
        <v>103</v>
      </c>
      <c r="B12" s="96" t="s">
        <v>104</v>
      </c>
      <c r="C12" s="88">
        <v>3083886.23</v>
      </c>
      <c r="D12" s="88">
        <v>3083886.23</v>
      </c>
      <c r="E12" s="88"/>
      <c r="F12" s="88"/>
      <c r="G12" s="88"/>
      <c r="H12" s="88"/>
      <c r="I12" s="88"/>
      <c r="J12" s="88"/>
      <c r="K12" s="88"/>
      <c r="L12" s="88"/>
      <c r="M12" s="88"/>
      <c r="N12" s="88"/>
    </row>
    <row r="13" ht="21" customHeight="1" outlineLevel="2" spans="1:14">
      <c r="A13" s="96" t="s">
        <v>105</v>
      </c>
      <c r="B13" s="96" t="s">
        <v>106</v>
      </c>
      <c r="C13" s="88">
        <v>1812600</v>
      </c>
      <c r="D13" s="88"/>
      <c r="E13" s="88">
        <v>1812600</v>
      </c>
      <c r="F13" s="88"/>
      <c r="G13" s="88"/>
      <c r="H13" s="88"/>
      <c r="I13" s="88"/>
      <c r="J13" s="88"/>
      <c r="K13" s="88"/>
      <c r="L13" s="88"/>
      <c r="M13" s="88"/>
      <c r="N13" s="88"/>
    </row>
    <row r="14" ht="21" customHeight="1" outlineLevel="1" spans="1:14">
      <c r="A14" s="95" t="s">
        <v>107</v>
      </c>
      <c r="B14" s="95" t="s">
        <v>108</v>
      </c>
      <c r="C14" s="88">
        <v>468227</v>
      </c>
      <c r="D14" s="88">
        <v>468227</v>
      </c>
      <c r="E14" s="88"/>
      <c r="F14" s="88"/>
      <c r="G14" s="88"/>
      <c r="H14" s="88"/>
      <c r="I14" s="88"/>
      <c r="J14" s="88"/>
      <c r="K14" s="88"/>
      <c r="L14" s="88"/>
      <c r="M14" s="88"/>
      <c r="N14" s="88"/>
    </row>
    <row r="15" ht="21" customHeight="1" outlineLevel="2" spans="1:14">
      <c r="A15" s="96" t="s">
        <v>109</v>
      </c>
      <c r="B15" s="96" t="s">
        <v>104</v>
      </c>
      <c r="C15" s="88">
        <v>468227</v>
      </c>
      <c r="D15" s="88">
        <v>468227</v>
      </c>
      <c r="E15" s="88"/>
      <c r="F15" s="88"/>
      <c r="G15" s="88"/>
      <c r="H15" s="88"/>
      <c r="I15" s="88"/>
      <c r="J15" s="88"/>
      <c r="K15" s="88"/>
      <c r="L15" s="88"/>
      <c r="M15" s="88"/>
      <c r="N15" s="88"/>
    </row>
    <row r="16" ht="21" customHeight="1" outlineLevel="1" spans="1:14">
      <c r="A16" s="95" t="s">
        <v>110</v>
      </c>
      <c r="B16" s="95" t="s">
        <v>111</v>
      </c>
      <c r="C16" s="88">
        <v>690000</v>
      </c>
      <c r="D16" s="88"/>
      <c r="E16" s="88">
        <v>690000</v>
      </c>
      <c r="F16" s="88"/>
      <c r="G16" s="88"/>
      <c r="H16" s="88"/>
      <c r="I16" s="88"/>
      <c r="J16" s="88"/>
      <c r="K16" s="88"/>
      <c r="L16" s="88"/>
      <c r="M16" s="88"/>
      <c r="N16" s="88"/>
    </row>
    <row r="17" ht="21" customHeight="1" outlineLevel="2" spans="1:14">
      <c r="A17" s="96" t="s">
        <v>112</v>
      </c>
      <c r="B17" s="96" t="s">
        <v>113</v>
      </c>
      <c r="C17" s="88">
        <v>690000</v>
      </c>
      <c r="D17" s="88"/>
      <c r="E17" s="88">
        <v>690000</v>
      </c>
      <c r="F17" s="88"/>
      <c r="G17" s="88"/>
      <c r="H17" s="88"/>
      <c r="I17" s="88"/>
      <c r="J17" s="88"/>
      <c r="K17" s="88"/>
      <c r="L17" s="88"/>
      <c r="M17" s="88"/>
      <c r="N17" s="88"/>
    </row>
    <row r="18" ht="21" customHeight="1" outlineLevel="1" spans="1:14">
      <c r="A18" s="95" t="s">
        <v>114</v>
      </c>
      <c r="B18" s="95" t="s">
        <v>115</v>
      </c>
      <c r="C18" s="88">
        <v>30000</v>
      </c>
      <c r="D18" s="88"/>
      <c r="E18" s="88">
        <v>30000</v>
      </c>
      <c r="F18" s="88"/>
      <c r="G18" s="88"/>
      <c r="H18" s="88"/>
      <c r="I18" s="88"/>
      <c r="J18" s="88"/>
      <c r="K18" s="88"/>
      <c r="L18" s="88"/>
      <c r="M18" s="88"/>
      <c r="N18" s="88"/>
    </row>
    <row r="19" ht="21" customHeight="1" outlineLevel="2" spans="1:14">
      <c r="A19" s="96" t="s">
        <v>116</v>
      </c>
      <c r="B19" s="96" t="s">
        <v>117</v>
      </c>
      <c r="C19" s="88">
        <v>30000</v>
      </c>
      <c r="D19" s="88"/>
      <c r="E19" s="88">
        <v>30000</v>
      </c>
      <c r="F19" s="88"/>
      <c r="G19" s="88"/>
      <c r="H19" s="88"/>
      <c r="I19" s="88"/>
      <c r="J19" s="88"/>
      <c r="K19" s="88"/>
      <c r="L19" s="88"/>
      <c r="M19" s="88"/>
      <c r="N19" s="88"/>
    </row>
    <row r="20" ht="21" customHeight="1" outlineLevel="1" spans="1:14">
      <c r="A20" s="95" t="s">
        <v>118</v>
      </c>
      <c r="B20" s="95" t="s">
        <v>119</v>
      </c>
      <c r="C20" s="88">
        <v>958060.29</v>
      </c>
      <c r="D20" s="88">
        <v>958060.29</v>
      </c>
      <c r="E20" s="88"/>
      <c r="F20" s="88"/>
      <c r="G20" s="88"/>
      <c r="H20" s="88"/>
      <c r="I20" s="88"/>
      <c r="J20" s="88"/>
      <c r="K20" s="88"/>
      <c r="L20" s="88"/>
      <c r="M20" s="88"/>
      <c r="N20" s="88"/>
    </row>
    <row r="21" ht="21" customHeight="1" outlineLevel="2" spans="1:14">
      <c r="A21" s="96" t="s">
        <v>120</v>
      </c>
      <c r="B21" s="96" t="s">
        <v>121</v>
      </c>
      <c r="C21" s="88">
        <v>958060.29</v>
      </c>
      <c r="D21" s="88">
        <v>958060.29</v>
      </c>
      <c r="E21" s="88"/>
      <c r="F21" s="88"/>
      <c r="G21" s="88"/>
      <c r="H21" s="88"/>
      <c r="I21" s="88"/>
      <c r="J21" s="88"/>
      <c r="K21" s="88"/>
      <c r="L21" s="88"/>
      <c r="M21" s="88"/>
      <c r="N21" s="88"/>
    </row>
    <row r="22" ht="21" customHeight="1" outlineLevel="1" spans="1:14">
      <c r="A22" s="95" t="s">
        <v>122</v>
      </c>
      <c r="B22" s="95" t="s">
        <v>123</v>
      </c>
      <c r="C22" s="88">
        <v>74226</v>
      </c>
      <c r="D22" s="88">
        <v>13320</v>
      </c>
      <c r="E22" s="88">
        <v>60906</v>
      </c>
      <c r="F22" s="88"/>
      <c r="G22" s="88"/>
      <c r="H22" s="88"/>
      <c r="I22" s="88"/>
      <c r="J22" s="88"/>
      <c r="K22" s="88"/>
      <c r="L22" s="88"/>
      <c r="M22" s="88"/>
      <c r="N22" s="88"/>
    </row>
    <row r="23" ht="21" customHeight="1" outlineLevel="2" spans="1:14">
      <c r="A23" s="96" t="s">
        <v>124</v>
      </c>
      <c r="B23" s="96" t="s">
        <v>104</v>
      </c>
      <c r="C23" s="88">
        <v>13320</v>
      </c>
      <c r="D23" s="88">
        <v>13320</v>
      </c>
      <c r="E23" s="88"/>
      <c r="F23" s="88"/>
      <c r="G23" s="88"/>
      <c r="H23" s="88"/>
      <c r="I23" s="88"/>
      <c r="J23" s="88"/>
      <c r="K23" s="88"/>
      <c r="L23" s="88"/>
      <c r="M23" s="88"/>
      <c r="N23" s="88"/>
    </row>
    <row r="24" ht="21" customHeight="1" outlineLevel="2" spans="1:14">
      <c r="A24" s="96" t="s">
        <v>125</v>
      </c>
      <c r="B24" s="96" t="s">
        <v>126</v>
      </c>
      <c r="C24" s="88">
        <v>60906</v>
      </c>
      <c r="D24" s="88"/>
      <c r="E24" s="88">
        <v>60906</v>
      </c>
      <c r="F24" s="88"/>
      <c r="G24" s="88"/>
      <c r="H24" s="88"/>
      <c r="I24" s="88"/>
      <c r="J24" s="88"/>
      <c r="K24" s="88"/>
      <c r="L24" s="88"/>
      <c r="M24" s="88"/>
      <c r="N24" s="88"/>
    </row>
    <row r="25" ht="21" customHeight="1" outlineLevel="1" spans="1:14">
      <c r="A25" s="95" t="s">
        <v>127</v>
      </c>
      <c r="B25" s="95" t="s">
        <v>128</v>
      </c>
      <c r="C25" s="88">
        <v>4758896</v>
      </c>
      <c r="D25" s="88">
        <v>4758896</v>
      </c>
      <c r="E25" s="88"/>
      <c r="F25" s="88"/>
      <c r="G25" s="88"/>
      <c r="H25" s="88"/>
      <c r="I25" s="88"/>
      <c r="J25" s="88"/>
      <c r="K25" s="88"/>
      <c r="L25" s="88"/>
      <c r="M25" s="88"/>
      <c r="N25" s="88"/>
    </row>
    <row r="26" ht="21" customHeight="1" outlineLevel="2" spans="1:14">
      <c r="A26" s="96" t="s">
        <v>129</v>
      </c>
      <c r="B26" s="96" t="s">
        <v>130</v>
      </c>
      <c r="C26" s="88">
        <v>4758896</v>
      </c>
      <c r="D26" s="88">
        <v>4758896</v>
      </c>
      <c r="E26" s="88"/>
      <c r="F26" s="88"/>
      <c r="G26" s="88"/>
      <c r="H26" s="88"/>
      <c r="I26" s="88"/>
      <c r="J26" s="88"/>
      <c r="K26" s="88"/>
      <c r="L26" s="88"/>
      <c r="M26" s="88"/>
      <c r="N26" s="88"/>
    </row>
    <row r="27" ht="21" customHeight="1" spans="1:14">
      <c r="A27" s="94" t="s">
        <v>131</v>
      </c>
      <c r="B27" s="94" t="s">
        <v>132</v>
      </c>
      <c r="C27" s="88">
        <v>170165.6</v>
      </c>
      <c r="D27" s="88"/>
      <c r="E27" s="88">
        <v>170165.6</v>
      </c>
      <c r="F27" s="88"/>
      <c r="G27" s="88"/>
      <c r="H27" s="88"/>
      <c r="I27" s="88"/>
      <c r="J27" s="88"/>
      <c r="K27" s="88"/>
      <c r="L27" s="88"/>
      <c r="M27" s="88"/>
      <c r="N27" s="88"/>
    </row>
    <row r="28" ht="21" customHeight="1" outlineLevel="1" spans="1:14">
      <c r="A28" s="95" t="s">
        <v>133</v>
      </c>
      <c r="B28" s="95" t="s">
        <v>134</v>
      </c>
      <c r="C28" s="88">
        <v>124465.6</v>
      </c>
      <c r="D28" s="88"/>
      <c r="E28" s="88">
        <v>124465.6</v>
      </c>
      <c r="F28" s="88"/>
      <c r="G28" s="88"/>
      <c r="H28" s="88"/>
      <c r="I28" s="88"/>
      <c r="J28" s="88"/>
      <c r="K28" s="88"/>
      <c r="L28" s="88"/>
      <c r="M28" s="88"/>
      <c r="N28" s="88"/>
    </row>
    <row r="29" ht="21" customHeight="1" outlineLevel="2" spans="1:14">
      <c r="A29" s="96" t="s">
        <v>135</v>
      </c>
      <c r="B29" s="96" t="s">
        <v>136</v>
      </c>
      <c r="C29" s="88">
        <v>13500</v>
      </c>
      <c r="D29" s="88"/>
      <c r="E29" s="88">
        <v>13500</v>
      </c>
      <c r="F29" s="88"/>
      <c r="G29" s="88"/>
      <c r="H29" s="88"/>
      <c r="I29" s="88"/>
      <c r="J29" s="88"/>
      <c r="K29" s="88"/>
      <c r="L29" s="88"/>
      <c r="M29" s="88"/>
      <c r="N29" s="88"/>
    </row>
    <row r="30" ht="21" customHeight="1" outlineLevel="2" spans="1:14">
      <c r="A30" s="96" t="s">
        <v>137</v>
      </c>
      <c r="B30" s="96" t="s">
        <v>138</v>
      </c>
      <c r="C30" s="88">
        <v>110965.6</v>
      </c>
      <c r="D30" s="88"/>
      <c r="E30" s="88">
        <v>110965.6</v>
      </c>
      <c r="F30" s="88"/>
      <c r="G30" s="88"/>
      <c r="H30" s="88"/>
      <c r="I30" s="88"/>
      <c r="J30" s="88"/>
      <c r="K30" s="88"/>
      <c r="L30" s="88"/>
      <c r="M30" s="88"/>
      <c r="N30" s="88"/>
    </row>
    <row r="31" ht="21" customHeight="1" outlineLevel="1" spans="1:14">
      <c r="A31" s="95" t="s">
        <v>139</v>
      </c>
      <c r="B31" s="95" t="s">
        <v>140</v>
      </c>
      <c r="C31" s="88">
        <v>45700</v>
      </c>
      <c r="D31" s="88"/>
      <c r="E31" s="88">
        <v>45700</v>
      </c>
      <c r="F31" s="88"/>
      <c r="G31" s="88"/>
      <c r="H31" s="88"/>
      <c r="I31" s="88"/>
      <c r="J31" s="88"/>
      <c r="K31" s="88"/>
      <c r="L31" s="88"/>
      <c r="M31" s="88"/>
      <c r="N31" s="88"/>
    </row>
    <row r="32" ht="21" customHeight="1" outlineLevel="2" spans="1:14">
      <c r="A32" s="96" t="s">
        <v>141</v>
      </c>
      <c r="B32" s="96" t="s">
        <v>142</v>
      </c>
      <c r="C32" s="88">
        <v>45700</v>
      </c>
      <c r="D32" s="88"/>
      <c r="E32" s="88">
        <v>45700</v>
      </c>
      <c r="F32" s="88"/>
      <c r="G32" s="88"/>
      <c r="H32" s="88"/>
      <c r="I32" s="88"/>
      <c r="J32" s="88"/>
      <c r="K32" s="88"/>
      <c r="L32" s="88"/>
      <c r="M32" s="88"/>
      <c r="N32" s="88"/>
    </row>
    <row r="33" ht="21" customHeight="1" spans="1:14">
      <c r="A33" s="94" t="s">
        <v>143</v>
      </c>
      <c r="B33" s="94" t="s">
        <v>144</v>
      </c>
      <c r="C33" s="88">
        <v>1856048.17</v>
      </c>
      <c r="D33" s="88">
        <v>1725332.17</v>
      </c>
      <c r="E33" s="88">
        <v>130716</v>
      </c>
      <c r="F33" s="88"/>
      <c r="G33" s="88"/>
      <c r="H33" s="88"/>
      <c r="I33" s="88"/>
      <c r="J33" s="88"/>
      <c r="K33" s="88"/>
      <c r="L33" s="88"/>
      <c r="M33" s="88"/>
      <c r="N33" s="88"/>
    </row>
    <row r="34" ht="21" customHeight="1" outlineLevel="1" spans="1:14">
      <c r="A34" s="95" t="s">
        <v>145</v>
      </c>
      <c r="B34" s="95" t="s">
        <v>146</v>
      </c>
      <c r="C34" s="88">
        <v>1664070.17</v>
      </c>
      <c r="D34" s="88">
        <v>1664070.17</v>
      </c>
      <c r="E34" s="88"/>
      <c r="F34" s="88"/>
      <c r="G34" s="88"/>
      <c r="H34" s="88"/>
      <c r="I34" s="88"/>
      <c r="J34" s="88"/>
      <c r="K34" s="88"/>
      <c r="L34" s="88"/>
      <c r="M34" s="88"/>
      <c r="N34" s="88"/>
    </row>
    <row r="35" ht="21" customHeight="1" outlineLevel="2" spans="1:14">
      <c r="A35" s="96" t="s">
        <v>147</v>
      </c>
      <c r="B35" s="96" t="s">
        <v>148</v>
      </c>
      <c r="C35" s="88">
        <v>1376049.76</v>
      </c>
      <c r="D35" s="88">
        <v>1376049.76</v>
      </c>
      <c r="E35" s="88"/>
      <c r="F35" s="88"/>
      <c r="G35" s="88"/>
      <c r="H35" s="88"/>
      <c r="I35" s="88"/>
      <c r="J35" s="88"/>
      <c r="K35" s="88"/>
      <c r="L35" s="88"/>
      <c r="M35" s="88"/>
      <c r="N35" s="88"/>
    </row>
    <row r="36" ht="21" customHeight="1" outlineLevel="2" spans="1:14">
      <c r="A36" s="96" t="s">
        <v>149</v>
      </c>
      <c r="B36" s="96" t="s">
        <v>150</v>
      </c>
      <c r="C36" s="88">
        <v>288020.41</v>
      </c>
      <c r="D36" s="88">
        <v>288020.41</v>
      </c>
      <c r="E36" s="88"/>
      <c r="F36" s="88"/>
      <c r="G36" s="88"/>
      <c r="H36" s="88"/>
      <c r="I36" s="88"/>
      <c r="J36" s="88"/>
      <c r="K36" s="88"/>
      <c r="L36" s="88"/>
      <c r="M36" s="88"/>
      <c r="N36" s="88"/>
    </row>
    <row r="37" ht="21" customHeight="1" outlineLevel="1" spans="1:14">
      <c r="A37" s="95" t="s">
        <v>151</v>
      </c>
      <c r="B37" s="95" t="s">
        <v>152</v>
      </c>
      <c r="C37" s="88">
        <v>3716</v>
      </c>
      <c r="D37" s="88"/>
      <c r="E37" s="88">
        <v>3716</v>
      </c>
      <c r="F37" s="88"/>
      <c r="G37" s="88"/>
      <c r="H37" s="88"/>
      <c r="I37" s="88"/>
      <c r="J37" s="88"/>
      <c r="K37" s="88"/>
      <c r="L37" s="88"/>
      <c r="M37" s="88"/>
      <c r="N37" s="88"/>
    </row>
    <row r="38" ht="21" customHeight="1" outlineLevel="2" spans="1:14">
      <c r="A38" s="96" t="s">
        <v>153</v>
      </c>
      <c r="B38" s="96" t="s">
        <v>154</v>
      </c>
      <c r="C38" s="88">
        <v>3716</v>
      </c>
      <c r="D38" s="88"/>
      <c r="E38" s="88">
        <v>3716</v>
      </c>
      <c r="F38" s="88"/>
      <c r="G38" s="88"/>
      <c r="H38" s="88"/>
      <c r="I38" s="88"/>
      <c r="J38" s="88"/>
      <c r="K38" s="88"/>
      <c r="L38" s="88"/>
      <c r="M38" s="88"/>
      <c r="N38" s="88"/>
    </row>
    <row r="39" ht="21" customHeight="1" outlineLevel="1" spans="1:14">
      <c r="A39" s="95" t="s">
        <v>155</v>
      </c>
      <c r="B39" s="95" t="s">
        <v>156</v>
      </c>
      <c r="C39" s="88">
        <v>39000</v>
      </c>
      <c r="D39" s="88"/>
      <c r="E39" s="88">
        <v>39000</v>
      </c>
      <c r="F39" s="88"/>
      <c r="G39" s="88"/>
      <c r="H39" s="88"/>
      <c r="I39" s="88"/>
      <c r="J39" s="88"/>
      <c r="K39" s="88"/>
      <c r="L39" s="88"/>
      <c r="M39" s="88"/>
      <c r="N39" s="88"/>
    </row>
    <row r="40" ht="21" customHeight="1" outlineLevel="2" spans="1:14">
      <c r="A40" s="96" t="s">
        <v>157</v>
      </c>
      <c r="B40" s="96" t="s">
        <v>158</v>
      </c>
      <c r="C40" s="88">
        <v>34000</v>
      </c>
      <c r="D40" s="88"/>
      <c r="E40" s="88">
        <v>34000</v>
      </c>
      <c r="F40" s="88"/>
      <c r="G40" s="88"/>
      <c r="H40" s="88"/>
      <c r="I40" s="88"/>
      <c r="J40" s="88"/>
      <c r="K40" s="88"/>
      <c r="L40" s="88"/>
      <c r="M40" s="88"/>
      <c r="N40" s="88"/>
    </row>
    <row r="41" ht="21" customHeight="1" outlineLevel="2" spans="1:14">
      <c r="A41" s="96" t="s">
        <v>159</v>
      </c>
      <c r="B41" s="96" t="s">
        <v>160</v>
      </c>
      <c r="C41" s="88">
        <v>5000</v>
      </c>
      <c r="D41" s="88"/>
      <c r="E41" s="88">
        <v>5000</v>
      </c>
      <c r="F41" s="88"/>
      <c r="G41" s="88"/>
      <c r="H41" s="88"/>
      <c r="I41" s="88"/>
      <c r="J41" s="88"/>
      <c r="K41" s="88"/>
      <c r="L41" s="88"/>
      <c r="M41" s="88"/>
      <c r="N41" s="88"/>
    </row>
    <row r="42" ht="21" customHeight="1" outlineLevel="1" spans="1:14">
      <c r="A42" s="95" t="s">
        <v>161</v>
      </c>
      <c r="B42" s="95" t="s">
        <v>162</v>
      </c>
      <c r="C42" s="88">
        <v>41262</v>
      </c>
      <c r="D42" s="88">
        <v>41262</v>
      </c>
      <c r="E42" s="88"/>
      <c r="F42" s="88"/>
      <c r="G42" s="88"/>
      <c r="H42" s="88"/>
      <c r="I42" s="88"/>
      <c r="J42" s="88"/>
      <c r="K42" s="88"/>
      <c r="L42" s="88"/>
      <c r="M42" s="88"/>
      <c r="N42" s="88"/>
    </row>
    <row r="43" ht="21" customHeight="1" outlineLevel="2" spans="1:14">
      <c r="A43" s="96" t="s">
        <v>163</v>
      </c>
      <c r="B43" s="96" t="s">
        <v>164</v>
      </c>
      <c r="C43" s="88">
        <v>41262</v>
      </c>
      <c r="D43" s="88">
        <v>41262</v>
      </c>
      <c r="E43" s="88"/>
      <c r="F43" s="88"/>
      <c r="G43" s="88"/>
      <c r="H43" s="88"/>
      <c r="I43" s="88"/>
      <c r="J43" s="88"/>
      <c r="K43" s="88"/>
      <c r="L43" s="88"/>
      <c r="M43" s="88"/>
      <c r="N43" s="88"/>
    </row>
    <row r="44" ht="21" customHeight="1" outlineLevel="1" spans="1:14">
      <c r="A44" s="95" t="s">
        <v>165</v>
      </c>
      <c r="B44" s="95" t="s">
        <v>166</v>
      </c>
      <c r="C44" s="88">
        <v>88000</v>
      </c>
      <c r="D44" s="88"/>
      <c r="E44" s="88">
        <v>88000</v>
      </c>
      <c r="F44" s="88"/>
      <c r="G44" s="88"/>
      <c r="H44" s="88"/>
      <c r="I44" s="88"/>
      <c r="J44" s="88"/>
      <c r="K44" s="88"/>
      <c r="L44" s="88"/>
      <c r="M44" s="88"/>
      <c r="N44" s="88"/>
    </row>
    <row r="45" ht="21" customHeight="1" outlineLevel="2" spans="1:14">
      <c r="A45" s="96" t="s">
        <v>167</v>
      </c>
      <c r="B45" s="96" t="s">
        <v>168</v>
      </c>
      <c r="C45" s="88">
        <v>88000</v>
      </c>
      <c r="D45" s="88"/>
      <c r="E45" s="88">
        <v>88000</v>
      </c>
      <c r="F45" s="88"/>
      <c r="G45" s="88"/>
      <c r="H45" s="88"/>
      <c r="I45" s="88"/>
      <c r="J45" s="88"/>
      <c r="K45" s="88"/>
      <c r="L45" s="88"/>
      <c r="M45" s="88"/>
      <c r="N45" s="88"/>
    </row>
    <row r="46" ht="21" customHeight="1" outlineLevel="1" spans="1:14">
      <c r="A46" s="95" t="s">
        <v>169</v>
      </c>
      <c r="B46" s="95" t="s">
        <v>170</v>
      </c>
      <c r="C46" s="88">
        <v>20000</v>
      </c>
      <c r="D46" s="88">
        <v>20000</v>
      </c>
      <c r="E46" s="88"/>
      <c r="F46" s="88"/>
      <c r="G46" s="88"/>
      <c r="H46" s="88"/>
      <c r="I46" s="88"/>
      <c r="J46" s="88"/>
      <c r="K46" s="88"/>
      <c r="L46" s="88"/>
      <c r="M46" s="88"/>
      <c r="N46" s="88"/>
    </row>
    <row r="47" ht="21" customHeight="1" outlineLevel="2" spans="1:14">
      <c r="A47" s="96" t="s">
        <v>171</v>
      </c>
      <c r="B47" s="96" t="s">
        <v>172</v>
      </c>
      <c r="C47" s="88">
        <v>20000</v>
      </c>
      <c r="D47" s="88">
        <v>20000</v>
      </c>
      <c r="E47" s="88"/>
      <c r="F47" s="88"/>
      <c r="G47" s="88"/>
      <c r="H47" s="88"/>
      <c r="I47" s="88"/>
      <c r="J47" s="88"/>
      <c r="K47" s="88"/>
      <c r="L47" s="88"/>
      <c r="M47" s="88"/>
      <c r="N47" s="88"/>
    </row>
    <row r="48" ht="21" customHeight="1" spans="1:14">
      <c r="A48" s="94" t="s">
        <v>173</v>
      </c>
      <c r="B48" s="94" t="s">
        <v>174</v>
      </c>
      <c r="C48" s="88">
        <v>1291490.06</v>
      </c>
      <c r="D48" s="88">
        <v>1267795.06</v>
      </c>
      <c r="E48" s="88">
        <v>23695</v>
      </c>
      <c r="F48" s="88"/>
      <c r="G48" s="88"/>
      <c r="H48" s="88"/>
      <c r="I48" s="88"/>
      <c r="J48" s="88"/>
      <c r="K48" s="88"/>
      <c r="L48" s="88"/>
      <c r="M48" s="88"/>
      <c r="N48" s="88"/>
    </row>
    <row r="49" ht="21" customHeight="1" outlineLevel="1" spans="1:14">
      <c r="A49" s="95" t="s">
        <v>175</v>
      </c>
      <c r="B49" s="95" t="s">
        <v>176</v>
      </c>
      <c r="C49" s="88">
        <v>23645</v>
      </c>
      <c r="D49" s="88"/>
      <c r="E49" s="88">
        <v>23645</v>
      </c>
      <c r="F49" s="88"/>
      <c r="G49" s="88"/>
      <c r="H49" s="88"/>
      <c r="I49" s="88"/>
      <c r="J49" s="88"/>
      <c r="K49" s="88"/>
      <c r="L49" s="88"/>
      <c r="M49" s="88"/>
      <c r="N49" s="88"/>
    </row>
    <row r="50" ht="21" customHeight="1" outlineLevel="2" spans="1:14">
      <c r="A50" s="96" t="s">
        <v>177</v>
      </c>
      <c r="B50" s="96" t="s">
        <v>178</v>
      </c>
      <c r="C50" s="88">
        <v>10145</v>
      </c>
      <c r="D50" s="88"/>
      <c r="E50" s="88">
        <v>10145</v>
      </c>
      <c r="F50" s="88"/>
      <c r="G50" s="88"/>
      <c r="H50" s="88"/>
      <c r="I50" s="88"/>
      <c r="J50" s="88"/>
      <c r="K50" s="88"/>
      <c r="L50" s="88"/>
      <c r="M50" s="88"/>
      <c r="N50" s="88"/>
    </row>
    <row r="51" ht="21" customHeight="1" outlineLevel="2" spans="1:14">
      <c r="A51" s="96" t="s">
        <v>179</v>
      </c>
      <c r="B51" s="96" t="s">
        <v>180</v>
      </c>
      <c r="C51" s="88">
        <v>13500</v>
      </c>
      <c r="D51" s="88"/>
      <c r="E51" s="88">
        <v>13500</v>
      </c>
      <c r="F51" s="88"/>
      <c r="G51" s="88"/>
      <c r="H51" s="88"/>
      <c r="I51" s="88"/>
      <c r="J51" s="88"/>
      <c r="K51" s="88"/>
      <c r="L51" s="88"/>
      <c r="M51" s="88"/>
      <c r="N51" s="88"/>
    </row>
    <row r="52" ht="21" customHeight="1" outlineLevel="1" spans="1:14">
      <c r="A52" s="95" t="s">
        <v>181</v>
      </c>
      <c r="B52" s="95" t="s">
        <v>182</v>
      </c>
      <c r="C52" s="88">
        <v>1267795.06</v>
      </c>
      <c r="D52" s="88">
        <v>1267795.06</v>
      </c>
      <c r="E52" s="88"/>
      <c r="F52" s="88"/>
      <c r="G52" s="88"/>
      <c r="H52" s="88"/>
      <c r="I52" s="88"/>
      <c r="J52" s="88"/>
      <c r="K52" s="88"/>
      <c r="L52" s="88"/>
      <c r="M52" s="88"/>
      <c r="N52" s="88"/>
    </row>
    <row r="53" ht="21" customHeight="1" outlineLevel="2" spans="1:14">
      <c r="A53" s="96" t="s">
        <v>183</v>
      </c>
      <c r="B53" s="96" t="s">
        <v>184</v>
      </c>
      <c r="C53" s="88">
        <v>203428.87</v>
      </c>
      <c r="D53" s="88">
        <v>203428.87</v>
      </c>
      <c r="E53" s="88"/>
      <c r="F53" s="88"/>
      <c r="G53" s="88"/>
      <c r="H53" s="88"/>
      <c r="I53" s="88"/>
      <c r="J53" s="88"/>
      <c r="K53" s="88"/>
      <c r="L53" s="88"/>
      <c r="M53" s="88"/>
      <c r="N53" s="88"/>
    </row>
    <row r="54" ht="21" customHeight="1" outlineLevel="2" spans="1:14">
      <c r="A54" s="96" t="s">
        <v>185</v>
      </c>
      <c r="B54" s="96" t="s">
        <v>186</v>
      </c>
      <c r="C54" s="88">
        <v>475995.7</v>
      </c>
      <c r="D54" s="88">
        <v>475995.7</v>
      </c>
      <c r="E54" s="88"/>
      <c r="F54" s="88"/>
      <c r="G54" s="88"/>
      <c r="H54" s="88"/>
      <c r="I54" s="88"/>
      <c r="J54" s="88"/>
      <c r="K54" s="88"/>
      <c r="L54" s="88"/>
      <c r="M54" s="88"/>
      <c r="N54" s="88"/>
    </row>
    <row r="55" ht="21" customHeight="1" outlineLevel="2" spans="1:14">
      <c r="A55" s="96" t="s">
        <v>187</v>
      </c>
      <c r="B55" s="96" t="s">
        <v>188</v>
      </c>
      <c r="C55" s="88">
        <v>516785.87</v>
      </c>
      <c r="D55" s="88">
        <v>516785.87</v>
      </c>
      <c r="E55" s="88"/>
      <c r="F55" s="88"/>
      <c r="G55" s="88"/>
      <c r="H55" s="88"/>
      <c r="I55" s="88"/>
      <c r="J55" s="88"/>
      <c r="K55" s="88"/>
      <c r="L55" s="88"/>
      <c r="M55" s="88"/>
      <c r="N55" s="88"/>
    </row>
    <row r="56" ht="21" customHeight="1" outlineLevel="2" spans="1:14">
      <c r="A56" s="96" t="s">
        <v>189</v>
      </c>
      <c r="B56" s="96" t="s">
        <v>190</v>
      </c>
      <c r="C56" s="88">
        <v>71584.62</v>
      </c>
      <c r="D56" s="88">
        <v>71584.62</v>
      </c>
      <c r="E56" s="88"/>
      <c r="F56" s="88"/>
      <c r="G56" s="88"/>
      <c r="H56" s="88"/>
      <c r="I56" s="88"/>
      <c r="J56" s="88"/>
      <c r="K56" s="88"/>
      <c r="L56" s="88"/>
      <c r="M56" s="88"/>
      <c r="N56" s="88"/>
    </row>
    <row r="57" ht="21" customHeight="1" outlineLevel="1" spans="1:14">
      <c r="A57" s="95" t="s">
        <v>191</v>
      </c>
      <c r="B57" s="95" t="s">
        <v>192</v>
      </c>
      <c r="C57" s="88">
        <v>50</v>
      </c>
      <c r="D57" s="88"/>
      <c r="E57" s="88">
        <v>50</v>
      </c>
      <c r="F57" s="88"/>
      <c r="G57" s="88"/>
      <c r="H57" s="88"/>
      <c r="I57" s="88"/>
      <c r="J57" s="88"/>
      <c r="K57" s="88"/>
      <c r="L57" s="88"/>
      <c r="M57" s="88"/>
      <c r="N57" s="88"/>
    </row>
    <row r="58" ht="21" customHeight="1" outlineLevel="2" spans="1:14">
      <c r="A58" s="96" t="s">
        <v>193</v>
      </c>
      <c r="B58" s="96" t="s">
        <v>194</v>
      </c>
      <c r="C58" s="88">
        <v>50</v>
      </c>
      <c r="D58" s="88"/>
      <c r="E58" s="88">
        <v>50</v>
      </c>
      <c r="F58" s="88"/>
      <c r="G58" s="88"/>
      <c r="H58" s="88"/>
      <c r="I58" s="88"/>
      <c r="J58" s="88"/>
      <c r="K58" s="88"/>
      <c r="L58" s="88"/>
      <c r="M58" s="88"/>
      <c r="N58" s="88"/>
    </row>
    <row r="59" ht="21" customHeight="1" spans="1:14">
      <c r="A59" s="94" t="s">
        <v>195</v>
      </c>
      <c r="B59" s="94" t="s">
        <v>196</v>
      </c>
      <c r="C59" s="88">
        <v>1575641.96</v>
      </c>
      <c r="D59" s="88">
        <v>1455641.96</v>
      </c>
      <c r="E59" s="88">
        <v>120000</v>
      </c>
      <c r="F59" s="88"/>
      <c r="G59" s="88"/>
      <c r="H59" s="88"/>
      <c r="I59" s="88"/>
      <c r="J59" s="88"/>
      <c r="K59" s="88"/>
      <c r="L59" s="88"/>
      <c r="M59" s="88"/>
      <c r="N59" s="88"/>
    </row>
    <row r="60" ht="21" customHeight="1" outlineLevel="1" spans="1:14">
      <c r="A60" s="95" t="s">
        <v>197</v>
      </c>
      <c r="B60" s="95" t="s">
        <v>198</v>
      </c>
      <c r="C60" s="88">
        <v>1455641.96</v>
      </c>
      <c r="D60" s="88">
        <v>1455641.96</v>
      </c>
      <c r="E60" s="88"/>
      <c r="F60" s="88"/>
      <c r="G60" s="88"/>
      <c r="H60" s="88"/>
      <c r="I60" s="88"/>
      <c r="J60" s="88"/>
      <c r="K60" s="88"/>
      <c r="L60" s="88"/>
      <c r="M60" s="88"/>
      <c r="N60" s="88"/>
    </row>
    <row r="61" ht="21" customHeight="1" outlineLevel="2" spans="1:14">
      <c r="A61" s="96" t="s">
        <v>199</v>
      </c>
      <c r="B61" s="96" t="s">
        <v>200</v>
      </c>
      <c r="C61" s="88">
        <v>1112441.96</v>
      </c>
      <c r="D61" s="88">
        <v>1112441.96</v>
      </c>
      <c r="E61" s="88"/>
      <c r="F61" s="88"/>
      <c r="G61" s="88"/>
      <c r="H61" s="88"/>
      <c r="I61" s="88"/>
      <c r="J61" s="88"/>
      <c r="K61" s="88"/>
      <c r="L61" s="88"/>
      <c r="M61" s="88"/>
      <c r="N61" s="88"/>
    </row>
    <row r="62" ht="21" customHeight="1" outlineLevel="2" spans="1:14">
      <c r="A62" s="96" t="s">
        <v>201</v>
      </c>
      <c r="B62" s="96" t="s">
        <v>202</v>
      </c>
      <c r="C62" s="88">
        <v>343200</v>
      </c>
      <c r="D62" s="88">
        <v>343200</v>
      </c>
      <c r="E62" s="88"/>
      <c r="F62" s="88"/>
      <c r="G62" s="88"/>
      <c r="H62" s="88"/>
      <c r="I62" s="88"/>
      <c r="J62" s="88"/>
      <c r="K62" s="88"/>
      <c r="L62" s="88"/>
      <c r="M62" s="88"/>
      <c r="N62" s="88"/>
    </row>
    <row r="63" ht="21" customHeight="1" outlineLevel="1" spans="1:14">
      <c r="A63" s="95" t="s">
        <v>203</v>
      </c>
      <c r="B63" s="95" t="s">
        <v>204</v>
      </c>
      <c r="C63" s="88">
        <v>20000</v>
      </c>
      <c r="D63" s="88"/>
      <c r="E63" s="88">
        <v>20000</v>
      </c>
      <c r="F63" s="88"/>
      <c r="G63" s="88"/>
      <c r="H63" s="88"/>
      <c r="I63" s="88"/>
      <c r="J63" s="88"/>
      <c r="K63" s="88"/>
      <c r="L63" s="88"/>
      <c r="M63" s="88"/>
      <c r="N63" s="88"/>
    </row>
    <row r="64" ht="21" customHeight="1" outlineLevel="2" spans="1:14">
      <c r="A64" s="96" t="s">
        <v>205</v>
      </c>
      <c r="B64" s="96" t="s">
        <v>204</v>
      </c>
      <c r="C64" s="88">
        <v>20000</v>
      </c>
      <c r="D64" s="88"/>
      <c r="E64" s="88">
        <v>20000</v>
      </c>
      <c r="F64" s="88"/>
      <c r="G64" s="88"/>
      <c r="H64" s="88"/>
      <c r="I64" s="88"/>
      <c r="J64" s="88"/>
      <c r="K64" s="88"/>
      <c r="L64" s="88"/>
      <c r="M64" s="88"/>
      <c r="N64" s="88"/>
    </row>
    <row r="65" ht="21" customHeight="1" outlineLevel="1" spans="1:14">
      <c r="A65" s="95" t="s">
        <v>206</v>
      </c>
      <c r="B65" s="95" t="s">
        <v>207</v>
      </c>
      <c r="C65" s="88">
        <v>100000</v>
      </c>
      <c r="D65" s="88"/>
      <c r="E65" s="88">
        <v>100000</v>
      </c>
      <c r="F65" s="88"/>
      <c r="G65" s="88"/>
      <c r="H65" s="88"/>
      <c r="I65" s="88"/>
      <c r="J65" s="88"/>
      <c r="K65" s="88"/>
      <c r="L65" s="88"/>
      <c r="M65" s="88"/>
      <c r="N65" s="88"/>
    </row>
    <row r="66" ht="21" customHeight="1" outlineLevel="2" spans="1:14">
      <c r="A66" s="96" t="s">
        <v>208</v>
      </c>
      <c r="B66" s="96" t="s">
        <v>207</v>
      </c>
      <c r="C66" s="88">
        <v>100000</v>
      </c>
      <c r="D66" s="88"/>
      <c r="E66" s="88">
        <v>100000</v>
      </c>
      <c r="F66" s="88"/>
      <c r="G66" s="88"/>
      <c r="H66" s="88"/>
      <c r="I66" s="88"/>
      <c r="J66" s="88"/>
      <c r="K66" s="88"/>
      <c r="L66" s="88"/>
      <c r="M66" s="88"/>
      <c r="N66" s="88"/>
    </row>
    <row r="67" ht="21" customHeight="1" spans="1:14">
      <c r="A67" s="94" t="s">
        <v>209</v>
      </c>
      <c r="B67" s="94" t="s">
        <v>210</v>
      </c>
      <c r="C67" s="88">
        <v>8113361.31</v>
      </c>
      <c r="D67" s="88">
        <v>5151092.04</v>
      </c>
      <c r="E67" s="88">
        <v>2962269.27</v>
      </c>
      <c r="F67" s="88"/>
      <c r="G67" s="88"/>
      <c r="H67" s="88"/>
      <c r="I67" s="88"/>
      <c r="J67" s="88"/>
      <c r="K67" s="88"/>
      <c r="L67" s="88"/>
      <c r="M67" s="88"/>
      <c r="N67" s="88"/>
    </row>
    <row r="68" ht="21" customHeight="1" outlineLevel="1" spans="1:14">
      <c r="A68" s="95" t="s">
        <v>211</v>
      </c>
      <c r="B68" s="95" t="s">
        <v>212</v>
      </c>
      <c r="C68" s="88">
        <v>5580344.54</v>
      </c>
      <c r="D68" s="88">
        <v>5151092.04</v>
      </c>
      <c r="E68" s="88">
        <v>429252.5</v>
      </c>
      <c r="F68" s="88"/>
      <c r="G68" s="88"/>
      <c r="H68" s="88"/>
      <c r="I68" s="88"/>
      <c r="J68" s="88"/>
      <c r="K68" s="88"/>
      <c r="L68" s="88"/>
      <c r="M68" s="88"/>
      <c r="N68" s="88"/>
    </row>
    <row r="69" ht="21" customHeight="1" outlineLevel="2" spans="1:14">
      <c r="A69" s="96" t="s">
        <v>213</v>
      </c>
      <c r="B69" s="96" t="s">
        <v>121</v>
      </c>
      <c r="C69" s="88">
        <v>5152592.04</v>
      </c>
      <c r="D69" s="88">
        <v>5151092.04</v>
      </c>
      <c r="E69" s="88">
        <v>1500</v>
      </c>
      <c r="F69" s="88"/>
      <c r="G69" s="88"/>
      <c r="H69" s="88"/>
      <c r="I69" s="88"/>
      <c r="J69" s="88"/>
      <c r="K69" s="88"/>
      <c r="L69" s="88"/>
      <c r="M69" s="88"/>
      <c r="N69" s="88"/>
    </row>
    <row r="70" ht="21" customHeight="1" outlineLevel="2" spans="1:14">
      <c r="A70" s="96" t="s">
        <v>214</v>
      </c>
      <c r="B70" s="96" t="s">
        <v>215</v>
      </c>
      <c r="C70" s="88">
        <v>74350</v>
      </c>
      <c r="D70" s="88"/>
      <c r="E70" s="88">
        <v>74350</v>
      </c>
      <c r="F70" s="88"/>
      <c r="G70" s="88"/>
      <c r="H70" s="88"/>
      <c r="I70" s="88"/>
      <c r="J70" s="88"/>
      <c r="K70" s="88"/>
      <c r="L70" s="88"/>
      <c r="M70" s="88"/>
      <c r="N70" s="88"/>
    </row>
    <row r="71" ht="21" customHeight="1" outlineLevel="2" spans="1:14">
      <c r="A71" s="96" t="s">
        <v>216</v>
      </c>
      <c r="B71" s="96" t="s">
        <v>217</v>
      </c>
      <c r="C71" s="88">
        <v>28045</v>
      </c>
      <c r="D71" s="88"/>
      <c r="E71" s="88">
        <v>28045</v>
      </c>
      <c r="F71" s="88"/>
      <c r="G71" s="88"/>
      <c r="H71" s="88"/>
      <c r="I71" s="88"/>
      <c r="J71" s="88"/>
      <c r="K71" s="88"/>
      <c r="L71" s="88"/>
      <c r="M71" s="88"/>
      <c r="N71" s="88"/>
    </row>
    <row r="72" ht="21" customHeight="1" outlineLevel="2" spans="1:14">
      <c r="A72" s="96" t="s">
        <v>218</v>
      </c>
      <c r="B72" s="96" t="s">
        <v>219</v>
      </c>
      <c r="C72" s="88">
        <v>48104.5</v>
      </c>
      <c r="D72" s="88"/>
      <c r="E72" s="88">
        <v>48104.5</v>
      </c>
      <c r="F72" s="88"/>
      <c r="G72" s="88"/>
      <c r="H72" s="88"/>
      <c r="I72" s="88"/>
      <c r="J72" s="88"/>
      <c r="K72" s="88"/>
      <c r="L72" s="88"/>
      <c r="M72" s="88"/>
      <c r="N72" s="88"/>
    </row>
    <row r="73" ht="21" customHeight="1" outlineLevel="2" spans="1:14">
      <c r="A73" s="96" t="s">
        <v>220</v>
      </c>
      <c r="B73" s="96" t="s">
        <v>221</v>
      </c>
      <c r="C73" s="88">
        <v>5848</v>
      </c>
      <c r="D73" s="88"/>
      <c r="E73" s="88">
        <v>5848</v>
      </c>
      <c r="F73" s="88"/>
      <c r="G73" s="88"/>
      <c r="H73" s="88"/>
      <c r="I73" s="88"/>
      <c r="J73" s="88"/>
      <c r="K73" s="88"/>
      <c r="L73" s="88"/>
      <c r="M73" s="88"/>
      <c r="N73" s="88"/>
    </row>
    <row r="74" ht="21" customHeight="1" outlineLevel="2" spans="1:14">
      <c r="A74" s="96" t="s">
        <v>222</v>
      </c>
      <c r="B74" s="96" t="s">
        <v>223</v>
      </c>
      <c r="C74" s="88">
        <v>36307</v>
      </c>
      <c r="D74" s="88"/>
      <c r="E74" s="88">
        <v>36307</v>
      </c>
      <c r="F74" s="88"/>
      <c r="G74" s="88"/>
      <c r="H74" s="88"/>
      <c r="I74" s="88"/>
      <c r="J74" s="88"/>
      <c r="K74" s="88"/>
      <c r="L74" s="88"/>
      <c r="M74" s="88"/>
      <c r="N74" s="88"/>
    </row>
    <row r="75" ht="21" customHeight="1" outlineLevel="2" spans="1:14">
      <c r="A75" s="96" t="s">
        <v>224</v>
      </c>
      <c r="B75" s="96" t="s">
        <v>225</v>
      </c>
      <c r="C75" s="88">
        <v>93298</v>
      </c>
      <c r="D75" s="88"/>
      <c r="E75" s="88">
        <v>93298</v>
      </c>
      <c r="F75" s="88"/>
      <c r="G75" s="88"/>
      <c r="H75" s="88"/>
      <c r="I75" s="88"/>
      <c r="J75" s="88"/>
      <c r="K75" s="88"/>
      <c r="L75" s="88"/>
      <c r="M75" s="88"/>
      <c r="N75" s="88"/>
    </row>
    <row r="76" ht="21" customHeight="1" outlineLevel="2" spans="1:14">
      <c r="A76" s="96" t="s">
        <v>226</v>
      </c>
      <c r="B76" s="96" t="s">
        <v>227</v>
      </c>
      <c r="C76" s="88">
        <v>115500</v>
      </c>
      <c r="D76" s="88"/>
      <c r="E76" s="88">
        <v>115500</v>
      </c>
      <c r="F76" s="88"/>
      <c r="G76" s="88"/>
      <c r="H76" s="88"/>
      <c r="I76" s="88"/>
      <c r="J76" s="88"/>
      <c r="K76" s="88"/>
      <c r="L76" s="88"/>
      <c r="M76" s="88"/>
      <c r="N76" s="88"/>
    </row>
    <row r="77" ht="21" customHeight="1" outlineLevel="2" spans="1:14">
      <c r="A77" s="96" t="s">
        <v>228</v>
      </c>
      <c r="B77" s="96" t="s">
        <v>229</v>
      </c>
      <c r="C77" s="88">
        <v>26300</v>
      </c>
      <c r="D77" s="88"/>
      <c r="E77" s="88">
        <v>26300</v>
      </c>
      <c r="F77" s="88"/>
      <c r="G77" s="88"/>
      <c r="H77" s="88"/>
      <c r="I77" s="88"/>
      <c r="J77" s="88"/>
      <c r="K77" s="88"/>
      <c r="L77" s="88"/>
      <c r="M77" s="88"/>
      <c r="N77" s="88"/>
    </row>
    <row r="78" ht="21" customHeight="1" outlineLevel="1" spans="1:14">
      <c r="A78" s="95" t="s">
        <v>230</v>
      </c>
      <c r="B78" s="95" t="s">
        <v>231</v>
      </c>
      <c r="C78" s="88">
        <v>120034.97</v>
      </c>
      <c r="D78" s="88"/>
      <c r="E78" s="88">
        <v>120034.97</v>
      </c>
      <c r="F78" s="88"/>
      <c r="G78" s="88"/>
      <c r="H78" s="88"/>
      <c r="I78" s="88"/>
      <c r="J78" s="88"/>
      <c r="K78" s="88"/>
      <c r="L78" s="88"/>
      <c r="M78" s="88"/>
      <c r="N78" s="88"/>
    </row>
    <row r="79" ht="21" customHeight="1" outlineLevel="2" spans="1:14">
      <c r="A79" s="96" t="s">
        <v>232</v>
      </c>
      <c r="B79" s="96" t="s">
        <v>233</v>
      </c>
      <c r="C79" s="88">
        <v>120000</v>
      </c>
      <c r="D79" s="88"/>
      <c r="E79" s="88">
        <v>120000</v>
      </c>
      <c r="F79" s="88"/>
      <c r="G79" s="88"/>
      <c r="H79" s="88"/>
      <c r="I79" s="88"/>
      <c r="J79" s="88"/>
      <c r="K79" s="88"/>
      <c r="L79" s="88"/>
      <c r="M79" s="88"/>
      <c r="N79" s="88"/>
    </row>
    <row r="80" ht="21" customHeight="1" outlineLevel="2" spans="1:14">
      <c r="A80" s="96" t="s">
        <v>234</v>
      </c>
      <c r="B80" s="96" t="s">
        <v>235</v>
      </c>
      <c r="C80" s="88">
        <v>34.97</v>
      </c>
      <c r="D80" s="88"/>
      <c r="E80" s="88">
        <v>34.97</v>
      </c>
      <c r="F80" s="88"/>
      <c r="G80" s="88"/>
      <c r="H80" s="88"/>
      <c r="I80" s="88"/>
      <c r="J80" s="88"/>
      <c r="K80" s="88"/>
      <c r="L80" s="88"/>
      <c r="M80" s="88"/>
      <c r="N80" s="88"/>
    </row>
    <row r="81" ht="21" customHeight="1" outlineLevel="1" spans="1:14">
      <c r="A81" s="95" t="s">
        <v>236</v>
      </c>
      <c r="B81" s="95" t="s">
        <v>237</v>
      </c>
      <c r="C81" s="88">
        <v>2397981.8</v>
      </c>
      <c r="D81" s="88"/>
      <c r="E81" s="88">
        <v>2397981.8</v>
      </c>
      <c r="F81" s="88"/>
      <c r="G81" s="88"/>
      <c r="H81" s="88"/>
      <c r="I81" s="88"/>
      <c r="J81" s="88"/>
      <c r="K81" s="88"/>
      <c r="L81" s="88"/>
      <c r="M81" s="88"/>
      <c r="N81" s="88"/>
    </row>
    <row r="82" ht="21" customHeight="1" outlineLevel="2" spans="1:14">
      <c r="A82" s="96" t="s">
        <v>238</v>
      </c>
      <c r="B82" s="96" t="s">
        <v>239</v>
      </c>
      <c r="C82" s="88">
        <v>390000</v>
      </c>
      <c r="D82" s="88"/>
      <c r="E82" s="88">
        <v>390000</v>
      </c>
      <c r="F82" s="88"/>
      <c r="G82" s="88"/>
      <c r="H82" s="88"/>
      <c r="I82" s="88"/>
      <c r="J82" s="88"/>
      <c r="K82" s="88"/>
      <c r="L82" s="88"/>
      <c r="M82" s="88"/>
      <c r="N82" s="88"/>
    </row>
    <row r="83" ht="21" customHeight="1" outlineLevel="2" spans="1:14">
      <c r="A83" s="96" t="s">
        <v>240</v>
      </c>
      <c r="B83" s="96" t="s">
        <v>241</v>
      </c>
      <c r="C83" s="88">
        <v>480000</v>
      </c>
      <c r="D83" s="88"/>
      <c r="E83" s="88">
        <v>480000</v>
      </c>
      <c r="F83" s="88"/>
      <c r="G83" s="88"/>
      <c r="H83" s="88"/>
      <c r="I83" s="88"/>
      <c r="J83" s="88"/>
      <c r="K83" s="88"/>
      <c r="L83" s="88"/>
      <c r="M83" s="88"/>
      <c r="N83" s="88"/>
    </row>
    <row r="84" ht="21" customHeight="1" outlineLevel="2" spans="1:14">
      <c r="A84" s="96" t="s">
        <v>242</v>
      </c>
      <c r="B84" s="96" t="s">
        <v>243</v>
      </c>
      <c r="C84" s="88">
        <v>1527981.8</v>
      </c>
      <c r="D84" s="88"/>
      <c r="E84" s="88">
        <v>1527981.8</v>
      </c>
      <c r="F84" s="88"/>
      <c r="G84" s="88"/>
      <c r="H84" s="88"/>
      <c r="I84" s="88"/>
      <c r="J84" s="88"/>
      <c r="K84" s="88"/>
      <c r="L84" s="88"/>
      <c r="M84" s="88"/>
      <c r="N84" s="88"/>
    </row>
    <row r="85" ht="21" customHeight="1" outlineLevel="1" spans="1:14">
      <c r="A85" s="95" t="s">
        <v>244</v>
      </c>
      <c r="B85" s="95" t="s">
        <v>245</v>
      </c>
      <c r="C85" s="88">
        <v>15000</v>
      </c>
      <c r="D85" s="88"/>
      <c r="E85" s="88">
        <v>15000</v>
      </c>
      <c r="F85" s="88"/>
      <c r="G85" s="88"/>
      <c r="H85" s="88"/>
      <c r="I85" s="88"/>
      <c r="J85" s="88"/>
      <c r="K85" s="88"/>
      <c r="L85" s="88"/>
      <c r="M85" s="88"/>
      <c r="N85" s="88"/>
    </row>
    <row r="86" ht="21" customHeight="1" outlineLevel="2" spans="1:14">
      <c r="A86" s="96" t="s">
        <v>246</v>
      </c>
      <c r="B86" s="96" t="s">
        <v>247</v>
      </c>
      <c r="C86" s="88">
        <v>15000</v>
      </c>
      <c r="D86" s="88"/>
      <c r="E86" s="88">
        <v>15000</v>
      </c>
      <c r="F86" s="88"/>
      <c r="G86" s="88"/>
      <c r="H86" s="88"/>
      <c r="I86" s="88"/>
      <c r="J86" s="88"/>
      <c r="K86" s="88"/>
      <c r="L86" s="88"/>
      <c r="M86" s="88"/>
      <c r="N86" s="88"/>
    </row>
    <row r="87" ht="21" customHeight="1" spans="1:14">
      <c r="A87" s="94" t="s">
        <v>248</v>
      </c>
      <c r="B87" s="94" t="s">
        <v>249</v>
      </c>
      <c r="C87" s="88">
        <v>13220</v>
      </c>
      <c r="D87" s="88"/>
      <c r="E87" s="88">
        <v>13220</v>
      </c>
      <c r="F87" s="88"/>
      <c r="G87" s="88"/>
      <c r="H87" s="88"/>
      <c r="I87" s="88"/>
      <c r="J87" s="88"/>
      <c r="K87" s="88"/>
      <c r="L87" s="88"/>
      <c r="M87" s="88"/>
      <c r="N87" s="88"/>
    </row>
    <row r="88" ht="21" customHeight="1" outlineLevel="1" spans="1:14">
      <c r="A88" s="95" t="s">
        <v>250</v>
      </c>
      <c r="B88" s="95" t="s">
        <v>251</v>
      </c>
      <c r="C88" s="88">
        <v>13220</v>
      </c>
      <c r="D88" s="88"/>
      <c r="E88" s="88">
        <v>13220</v>
      </c>
      <c r="F88" s="88"/>
      <c r="G88" s="88"/>
      <c r="H88" s="88"/>
      <c r="I88" s="88"/>
      <c r="J88" s="88"/>
      <c r="K88" s="88"/>
      <c r="L88" s="88"/>
      <c r="M88" s="88"/>
      <c r="N88" s="88"/>
    </row>
    <row r="89" ht="21" customHeight="1" outlineLevel="2" spans="1:14">
      <c r="A89" s="96" t="s">
        <v>252</v>
      </c>
      <c r="B89" s="96" t="s">
        <v>253</v>
      </c>
      <c r="C89" s="88">
        <v>13220</v>
      </c>
      <c r="D89" s="88"/>
      <c r="E89" s="88">
        <v>13220</v>
      </c>
      <c r="F89" s="88"/>
      <c r="G89" s="88"/>
      <c r="H89" s="88"/>
      <c r="I89" s="88"/>
      <c r="J89" s="88"/>
      <c r="K89" s="88"/>
      <c r="L89" s="88"/>
      <c r="M89" s="88"/>
      <c r="N89" s="88"/>
    </row>
    <row r="90" ht="21" customHeight="1" spans="1:14">
      <c r="A90" s="94" t="s">
        <v>254</v>
      </c>
      <c r="B90" s="94" t="s">
        <v>255</v>
      </c>
      <c r="C90" s="88">
        <v>80000</v>
      </c>
      <c r="D90" s="88"/>
      <c r="E90" s="88">
        <v>80000</v>
      </c>
      <c r="F90" s="88"/>
      <c r="G90" s="88"/>
      <c r="H90" s="88"/>
      <c r="I90" s="88"/>
      <c r="J90" s="88"/>
      <c r="K90" s="88"/>
      <c r="L90" s="88"/>
      <c r="M90" s="88"/>
      <c r="N90" s="88"/>
    </row>
    <row r="91" ht="21" customHeight="1" outlineLevel="1" spans="1:14">
      <c r="A91" s="95" t="s">
        <v>256</v>
      </c>
      <c r="B91" s="95" t="s">
        <v>257</v>
      </c>
      <c r="C91" s="88">
        <v>80000</v>
      </c>
      <c r="D91" s="88"/>
      <c r="E91" s="88">
        <v>80000</v>
      </c>
      <c r="F91" s="88"/>
      <c r="G91" s="88"/>
      <c r="H91" s="88"/>
      <c r="I91" s="88"/>
      <c r="J91" s="88"/>
      <c r="K91" s="88"/>
      <c r="L91" s="88"/>
      <c r="M91" s="88"/>
      <c r="N91" s="88"/>
    </row>
    <row r="92" ht="21" customHeight="1" outlineLevel="2" spans="1:14">
      <c r="A92" s="96" t="s">
        <v>258</v>
      </c>
      <c r="B92" s="96" t="s">
        <v>259</v>
      </c>
      <c r="C92" s="88">
        <v>80000</v>
      </c>
      <c r="D92" s="88"/>
      <c r="E92" s="88">
        <v>80000</v>
      </c>
      <c r="F92" s="88"/>
      <c r="G92" s="88"/>
      <c r="H92" s="88"/>
      <c r="I92" s="88"/>
      <c r="J92" s="88"/>
      <c r="K92" s="88"/>
      <c r="L92" s="88"/>
      <c r="M92" s="88"/>
      <c r="N92" s="88"/>
    </row>
    <row r="93" ht="21" customHeight="1" spans="1:14">
      <c r="A93" s="94" t="s">
        <v>260</v>
      </c>
      <c r="B93" s="94" t="s">
        <v>261</v>
      </c>
      <c r="C93" s="88">
        <v>1155392</v>
      </c>
      <c r="D93" s="88">
        <v>1155392</v>
      </c>
      <c r="E93" s="88"/>
      <c r="F93" s="88"/>
      <c r="G93" s="88"/>
      <c r="H93" s="88"/>
      <c r="I93" s="88"/>
      <c r="J93" s="88"/>
      <c r="K93" s="88"/>
      <c r="L93" s="88"/>
      <c r="M93" s="88"/>
      <c r="N93" s="88"/>
    </row>
    <row r="94" ht="21" customHeight="1" outlineLevel="1" spans="1:14">
      <c r="A94" s="95" t="s">
        <v>262</v>
      </c>
      <c r="B94" s="95" t="s">
        <v>263</v>
      </c>
      <c r="C94" s="88">
        <v>1155392</v>
      </c>
      <c r="D94" s="88">
        <v>1155392</v>
      </c>
      <c r="E94" s="88"/>
      <c r="F94" s="88"/>
      <c r="G94" s="88"/>
      <c r="H94" s="88"/>
      <c r="I94" s="88"/>
      <c r="J94" s="88"/>
      <c r="K94" s="88"/>
      <c r="L94" s="88"/>
      <c r="M94" s="88"/>
      <c r="N94" s="88"/>
    </row>
    <row r="95" ht="21" customHeight="1" outlineLevel="2" spans="1:14">
      <c r="A95" s="96" t="s">
        <v>264</v>
      </c>
      <c r="B95" s="96" t="s">
        <v>265</v>
      </c>
      <c r="C95" s="88">
        <v>1155392</v>
      </c>
      <c r="D95" s="88">
        <v>1155392</v>
      </c>
      <c r="E95" s="88"/>
      <c r="F95" s="88"/>
      <c r="G95" s="88"/>
      <c r="H95" s="88"/>
      <c r="I95" s="88"/>
      <c r="J95" s="88"/>
      <c r="K95" s="88"/>
      <c r="L95" s="88"/>
      <c r="M95" s="88"/>
      <c r="N95" s="88"/>
    </row>
    <row r="96" ht="21" customHeight="1" spans="1:14">
      <c r="A96" s="94" t="s">
        <v>266</v>
      </c>
      <c r="B96" s="94" t="s">
        <v>267</v>
      </c>
      <c r="C96" s="88">
        <v>6905</v>
      </c>
      <c r="D96" s="88"/>
      <c r="E96" s="88"/>
      <c r="F96" s="88"/>
      <c r="G96" s="88">
        <v>6905</v>
      </c>
      <c r="H96" s="88"/>
      <c r="I96" s="88"/>
      <c r="J96" s="88"/>
      <c r="K96" s="88"/>
      <c r="L96" s="88"/>
      <c r="M96" s="88"/>
      <c r="N96" s="88"/>
    </row>
    <row r="97" ht="21" customHeight="1" outlineLevel="1" spans="1:14">
      <c r="A97" s="95" t="s">
        <v>268</v>
      </c>
      <c r="B97" s="95" t="s">
        <v>269</v>
      </c>
      <c r="C97" s="88">
        <v>6905</v>
      </c>
      <c r="D97" s="88"/>
      <c r="E97" s="88"/>
      <c r="F97" s="88"/>
      <c r="G97" s="88">
        <v>6905</v>
      </c>
      <c r="H97" s="88"/>
      <c r="I97" s="88"/>
      <c r="J97" s="88"/>
      <c r="K97" s="88"/>
      <c r="L97" s="88"/>
      <c r="M97" s="88"/>
      <c r="N97" s="88"/>
    </row>
    <row r="98" ht="21" customHeight="1" outlineLevel="2" spans="1:14">
      <c r="A98" s="96" t="s">
        <v>270</v>
      </c>
      <c r="B98" s="96" t="s">
        <v>271</v>
      </c>
      <c r="C98" s="88">
        <v>6905</v>
      </c>
      <c r="D98" s="88"/>
      <c r="E98" s="88"/>
      <c r="F98" s="88"/>
      <c r="G98" s="88">
        <v>6905</v>
      </c>
      <c r="H98" s="88"/>
      <c r="I98" s="88"/>
      <c r="J98" s="88"/>
      <c r="K98" s="88"/>
      <c r="L98" s="88"/>
      <c r="M98" s="88"/>
      <c r="N98" s="88"/>
    </row>
    <row r="99" ht="21" customHeight="1" spans="1:14">
      <c r="A99" s="94" t="s">
        <v>272</v>
      </c>
      <c r="B99" s="94" t="s">
        <v>273</v>
      </c>
      <c r="C99" s="88">
        <v>80000</v>
      </c>
      <c r="D99" s="88"/>
      <c r="E99" s="88">
        <v>80000</v>
      </c>
      <c r="F99" s="88"/>
      <c r="G99" s="88"/>
      <c r="H99" s="88"/>
      <c r="I99" s="88"/>
      <c r="J99" s="88"/>
      <c r="K99" s="88"/>
      <c r="L99" s="88"/>
      <c r="M99" s="88"/>
      <c r="N99" s="88"/>
    </row>
    <row r="100" ht="21" customHeight="1" outlineLevel="1" spans="1:14">
      <c r="A100" s="95" t="s">
        <v>274</v>
      </c>
      <c r="B100" s="95" t="s">
        <v>275</v>
      </c>
      <c r="C100" s="88">
        <v>80000</v>
      </c>
      <c r="D100" s="88"/>
      <c r="E100" s="88">
        <v>80000</v>
      </c>
      <c r="F100" s="88"/>
      <c r="G100" s="88"/>
      <c r="H100" s="88"/>
      <c r="I100" s="88"/>
      <c r="J100" s="88"/>
      <c r="K100" s="88"/>
      <c r="L100" s="88"/>
      <c r="M100" s="88"/>
      <c r="N100" s="88"/>
    </row>
    <row r="101" ht="21" customHeight="1" outlineLevel="2" spans="1:14">
      <c r="A101" s="96" t="s">
        <v>276</v>
      </c>
      <c r="B101" s="96" t="s">
        <v>277</v>
      </c>
      <c r="C101" s="88">
        <v>80000</v>
      </c>
      <c r="D101" s="88"/>
      <c r="E101" s="88">
        <v>80000</v>
      </c>
      <c r="F101" s="88"/>
      <c r="G101" s="88"/>
      <c r="H101" s="88"/>
      <c r="I101" s="88"/>
      <c r="J101" s="88"/>
      <c r="K101" s="88"/>
      <c r="L101" s="88"/>
      <c r="M101" s="88"/>
      <c r="N101" s="88"/>
    </row>
    <row r="102" ht="21" customHeight="1" spans="1:14">
      <c r="A102" s="94" t="s">
        <v>278</v>
      </c>
      <c r="B102" s="94" t="s">
        <v>81</v>
      </c>
      <c r="C102" s="88">
        <v>910000</v>
      </c>
      <c r="D102" s="88"/>
      <c r="E102" s="88"/>
      <c r="F102" s="88">
        <v>910000</v>
      </c>
      <c r="G102" s="88"/>
      <c r="H102" s="88"/>
      <c r="I102" s="88"/>
      <c r="J102" s="88"/>
      <c r="K102" s="88"/>
      <c r="L102" s="88"/>
      <c r="M102" s="88"/>
      <c r="N102" s="88"/>
    </row>
    <row r="103" ht="21" customHeight="1" outlineLevel="1" spans="1:14">
      <c r="A103" s="95" t="s">
        <v>279</v>
      </c>
      <c r="B103" s="95" t="s">
        <v>280</v>
      </c>
      <c r="C103" s="88">
        <v>910000</v>
      </c>
      <c r="D103" s="88"/>
      <c r="E103" s="88"/>
      <c r="F103" s="88">
        <v>910000</v>
      </c>
      <c r="G103" s="88"/>
      <c r="H103" s="88"/>
      <c r="I103" s="88"/>
      <c r="J103" s="88"/>
      <c r="K103" s="88"/>
      <c r="L103" s="88"/>
      <c r="M103" s="88"/>
      <c r="N103" s="88"/>
    </row>
    <row r="104" ht="21" customHeight="1" outlineLevel="2" spans="1:14">
      <c r="A104" s="96" t="s">
        <v>281</v>
      </c>
      <c r="B104" s="96" t="s">
        <v>282</v>
      </c>
      <c r="C104" s="88">
        <v>400000</v>
      </c>
      <c r="D104" s="88"/>
      <c r="E104" s="88"/>
      <c r="F104" s="88">
        <v>400000</v>
      </c>
      <c r="G104" s="88"/>
      <c r="H104" s="88"/>
      <c r="I104" s="88"/>
      <c r="J104" s="88"/>
      <c r="K104" s="88"/>
      <c r="L104" s="88"/>
      <c r="M104" s="88"/>
      <c r="N104" s="88"/>
    </row>
    <row r="105" ht="21" customHeight="1" outlineLevel="2" spans="1:14">
      <c r="A105" s="96" t="s">
        <v>283</v>
      </c>
      <c r="B105" s="96" t="s">
        <v>284</v>
      </c>
      <c r="C105" s="88">
        <v>10000</v>
      </c>
      <c r="D105" s="88"/>
      <c r="E105" s="88"/>
      <c r="F105" s="88">
        <v>10000</v>
      </c>
      <c r="G105" s="88"/>
      <c r="H105" s="88"/>
      <c r="I105" s="88"/>
      <c r="J105" s="88"/>
      <c r="K105" s="88"/>
      <c r="L105" s="88"/>
      <c r="M105" s="88"/>
      <c r="N105" s="88"/>
    </row>
    <row r="106" ht="21" customHeight="1" outlineLevel="2" spans="1:14">
      <c r="A106" s="96" t="s">
        <v>285</v>
      </c>
      <c r="B106" s="96" t="s">
        <v>286</v>
      </c>
      <c r="C106" s="88">
        <v>500000</v>
      </c>
      <c r="D106" s="88"/>
      <c r="E106" s="88"/>
      <c r="F106" s="88">
        <v>500000</v>
      </c>
      <c r="G106" s="88"/>
      <c r="H106" s="88"/>
      <c r="I106" s="88"/>
      <c r="J106" s="88"/>
      <c r="K106" s="88"/>
      <c r="L106" s="88"/>
      <c r="M106" s="88"/>
      <c r="N106" s="88"/>
    </row>
    <row r="107" ht="21" customHeight="1" spans="1:14">
      <c r="A107" s="73" t="s">
        <v>54</v>
      </c>
      <c r="B107" s="73"/>
      <c r="C107" s="88">
        <v>27132119.62</v>
      </c>
      <c r="D107" s="88">
        <v>20037642.75</v>
      </c>
      <c r="E107" s="88">
        <v>6177571.87</v>
      </c>
      <c r="F107" s="88">
        <v>910000</v>
      </c>
      <c r="G107" s="88">
        <v>6905</v>
      </c>
      <c r="H107" s="88"/>
      <c r="I107" s="88"/>
      <c r="J107" s="88"/>
      <c r="K107" s="88"/>
      <c r="L107" s="88"/>
      <c r="M107" s="88"/>
      <c r="N107" s="88"/>
    </row>
  </sheetData>
  <mergeCells count="14">
    <mergeCell ref="A2:N2"/>
    <mergeCell ref="A3:N3"/>
    <mergeCell ref="A4:B4"/>
    <mergeCell ref="C4:N4"/>
    <mergeCell ref="I5:N5"/>
    <mergeCell ref="A107:B107"/>
    <mergeCell ref="A5:A6"/>
    <mergeCell ref="B5:B6"/>
    <mergeCell ref="C5:C6"/>
    <mergeCell ref="D5:D6"/>
    <mergeCell ref="E5:E6"/>
    <mergeCell ref="F5:F6"/>
    <mergeCell ref="G5:G6"/>
    <mergeCell ref="H5:H6"/>
  </mergeCells>
  <printOptions horizontalCentered="1"/>
  <pageMargins left="0.67" right="0.67" top="0.5" bottom="0.5"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GridLines="0" showZeros="0" workbookViewId="0">
      <pane ySplit="1" topLeftCell="A2" activePane="bottomLeft" state="frozen"/>
      <selection/>
      <selection pane="bottomLeft" activeCell="B23" sqref="B23"/>
    </sheetView>
  </sheetViews>
  <sheetFormatPr defaultColWidth="10" defaultRowHeight="12.75" customHeight="1" outlineLevelCol="3"/>
  <cols>
    <col min="1" max="4" width="41.575" customWidth="1"/>
  </cols>
  <sheetData>
    <row r="1" customHeight="1" spans="1:4">
      <c r="A1" s="1"/>
      <c r="B1" s="1"/>
      <c r="C1" s="1"/>
      <c r="D1" s="1"/>
    </row>
    <row r="2" ht="15" customHeight="1" spans="1:4">
      <c r="A2" s="4"/>
      <c r="B2" s="4"/>
      <c r="C2" s="4"/>
      <c r="D2" s="2" t="s">
        <v>287</v>
      </c>
    </row>
    <row r="3" ht="41.25" customHeight="1" spans="1:4">
      <c r="A3" s="91" t="str">
        <f>"2025"&amp;"年财政拨款收支预算总表"</f>
        <v>2025年财政拨款收支预算总表</v>
      </c>
      <c r="B3" s="91"/>
      <c r="C3" s="91"/>
      <c r="D3" s="91"/>
    </row>
    <row r="4" ht="17.25" customHeight="1" spans="1:4">
      <c r="A4" s="4" t="s">
        <v>1</v>
      </c>
      <c r="B4" s="4"/>
      <c r="C4" s="4"/>
      <c r="D4" s="2" t="s">
        <v>2</v>
      </c>
    </row>
    <row r="5" ht="17.25" customHeight="1" spans="1:4">
      <c r="A5" s="73" t="s">
        <v>3</v>
      </c>
      <c r="B5" s="73"/>
      <c r="C5" s="73" t="s">
        <v>4</v>
      </c>
      <c r="D5" s="73"/>
    </row>
    <row r="6" ht="18.75" customHeight="1" spans="1:4">
      <c r="A6" s="73" t="s">
        <v>5</v>
      </c>
      <c r="B6" s="73" t="str">
        <f t="shared" ref="B6:D6" si="0">"2025"&amp;"年预算数"</f>
        <v>2025年预算数</v>
      </c>
      <c r="C6" s="73" t="s">
        <v>6</v>
      </c>
      <c r="D6" s="73" t="str">
        <f t="shared" si="0"/>
        <v>2025年预算数</v>
      </c>
    </row>
    <row r="7" ht="16.5" customHeight="1" spans="1:4">
      <c r="A7" s="92" t="s">
        <v>288</v>
      </c>
      <c r="B7" s="88">
        <v>26065341.62</v>
      </c>
      <c r="C7" s="92" t="s">
        <v>289</v>
      </c>
      <c r="D7" s="86">
        <v>27132119.62</v>
      </c>
    </row>
    <row r="8" ht="16.5" customHeight="1" spans="1:4">
      <c r="A8" s="92" t="s">
        <v>290</v>
      </c>
      <c r="B8" s="88">
        <v>26065341.62</v>
      </c>
      <c r="C8" s="92" t="s">
        <v>291</v>
      </c>
      <c r="D8" s="86">
        <v>11879895.52</v>
      </c>
    </row>
    <row r="9" ht="16.5" customHeight="1" spans="1:4">
      <c r="A9" s="92" t="s">
        <v>292</v>
      </c>
      <c r="B9" s="88"/>
      <c r="C9" s="92" t="s">
        <v>293</v>
      </c>
      <c r="D9" s="86"/>
    </row>
    <row r="10" ht="16.5" customHeight="1" spans="1:4">
      <c r="A10" s="92" t="s">
        <v>294</v>
      </c>
      <c r="B10" s="88"/>
      <c r="C10" s="92" t="s">
        <v>295</v>
      </c>
      <c r="D10" s="86"/>
    </row>
    <row r="11" ht="16.5" customHeight="1" spans="1:4">
      <c r="A11" s="92" t="s">
        <v>296</v>
      </c>
      <c r="B11" s="88">
        <v>1066778</v>
      </c>
      <c r="C11" s="92" t="s">
        <v>297</v>
      </c>
      <c r="D11" s="86"/>
    </row>
    <row r="12" ht="16.5" customHeight="1" spans="1:4">
      <c r="A12" s="92" t="s">
        <v>290</v>
      </c>
      <c r="B12" s="88">
        <v>149873</v>
      </c>
      <c r="C12" s="92" t="s">
        <v>298</v>
      </c>
      <c r="D12" s="86"/>
    </row>
    <row r="13" ht="16.5" customHeight="1" spans="1:4">
      <c r="A13" s="92" t="s">
        <v>292</v>
      </c>
      <c r="B13" s="88">
        <v>910000</v>
      </c>
      <c r="C13" s="92" t="s">
        <v>299</v>
      </c>
      <c r="D13" s="86"/>
    </row>
    <row r="14" ht="16.5" customHeight="1" spans="1:4">
      <c r="A14" s="92" t="s">
        <v>294</v>
      </c>
      <c r="B14" s="88">
        <v>6905</v>
      </c>
      <c r="C14" s="92" t="s">
        <v>300</v>
      </c>
      <c r="D14" s="86">
        <v>170165.6</v>
      </c>
    </row>
    <row r="15" ht="16.5" customHeight="1" spans="1:4">
      <c r="A15" s="79"/>
      <c r="B15" s="79"/>
      <c r="C15" s="92" t="s">
        <v>301</v>
      </c>
      <c r="D15" s="86">
        <v>1856048.17</v>
      </c>
    </row>
    <row r="16" ht="16.5" customHeight="1" spans="1:4">
      <c r="A16" s="79"/>
      <c r="B16" s="79"/>
      <c r="C16" s="92" t="s">
        <v>302</v>
      </c>
      <c r="D16" s="86">
        <v>1291490.06</v>
      </c>
    </row>
    <row r="17" ht="16.5" customHeight="1" spans="1:4">
      <c r="A17" s="79"/>
      <c r="B17" s="79"/>
      <c r="C17" s="92" t="s">
        <v>303</v>
      </c>
      <c r="D17" s="86"/>
    </row>
    <row r="18" ht="16.5" customHeight="1" spans="1:4">
      <c r="A18" s="79"/>
      <c r="B18" s="79"/>
      <c r="C18" s="92" t="s">
        <v>304</v>
      </c>
      <c r="D18" s="86">
        <v>1575641.96</v>
      </c>
    </row>
    <row r="19" ht="16.5" customHeight="1" spans="1:4">
      <c r="A19" s="79"/>
      <c r="B19" s="79"/>
      <c r="C19" s="92" t="s">
        <v>305</v>
      </c>
      <c r="D19" s="86">
        <v>8113361.31</v>
      </c>
    </row>
    <row r="20" ht="16.5" customHeight="1" spans="1:4">
      <c r="A20" s="79"/>
      <c r="B20" s="79"/>
      <c r="C20" s="92" t="s">
        <v>306</v>
      </c>
      <c r="D20" s="86">
        <v>13220</v>
      </c>
    </row>
    <row r="21" ht="16.5" customHeight="1" spans="1:4">
      <c r="A21" s="79"/>
      <c r="B21" s="79"/>
      <c r="C21" s="92" t="s">
        <v>307</v>
      </c>
      <c r="D21" s="86"/>
    </row>
    <row r="22" ht="16.5" customHeight="1" spans="1:4">
      <c r="A22" s="79"/>
      <c r="B22" s="79"/>
      <c r="C22" s="92" t="s">
        <v>308</v>
      </c>
      <c r="D22" s="86"/>
    </row>
    <row r="23" ht="16.5" customHeight="1" spans="1:4">
      <c r="A23" s="79"/>
      <c r="B23" s="79"/>
      <c r="C23" s="92" t="s">
        <v>309</v>
      </c>
      <c r="D23" s="86"/>
    </row>
    <row r="24" ht="16.5" customHeight="1" spans="1:4">
      <c r="A24" s="79"/>
      <c r="B24" s="79"/>
      <c r="C24" s="92" t="s">
        <v>310</v>
      </c>
      <c r="D24" s="86"/>
    </row>
    <row r="25" ht="16.5" customHeight="1" spans="1:4">
      <c r="A25" s="79"/>
      <c r="B25" s="79"/>
      <c r="C25" s="92" t="s">
        <v>311</v>
      </c>
      <c r="D25" s="86">
        <v>80000</v>
      </c>
    </row>
    <row r="26" ht="16.5" customHeight="1" spans="1:4">
      <c r="A26" s="79"/>
      <c r="B26" s="79"/>
      <c r="C26" s="92" t="s">
        <v>312</v>
      </c>
      <c r="D26" s="86">
        <v>1155392</v>
      </c>
    </row>
    <row r="27" ht="16.5" customHeight="1" spans="1:4">
      <c r="A27" s="79"/>
      <c r="B27" s="79"/>
      <c r="C27" s="92" t="s">
        <v>313</v>
      </c>
      <c r="D27" s="86"/>
    </row>
    <row r="28" ht="16.5" customHeight="1" spans="1:4">
      <c r="A28" s="79"/>
      <c r="B28" s="79"/>
      <c r="C28" s="92" t="s">
        <v>314</v>
      </c>
      <c r="D28" s="86">
        <v>6905</v>
      </c>
    </row>
    <row r="29" ht="16.5" customHeight="1" spans="1:4">
      <c r="A29" s="79"/>
      <c r="B29" s="79"/>
      <c r="C29" s="92" t="s">
        <v>315</v>
      </c>
      <c r="D29" s="86">
        <v>80000</v>
      </c>
    </row>
    <row r="30" ht="16.5" customHeight="1" spans="1:4">
      <c r="A30" s="79"/>
      <c r="B30" s="79"/>
      <c r="C30" s="92" t="s">
        <v>316</v>
      </c>
      <c r="D30" s="86"/>
    </row>
    <row r="31" ht="16.5" customHeight="1" spans="1:4">
      <c r="A31" s="79"/>
      <c r="B31" s="79"/>
      <c r="C31" s="92" t="s">
        <v>317</v>
      </c>
      <c r="D31" s="86">
        <v>910000</v>
      </c>
    </row>
    <row r="32" ht="16.5" customHeight="1" spans="1:4">
      <c r="A32" s="79"/>
      <c r="B32" s="79"/>
      <c r="C32" s="92" t="s">
        <v>318</v>
      </c>
      <c r="D32" s="86"/>
    </row>
    <row r="33" ht="15" customHeight="1" spans="1:4">
      <c r="A33" s="79"/>
      <c r="B33" s="79"/>
      <c r="C33" s="92" t="s">
        <v>319</v>
      </c>
      <c r="D33" s="86"/>
    </row>
    <row r="34" ht="16.5" customHeight="1" spans="1:4">
      <c r="A34" s="79"/>
      <c r="B34" s="79"/>
      <c r="C34" s="92" t="s">
        <v>320</v>
      </c>
      <c r="D34" s="86"/>
    </row>
    <row r="35" ht="18" customHeight="1" spans="1:4">
      <c r="A35" s="79"/>
      <c r="B35" s="79"/>
      <c r="C35" s="92" t="s">
        <v>321</v>
      </c>
      <c r="D35" s="86"/>
    </row>
    <row r="36" ht="16.5" customHeight="1" spans="1:4">
      <c r="A36" s="79"/>
      <c r="B36" s="79"/>
      <c r="C36" s="92" t="s">
        <v>322</v>
      </c>
      <c r="D36" s="86"/>
    </row>
    <row r="37" ht="15" customHeight="1" spans="1:4">
      <c r="A37" s="93" t="s">
        <v>49</v>
      </c>
      <c r="B37" s="88">
        <f>26065341.62+1066778</f>
        <v>27132119.62</v>
      </c>
      <c r="C37" s="93" t="s">
        <v>50</v>
      </c>
      <c r="D37" s="86">
        <v>27132119.62</v>
      </c>
    </row>
  </sheetData>
  <mergeCells count="4">
    <mergeCell ref="A3:D3"/>
    <mergeCell ref="A4:B4"/>
    <mergeCell ref="A5:B5"/>
    <mergeCell ref="C5:D5"/>
  </mergeCells>
  <printOptions horizontalCentered="1"/>
  <pageMargins left="0.67" right="0.67" top="0.5" bottom="0.5"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99"/>
  <sheetViews>
    <sheetView showZeros="0" workbookViewId="0">
      <pane ySplit="1" topLeftCell="A72" activePane="bottomLeft" state="frozen"/>
      <selection/>
      <selection pane="bottomLeft" activeCell="A4" sqref="A4:E4"/>
    </sheetView>
  </sheetViews>
  <sheetFormatPr defaultColWidth="10.7083333333333" defaultRowHeight="14.25" customHeight="1" outlineLevelCol="6"/>
  <cols>
    <col min="1" max="1" width="23.575" customWidth="1"/>
    <col min="2" max="2" width="51.2833333333333" customWidth="1"/>
    <col min="3" max="7" width="28.1416666666667" customWidth="1"/>
  </cols>
  <sheetData>
    <row r="1" customHeight="1" spans="1:7">
      <c r="A1" s="1"/>
      <c r="B1" s="1"/>
      <c r="C1" s="1"/>
      <c r="D1" s="1"/>
      <c r="E1" s="1"/>
      <c r="F1" s="1"/>
      <c r="G1" s="1"/>
    </row>
    <row r="2" customHeight="1" spans="7:7">
      <c r="G2" s="2" t="s">
        <v>323</v>
      </c>
    </row>
    <row r="3" ht="41.25" customHeight="1" spans="1:7">
      <c r="A3" s="3" t="str">
        <f>"2025"&amp;"年一般公共预算支出预算表（按功能科目分类）"</f>
        <v>2025年一般公共预算支出预算表（按功能科目分类）</v>
      </c>
      <c r="B3" s="3"/>
      <c r="C3" s="3"/>
      <c r="D3" s="3"/>
      <c r="E3" s="3"/>
      <c r="F3" s="3"/>
      <c r="G3" s="3"/>
    </row>
    <row r="4" ht="18" customHeight="1" spans="1:7">
      <c r="A4" s="4" t="s">
        <v>1</v>
      </c>
      <c r="B4" s="4"/>
      <c r="C4" s="4"/>
      <c r="D4" s="4"/>
      <c r="E4" s="4"/>
      <c r="G4" s="2" t="s">
        <v>324</v>
      </c>
    </row>
    <row r="5" ht="20.25" customHeight="1" spans="1:7">
      <c r="A5" s="73" t="s">
        <v>325</v>
      </c>
      <c r="B5" s="73"/>
      <c r="C5" s="73" t="s">
        <v>54</v>
      </c>
      <c r="D5" s="73" t="s">
        <v>74</v>
      </c>
      <c r="E5" s="73"/>
      <c r="F5" s="73"/>
      <c r="G5" s="73" t="s">
        <v>75</v>
      </c>
    </row>
    <row r="6" ht="20.25" customHeight="1" spans="1:7">
      <c r="A6" s="73" t="s">
        <v>72</v>
      </c>
      <c r="B6" s="73" t="s">
        <v>73</v>
      </c>
      <c r="C6" s="73"/>
      <c r="D6" s="73" t="s">
        <v>56</v>
      </c>
      <c r="E6" s="73" t="s">
        <v>326</v>
      </c>
      <c r="F6" s="73" t="s">
        <v>327</v>
      </c>
      <c r="G6" s="73"/>
    </row>
    <row r="7" ht="15" customHeight="1" spans="1:7">
      <c r="A7" s="73" t="s">
        <v>82</v>
      </c>
      <c r="B7" s="73" t="s">
        <v>83</v>
      </c>
      <c r="C7" s="73" t="s">
        <v>84</v>
      </c>
      <c r="D7" s="73" t="s">
        <v>328</v>
      </c>
      <c r="E7" s="73" t="s">
        <v>85</v>
      </c>
      <c r="F7" s="73" t="s">
        <v>86</v>
      </c>
      <c r="G7" s="73" t="s">
        <v>87</v>
      </c>
    </row>
    <row r="8" ht="18" customHeight="1" spans="1:7">
      <c r="A8" s="85" t="s">
        <v>95</v>
      </c>
      <c r="B8" s="85" t="s">
        <v>96</v>
      </c>
      <c r="C8" s="86">
        <v>11879895.52</v>
      </c>
      <c r="D8" s="86">
        <v>9282389.52</v>
      </c>
      <c r="E8" s="86">
        <v>8143019.28</v>
      </c>
      <c r="F8" s="86">
        <v>1139370.24</v>
      </c>
      <c r="G8" s="86">
        <v>2597506</v>
      </c>
    </row>
    <row r="9" ht="18" customHeight="1" outlineLevel="1" spans="1:7">
      <c r="A9" s="89" t="s">
        <v>97</v>
      </c>
      <c r="B9" s="89" t="s">
        <v>98</v>
      </c>
      <c r="C9" s="86">
        <v>4000</v>
      </c>
      <c r="D9" s="86"/>
      <c r="E9" s="86"/>
      <c r="F9" s="86"/>
      <c r="G9" s="86">
        <v>4000</v>
      </c>
    </row>
    <row r="10" ht="18" customHeight="1" outlineLevel="2" spans="1:7">
      <c r="A10" s="90" t="s">
        <v>99</v>
      </c>
      <c r="B10" s="90" t="s">
        <v>100</v>
      </c>
      <c r="C10" s="86">
        <v>4000</v>
      </c>
      <c r="D10" s="86"/>
      <c r="E10" s="86"/>
      <c r="F10" s="86"/>
      <c r="G10" s="86">
        <v>4000</v>
      </c>
    </row>
    <row r="11" ht="18" customHeight="1" outlineLevel="1" spans="1:7">
      <c r="A11" s="89" t="s">
        <v>101</v>
      </c>
      <c r="B11" s="89" t="s">
        <v>102</v>
      </c>
      <c r="C11" s="86">
        <v>4896486.23</v>
      </c>
      <c r="D11" s="86">
        <v>3083886.23</v>
      </c>
      <c r="E11" s="86">
        <v>2649074.63</v>
      </c>
      <c r="F11" s="86">
        <v>434811.6</v>
      </c>
      <c r="G11" s="86">
        <v>1812600</v>
      </c>
    </row>
    <row r="12" ht="18" customHeight="1" outlineLevel="2" spans="1:7">
      <c r="A12" s="90" t="s">
        <v>103</v>
      </c>
      <c r="B12" s="90" t="s">
        <v>104</v>
      </c>
      <c r="C12" s="86">
        <v>3083886.23</v>
      </c>
      <c r="D12" s="86">
        <v>3083886.23</v>
      </c>
      <c r="E12" s="86">
        <v>2649074.63</v>
      </c>
      <c r="F12" s="86">
        <v>434811.6</v>
      </c>
      <c r="G12" s="86"/>
    </row>
    <row r="13" ht="18" customHeight="1" outlineLevel="2" spans="1:7">
      <c r="A13" s="90" t="s">
        <v>105</v>
      </c>
      <c r="B13" s="90" t="s">
        <v>106</v>
      </c>
      <c r="C13" s="86">
        <v>1812600</v>
      </c>
      <c r="D13" s="86"/>
      <c r="E13" s="86"/>
      <c r="F13" s="86"/>
      <c r="G13" s="86">
        <v>1812600</v>
      </c>
    </row>
    <row r="14" ht="18" customHeight="1" outlineLevel="1" spans="1:7">
      <c r="A14" s="89" t="s">
        <v>107</v>
      </c>
      <c r="B14" s="89" t="s">
        <v>108</v>
      </c>
      <c r="C14" s="86">
        <v>468227</v>
      </c>
      <c r="D14" s="86">
        <v>468227</v>
      </c>
      <c r="E14" s="86">
        <v>390527</v>
      </c>
      <c r="F14" s="86">
        <v>77700</v>
      </c>
      <c r="G14" s="86"/>
    </row>
    <row r="15" ht="18" customHeight="1" outlineLevel="2" spans="1:7">
      <c r="A15" s="90" t="s">
        <v>109</v>
      </c>
      <c r="B15" s="90" t="s">
        <v>104</v>
      </c>
      <c r="C15" s="86">
        <v>468227</v>
      </c>
      <c r="D15" s="86">
        <v>468227</v>
      </c>
      <c r="E15" s="86">
        <v>390527</v>
      </c>
      <c r="F15" s="86">
        <v>77700</v>
      </c>
      <c r="G15" s="86"/>
    </row>
    <row r="16" ht="18" customHeight="1" outlineLevel="1" spans="1:7">
      <c r="A16" s="89" t="s">
        <v>110</v>
      </c>
      <c r="B16" s="89" t="s">
        <v>111</v>
      </c>
      <c r="C16" s="86">
        <v>690000</v>
      </c>
      <c r="D16" s="86"/>
      <c r="E16" s="86"/>
      <c r="F16" s="86"/>
      <c r="G16" s="86">
        <v>690000</v>
      </c>
    </row>
    <row r="17" ht="18" customHeight="1" outlineLevel="2" spans="1:7">
      <c r="A17" s="90" t="s">
        <v>112</v>
      </c>
      <c r="B17" s="90" t="s">
        <v>113</v>
      </c>
      <c r="C17" s="86">
        <v>690000</v>
      </c>
      <c r="D17" s="86"/>
      <c r="E17" s="86"/>
      <c r="F17" s="86"/>
      <c r="G17" s="86">
        <v>690000</v>
      </c>
    </row>
    <row r="18" ht="18" customHeight="1" outlineLevel="1" spans="1:7">
      <c r="A18" s="89" t="s">
        <v>114</v>
      </c>
      <c r="B18" s="89" t="s">
        <v>115</v>
      </c>
      <c r="C18" s="86">
        <v>30000</v>
      </c>
      <c r="D18" s="86"/>
      <c r="E18" s="86"/>
      <c r="F18" s="86"/>
      <c r="G18" s="86">
        <v>30000</v>
      </c>
    </row>
    <row r="19" ht="18" customHeight="1" outlineLevel="2" spans="1:7">
      <c r="A19" s="90" t="s">
        <v>116</v>
      </c>
      <c r="B19" s="90" t="s">
        <v>117</v>
      </c>
      <c r="C19" s="86">
        <v>30000</v>
      </c>
      <c r="D19" s="86"/>
      <c r="E19" s="86"/>
      <c r="F19" s="86"/>
      <c r="G19" s="86">
        <v>30000</v>
      </c>
    </row>
    <row r="20" ht="18" customHeight="1" outlineLevel="1" spans="1:7">
      <c r="A20" s="89" t="s">
        <v>118</v>
      </c>
      <c r="B20" s="89" t="s">
        <v>119</v>
      </c>
      <c r="C20" s="86">
        <v>958060.29</v>
      </c>
      <c r="D20" s="86">
        <v>958060.29</v>
      </c>
      <c r="E20" s="86">
        <v>924201.65</v>
      </c>
      <c r="F20" s="86">
        <v>33858.64</v>
      </c>
      <c r="G20" s="86"/>
    </row>
    <row r="21" ht="18" customHeight="1" outlineLevel="2" spans="1:7">
      <c r="A21" s="90" t="s">
        <v>120</v>
      </c>
      <c r="B21" s="90" t="s">
        <v>121</v>
      </c>
      <c r="C21" s="86">
        <v>958060.29</v>
      </c>
      <c r="D21" s="86">
        <v>958060.29</v>
      </c>
      <c r="E21" s="86">
        <v>924201.65</v>
      </c>
      <c r="F21" s="86">
        <v>33858.64</v>
      </c>
      <c r="G21" s="86"/>
    </row>
    <row r="22" ht="18" customHeight="1" outlineLevel="1" spans="1:7">
      <c r="A22" s="89" t="s">
        <v>122</v>
      </c>
      <c r="B22" s="89" t="s">
        <v>123</v>
      </c>
      <c r="C22" s="86">
        <v>74226</v>
      </c>
      <c r="D22" s="86">
        <v>13320</v>
      </c>
      <c r="E22" s="86">
        <v>13320</v>
      </c>
      <c r="F22" s="86"/>
      <c r="G22" s="86">
        <v>60906</v>
      </c>
    </row>
    <row r="23" ht="18" customHeight="1" outlineLevel="2" spans="1:7">
      <c r="A23" s="90" t="s">
        <v>124</v>
      </c>
      <c r="B23" s="90" t="s">
        <v>104</v>
      </c>
      <c r="C23" s="86">
        <v>13320</v>
      </c>
      <c r="D23" s="86">
        <v>13320</v>
      </c>
      <c r="E23" s="86">
        <v>13320</v>
      </c>
      <c r="F23" s="86"/>
      <c r="G23" s="86"/>
    </row>
    <row r="24" ht="18" customHeight="1" outlineLevel="2" spans="1:7">
      <c r="A24" s="90" t="s">
        <v>125</v>
      </c>
      <c r="B24" s="90" t="s">
        <v>126</v>
      </c>
      <c r="C24" s="86">
        <v>60906</v>
      </c>
      <c r="D24" s="86"/>
      <c r="E24" s="86"/>
      <c r="F24" s="86"/>
      <c r="G24" s="86">
        <v>60906</v>
      </c>
    </row>
    <row r="25" ht="18" customHeight="1" outlineLevel="1" spans="1:7">
      <c r="A25" s="89" t="s">
        <v>127</v>
      </c>
      <c r="B25" s="89" t="s">
        <v>128</v>
      </c>
      <c r="C25" s="86">
        <v>4758896</v>
      </c>
      <c r="D25" s="86">
        <v>4758896</v>
      </c>
      <c r="E25" s="86">
        <v>4165896</v>
      </c>
      <c r="F25" s="86">
        <v>593000</v>
      </c>
      <c r="G25" s="86"/>
    </row>
    <row r="26" ht="18" customHeight="1" outlineLevel="2" spans="1:7">
      <c r="A26" s="90" t="s">
        <v>129</v>
      </c>
      <c r="B26" s="90" t="s">
        <v>130</v>
      </c>
      <c r="C26" s="86">
        <v>4758896</v>
      </c>
      <c r="D26" s="86">
        <v>4758896</v>
      </c>
      <c r="E26" s="86">
        <v>4165896</v>
      </c>
      <c r="F26" s="86">
        <v>593000</v>
      </c>
      <c r="G26" s="86"/>
    </row>
    <row r="27" ht="18" customHeight="1" spans="1:7">
      <c r="A27" s="85" t="s">
        <v>131</v>
      </c>
      <c r="B27" s="85" t="s">
        <v>132</v>
      </c>
      <c r="C27" s="86">
        <v>170165.6</v>
      </c>
      <c r="D27" s="86"/>
      <c r="E27" s="86"/>
      <c r="F27" s="86"/>
      <c r="G27" s="86">
        <v>170165.6</v>
      </c>
    </row>
    <row r="28" ht="18" customHeight="1" outlineLevel="1" spans="1:7">
      <c r="A28" s="89" t="s">
        <v>133</v>
      </c>
      <c r="B28" s="89" t="s">
        <v>134</v>
      </c>
      <c r="C28" s="86">
        <v>124465.6</v>
      </c>
      <c r="D28" s="86"/>
      <c r="E28" s="86"/>
      <c r="F28" s="86"/>
      <c r="G28" s="86">
        <v>124465.6</v>
      </c>
    </row>
    <row r="29" ht="18" customHeight="1" outlineLevel="2" spans="1:7">
      <c r="A29" s="90" t="s">
        <v>135</v>
      </c>
      <c r="B29" s="90" t="s">
        <v>136</v>
      </c>
      <c r="C29" s="86">
        <v>13500</v>
      </c>
      <c r="D29" s="86"/>
      <c r="E29" s="86"/>
      <c r="F29" s="86"/>
      <c r="G29" s="86">
        <v>13500</v>
      </c>
    </row>
    <row r="30" ht="18" customHeight="1" outlineLevel="2" spans="1:7">
      <c r="A30" s="90" t="s">
        <v>137</v>
      </c>
      <c r="B30" s="90" t="s">
        <v>138</v>
      </c>
      <c r="C30" s="86">
        <v>110965.6</v>
      </c>
      <c r="D30" s="86"/>
      <c r="E30" s="86"/>
      <c r="F30" s="86"/>
      <c r="G30" s="86">
        <v>110965.6</v>
      </c>
    </row>
    <row r="31" ht="18" customHeight="1" outlineLevel="1" spans="1:7">
      <c r="A31" s="89" t="s">
        <v>139</v>
      </c>
      <c r="B31" s="89" t="s">
        <v>140</v>
      </c>
      <c r="C31" s="86">
        <v>45700</v>
      </c>
      <c r="D31" s="86"/>
      <c r="E31" s="86"/>
      <c r="F31" s="86"/>
      <c r="G31" s="86">
        <v>45700</v>
      </c>
    </row>
    <row r="32" ht="18" customHeight="1" outlineLevel="2" spans="1:7">
      <c r="A32" s="90" t="s">
        <v>141</v>
      </c>
      <c r="B32" s="90" t="s">
        <v>142</v>
      </c>
      <c r="C32" s="86">
        <v>45700</v>
      </c>
      <c r="D32" s="86"/>
      <c r="E32" s="86"/>
      <c r="F32" s="86"/>
      <c r="G32" s="86">
        <v>45700</v>
      </c>
    </row>
    <row r="33" ht="18" customHeight="1" spans="1:7">
      <c r="A33" s="85" t="s">
        <v>143</v>
      </c>
      <c r="B33" s="85" t="s">
        <v>144</v>
      </c>
      <c r="C33" s="86">
        <v>1856048.17</v>
      </c>
      <c r="D33" s="86">
        <v>1725332.17</v>
      </c>
      <c r="E33" s="86">
        <v>1725332.17</v>
      </c>
      <c r="F33" s="86"/>
      <c r="G33" s="86">
        <v>130716</v>
      </c>
    </row>
    <row r="34" ht="18" customHeight="1" outlineLevel="1" spans="1:7">
      <c r="A34" s="89" t="s">
        <v>145</v>
      </c>
      <c r="B34" s="89" t="s">
        <v>146</v>
      </c>
      <c r="C34" s="86">
        <v>1664070.17</v>
      </c>
      <c r="D34" s="86">
        <v>1664070.17</v>
      </c>
      <c r="E34" s="86">
        <v>1664070.17</v>
      </c>
      <c r="F34" s="86"/>
      <c r="G34" s="86"/>
    </row>
    <row r="35" ht="18" customHeight="1" outlineLevel="2" spans="1:7">
      <c r="A35" s="90" t="s">
        <v>147</v>
      </c>
      <c r="B35" s="90" t="s">
        <v>148</v>
      </c>
      <c r="C35" s="86">
        <v>1376049.76</v>
      </c>
      <c r="D35" s="86">
        <v>1376049.76</v>
      </c>
      <c r="E35" s="86">
        <v>1376049.76</v>
      </c>
      <c r="F35" s="86"/>
      <c r="G35" s="86"/>
    </row>
    <row r="36" ht="18" customHeight="1" outlineLevel="2" spans="1:7">
      <c r="A36" s="90" t="s">
        <v>149</v>
      </c>
      <c r="B36" s="90" t="s">
        <v>150</v>
      </c>
      <c r="C36" s="86">
        <v>288020.41</v>
      </c>
      <c r="D36" s="86">
        <v>288020.41</v>
      </c>
      <c r="E36" s="86">
        <v>288020.41</v>
      </c>
      <c r="F36" s="86"/>
      <c r="G36" s="86"/>
    </row>
    <row r="37" ht="18" customHeight="1" outlineLevel="1" spans="1:7">
      <c r="A37" s="89" t="s">
        <v>151</v>
      </c>
      <c r="B37" s="89" t="s">
        <v>152</v>
      </c>
      <c r="C37" s="86">
        <v>3716</v>
      </c>
      <c r="D37" s="86"/>
      <c r="E37" s="86"/>
      <c r="F37" s="86"/>
      <c r="G37" s="86">
        <v>3716</v>
      </c>
    </row>
    <row r="38" ht="18" customHeight="1" outlineLevel="2" spans="1:7">
      <c r="A38" s="90" t="s">
        <v>153</v>
      </c>
      <c r="B38" s="90" t="s">
        <v>154</v>
      </c>
      <c r="C38" s="86">
        <v>3716</v>
      </c>
      <c r="D38" s="86"/>
      <c r="E38" s="86"/>
      <c r="F38" s="86"/>
      <c r="G38" s="86">
        <v>3716</v>
      </c>
    </row>
    <row r="39" ht="18" customHeight="1" outlineLevel="1" spans="1:7">
      <c r="A39" s="89" t="s">
        <v>155</v>
      </c>
      <c r="B39" s="89" t="s">
        <v>156</v>
      </c>
      <c r="C39" s="86">
        <v>39000</v>
      </c>
      <c r="D39" s="86"/>
      <c r="E39" s="86"/>
      <c r="F39" s="86"/>
      <c r="G39" s="86">
        <v>39000</v>
      </c>
    </row>
    <row r="40" ht="18" customHeight="1" outlineLevel="2" spans="1:7">
      <c r="A40" s="90" t="s">
        <v>157</v>
      </c>
      <c r="B40" s="90" t="s">
        <v>158</v>
      </c>
      <c r="C40" s="86">
        <v>34000</v>
      </c>
      <c r="D40" s="86"/>
      <c r="E40" s="86"/>
      <c r="F40" s="86"/>
      <c r="G40" s="86">
        <v>34000</v>
      </c>
    </row>
    <row r="41" ht="18" customHeight="1" outlineLevel="2" spans="1:7">
      <c r="A41" s="90" t="s">
        <v>159</v>
      </c>
      <c r="B41" s="90" t="s">
        <v>160</v>
      </c>
      <c r="C41" s="86">
        <v>5000</v>
      </c>
      <c r="D41" s="86"/>
      <c r="E41" s="86"/>
      <c r="F41" s="86"/>
      <c r="G41" s="86">
        <v>5000</v>
      </c>
    </row>
    <row r="42" ht="18" customHeight="1" outlineLevel="1" spans="1:7">
      <c r="A42" s="89" t="s">
        <v>161</v>
      </c>
      <c r="B42" s="89" t="s">
        <v>162</v>
      </c>
      <c r="C42" s="86">
        <v>41262</v>
      </c>
      <c r="D42" s="86">
        <v>41262</v>
      </c>
      <c r="E42" s="86">
        <v>41262</v>
      </c>
      <c r="F42" s="86"/>
      <c r="G42" s="86"/>
    </row>
    <row r="43" ht="18" customHeight="1" outlineLevel="2" spans="1:7">
      <c r="A43" s="90" t="s">
        <v>163</v>
      </c>
      <c r="B43" s="90" t="s">
        <v>164</v>
      </c>
      <c r="C43" s="86">
        <v>41262</v>
      </c>
      <c r="D43" s="86">
        <v>41262</v>
      </c>
      <c r="E43" s="86">
        <v>41262</v>
      </c>
      <c r="F43" s="86"/>
      <c r="G43" s="86"/>
    </row>
    <row r="44" ht="18" customHeight="1" outlineLevel="1" spans="1:7">
      <c r="A44" s="89" t="s">
        <v>165</v>
      </c>
      <c r="B44" s="89" t="s">
        <v>166</v>
      </c>
      <c r="C44" s="86">
        <v>88000</v>
      </c>
      <c r="D44" s="86"/>
      <c r="E44" s="86"/>
      <c r="F44" s="86"/>
      <c r="G44" s="86">
        <v>88000</v>
      </c>
    </row>
    <row r="45" ht="18" customHeight="1" outlineLevel="2" spans="1:7">
      <c r="A45" s="90" t="s">
        <v>167</v>
      </c>
      <c r="B45" s="90" t="s">
        <v>168</v>
      </c>
      <c r="C45" s="86">
        <v>88000</v>
      </c>
      <c r="D45" s="86"/>
      <c r="E45" s="86"/>
      <c r="F45" s="86"/>
      <c r="G45" s="86">
        <v>88000</v>
      </c>
    </row>
    <row r="46" ht="18" customHeight="1" outlineLevel="1" spans="1:7">
      <c r="A46" s="89" t="s">
        <v>169</v>
      </c>
      <c r="B46" s="89" t="s">
        <v>170</v>
      </c>
      <c r="C46" s="86">
        <v>20000</v>
      </c>
      <c r="D46" s="86">
        <v>20000</v>
      </c>
      <c r="E46" s="86">
        <v>20000</v>
      </c>
      <c r="F46" s="86"/>
      <c r="G46" s="86"/>
    </row>
    <row r="47" ht="18" customHeight="1" outlineLevel="2" spans="1:7">
      <c r="A47" s="90" t="s">
        <v>171</v>
      </c>
      <c r="B47" s="90" t="s">
        <v>172</v>
      </c>
      <c r="C47" s="86">
        <v>20000</v>
      </c>
      <c r="D47" s="86">
        <v>20000</v>
      </c>
      <c r="E47" s="86">
        <v>20000</v>
      </c>
      <c r="F47" s="86"/>
      <c r="G47" s="86"/>
    </row>
    <row r="48" ht="18" customHeight="1" spans="1:7">
      <c r="A48" s="85" t="s">
        <v>173</v>
      </c>
      <c r="B48" s="85" t="s">
        <v>174</v>
      </c>
      <c r="C48" s="86">
        <v>1291490.06</v>
      </c>
      <c r="D48" s="86">
        <v>1267795.06</v>
      </c>
      <c r="E48" s="86">
        <v>1267795.06</v>
      </c>
      <c r="F48" s="86"/>
      <c r="G48" s="86">
        <v>23695</v>
      </c>
    </row>
    <row r="49" ht="18" customHeight="1" outlineLevel="1" spans="1:7">
      <c r="A49" s="89" t="s">
        <v>175</v>
      </c>
      <c r="B49" s="89" t="s">
        <v>176</v>
      </c>
      <c r="C49" s="86">
        <v>23645</v>
      </c>
      <c r="D49" s="86"/>
      <c r="E49" s="86"/>
      <c r="F49" s="86"/>
      <c r="G49" s="86">
        <v>23645</v>
      </c>
    </row>
    <row r="50" ht="18" customHeight="1" outlineLevel="2" spans="1:7">
      <c r="A50" s="90" t="s">
        <v>177</v>
      </c>
      <c r="B50" s="90" t="s">
        <v>178</v>
      </c>
      <c r="C50" s="86">
        <v>10145</v>
      </c>
      <c r="D50" s="86"/>
      <c r="E50" s="86"/>
      <c r="F50" s="86"/>
      <c r="G50" s="86">
        <v>10145</v>
      </c>
    </row>
    <row r="51" ht="18" customHeight="1" outlineLevel="2" spans="1:7">
      <c r="A51" s="90" t="s">
        <v>179</v>
      </c>
      <c r="B51" s="90" t="s">
        <v>180</v>
      </c>
      <c r="C51" s="86">
        <v>13500</v>
      </c>
      <c r="D51" s="86"/>
      <c r="E51" s="86"/>
      <c r="F51" s="86"/>
      <c r="G51" s="86">
        <v>13500</v>
      </c>
    </row>
    <row r="52" ht="18" customHeight="1" outlineLevel="1" spans="1:7">
      <c r="A52" s="89" t="s">
        <v>181</v>
      </c>
      <c r="B52" s="89" t="s">
        <v>182</v>
      </c>
      <c r="C52" s="86">
        <v>1267795.06</v>
      </c>
      <c r="D52" s="86">
        <v>1267795.06</v>
      </c>
      <c r="E52" s="86">
        <v>1267795.06</v>
      </c>
      <c r="F52" s="86"/>
      <c r="G52" s="86"/>
    </row>
    <row r="53" ht="18" customHeight="1" outlineLevel="2" spans="1:7">
      <c r="A53" s="90" t="s">
        <v>183</v>
      </c>
      <c r="B53" s="90" t="s">
        <v>184</v>
      </c>
      <c r="C53" s="86">
        <v>203428.87</v>
      </c>
      <c r="D53" s="86">
        <v>203428.87</v>
      </c>
      <c r="E53" s="86">
        <v>203428.87</v>
      </c>
      <c r="F53" s="86"/>
      <c r="G53" s="86"/>
    </row>
    <row r="54" ht="18" customHeight="1" outlineLevel="2" spans="1:7">
      <c r="A54" s="90" t="s">
        <v>185</v>
      </c>
      <c r="B54" s="90" t="s">
        <v>186</v>
      </c>
      <c r="C54" s="86">
        <v>475995.7</v>
      </c>
      <c r="D54" s="86">
        <v>475995.7</v>
      </c>
      <c r="E54" s="86">
        <v>475995.7</v>
      </c>
      <c r="F54" s="86"/>
      <c r="G54" s="86"/>
    </row>
    <row r="55" ht="18" customHeight="1" outlineLevel="2" spans="1:7">
      <c r="A55" s="90" t="s">
        <v>187</v>
      </c>
      <c r="B55" s="90" t="s">
        <v>188</v>
      </c>
      <c r="C55" s="86">
        <v>516785.87</v>
      </c>
      <c r="D55" s="86">
        <v>516785.87</v>
      </c>
      <c r="E55" s="86">
        <v>516785.87</v>
      </c>
      <c r="F55" s="86"/>
      <c r="G55" s="86"/>
    </row>
    <row r="56" ht="18" customHeight="1" outlineLevel="2" spans="1:7">
      <c r="A56" s="90" t="s">
        <v>189</v>
      </c>
      <c r="B56" s="90" t="s">
        <v>190</v>
      </c>
      <c r="C56" s="86">
        <v>71584.62</v>
      </c>
      <c r="D56" s="86">
        <v>71584.62</v>
      </c>
      <c r="E56" s="86">
        <v>71584.62</v>
      </c>
      <c r="F56" s="86"/>
      <c r="G56" s="86"/>
    </row>
    <row r="57" ht="18" customHeight="1" outlineLevel="1" spans="1:7">
      <c r="A57" s="89" t="s">
        <v>191</v>
      </c>
      <c r="B57" s="89" t="s">
        <v>192</v>
      </c>
      <c r="C57" s="86">
        <v>50</v>
      </c>
      <c r="D57" s="86"/>
      <c r="E57" s="86"/>
      <c r="F57" s="86"/>
      <c r="G57" s="86">
        <v>50</v>
      </c>
    </row>
    <row r="58" ht="18" customHeight="1" outlineLevel="2" spans="1:7">
      <c r="A58" s="90" t="s">
        <v>193</v>
      </c>
      <c r="B58" s="90" t="s">
        <v>194</v>
      </c>
      <c r="C58" s="86">
        <v>50</v>
      </c>
      <c r="D58" s="86"/>
      <c r="E58" s="86"/>
      <c r="F58" s="86"/>
      <c r="G58" s="86">
        <v>50</v>
      </c>
    </row>
    <row r="59" ht="18" customHeight="1" spans="1:7">
      <c r="A59" s="85" t="s">
        <v>195</v>
      </c>
      <c r="B59" s="85" t="s">
        <v>196</v>
      </c>
      <c r="C59" s="86">
        <v>1575641.96</v>
      </c>
      <c r="D59" s="86">
        <v>1455641.96</v>
      </c>
      <c r="E59" s="86">
        <v>1414569.46</v>
      </c>
      <c r="F59" s="86">
        <v>41072.5</v>
      </c>
      <c r="G59" s="86">
        <v>120000</v>
      </c>
    </row>
    <row r="60" ht="18" customHeight="1" outlineLevel="1" spans="1:7">
      <c r="A60" s="89" t="s">
        <v>197</v>
      </c>
      <c r="B60" s="89" t="s">
        <v>198</v>
      </c>
      <c r="C60" s="86">
        <v>1455641.96</v>
      </c>
      <c r="D60" s="86">
        <v>1455641.96</v>
      </c>
      <c r="E60" s="86">
        <v>1414569.46</v>
      </c>
      <c r="F60" s="86">
        <v>41072.5</v>
      </c>
      <c r="G60" s="86"/>
    </row>
    <row r="61" ht="18" customHeight="1" outlineLevel="2" spans="1:7">
      <c r="A61" s="90" t="s">
        <v>199</v>
      </c>
      <c r="B61" s="90" t="s">
        <v>200</v>
      </c>
      <c r="C61" s="86">
        <v>1112441.96</v>
      </c>
      <c r="D61" s="86">
        <v>1112441.96</v>
      </c>
      <c r="E61" s="86">
        <v>1071369.46</v>
      </c>
      <c r="F61" s="86">
        <v>41072.5</v>
      </c>
      <c r="G61" s="86"/>
    </row>
    <row r="62" ht="18" customHeight="1" outlineLevel="2" spans="1:7">
      <c r="A62" s="90" t="s">
        <v>201</v>
      </c>
      <c r="B62" s="90" t="s">
        <v>202</v>
      </c>
      <c r="C62" s="86">
        <v>343200</v>
      </c>
      <c r="D62" s="86">
        <v>343200</v>
      </c>
      <c r="E62" s="86">
        <v>343200</v>
      </c>
      <c r="F62" s="86"/>
      <c r="G62" s="86"/>
    </row>
    <row r="63" ht="18" customHeight="1" outlineLevel="1" spans="1:7">
      <c r="A63" s="89" t="s">
        <v>203</v>
      </c>
      <c r="B63" s="89" t="s">
        <v>204</v>
      </c>
      <c r="C63" s="86">
        <v>20000</v>
      </c>
      <c r="D63" s="86"/>
      <c r="E63" s="86"/>
      <c r="F63" s="86"/>
      <c r="G63" s="86">
        <v>20000</v>
      </c>
    </row>
    <row r="64" ht="18" customHeight="1" outlineLevel="2" spans="1:7">
      <c r="A64" s="90" t="s">
        <v>205</v>
      </c>
      <c r="B64" s="90" t="s">
        <v>204</v>
      </c>
      <c r="C64" s="86">
        <v>20000</v>
      </c>
      <c r="D64" s="86"/>
      <c r="E64" s="86"/>
      <c r="F64" s="86"/>
      <c r="G64" s="86">
        <v>20000</v>
      </c>
    </row>
    <row r="65" ht="18" customHeight="1" outlineLevel="1" spans="1:7">
      <c r="A65" s="89" t="s">
        <v>206</v>
      </c>
      <c r="B65" s="89" t="s">
        <v>207</v>
      </c>
      <c r="C65" s="86">
        <v>100000</v>
      </c>
      <c r="D65" s="86"/>
      <c r="E65" s="86"/>
      <c r="F65" s="86"/>
      <c r="G65" s="86">
        <v>100000</v>
      </c>
    </row>
    <row r="66" ht="18" customHeight="1" outlineLevel="2" spans="1:7">
      <c r="A66" s="90" t="s">
        <v>208</v>
      </c>
      <c r="B66" s="90" t="s">
        <v>207</v>
      </c>
      <c r="C66" s="86">
        <v>100000</v>
      </c>
      <c r="D66" s="86"/>
      <c r="E66" s="86"/>
      <c r="F66" s="86"/>
      <c r="G66" s="86">
        <v>100000</v>
      </c>
    </row>
    <row r="67" ht="18" customHeight="1" spans="1:7">
      <c r="A67" s="85" t="s">
        <v>209</v>
      </c>
      <c r="B67" s="85" t="s">
        <v>210</v>
      </c>
      <c r="C67" s="86">
        <v>8113361.31</v>
      </c>
      <c r="D67" s="86">
        <v>5151092.04</v>
      </c>
      <c r="E67" s="86">
        <v>4985715.73</v>
      </c>
      <c r="F67" s="86">
        <v>165376.31</v>
      </c>
      <c r="G67" s="86">
        <v>2962269.27</v>
      </c>
    </row>
    <row r="68" ht="18" customHeight="1" outlineLevel="1" spans="1:7">
      <c r="A68" s="89" t="s">
        <v>211</v>
      </c>
      <c r="B68" s="89" t="s">
        <v>212</v>
      </c>
      <c r="C68" s="86">
        <v>5580344.54</v>
      </c>
      <c r="D68" s="86">
        <v>5151092.04</v>
      </c>
      <c r="E68" s="86">
        <v>4985715.73</v>
      </c>
      <c r="F68" s="86">
        <v>165376.31</v>
      </c>
      <c r="G68" s="86">
        <v>429252.5</v>
      </c>
    </row>
    <row r="69" ht="18" customHeight="1" outlineLevel="2" spans="1:7">
      <c r="A69" s="90" t="s">
        <v>213</v>
      </c>
      <c r="B69" s="90" t="s">
        <v>121</v>
      </c>
      <c r="C69" s="86">
        <v>5152592.04</v>
      </c>
      <c r="D69" s="86">
        <v>5151092.04</v>
      </c>
      <c r="E69" s="86">
        <v>4985715.73</v>
      </c>
      <c r="F69" s="86">
        <v>165376.31</v>
      </c>
      <c r="G69" s="86">
        <v>1500</v>
      </c>
    </row>
    <row r="70" ht="18" customHeight="1" outlineLevel="2" spans="1:7">
      <c r="A70" s="90" t="s">
        <v>214</v>
      </c>
      <c r="B70" s="90" t="s">
        <v>215</v>
      </c>
      <c r="C70" s="86">
        <v>74350</v>
      </c>
      <c r="D70" s="86"/>
      <c r="E70" s="86"/>
      <c r="F70" s="86"/>
      <c r="G70" s="86">
        <v>74350</v>
      </c>
    </row>
    <row r="71" ht="18" customHeight="1" outlineLevel="2" spans="1:7">
      <c r="A71" s="90" t="s">
        <v>216</v>
      </c>
      <c r="B71" s="90" t="s">
        <v>217</v>
      </c>
      <c r="C71" s="86">
        <v>28045</v>
      </c>
      <c r="D71" s="86"/>
      <c r="E71" s="86"/>
      <c r="F71" s="86"/>
      <c r="G71" s="86">
        <v>28045</v>
      </c>
    </row>
    <row r="72" ht="18" customHeight="1" outlineLevel="2" spans="1:7">
      <c r="A72" s="90" t="s">
        <v>218</v>
      </c>
      <c r="B72" s="90" t="s">
        <v>219</v>
      </c>
      <c r="C72" s="86">
        <v>48104.5</v>
      </c>
      <c r="D72" s="86"/>
      <c r="E72" s="86"/>
      <c r="F72" s="86"/>
      <c r="G72" s="86">
        <v>48104.5</v>
      </c>
    </row>
    <row r="73" ht="18" customHeight="1" outlineLevel="2" spans="1:7">
      <c r="A73" s="90" t="s">
        <v>220</v>
      </c>
      <c r="B73" s="90" t="s">
        <v>221</v>
      </c>
      <c r="C73" s="86">
        <v>5848</v>
      </c>
      <c r="D73" s="86"/>
      <c r="E73" s="86"/>
      <c r="F73" s="86"/>
      <c r="G73" s="86">
        <v>5848</v>
      </c>
    </row>
    <row r="74" ht="18" customHeight="1" outlineLevel="2" spans="1:7">
      <c r="A74" s="90" t="s">
        <v>222</v>
      </c>
      <c r="B74" s="90" t="s">
        <v>223</v>
      </c>
      <c r="C74" s="86">
        <v>36307</v>
      </c>
      <c r="D74" s="86"/>
      <c r="E74" s="86"/>
      <c r="F74" s="86"/>
      <c r="G74" s="86">
        <v>36307</v>
      </c>
    </row>
    <row r="75" ht="18" customHeight="1" outlineLevel="2" spans="1:7">
      <c r="A75" s="90" t="s">
        <v>224</v>
      </c>
      <c r="B75" s="90" t="s">
        <v>225</v>
      </c>
      <c r="C75" s="86">
        <v>93298</v>
      </c>
      <c r="D75" s="86"/>
      <c r="E75" s="86"/>
      <c r="F75" s="86"/>
      <c r="G75" s="86">
        <v>93298</v>
      </c>
    </row>
    <row r="76" ht="18" customHeight="1" outlineLevel="2" spans="1:7">
      <c r="A76" s="90" t="s">
        <v>226</v>
      </c>
      <c r="B76" s="90" t="s">
        <v>227</v>
      </c>
      <c r="C76" s="86">
        <v>115500</v>
      </c>
      <c r="D76" s="86"/>
      <c r="E76" s="86"/>
      <c r="F76" s="86"/>
      <c r="G76" s="86">
        <v>115500</v>
      </c>
    </row>
    <row r="77" ht="18" customHeight="1" outlineLevel="2" spans="1:7">
      <c r="A77" s="90" t="s">
        <v>228</v>
      </c>
      <c r="B77" s="90" t="s">
        <v>229</v>
      </c>
      <c r="C77" s="86">
        <v>26300</v>
      </c>
      <c r="D77" s="86"/>
      <c r="E77" s="86"/>
      <c r="F77" s="86"/>
      <c r="G77" s="86">
        <v>26300</v>
      </c>
    </row>
    <row r="78" ht="18" customHeight="1" outlineLevel="1" spans="1:7">
      <c r="A78" s="89" t="s">
        <v>230</v>
      </c>
      <c r="B78" s="89" t="s">
        <v>231</v>
      </c>
      <c r="C78" s="86">
        <v>120034.97</v>
      </c>
      <c r="D78" s="86"/>
      <c r="E78" s="86"/>
      <c r="F78" s="86"/>
      <c r="G78" s="86">
        <v>120034.97</v>
      </c>
    </row>
    <row r="79" ht="18" customHeight="1" outlineLevel="2" spans="1:7">
      <c r="A79" s="90" t="s">
        <v>232</v>
      </c>
      <c r="B79" s="90" t="s">
        <v>233</v>
      </c>
      <c r="C79" s="86">
        <v>120000</v>
      </c>
      <c r="D79" s="86"/>
      <c r="E79" s="86"/>
      <c r="F79" s="86"/>
      <c r="G79" s="86">
        <v>120000</v>
      </c>
    </row>
    <row r="80" ht="18" customHeight="1" outlineLevel="2" spans="1:7">
      <c r="A80" s="90" t="s">
        <v>234</v>
      </c>
      <c r="B80" s="90" t="s">
        <v>235</v>
      </c>
      <c r="C80" s="86">
        <v>34.97</v>
      </c>
      <c r="D80" s="86"/>
      <c r="E80" s="86"/>
      <c r="F80" s="86"/>
      <c r="G80" s="86">
        <v>34.97</v>
      </c>
    </row>
    <row r="81" ht="18" customHeight="1" outlineLevel="1" spans="1:7">
      <c r="A81" s="89" t="s">
        <v>236</v>
      </c>
      <c r="B81" s="89" t="s">
        <v>237</v>
      </c>
      <c r="C81" s="86">
        <v>2397981.8</v>
      </c>
      <c r="D81" s="86"/>
      <c r="E81" s="86"/>
      <c r="F81" s="86"/>
      <c r="G81" s="86">
        <v>2397981.8</v>
      </c>
    </row>
    <row r="82" ht="18" customHeight="1" outlineLevel="2" spans="1:7">
      <c r="A82" s="90" t="s">
        <v>238</v>
      </c>
      <c r="B82" s="90" t="s">
        <v>239</v>
      </c>
      <c r="C82" s="86">
        <v>390000</v>
      </c>
      <c r="D82" s="86"/>
      <c r="E82" s="86"/>
      <c r="F82" s="86"/>
      <c r="G82" s="86">
        <v>390000</v>
      </c>
    </row>
    <row r="83" ht="18" customHeight="1" outlineLevel="2" spans="1:7">
      <c r="A83" s="90" t="s">
        <v>240</v>
      </c>
      <c r="B83" s="90" t="s">
        <v>241</v>
      </c>
      <c r="C83" s="86">
        <v>480000</v>
      </c>
      <c r="D83" s="86"/>
      <c r="E83" s="86"/>
      <c r="F83" s="86"/>
      <c r="G83" s="86">
        <v>480000</v>
      </c>
    </row>
    <row r="84" ht="18" customHeight="1" outlineLevel="2" spans="1:7">
      <c r="A84" s="90" t="s">
        <v>242</v>
      </c>
      <c r="B84" s="90" t="s">
        <v>243</v>
      </c>
      <c r="C84" s="86">
        <v>1527981.8</v>
      </c>
      <c r="D84" s="86"/>
      <c r="E84" s="86"/>
      <c r="F84" s="86"/>
      <c r="G84" s="86">
        <v>1527981.8</v>
      </c>
    </row>
    <row r="85" ht="18" customHeight="1" outlineLevel="1" spans="1:7">
      <c r="A85" s="89" t="s">
        <v>244</v>
      </c>
      <c r="B85" s="89" t="s">
        <v>245</v>
      </c>
      <c r="C85" s="86">
        <v>15000</v>
      </c>
      <c r="D85" s="86"/>
      <c r="E85" s="86"/>
      <c r="F85" s="86"/>
      <c r="G85" s="86">
        <v>15000</v>
      </c>
    </row>
    <row r="86" ht="18" customHeight="1" outlineLevel="2" spans="1:7">
      <c r="A86" s="90" t="s">
        <v>246</v>
      </c>
      <c r="B86" s="90" t="s">
        <v>247</v>
      </c>
      <c r="C86" s="86">
        <v>15000</v>
      </c>
      <c r="D86" s="86"/>
      <c r="E86" s="86"/>
      <c r="F86" s="86"/>
      <c r="G86" s="86">
        <v>15000</v>
      </c>
    </row>
    <row r="87" ht="18" customHeight="1" spans="1:7">
      <c r="A87" s="85" t="s">
        <v>248</v>
      </c>
      <c r="B87" s="85" t="s">
        <v>249</v>
      </c>
      <c r="C87" s="86">
        <v>13220</v>
      </c>
      <c r="D87" s="86"/>
      <c r="E87" s="86"/>
      <c r="F87" s="86"/>
      <c r="G87" s="86">
        <v>13220</v>
      </c>
    </row>
    <row r="88" ht="18" customHeight="1" outlineLevel="1" spans="1:7">
      <c r="A88" s="89" t="s">
        <v>250</v>
      </c>
      <c r="B88" s="89" t="s">
        <v>251</v>
      </c>
      <c r="C88" s="86">
        <v>13220</v>
      </c>
      <c r="D88" s="86"/>
      <c r="E88" s="86"/>
      <c r="F88" s="86"/>
      <c r="G88" s="86">
        <v>13220</v>
      </c>
    </row>
    <row r="89" ht="18" customHeight="1" outlineLevel="2" spans="1:7">
      <c r="A89" s="90" t="s">
        <v>252</v>
      </c>
      <c r="B89" s="90" t="s">
        <v>253</v>
      </c>
      <c r="C89" s="86">
        <v>13220</v>
      </c>
      <c r="D89" s="86"/>
      <c r="E89" s="86"/>
      <c r="F89" s="86"/>
      <c r="G89" s="86">
        <v>13220</v>
      </c>
    </row>
    <row r="90" ht="18" customHeight="1" spans="1:7">
      <c r="A90" s="85" t="s">
        <v>254</v>
      </c>
      <c r="B90" s="85" t="s">
        <v>255</v>
      </c>
      <c r="C90" s="86">
        <v>80000</v>
      </c>
      <c r="D90" s="86"/>
      <c r="E90" s="86"/>
      <c r="F90" s="86"/>
      <c r="G90" s="86">
        <v>80000</v>
      </c>
    </row>
    <row r="91" ht="18" customHeight="1" outlineLevel="1" spans="1:7">
      <c r="A91" s="89" t="s">
        <v>256</v>
      </c>
      <c r="B91" s="89" t="s">
        <v>257</v>
      </c>
      <c r="C91" s="86">
        <v>80000</v>
      </c>
      <c r="D91" s="86"/>
      <c r="E91" s="86"/>
      <c r="F91" s="86"/>
      <c r="G91" s="86">
        <v>80000</v>
      </c>
    </row>
    <row r="92" ht="18" customHeight="1" outlineLevel="2" spans="1:7">
      <c r="A92" s="90" t="s">
        <v>258</v>
      </c>
      <c r="B92" s="90" t="s">
        <v>259</v>
      </c>
      <c r="C92" s="86">
        <v>80000</v>
      </c>
      <c r="D92" s="86"/>
      <c r="E92" s="86"/>
      <c r="F92" s="86"/>
      <c r="G92" s="86">
        <v>80000</v>
      </c>
    </row>
    <row r="93" ht="18" customHeight="1" spans="1:7">
      <c r="A93" s="85" t="s">
        <v>260</v>
      </c>
      <c r="B93" s="85" t="s">
        <v>261</v>
      </c>
      <c r="C93" s="86">
        <v>1155392</v>
      </c>
      <c r="D93" s="86">
        <v>1155392</v>
      </c>
      <c r="E93" s="86">
        <v>1155392</v>
      </c>
      <c r="F93" s="86"/>
      <c r="G93" s="86"/>
    </row>
    <row r="94" ht="18" customHeight="1" outlineLevel="1" spans="1:7">
      <c r="A94" s="89" t="s">
        <v>262</v>
      </c>
      <c r="B94" s="89" t="s">
        <v>263</v>
      </c>
      <c r="C94" s="86">
        <v>1155392</v>
      </c>
      <c r="D94" s="86">
        <v>1155392</v>
      </c>
      <c r="E94" s="86">
        <v>1155392</v>
      </c>
      <c r="F94" s="86"/>
      <c r="G94" s="86"/>
    </row>
    <row r="95" ht="18" customHeight="1" outlineLevel="2" spans="1:7">
      <c r="A95" s="90" t="s">
        <v>264</v>
      </c>
      <c r="B95" s="90" t="s">
        <v>265</v>
      </c>
      <c r="C95" s="86">
        <v>1155392</v>
      </c>
      <c r="D95" s="86">
        <v>1155392</v>
      </c>
      <c r="E95" s="86">
        <v>1155392</v>
      </c>
      <c r="F95" s="86"/>
      <c r="G95" s="86"/>
    </row>
    <row r="96" ht="18" customHeight="1" spans="1:7">
      <c r="A96" s="85" t="s">
        <v>272</v>
      </c>
      <c r="B96" s="85" t="s">
        <v>273</v>
      </c>
      <c r="C96" s="86">
        <v>80000</v>
      </c>
      <c r="D96" s="86"/>
      <c r="E96" s="86"/>
      <c r="F96" s="86"/>
      <c r="G96" s="86">
        <v>80000</v>
      </c>
    </row>
    <row r="97" ht="18" customHeight="1" outlineLevel="1" spans="1:7">
      <c r="A97" s="89" t="s">
        <v>274</v>
      </c>
      <c r="B97" s="89" t="s">
        <v>275</v>
      </c>
      <c r="C97" s="86">
        <v>80000</v>
      </c>
      <c r="D97" s="86"/>
      <c r="E97" s="86"/>
      <c r="F97" s="86"/>
      <c r="G97" s="86">
        <v>80000</v>
      </c>
    </row>
    <row r="98" ht="18" customHeight="1" outlineLevel="2" spans="1:7">
      <c r="A98" s="90" t="s">
        <v>276</v>
      </c>
      <c r="B98" s="90" t="s">
        <v>277</v>
      </c>
      <c r="C98" s="86">
        <v>80000</v>
      </c>
      <c r="D98" s="86"/>
      <c r="E98" s="86"/>
      <c r="F98" s="86"/>
      <c r="G98" s="86">
        <v>80000</v>
      </c>
    </row>
    <row r="99" ht="18" customHeight="1" spans="1:7">
      <c r="A99" s="73" t="s">
        <v>329</v>
      </c>
      <c r="B99" s="73" t="s">
        <v>329</v>
      </c>
      <c r="C99" s="86">
        <v>26215214.62</v>
      </c>
      <c r="D99" s="86">
        <v>20037642.75</v>
      </c>
      <c r="E99" s="86">
        <v>18691823.7</v>
      </c>
      <c r="F99" s="86">
        <v>1345819.05</v>
      </c>
      <c r="G99" s="86">
        <v>6177571.87</v>
      </c>
    </row>
  </sheetData>
  <mergeCells count="7">
    <mergeCell ref="A3:G3"/>
    <mergeCell ref="A4:E4"/>
    <mergeCell ref="A5:B5"/>
    <mergeCell ref="D5:F5"/>
    <mergeCell ref="A99:B99"/>
    <mergeCell ref="C5:C6"/>
    <mergeCell ref="G5:G6"/>
  </mergeCells>
  <printOptions horizontalCentered="1"/>
  <pageMargins left="0.26" right="0.26" top="0.39" bottom="0.39" header="0.33" footer="0.33"/>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8"/>
  <sheetViews>
    <sheetView showZeros="0" workbookViewId="0">
      <pane ySplit="1" topLeftCell="A2" activePane="bottomLeft" state="frozen"/>
      <selection/>
      <selection pane="bottomLeft" activeCell="C25" sqref="C25"/>
    </sheetView>
  </sheetViews>
  <sheetFormatPr defaultColWidth="12.1416666666667" defaultRowHeight="14.25" customHeight="1" outlineLevelRow="7" outlineLevelCol="5"/>
  <cols>
    <col min="1" max="6" width="32.85" customWidth="1"/>
  </cols>
  <sheetData>
    <row r="1" customHeight="1" spans="1:6">
      <c r="A1" s="1"/>
      <c r="B1" s="1"/>
      <c r="C1" s="1"/>
      <c r="D1" s="1"/>
      <c r="E1" s="1"/>
      <c r="F1" s="1"/>
    </row>
    <row r="2" customHeight="1" spans="6:6">
      <c r="F2" s="2" t="s">
        <v>330</v>
      </c>
    </row>
    <row r="3" ht="41.25" customHeight="1" spans="1:6">
      <c r="A3" s="3" t="str">
        <f>"2025"&amp;"年一般公共预算“三公”经费支出预算表"</f>
        <v>2025年一般公共预算“三公”经费支出预算表</v>
      </c>
      <c r="B3" s="3"/>
      <c r="C3" s="3"/>
      <c r="D3" s="3"/>
      <c r="E3" s="3"/>
      <c r="F3" s="3"/>
    </row>
    <row r="4" ht="21.9" customHeight="1" spans="1:6">
      <c r="A4" s="76" t="s">
        <v>1</v>
      </c>
      <c r="B4" s="76"/>
      <c r="C4" s="2" t="s">
        <v>2</v>
      </c>
      <c r="D4" s="2"/>
      <c r="E4" s="2"/>
      <c r="F4" s="2"/>
    </row>
    <row r="5" ht="27" customHeight="1" spans="1:6">
      <c r="A5" s="73" t="s">
        <v>331</v>
      </c>
      <c r="B5" s="73" t="s">
        <v>332</v>
      </c>
      <c r="C5" s="73" t="s">
        <v>333</v>
      </c>
      <c r="D5" s="73"/>
      <c r="E5" s="73"/>
      <c r="F5" s="73" t="s">
        <v>334</v>
      </c>
    </row>
    <row r="6" ht="28.5" customHeight="1" spans="1:6">
      <c r="A6" s="73"/>
      <c r="B6" s="73"/>
      <c r="C6" s="73" t="s">
        <v>56</v>
      </c>
      <c r="D6" s="73" t="s">
        <v>335</v>
      </c>
      <c r="E6" s="73" t="s">
        <v>336</v>
      </c>
      <c r="F6" s="73"/>
    </row>
    <row r="7" ht="17.25" customHeight="1" spans="1:6">
      <c r="A7" s="73" t="s">
        <v>82</v>
      </c>
      <c r="B7" s="73" t="s">
        <v>83</v>
      </c>
      <c r="C7" s="73" t="s">
        <v>84</v>
      </c>
      <c r="D7" s="73" t="s">
        <v>328</v>
      </c>
      <c r="E7" s="73" t="s">
        <v>85</v>
      </c>
      <c r="F7" s="73" t="s">
        <v>86</v>
      </c>
    </row>
    <row r="8" ht="17.25" customHeight="1" spans="1:6">
      <c r="A8" s="88">
        <v>133250</v>
      </c>
      <c r="B8" s="88"/>
      <c r="C8" s="88">
        <v>75250</v>
      </c>
      <c r="D8" s="88"/>
      <c r="E8" s="88">
        <v>75250</v>
      </c>
      <c r="F8" s="88">
        <v>58000</v>
      </c>
    </row>
  </sheetData>
  <mergeCells count="7">
    <mergeCell ref="A3:F3"/>
    <mergeCell ref="A4:B4"/>
    <mergeCell ref="C4:F4"/>
    <mergeCell ref="C5:E5"/>
    <mergeCell ref="A5:A6"/>
    <mergeCell ref="B5:B6"/>
    <mergeCell ref="F5:F6"/>
  </mergeCells>
  <pageMargins left="0.47" right="0.47" top="0.5" bottom="0.5" header="0.19" footer="0.1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104"/>
  <sheetViews>
    <sheetView showZeros="0" workbookViewId="0">
      <pane ySplit="1" topLeftCell="A2" activePane="bottomLeft" state="frozen"/>
      <selection/>
      <selection pane="bottomLeft" activeCell="A4" sqref="A4:H4"/>
    </sheetView>
  </sheetViews>
  <sheetFormatPr defaultColWidth="10.7083333333333" defaultRowHeight="14.25" customHeight="1"/>
  <cols>
    <col min="1" max="2" width="38.2833333333333" customWidth="1"/>
    <col min="3" max="3" width="24.1416666666667" customWidth="1"/>
    <col min="4" max="4" width="36.575" customWidth="1"/>
    <col min="5" max="5" width="11.85" customWidth="1"/>
    <col min="6" max="6" width="20.575" customWidth="1"/>
    <col min="7" max="7" width="12" customWidth="1"/>
    <col min="8" max="8" width="26.85" customWidth="1"/>
    <col min="9" max="25" width="21.85" customWidth="1"/>
  </cols>
  <sheetData>
    <row r="1" customHeight="1" spans="1:25">
      <c r="A1" s="1"/>
      <c r="B1" s="1"/>
      <c r="C1" s="1"/>
      <c r="D1" s="1"/>
      <c r="E1" s="1"/>
      <c r="F1" s="1"/>
      <c r="G1" s="1"/>
      <c r="H1" s="1"/>
      <c r="I1" s="1"/>
      <c r="J1" s="1"/>
      <c r="K1" s="1"/>
      <c r="L1" s="1"/>
      <c r="M1" s="1"/>
      <c r="N1" s="1"/>
      <c r="O1" s="1"/>
      <c r="P1" s="1"/>
      <c r="Q1" s="1"/>
      <c r="R1" s="1"/>
      <c r="S1" s="1"/>
      <c r="T1" s="1"/>
      <c r="U1" s="1"/>
      <c r="V1" s="1"/>
      <c r="W1" s="1"/>
      <c r="X1" s="1"/>
      <c r="Y1" s="1"/>
    </row>
    <row r="2" ht="13.5" customHeight="1" spans="25:25">
      <c r="Y2" s="2" t="s">
        <v>337</v>
      </c>
    </row>
    <row r="3" ht="45.75" customHeight="1" spans="1:25">
      <c r="A3" s="3" t="str">
        <f>"2025"&amp;"年部门基本支出预算表"</f>
        <v>2025年部门基本支出预算表</v>
      </c>
      <c r="B3" s="3"/>
      <c r="C3" s="3"/>
      <c r="D3" s="3"/>
      <c r="E3" s="3"/>
      <c r="F3" s="3"/>
      <c r="G3" s="3"/>
      <c r="H3" s="3"/>
      <c r="I3" s="3"/>
      <c r="J3" s="3"/>
      <c r="K3" s="3"/>
      <c r="L3" s="3"/>
      <c r="M3" s="3"/>
      <c r="N3" s="3"/>
      <c r="O3" s="3"/>
      <c r="P3" s="3"/>
      <c r="Q3" s="3"/>
      <c r="R3" s="3"/>
      <c r="S3" s="3"/>
      <c r="T3" s="3"/>
      <c r="U3" s="3"/>
      <c r="V3" s="3"/>
      <c r="W3" s="3"/>
      <c r="X3" s="3"/>
      <c r="Y3" s="3"/>
    </row>
    <row r="4" ht="18.75" customHeight="1" spans="1:25">
      <c r="A4" s="4" t="s">
        <v>1</v>
      </c>
      <c r="B4" s="4"/>
      <c r="C4" s="4"/>
      <c r="D4" s="4"/>
      <c r="E4" s="4"/>
      <c r="F4" s="4"/>
      <c r="G4" s="4"/>
      <c r="H4" s="4"/>
      <c r="Y4" s="2" t="s">
        <v>2</v>
      </c>
    </row>
    <row r="5" ht="18" customHeight="1" spans="1:25">
      <c r="A5" s="73" t="s">
        <v>338</v>
      </c>
      <c r="B5" s="73" t="s">
        <v>339</v>
      </c>
      <c r="C5" s="73" t="s">
        <v>340</v>
      </c>
      <c r="D5" s="73" t="s">
        <v>341</v>
      </c>
      <c r="E5" s="5" t="s">
        <v>342</v>
      </c>
      <c r="F5" s="73" t="s">
        <v>343</v>
      </c>
      <c r="G5" s="5" t="s">
        <v>344</v>
      </c>
      <c r="H5" s="73" t="s">
        <v>345</v>
      </c>
      <c r="I5" s="73" t="s">
        <v>346</v>
      </c>
      <c r="J5" s="73" t="s">
        <v>346</v>
      </c>
      <c r="K5" s="73"/>
      <c r="L5" s="73"/>
      <c r="M5" s="73"/>
      <c r="N5" s="73"/>
      <c r="O5" s="73"/>
      <c r="P5" s="73"/>
      <c r="Q5" s="73"/>
      <c r="R5" s="73"/>
      <c r="S5" s="73" t="s">
        <v>60</v>
      </c>
      <c r="T5" s="73" t="s">
        <v>61</v>
      </c>
      <c r="U5" s="73"/>
      <c r="V5" s="73"/>
      <c r="W5" s="73"/>
      <c r="X5" s="73"/>
      <c r="Y5" s="73"/>
    </row>
    <row r="6" ht="18" customHeight="1" spans="1:25">
      <c r="A6" s="73"/>
      <c r="B6" s="73"/>
      <c r="C6" s="73"/>
      <c r="D6" s="73"/>
      <c r="E6" s="5"/>
      <c r="F6" s="73"/>
      <c r="G6" s="5"/>
      <c r="H6" s="73"/>
      <c r="I6" s="73" t="s">
        <v>347</v>
      </c>
      <c r="J6" s="73" t="s">
        <v>57</v>
      </c>
      <c r="K6" s="73"/>
      <c r="L6" s="73"/>
      <c r="M6" s="73"/>
      <c r="N6" s="73"/>
      <c r="O6" s="73"/>
      <c r="P6" s="73" t="s">
        <v>348</v>
      </c>
      <c r="Q6" s="73"/>
      <c r="R6" s="73"/>
      <c r="S6" s="73" t="s">
        <v>60</v>
      </c>
      <c r="T6" s="73" t="s">
        <v>61</v>
      </c>
      <c r="U6" s="73" t="s">
        <v>62</v>
      </c>
      <c r="V6" s="73" t="s">
        <v>61</v>
      </c>
      <c r="W6" s="73" t="s">
        <v>64</v>
      </c>
      <c r="X6" s="73" t="s">
        <v>65</v>
      </c>
      <c r="Y6" s="73" t="s">
        <v>66</v>
      </c>
    </row>
    <row r="7" ht="19.5" customHeight="1" spans="1:25">
      <c r="A7" s="73"/>
      <c r="B7" s="73"/>
      <c r="C7" s="73"/>
      <c r="D7" s="73"/>
      <c r="E7" s="5"/>
      <c r="F7" s="73"/>
      <c r="G7" s="5"/>
      <c r="H7" s="73"/>
      <c r="I7" s="73"/>
      <c r="J7" s="73" t="s">
        <v>349</v>
      </c>
      <c r="K7" s="73" t="s">
        <v>350</v>
      </c>
      <c r="L7" s="73" t="s">
        <v>351</v>
      </c>
      <c r="M7" s="73" t="s">
        <v>352</v>
      </c>
      <c r="N7" s="73" t="s">
        <v>353</v>
      </c>
      <c r="O7" s="73" t="s">
        <v>354</v>
      </c>
      <c r="P7" s="73" t="s">
        <v>57</v>
      </c>
      <c r="Q7" s="73" t="s">
        <v>58</v>
      </c>
      <c r="R7" s="73" t="s">
        <v>59</v>
      </c>
      <c r="S7" s="73"/>
      <c r="T7" s="73" t="s">
        <v>56</v>
      </c>
      <c r="U7" s="73" t="s">
        <v>62</v>
      </c>
      <c r="V7" s="73" t="s">
        <v>63</v>
      </c>
      <c r="W7" s="73" t="s">
        <v>64</v>
      </c>
      <c r="X7" s="73" t="s">
        <v>65</v>
      </c>
      <c r="Y7" s="73" t="s">
        <v>66</v>
      </c>
    </row>
    <row r="8" ht="37.5" customHeight="1" spans="1:25">
      <c r="A8" s="73"/>
      <c r="B8" s="73"/>
      <c r="C8" s="73"/>
      <c r="D8" s="73"/>
      <c r="E8" s="5"/>
      <c r="F8" s="73"/>
      <c r="G8" s="5"/>
      <c r="H8" s="73"/>
      <c r="I8" s="73"/>
      <c r="J8" s="73" t="s">
        <v>56</v>
      </c>
      <c r="K8" s="73" t="s">
        <v>355</v>
      </c>
      <c r="L8" s="73" t="s">
        <v>350</v>
      </c>
      <c r="M8" s="73" t="s">
        <v>352</v>
      </c>
      <c r="N8" s="73" t="s">
        <v>353</v>
      </c>
      <c r="O8" s="73" t="s">
        <v>354</v>
      </c>
      <c r="P8" s="73" t="s">
        <v>352</v>
      </c>
      <c r="Q8" s="73" t="s">
        <v>353</v>
      </c>
      <c r="R8" s="73" t="s">
        <v>354</v>
      </c>
      <c r="S8" s="73" t="s">
        <v>60</v>
      </c>
      <c r="T8" s="73" t="s">
        <v>56</v>
      </c>
      <c r="U8" s="73" t="s">
        <v>62</v>
      </c>
      <c r="V8" s="73" t="s">
        <v>356</v>
      </c>
      <c r="W8" s="73" t="s">
        <v>64</v>
      </c>
      <c r="X8" s="73" t="s">
        <v>65</v>
      </c>
      <c r="Y8" s="73" t="s">
        <v>66</v>
      </c>
    </row>
    <row r="9" ht="22.65" customHeight="1" spans="1:25">
      <c r="A9" s="73">
        <v>1</v>
      </c>
      <c r="B9" s="73">
        <v>2</v>
      </c>
      <c r="C9" s="73">
        <v>3</v>
      </c>
      <c r="D9" s="73">
        <v>4</v>
      </c>
      <c r="E9" s="73">
        <v>5</v>
      </c>
      <c r="F9" s="73">
        <v>6</v>
      </c>
      <c r="G9" s="73">
        <v>7</v>
      </c>
      <c r="H9" s="73">
        <v>8</v>
      </c>
      <c r="I9" s="73">
        <v>9</v>
      </c>
      <c r="J9" s="73">
        <v>10</v>
      </c>
      <c r="K9" s="73">
        <v>11</v>
      </c>
      <c r="L9" s="73">
        <v>12</v>
      </c>
      <c r="M9" s="73">
        <v>13</v>
      </c>
      <c r="N9" s="73">
        <v>14</v>
      </c>
      <c r="O9" s="73">
        <v>15</v>
      </c>
      <c r="P9" s="73">
        <v>16</v>
      </c>
      <c r="Q9" s="73">
        <v>17</v>
      </c>
      <c r="R9" s="73">
        <v>18</v>
      </c>
      <c r="S9" s="73">
        <v>19</v>
      </c>
      <c r="T9" s="73">
        <v>20</v>
      </c>
      <c r="U9" s="73">
        <v>21</v>
      </c>
      <c r="V9" s="73">
        <v>22</v>
      </c>
      <c r="W9" s="73">
        <v>23</v>
      </c>
      <c r="X9" s="73">
        <v>24</v>
      </c>
      <c r="Y9" s="73">
        <v>25</v>
      </c>
    </row>
    <row r="10" ht="23.4" customHeight="1" spans="1:25">
      <c r="A10" s="87" t="s">
        <v>68</v>
      </c>
      <c r="B10" s="87" t="s">
        <v>70</v>
      </c>
      <c r="C10" s="87" t="s">
        <v>357</v>
      </c>
      <c r="D10" s="87" t="s">
        <v>358</v>
      </c>
      <c r="E10" s="87" t="s">
        <v>103</v>
      </c>
      <c r="F10" s="87" t="s">
        <v>104</v>
      </c>
      <c r="G10" s="87" t="s">
        <v>359</v>
      </c>
      <c r="H10" s="87" t="s">
        <v>360</v>
      </c>
      <c r="I10" s="86">
        <v>765288</v>
      </c>
      <c r="J10" s="86">
        <v>765288</v>
      </c>
      <c r="K10" s="86"/>
      <c r="L10" s="86"/>
      <c r="M10" s="86"/>
      <c r="N10" s="86">
        <v>765288</v>
      </c>
      <c r="O10" s="86"/>
      <c r="P10" s="86"/>
      <c r="Q10" s="86"/>
      <c r="R10" s="86"/>
      <c r="S10" s="86"/>
      <c r="T10" s="86"/>
      <c r="U10" s="86"/>
      <c r="V10" s="86"/>
      <c r="W10" s="86"/>
      <c r="X10" s="86"/>
      <c r="Y10" s="86"/>
    </row>
    <row r="11" ht="23.4" customHeight="1" spans="1:25">
      <c r="A11" s="87" t="s">
        <v>68</v>
      </c>
      <c r="B11" s="87" t="s">
        <v>70</v>
      </c>
      <c r="C11" s="87" t="s">
        <v>357</v>
      </c>
      <c r="D11" s="87" t="s">
        <v>358</v>
      </c>
      <c r="E11" s="87" t="s">
        <v>109</v>
      </c>
      <c r="F11" s="87" t="s">
        <v>104</v>
      </c>
      <c r="G11" s="87" t="s">
        <v>359</v>
      </c>
      <c r="H11" s="87" t="s">
        <v>360</v>
      </c>
      <c r="I11" s="86">
        <v>121956</v>
      </c>
      <c r="J11" s="86">
        <v>121956</v>
      </c>
      <c r="K11" s="37"/>
      <c r="L11" s="37"/>
      <c r="M11" s="37"/>
      <c r="N11" s="86">
        <v>121956</v>
      </c>
      <c r="O11" s="37"/>
      <c r="P11" s="86"/>
      <c r="Q11" s="86"/>
      <c r="R11" s="86"/>
      <c r="S11" s="86"/>
      <c r="T11" s="86"/>
      <c r="U11" s="86"/>
      <c r="V11" s="86"/>
      <c r="W11" s="86"/>
      <c r="X11" s="86"/>
      <c r="Y11" s="86"/>
    </row>
    <row r="12" ht="23.4" customHeight="1" spans="1:25">
      <c r="A12" s="87" t="s">
        <v>68</v>
      </c>
      <c r="B12" s="87" t="s">
        <v>70</v>
      </c>
      <c r="C12" s="87" t="s">
        <v>357</v>
      </c>
      <c r="D12" s="87" t="s">
        <v>358</v>
      </c>
      <c r="E12" s="87" t="s">
        <v>103</v>
      </c>
      <c r="F12" s="87" t="s">
        <v>104</v>
      </c>
      <c r="G12" s="87" t="s">
        <v>361</v>
      </c>
      <c r="H12" s="87" t="s">
        <v>362</v>
      </c>
      <c r="I12" s="86">
        <v>63774</v>
      </c>
      <c r="J12" s="86">
        <v>63774</v>
      </c>
      <c r="K12" s="37"/>
      <c r="L12" s="37"/>
      <c r="M12" s="37"/>
      <c r="N12" s="86">
        <v>63774</v>
      </c>
      <c r="O12" s="37"/>
      <c r="P12" s="86"/>
      <c r="Q12" s="86"/>
      <c r="R12" s="86"/>
      <c r="S12" s="86"/>
      <c r="T12" s="86"/>
      <c r="U12" s="86"/>
      <c r="V12" s="86"/>
      <c r="W12" s="86"/>
      <c r="X12" s="86"/>
      <c r="Y12" s="86"/>
    </row>
    <row r="13" ht="23.4" customHeight="1" spans="1:25">
      <c r="A13" s="87" t="s">
        <v>68</v>
      </c>
      <c r="B13" s="87" t="s">
        <v>70</v>
      </c>
      <c r="C13" s="87" t="s">
        <v>357</v>
      </c>
      <c r="D13" s="87" t="s">
        <v>358</v>
      </c>
      <c r="E13" s="87" t="s">
        <v>109</v>
      </c>
      <c r="F13" s="87" t="s">
        <v>104</v>
      </c>
      <c r="G13" s="87" t="s">
        <v>361</v>
      </c>
      <c r="H13" s="87" t="s">
        <v>362</v>
      </c>
      <c r="I13" s="86">
        <v>10163</v>
      </c>
      <c r="J13" s="86">
        <v>10163</v>
      </c>
      <c r="K13" s="37"/>
      <c r="L13" s="37"/>
      <c r="M13" s="37"/>
      <c r="N13" s="86">
        <v>10163</v>
      </c>
      <c r="O13" s="37"/>
      <c r="P13" s="86"/>
      <c r="Q13" s="86"/>
      <c r="R13" s="86"/>
      <c r="S13" s="86"/>
      <c r="T13" s="86"/>
      <c r="U13" s="86"/>
      <c r="V13" s="86"/>
      <c r="W13" s="86"/>
      <c r="X13" s="86"/>
      <c r="Y13" s="86"/>
    </row>
    <row r="14" ht="23.4" customHeight="1" spans="1:25">
      <c r="A14" s="87" t="s">
        <v>68</v>
      </c>
      <c r="B14" s="87" t="s">
        <v>70</v>
      </c>
      <c r="C14" s="87" t="s">
        <v>363</v>
      </c>
      <c r="D14" s="87" t="s">
        <v>364</v>
      </c>
      <c r="E14" s="87" t="s">
        <v>120</v>
      </c>
      <c r="F14" s="87" t="s">
        <v>121</v>
      </c>
      <c r="G14" s="87" t="s">
        <v>359</v>
      </c>
      <c r="H14" s="87" t="s">
        <v>360</v>
      </c>
      <c r="I14" s="86">
        <v>358152</v>
      </c>
      <c r="J14" s="86">
        <v>358152</v>
      </c>
      <c r="K14" s="37"/>
      <c r="L14" s="37"/>
      <c r="M14" s="37"/>
      <c r="N14" s="86">
        <v>358152</v>
      </c>
      <c r="O14" s="37"/>
      <c r="P14" s="86"/>
      <c r="Q14" s="86"/>
      <c r="R14" s="86"/>
      <c r="S14" s="86"/>
      <c r="T14" s="86"/>
      <c r="U14" s="86"/>
      <c r="V14" s="86"/>
      <c r="W14" s="86"/>
      <c r="X14" s="86"/>
      <c r="Y14" s="86"/>
    </row>
    <row r="15" ht="23.4" customHeight="1" spans="1:25">
      <c r="A15" s="87" t="s">
        <v>68</v>
      </c>
      <c r="B15" s="87" t="s">
        <v>70</v>
      </c>
      <c r="C15" s="87" t="s">
        <v>363</v>
      </c>
      <c r="D15" s="87" t="s">
        <v>364</v>
      </c>
      <c r="E15" s="87" t="s">
        <v>199</v>
      </c>
      <c r="F15" s="87" t="s">
        <v>200</v>
      </c>
      <c r="G15" s="87" t="s">
        <v>359</v>
      </c>
      <c r="H15" s="87" t="s">
        <v>360</v>
      </c>
      <c r="I15" s="86">
        <v>396372</v>
      </c>
      <c r="J15" s="86">
        <v>396372</v>
      </c>
      <c r="K15" s="37"/>
      <c r="L15" s="37"/>
      <c r="M15" s="37"/>
      <c r="N15" s="86">
        <v>396372</v>
      </c>
      <c r="O15" s="37"/>
      <c r="P15" s="86"/>
      <c r="Q15" s="86"/>
      <c r="R15" s="86"/>
      <c r="S15" s="86"/>
      <c r="T15" s="86"/>
      <c r="U15" s="86"/>
      <c r="V15" s="86"/>
      <c r="W15" s="86"/>
      <c r="X15" s="86"/>
      <c r="Y15" s="86"/>
    </row>
    <row r="16" ht="23.4" customHeight="1" spans="1:25">
      <c r="A16" s="87" t="s">
        <v>68</v>
      </c>
      <c r="B16" s="87" t="s">
        <v>70</v>
      </c>
      <c r="C16" s="87" t="s">
        <v>363</v>
      </c>
      <c r="D16" s="87" t="s">
        <v>364</v>
      </c>
      <c r="E16" s="87" t="s">
        <v>213</v>
      </c>
      <c r="F16" s="87" t="s">
        <v>121</v>
      </c>
      <c r="G16" s="87" t="s">
        <v>359</v>
      </c>
      <c r="H16" s="87" t="s">
        <v>360</v>
      </c>
      <c r="I16" s="86">
        <v>2105484</v>
      </c>
      <c r="J16" s="86">
        <v>2105484</v>
      </c>
      <c r="K16" s="37"/>
      <c r="L16" s="37"/>
      <c r="M16" s="37"/>
      <c r="N16" s="86">
        <v>2105484</v>
      </c>
      <c r="O16" s="37"/>
      <c r="P16" s="86"/>
      <c r="Q16" s="86"/>
      <c r="R16" s="86"/>
      <c r="S16" s="86"/>
      <c r="T16" s="86"/>
      <c r="U16" s="86"/>
      <c r="V16" s="86"/>
      <c r="W16" s="86"/>
      <c r="X16" s="86"/>
      <c r="Y16" s="86"/>
    </row>
    <row r="17" ht="23.4" customHeight="1" spans="1:25">
      <c r="A17" s="87" t="s">
        <v>68</v>
      </c>
      <c r="B17" s="87" t="s">
        <v>70</v>
      </c>
      <c r="C17" s="87" t="s">
        <v>363</v>
      </c>
      <c r="D17" s="87" t="s">
        <v>364</v>
      </c>
      <c r="E17" s="87" t="s">
        <v>120</v>
      </c>
      <c r="F17" s="87" t="s">
        <v>121</v>
      </c>
      <c r="G17" s="87" t="s">
        <v>361</v>
      </c>
      <c r="H17" s="87" t="s">
        <v>362</v>
      </c>
      <c r="I17" s="86">
        <v>29846</v>
      </c>
      <c r="J17" s="86">
        <v>29846</v>
      </c>
      <c r="K17" s="37"/>
      <c r="L17" s="37"/>
      <c r="M17" s="37"/>
      <c r="N17" s="86">
        <v>29846</v>
      </c>
      <c r="O17" s="37"/>
      <c r="P17" s="86"/>
      <c r="Q17" s="86"/>
      <c r="R17" s="86"/>
      <c r="S17" s="86"/>
      <c r="T17" s="86"/>
      <c r="U17" s="86"/>
      <c r="V17" s="86"/>
      <c r="W17" s="86"/>
      <c r="X17" s="86"/>
      <c r="Y17" s="86"/>
    </row>
    <row r="18" ht="23.4" customHeight="1" spans="1:25">
      <c r="A18" s="87" t="s">
        <v>68</v>
      </c>
      <c r="B18" s="87" t="s">
        <v>70</v>
      </c>
      <c r="C18" s="87" t="s">
        <v>363</v>
      </c>
      <c r="D18" s="87" t="s">
        <v>364</v>
      </c>
      <c r="E18" s="87" t="s">
        <v>199</v>
      </c>
      <c r="F18" s="87" t="s">
        <v>200</v>
      </c>
      <c r="G18" s="87" t="s">
        <v>361</v>
      </c>
      <c r="H18" s="87" t="s">
        <v>362</v>
      </c>
      <c r="I18" s="86">
        <v>33031</v>
      </c>
      <c r="J18" s="86">
        <v>33031</v>
      </c>
      <c r="K18" s="37"/>
      <c r="L18" s="37"/>
      <c r="M18" s="37"/>
      <c r="N18" s="86">
        <v>33031</v>
      </c>
      <c r="O18" s="37"/>
      <c r="P18" s="86"/>
      <c r="Q18" s="86"/>
      <c r="R18" s="86"/>
      <c r="S18" s="86"/>
      <c r="T18" s="86"/>
      <c r="U18" s="86"/>
      <c r="V18" s="86"/>
      <c r="W18" s="86"/>
      <c r="X18" s="86"/>
      <c r="Y18" s="86"/>
    </row>
    <row r="19" ht="23.4" customHeight="1" spans="1:25">
      <c r="A19" s="87" t="s">
        <v>68</v>
      </c>
      <c r="B19" s="87" t="s">
        <v>70</v>
      </c>
      <c r="C19" s="87" t="s">
        <v>363</v>
      </c>
      <c r="D19" s="87" t="s">
        <v>364</v>
      </c>
      <c r="E19" s="87" t="s">
        <v>213</v>
      </c>
      <c r="F19" s="87" t="s">
        <v>121</v>
      </c>
      <c r="G19" s="87" t="s">
        <v>361</v>
      </c>
      <c r="H19" s="87" t="s">
        <v>362</v>
      </c>
      <c r="I19" s="86">
        <v>175457</v>
      </c>
      <c r="J19" s="86">
        <v>175457</v>
      </c>
      <c r="K19" s="37"/>
      <c r="L19" s="37"/>
      <c r="M19" s="37"/>
      <c r="N19" s="86">
        <v>175457</v>
      </c>
      <c r="O19" s="37"/>
      <c r="P19" s="86"/>
      <c r="Q19" s="86"/>
      <c r="R19" s="86"/>
      <c r="S19" s="86"/>
      <c r="T19" s="86"/>
      <c r="U19" s="86"/>
      <c r="V19" s="86"/>
      <c r="W19" s="86"/>
      <c r="X19" s="86"/>
      <c r="Y19" s="86"/>
    </row>
    <row r="20" ht="23.4" customHeight="1" spans="1:25">
      <c r="A20" s="87" t="s">
        <v>68</v>
      </c>
      <c r="B20" s="87" t="s">
        <v>70</v>
      </c>
      <c r="C20" s="87" t="s">
        <v>365</v>
      </c>
      <c r="D20" s="87" t="s">
        <v>265</v>
      </c>
      <c r="E20" s="87" t="s">
        <v>264</v>
      </c>
      <c r="F20" s="87" t="s">
        <v>265</v>
      </c>
      <c r="G20" s="87" t="s">
        <v>366</v>
      </c>
      <c r="H20" s="87" t="s">
        <v>265</v>
      </c>
      <c r="I20" s="86">
        <v>1155392</v>
      </c>
      <c r="J20" s="86">
        <v>1155392</v>
      </c>
      <c r="K20" s="37"/>
      <c r="L20" s="37"/>
      <c r="M20" s="37"/>
      <c r="N20" s="86">
        <v>1155392</v>
      </c>
      <c r="O20" s="37"/>
      <c r="P20" s="86"/>
      <c r="Q20" s="86"/>
      <c r="R20" s="86"/>
      <c r="S20" s="86"/>
      <c r="T20" s="86"/>
      <c r="U20" s="86"/>
      <c r="V20" s="86"/>
      <c r="W20" s="86"/>
      <c r="X20" s="86"/>
      <c r="Y20" s="86"/>
    </row>
    <row r="21" ht="23.4" customHeight="1" spans="1:25">
      <c r="A21" s="87" t="s">
        <v>68</v>
      </c>
      <c r="B21" s="87" t="s">
        <v>70</v>
      </c>
      <c r="C21" s="87" t="s">
        <v>367</v>
      </c>
      <c r="D21" s="87" t="s">
        <v>334</v>
      </c>
      <c r="E21" s="87" t="s">
        <v>103</v>
      </c>
      <c r="F21" s="87" t="s">
        <v>104</v>
      </c>
      <c r="G21" s="87" t="s">
        <v>368</v>
      </c>
      <c r="H21" s="87" t="s">
        <v>334</v>
      </c>
      <c r="I21" s="86">
        <v>50000</v>
      </c>
      <c r="J21" s="86">
        <v>50000</v>
      </c>
      <c r="K21" s="37"/>
      <c r="L21" s="37"/>
      <c r="M21" s="37"/>
      <c r="N21" s="86">
        <v>50000</v>
      </c>
      <c r="O21" s="37"/>
      <c r="P21" s="86"/>
      <c r="Q21" s="86"/>
      <c r="R21" s="86"/>
      <c r="S21" s="86"/>
      <c r="T21" s="86"/>
      <c r="U21" s="86"/>
      <c r="V21" s="86"/>
      <c r="W21" s="86"/>
      <c r="X21" s="86"/>
      <c r="Y21" s="86"/>
    </row>
    <row r="22" ht="23.4" customHeight="1" spans="1:25">
      <c r="A22" s="87" t="s">
        <v>68</v>
      </c>
      <c r="B22" s="87" t="s">
        <v>70</v>
      </c>
      <c r="C22" s="87" t="s">
        <v>369</v>
      </c>
      <c r="D22" s="87" t="s">
        <v>370</v>
      </c>
      <c r="E22" s="87" t="s">
        <v>199</v>
      </c>
      <c r="F22" s="87" t="s">
        <v>200</v>
      </c>
      <c r="G22" s="87" t="s">
        <v>371</v>
      </c>
      <c r="H22" s="87" t="s">
        <v>372</v>
      </c>
      <c r="I22" s="86">
        <v>6000</v>
      </c>
      <c r="J22" s="86">
        <v>6000</v>
      </c>
      <c r="K22" s="37"/>
      <c r="L22" s="37"/>
      <c r="M22" s="37"/>
      <c r="N22" s="86">
        <v>6000</v>
      </c>
      <c r="O22" s="37"/>
      <c r="P22" s="86"/>
      <c r="Q22" s="86"/>
      <c r="R22" s="86"/>
      <c r="S22" s="86"/>
      <c r="T22" s="86"/>
      <c r="U22" s="86"/>
      <c r="V22" s="86"/>
      <c r="W22" s="86"/>
      <c r="X22" s="86"/>
      <c r="Y22" s="86"/>
    </row>
    <row r="23" ht="23.4" customHeight="1" spans="1:25">
      <c r="A23" s="87" t="s">
        <v>68</v>
      </c>
      <c r="B23" s="87" t="s">
        <v>70</v>
      </c>
      <c r="C23" s="87" t="s">
        <v>369</v>
      </c>
      <c r="D23" s="87" t="s">
        <v>370</v>
      </c>
      <c r="E23" s="87" t="s">
        <v>213</v>
      </c>
      <c r="F23" s="87" t="s">
        <v>121</v>
      </c>
      <c r="G23" s="87" t="s">
        <v>371</v>
      </c>
      <c r="H23" s="87" t="s">
        <v>372</v>
      </c>
      <c r="I23" s="86">
        <v>35000</v>
      </c>
      <c r="J23" s="86">
        <v>35000</v>
      </c>
      <c r="K23" s="37"/>
      <c r="L23" s="37"/>
      <c r="M23" s="37"/>
      <c r="N23" s="86">
        <v>35000</v>
      </c>
      <c r="O23" s="37"/>
      <c r="P23" s="86"/>
      <c r="Q23" s="86"/>
      <c r="R23" s="86"/>
      <c r="S23" s="86"/>
      <c r="T23" s="86"/>
      <c r="U23" s="86"/>
      <c r="V23" s="86"/>
      <c r="W23" s="86"/>
      <c r="X23" s="86"/>
      <c r="Y23" s="86"/>
    </row>
    <row r="24" ht="23.4" customHeight="1" spans="1:25">
      <c r="A24" s="87" t="s">
        <v>68</v>
      </c>
      <c r="B24" s="87" t="s">
        <v>70</v>
      </c>
      <c r="C24" s="87" t="s">
        <v>369</v>
      </c>
      <c r="D24" s="87" t="s">
        <v>370</v>
      </c>
      <c r="E24" s="87" t="s">
        <v>213</v>
      </c>
      <c r="F24" s="87" t="s">
        <v>121</v>
      </c>
      <c r="G24" s="87" t="s">
        <v>373</v>
      </c>
      <c r="H24" s="87" t="s">
        <v>374</v>
      </c>
      <c r="I24" s="86">
        <v>13200</v>
      </c>
      <c r="J24" s="86">
        <v>13200</v>
      </c>
      <c r="K24" s="37"/>
      <c r="L24" s="37"/>
      <c r="M24" s="37"/>
      <c r="N24" s="86">
        <v>13200</v>
      </c>
      <c r="O24" s="37"/>
      <c r="P24" s="86"/>
      <c r="Q24" s="86"/>
      <c r="R24" s="86"/>
      <c r="S24" s="86"/>
      <c r="T24" s="86"/>
      <c r="U24" s="86"/>
      <c r="V24" s="86"/>
      <c r="W24" s="86"/>
      <c r="X24" s="86"/>
      <c r="Y24" s="86"/>
    </row>
    <row r="25" ht="23.4" customHeight="1" spans="1:25">
      <c r="A25" s="87" t="s">
        <v>68</v>
      </c>
      <c r="B25" s="87" t="s">
        <v>70</v>
      </c>
      <c r="C25" s="87" t="s">
        <v>369</v>
      </c>
      <c r="D25" s="87" t="s">
        <v>370</v>
      </c>
      <c r="E25" s="87" t="s">
        <v>103</v>
      </c>
      <c r="F25" s="87" t="s">
        <v>104</v>
      </c>
      <c r="G25" s="87" t="s">
        <v>375</v>
      </c>
      <c r="H25" s="87" t="s">
        <v>376</v>
      </c>
      <c r="I25" s="86">
        <v>40000</v>
      </c>
      <c r="J25" s="86">
        <v>40000</v>
      </c>
      <c r="K25" s="37"/>
      <c r="L25" s="37"/>
      <c r="M25" s="37"/>
      <c r="N25" s="86">
        <v>40000</v>
      </c>
      <c r="O25" s="37"/>
      <c r="P25" s="86"/>
      <c r="Q25" s="86"/>
      <c r="R25" s="86"/>
      <c r="S25" s="86"/>
      <c r="T25" s="86"/>
      <c r="U25" s="86"/>
      <c r="V25" s="86"/>
      <c r="W25" s="86"/>
      <c r="X25" s="86"/>
      <c r="Y25" s="86"/>
    </row>
    <row r="26" ht="23.4" customHeight="1" spans="1:25">
      <c r="A26" s="87" t="s">
        <v>68</v>
      </c>
      <c r="B26" s="87" t="s">
        <v>70</v>
      </c>
      <c r="C26" s="87" t="s">
        <v>369</v>
      </c>
      <c r="D26" s="87" t="s">
        <v>370</v>
      </c>
      <c r="E26" s="87" t="s">
        <v>213</v>
      </c>
      <c r="F26" s="87" t="s">
        <v>121</v>
      </c>
      <c r="G26" s="87" t="s">
        <v>375</v>
      </c>
      <c r="H26" s="87" t="s">
        <v>376</v>
      </c>
      <c r="I26" s="86">
        <v>13000</v>
      </c>
      <c r="J26" s="86">
        <v>13000</v>
      </c>
      <c r="K26" s="37"/>
      <c r="L26" s="37"/>
      <c r="M26" s="37"/>
      <c r="N26" s="86">
        <v>13000</v>
      </c>
      <c r="O26" s="37"/>
      <c r="P26" s="86"/>
      <c r="Q26" s="86"/>
      <c r="R26" s="86"/>
      <c r="S26" s="86"/>
      <c r="T26" s="86"/>
      <c r="U26" s="86"/>
      <c r="V26" s="86"/>
      <c r="W26" s="86"/>
      <c r="X26" s="86"/>
      <c r="Y26" s="86"/>
    </row>
    <row r="27" ht="23.4" customHeight="1" spans="1:25">
      <c r="A27" s="87" t="s">
        <v>68</v>
      </c>
      <c r="B27" s="87" t="s">
        <v>70</v>
      </c>
      <c r="C27" s="87" t="s">
        <v>369</v>
      </c>
      <c r="D27" s="87" t="s">
        <v>370</v>
      </c>
      <c r="E27" s="87" t="s">
        <v>120</v>
      </c>
      <c r="F27" s="87" t="s">
        <v>121</v>
      </c>
      <c r="G27" s="87" t="s">
        <v>377</v>
      </c>
      <c r="H27" s="87" t="s">
        <v>378</v>
      </c>
      <c r="I27" s="86">
        <v>20800</v>
      </c>
      <c r="J27" s="86">
        <v>20800</v>
      </c>
      <c r="K27" s="37"/>
      <c r="L27" s="37"/>
      <c r="M27" s="37"/>
      <c r="N27" s="86">
        <v>20800</v>
      </c>
      <c r="O27" s="37"/>
      <c r="P27" s="86"/>
      <c r="Q27" s="86"/>
      <c r="R27" s="86"/>
      <c r="S27" s="86"/>
      <c r="T27" s="86"/>
      <c r="U27" s="86"/>
      <c r="V27" s="86"/>
      <c r="W27" s="86"/>
      <c r="X27" s="86"/>
      <c r="Y27" s="86"/>
    </row>
    <row r="28" ht="23.4" customHeight="1" spans="1:25">
      <c r="A28" s="87" t="s">
        <v>68</v>
      </c>
      <c r="B28" s="87" t="s">
        <v>70</v>
      </c>
      <c r="C28" s="87" t="s">
        <v>369</v>
      </c>
      <c r="D28" s="87" t="s">
        <v>370</v>
      </c>
      <c r="E28" s="87" t="s">
        <v>199</v>
      </c>
      <c r="F28" s="87" t="s">
        <v>200</v>
      </c>
      <c r="G28" s="87" t="s">
        <v>377</v>
      </c>
      <c r="H28" s="87" t="s">
        <v>378</v>
      </c>
      <c r="I28" s="86">
        <v>6000</v>
      </c>
      <c r="J28" s="86">
        <v>6000</v>
      </c>
      <c r="K28" s="37"/>
      <c r="L28" s="37"/>
      <c r="M28" s="37"/>
      <c r="N28" s="86">
        <v>6000</v>
      </c>
      <c r="O28" s="37"/>
      <c r="P28" s="86"/>
      <c r="Q28" s="86"/>
      <c r="R28" s="86"/>
      <c r="S28" s="86"/>
      <c r="T28" s="86"/>
      <c r="U28" s="86"/>
      <c r="V28" s="86"/>
      <c r="W28" s="86"/>
      <c r="X28" s="86"/>
      <c r="Y28" s="86"/>
    </row>
    <row r="29" ht="23.4" customHeight="1" spans="1:25">
      <c r="A29" s="87" t="s">
        <v>68</v>
      </c>
      <c r="B29" s="87" t="s">
        <v>70</v>
      </c>
      <c r="C29" s="87" t="s">
        <v>369</v>
      </c>
      <c r="D29" s="87" t="s">
        <v>370</v>
      </c>
      <c r="E29" s="87" t="s">
        <v>213</v>
      </c>
      <c r="F29" s="87" t="s">
        <v>121</v>
      </c>
      <c r="G29" s="87" t="s">
        <v>377</v>
      </c>
      <c r="H29" s="87" t="s">
        <v>378</v>
      </c>
      <c r="I29" s="86">
        <v>35000</v>
      </c>
      <c r="J29" s="86">
        <v>35000</v>
      </c>
      <c r="K29" s="37"/>
      <c r="L29" s="37"/>
      <c r="M29" s="37"/>
      <c r="N29" s="86">
        <v>35000</v>
      </c>
      <c r="O29" s="37"/>
      <c r="P29" s="86"/>
      <c r="Q29" s="86"/>
      <c r="R29" s="86"/>
      <c r="S29" s="86"/>
      <c r="T29" s="86"/>
      <c r="U29" s="86"/>
      <c r="V29" s="86"/>
      <c r="W29" s="86"/>
      <c r="X29" s="86"/>
      <c r="Y29" s="86"/>
    </row>
    <row r="30" ht="23.4" customHeight="1" spans="1:25">
      <c r="A30" s="87" t="s">
        <v>68</v>
      </c>
      <c r="B30" s="87" t="s">
        <v>70</v>
      </c>
      <c r="C30" s="87" t="s">
        <v>369</v>
      </c>
      <c r="D30" s="87" t="s">
        <v>370</v>
      </c>
      <c r="E30" s="87" t="s">
        <v>103</v>
      </c>
      <c r="F30" s="87" t="s">
        <v>104</v>
      </c>
      <c r="G30" s="87" t="s">
        <v>379</v>
      </c>
      <c r="H30" s="87" t="s">
        <v>380</v>
      </c>
      <c r="I30" s="86">
        <v>23000</v>
      </c>
      <c r="J30" s="86">
        <v>23000</v>
      </c>
      <c r="K30" s="37"/>
      <c r="L30" s="37"/>
      <c r="M30" s="37"/>
      <c r="N30" s="86">
        <v>23000</v>
      </c>
      <c r="O30" s="37"/>
      <c r="P30" s="86"/>
      <c r="Q30" s="86"/>
      <c r="R30" s="86"/>
      <c r="S30" s="86"/>
      <c r="T30" s="86"/>
      <c r="U30" s="86"/>
      <c r="V30" s="86"/>
      <c r="W30" s="86"/>
      <c r="X30" s="86"/>
      <c r="Y30" s="86"/>
    </row>
    <row r="31" ht="23.4" customHeight="1" spans="1:25">
      <c r="A31" s="87" t="s">
        <v>68</v>
      </c>
      <c r="B31" s="87" t="s">
        <v>70</v>
      </c>
      <c r="C31" s="87" t="s">
        <v>369</v>
      </c>
      <c r="D31" s="87" t="s">
        <v>370</v>
      </c>
      <c r="E31" s="87" t="s">
        <v>199</v>
      </c>
      <c r="F31" s="87" t="s">
        <v>200</v>
      </c>
      <c r="G31" s="87" t="s">
        <v>381</v>
      </c>
      <c r="H31" s="87" t="s">
        <v>382</v>
      </c>
      <c r="I31" s="86">
        <v>14000</v>
      </c>
      <c r="J31" s="86">
        <v>14000</v>
      </c>
      <c r="K31" s="37"/>
      <c r="L31" s="37"/>
      <c r="M31" s="37"/>
      <c r="N31" s="86">
        <v>14000</v>
      </c>
      <c r="O31" s="37"/>
      <c r="P31" s="86"/>
      <c r="Q31" s="86"/>
      <c r="R31" s="86"/>
      <c r="S31" s="86"/>
      <c r="T31" s="86"/>
      <c r="U31" s="86"/>
      <c r="V31" s="86"/>
      <c r="W31" s="86"/>
      <c r="X31" s="86"/>
      <c r="Y31" s="86"/>
    </row>
    <row r="32" ht="23.4" customHeight="1" spans="1:25">
      <c r="A32" s="87" t="s">
        <v>68</v>
      </c>
      <c r="B32" s="87" t="s">
        <v>70</v>
      </c>
      <c r="C32" s="87" t="s">
        <v>383</v>
      </c>
      <c r="D32" s="87" t="s">
        <v>384</v>
      </c>
      <c r="E32" s="87" t="s">
        <v>103</v>
      </c>
      <c r="F32" s="87" t="s">
        <v>104</v>
      </c>
      <c r="G32" s="87" t="s">
        <v>361</v>
      </c>
      <c r="H32" s="87" t="s">
        <v>362</v>
      </c>
      <c r="I32" s="86">
        <v>330360</v>
      </c>
      <c r="J32" s="86">
        <v>330360</v>
      </c>
      <c r="K32" s="37"/>
      <c r="L32" s="37"/>
      <c r="M32" s="37"/>
      <c r="N32" s="86">
        <v>330360</v>
      </c>
      <c r="O32" s="37"/>
      <c r="P32" s="86"/>
      <c r="Q32" s="86"/>
      <c r="R32" s="86"/>
      <c r="S32" s="86"/>
      <c r="T32" s="86"/>
      <c r="U32" s="86"/>
      <c r="V32" s="86"/>
      <c r="W32" s="86"/>
      <c r="X32" s="86"/>
      <c r="Y32" s="86"/>
    </row>
    <row r="33" ht="23.4" customHeight="1" spans="1:25">
      <c r="A33" s="87" t="s">
        <v>68</v>
      </c>
      <c r="B33" s="87" t="s">
        <v>70</v>
      </c>
      <c r="C33" s="87" t="s">
        <v>383</v>
      </c>
      <c r="D33" s="87" t="s">
        <v>384</v>
      </c>
      <c r="E33" s="87" t="s">
        <v>109</v>
      </c>
      <c r="F33" s="87" t="s">
        <v>104</v>
      </c>
      <c r="G33" s="87" t="s">
        <v>361</v>
      </c>
      <c r="H33" s="87" t="s">
        <v>362</v>
      </c>
      <c r="I33" s="86">
        <v>48120</v>
      </c>
      <c r="J33" s="86">
        <v>48120</v>
      </c>
      <c r="K33" s="37"/>
      <c r="L33" s="37"/>
      <c r="M33" s="37"/>
      <c r="N33" s="86">
        <v>48120</v>
      </c>
      <c r="O33" s="37"/>
      <c r="P33" s="86"/>
      <c r="Q33" s="86"/>
      <c r="R33" s="86"/>
      <c r="S33" s="86"/>
      <c r="T33" s="86"/>
      <c r="U33" s="86"/>
      <c r="V33" s="86"/>
      <c r="W33" s="86"/>
      <c r="X33" s="86"/>
      <c r="Y33" s="86"/>
    </row>
    <row r="34" ht="23.4" customHeight="1" spans="1:25">
      <c r="A34" s="87" t="s">
        <v>68</v>
      </c>
      <c r="B34" s="87" t="s">
        <v>70</v>
      </c>
      <c r="C34" s="87" t="s">
        <v>385</v>
      </c>
      <c r="D34" s="87" t="s">
        <v>386</v>
      </c>
      <c r="E34" s="87" t="s">
        <v>103</v>
      </c>
      <c r="F34" s="87" t="s">
        <v>104</v>
      </c>
      <c r="G34" s="87" t="s">
        <v>387</v>
      </c>
      <c r="H34" s="87" t="s">
        <v>388</v>
      </c>
      <c r="I34" s="86">
        <v>1307700</v>
      </c>
      <c r="J34" s="86">
        <v>1307700</v>
      </c>
      <c r="K34" s="37"/>
      <c r="L34" s="37"/>
      <c r="M34" s="37"/>
      <c r="N34" s="86">
        <v>1307700</v>
      </c>
      <c r="O34" s="37"/>
      <c r="P34" s="86"/>
      <c r="Q34" s="86"/>
      <c r="R34" s="86"/>
      <c r="S34" s="86"/>
      <c r="T34" s="86"/>
      <c r="U34" s="86"/>
      <c r="V34" s="86"/>
      <c r="W34" s="86"/>
      <c r="X34" s="86"/>
      <c r="Y34" s="86"/>
    </row>
    <row r="35" ht="23.4" customHeight="1" spans="1:25">
      <c r="A35" s="87" t="s">
        <v>68</v>
      </c>
      <c r="B35" s="87" t="s">
        <v>70</v>
      </c>
      <c r="C35" s="87" t="s">
        <v>385</v>
      </c>
      <c r="D35" s="87" t="s">
        <v>386</v>
      </c>
      <c r="E35" s="87" t="s">
        <v>103</v>
      </c>
      <c r="F35" s="87" t="s">
        <v>104</v>
      </c>
      <c r="G35" s="87" t="s">
        <v>387</v>
      </c>
      <c r="H35" s="87" t="s">
        <v>388</v>
      </c>
      <c r="I35" s="86">
        <v>126000</v>
      </c>
      <c r="J35" s="86">
        <v>126000</v>
      </c>
      <c r="K35" s="37"/>
      <c r="L35" s="37"/>
      <c r="M35" s="37"/>
      <c r="N35" s="86">
        <v>126000</v>
      </c>
      <c r="O35" s="37"/>
      <c r="P35" s="86"/>
      <c r="Q35" s="86"/>
      <c r="R35" s="86"/>
      <c r="S35" s="86"/>
      <c r="T35" s="86"/>
      <c r="U35" s="86"/>
      <c r="V35" s="86"/>
      <c r="W35" s="86"/>
      <c r="X35" s="86"/>
      <c r="Y35" s="86"/>
    </row>
    <row r="36" ht="23.4" customHeight="1" spans="1:25">
      <c r="A36" s="87" t="s">
        <v>68</v>
      </c>
      <c r="B36" s="87" t="s">
        <v>70</v>
      </c>
      <c r="C36" s="87" t="s">
        <v>385</v>
      </c>
      <c r="D36" s="87" t="s">
        <v>386</v>
      </c>
      <c r="E36" s="87" t="s">
        <v>109</v>
      </c>
      <c r="F36" s="87" t="s">
        <v>104</v>
      </c>
      <c r="G36" s="87" t="s">
        <v>387</v>
      </c>
      <c r="H36" s="87" t="s">
        <v>388</v>
      </c>
      <c r="I36" s="86">
        <v>18000</v>
      </c>
      <c r="J36" s="86">
        <v>18000</v>
      </c>
      <c r="K36" s="37"/>
      <c r="L36" s="37"/>
      <c r="M36" s="37"/>
      <c r="N36" s="86">
        <v>18000</v>
      </c>
      <c r="O36" s="37"/>
      <c r="P36" s="86"/>
      <c r="Q36" s="86"/>
      <c r="R36" s="86"/>
      <c r="S36" s="86"/>
      <c r="T36" s="86"/>
      <c r="U36" s="86"/>
      <c r="V36" s="86"/>
      <c r="W36" s="86"/>
      <c r="X36" s="86"/>
      <c r="Y36" s="86"/>
    </row>
    <row r="37" ht="23.4" customHeight="1" spans="1:25">
      <c r="A37" s="87" t="s">
        <v>68</v>
      </c>
      <c r="B37" s="87" t="s">
        <v>70</v>
      </c>
      <c r="C37" s="87" t="s">
        <v>385</v>
      </c>
      <c r="D37" s="87" t="s">
        <v>386</v>
      </c>
      <c r="E37" s="87" t="s">
        <v>109</v>
      </c>
      <c r="F37" s="87" t="s">
        <v>104</v>
      </c>
      <c r="G37" s="87" t="s">
        <v>387</v>
      </c>
      <c r="H37" s="87" t="s">
        <v>388</v>
      </c>
      <c r="I37" s="86">
        <v>192288</v>
      </c>
      <c r="J37" s="86">
        <v>192288</v>
      </c>
      <c r="K37" s="37"/>
      <c r="L37" s="37"/>
      <c r="M37" s="37"/>
      <c r="N37" s="86">
        <v>192288</v>
      </c>
      <c r="O37" s="37"/>
      <c r="P37" s="86"/>
      <c r="Q37" s="86"/>
      <c r="R37" s="86"/>
      <c r="S37" s="86"/>
      <c r="T37" s="86"/>
      <c r="U37" s="86"/>
      <c r="V37" s="86"/>
      <c r="W37" s="86"/>
      <c r="X37" s="86"/>
      <c r="Y37" s="86"/>
    </row>
    <row r="38" ht="23.4" customHeight="1" spans="1:25">
      <c r="A38" s="87" t="s">
        <v>68</v>
      </c>
      <c r="B38" s="87" t="s">
        <v>70</v>
      </c>
      <c r="C38" s="87" t="s">
        <v>389</v>
      </c>
      <c r="D38" s="87" t="s">
        <v>390</v>
      </c>
      <c r="E38" s="87" t="s">
        <v>120</v>
      </c>
      <c r="F38" s="87" t="s">
        <v>121</v>
      </c>
      <c r="G38" s="87" t="s">
        <v>391</v>
      </c>
      <c r="H38" s="87" t="s">
        <v>392</v>
      </c>
      <c r="I38" s="86">
        <v>77100</v>
      </c>
      <c r="J38" s="86">
        <v>77100</v>
      </c>
      <c r="K38" s="37"/>
      <c r="L38" s="37"/>
      <c r="M38" s="37"/>
      <c r="N38" s="86">
        <v>77100</v>
      </c>
      <c r="O38" s="37"/>
      <c r="P38" s="86"/>
      <c r="Q38" s="86"/>
      <c r="R38" s="86"/>
      <c r="S38" s="86"/>
      <c r="T38" s="86"/>
      <c r="U38" s="86"/>
      <c r="V38" s="86"/>
      <c r="W38" s="86"/>
      <c r="X38" s="86"/>
      <c r="Y38" s="86"/>
    </row>
    <row r="39" ht="23.4" customHeight="1" spans="1:25">
      <c r="A39" s="87" t="s">
        <v>68</v>
      </c>
      <c r="B39" s="87" t="s">
        <v>70</v>
      </c>
      <c r="C39" s="87" t="s">
        <v>389</v>
      </c>
      <c r="D39" s="87" t="s">
        <v>390</v>
      </c>
      <c r="E39" s="87" t="s">
        <v>120</v>
      </c>
      <c r="F39" s="87" t="s">
        <v>121</v>
      </c>
      <c r="G39" s="87" t="s">
        <v>391</v>
      </c>
      <c r="H39" s="87" t="s">
        <v>392</v>
      </c>
      <c r="I39" s="86">
        <v>149340</v>
      </c>
      <c r="J39" s="86">
        <v>149340</v>
      </c>
      <c r="K39" s="37"/>
      <c r="L39" s="37"/>
      <c r="M39" s="37"/>
      <c r="N39" s="86">
        <v>149340</v>
      </c>
      <c r="O39" s="37"/>
      <c r="P39" s="86"/>
      <c r="Q39" s="86"/>
      <c r="R39" s="86"/>
      <c r="S39" s="86"/>
      <c r="T39" s="86"/>
      <c r="U39" s="86"/>
      <c r="V39" s="86"/>
      <c r="W39" s="86"/>
      <c r="X39" s="86"/>
      <c r="Y39" s="86"/>
    </row>
    <row r="40" ht="23.4" customHeight="1" spans="1:25">
      <c r="A40" s="87" t="s">
        <v>68</v>
      </c>
      <c r="B40" s="87" t="s">
        <v>70</v>
      </c>
      <c r="C40" s="87" t="s">
        <v>389</v>
      </c>
      <c r="D40" s="87" t="s">
        <v>390</v>
      </c>
      <c r="E40" s="87" t="s">
        <v>120</v>
      </c>
      <c r="F40" s="87" t="s">
        <v>121</v>
      </c>
      <c r="G40" s="87" t="s">
        <v>391</v>
      </c>
      <c r="H40" s="87" t="s">
        <v>392</v>
      </c>
      <c r="I40" s="86">
        <v>163380</v>
      </c>
      <c r="J40" s="86">
        <v>163380</v>
      </c>
      <c r="K40" s="37"/>
      <c r="L40" s="37"/>
      <c r="M40" s="37"/>
      <c r="N40" s="86">
        <v>163380</v>
      </c>
      <c r="O40" s="37"/>
      <c r="P40" s="86"/>
      <c r="Q40" s="86"/>
      <c r="R40" s="86"/>
      <c r="S40" s="86"/>
      <c r="T40" s="86"/>
      <c r="U40" s="86"/>
      <c r="V40" s="86"/>
      <c r="W40" s="86"/>
      <c r="X40" s="86"/>
      <c r="Y40" s="86"/>
    </row>
    <row r="41" ht="23.4" customHeight="1" spans="1:25">
      <c r="A41" s="87" t="s">
        <v>68</v>
      </c>
      <c r="B41" s="87" t="s">
        <v>70</v>
      </c>
      <c r="C41" s="87" t="s">
        <v>389</v>
      </c>
      <c r="D41" s="87" t="s">
        <v>390</v>
      </c>
      <c r="E41" s="87" t="s">
        <v>199</v>
      </c>
      <c r="F41" s="87" t="s">
        <v>200</v>
      </c>
      <c r="G41" s="87" t="s">
        <v>391</v>
      </c>
      <c r="H41" s="87" t="s">
        <v>392</v>
      </c>
      <c r="I41" s="86">
        <v>203400</v>
      </c>
      <c r="J41" s="86">
        <v>203400</v>
      </c>
      <c r="K41" s="37"/>
      <c r="L41" s="37"/>
      <c r="M41" s="37"/>
      <c r="N41" s="86">
        <v>203400</v>
      </c>
      <c r="O41" s="37"/>
      <c r="P41" s="86"/>
      <c r="Q41" s="86"/>
      <c r="R41" s="86"/>
      <c r="S41" s="86"/>
      <c r="T41" s="86"/>
      <c r="U41" s="86"/>
      <c r="V41" s="86"/>
      <c r="W41" s="86"/>
      <c r="X41" s="86"/>
      <c r="Y41" s="86"/>
    </row>
    <row r="42" ht="23.4" customHeight="1" spans="1:25">
      <c r="A42" s="87" t="s">
        <v>68</v>
      </c>
      <c r="B42" s="87" t="s">
        <v>70</v>
      </c>
      <c r="C42" s="87" t="s">
        <v>389</v>
      </c>
      <c r="D42" s="87" t="s">
        <v>390</v>
      </c>
      <c r="E42" s="87" t="s">
        <v>199</v>
      </c>
      <c r="F42" s="87" t="s">
        <v>200</v>
      </c>
      <c r="G42" s="87" t="s">
        <v>391</v>
      </c>
      <c r="H42" s="87" t="s">
        <v>392</v>
      </c>
      <c r="I42" s="86">
        <v>173400</v>
      </c>
      <c r="J42" s="86">
        <v>173400</v>
      </c>
      <c r="K42" s="37"/>
      <c r="L42" s="37"/>
      <c r="M42" s="37"/>
      <c r="N42" s="86">
        <v>173400</v>
      </c>
      <c r="O42" s="37"/>
      <c r="P42" s="86"/>
      <c r="Q42" s="86"/>
      <c r="R42" s="86"/>
      <c r="S42" s="86"/>
      <c r="T42" s="86"/>
      <c r="U42" s="86"/>
      <c r="V42" s="86"/>
      <c r="W42" s="86"/>
      <c r="X42" s="86"/>
      <c r="Y42" s="86"/>
    </row>
    <row r="43" ht="23.4" customHeight="1" spans="1:25">
      <c r="A43" s="87" t="s">
        <v>68</v>
      </c>
      <c r="B43" s="87" t="s">
        <v>70</v>
      </c>
      <c r="C43" s="87" t="s">
        <v>389</v>
      </c>
      <c r="D43" s="87" t="s">
        <v>390</v>
      </c>
      <c r="E43" s="87" t="s">
        <v>199</v>
      </c>
      <c r="F43" s="87" t="s">
        <v>200</v>
      </c>
      <c r="G43" s="87" t="s">
        <v>391</v>
      </c>
      <c r="H43" s="87" t="s">
        <v>392</v>
      </c>
      <c r="I43" s="86">
        <v>84540</v>
      </c>
      <c r="J43" s="86">
        <v>84540</v>
      </c>
      <c r="K43" s="37"/>
      <c r="L43" s="37"/>
      <c r="M43" s="37"/>
      <c r="N43" s="86">
        <v>84540</v>
      </c>
      <c r="O43" s="37"/>
      <c r="P43" s="86"/>
      <c r="Q43" s="86"/>
      <c r="R43" s="86"/>
      <c r="S43" s="86"/>
      <c r="T43" s="86"/>
      <c r="U43" s="86"/>
      <c r="V43" s="86"/>
      <c r="W43" s="86"/>
      <c r="X43" s="86"/>
      <c r="Y43" s="86"/>
    </row>
    <row r="44" ht="23.4" customHeight="1" spans="1:25">
      <c r="A44" s="87" t="s">
        <v>68</v>
      </c>
      <c r="B44" s="87" t="s">
        <v>70</v>
      </c>
      <c r="C44" s="87" t="s">
        <v>389</v>
      </c>
      <c r="D44" s="87" t="s">
        <v>390</v>
      </c>
      <c r="E44" s="87" t="s">
        <v>213</v>
      </c>
      <c r="F44" s="87" t="s">
        <v>121</v>
      </c>
      <c r="G44" s="87" t="s">
        <v>391</v>
      </c>
      <c r="H44" s="87" t="s">
        <v>392</v>
      </c>
      <c r="I44" s="86">
        <v>791580</v>
      </c>
      <c r="J44" s="86">
        <v>791580</v>
      </c>
      <c r="K44" s="37"/>
      <c r="L44" s="37"/>
      <c r="M44" s="37"/>
      <c r="N44" s="86">
        <v>791580</v>
      </c>
      <c r="O44" s="37"/>
      <c r="P44" s="86"/>
      <c r="Q44" s="86"/>
      <c r="R44" s="86"/>
      <c r="S44" s="86"/>
      <c r="T44" s="86"/>
      <c r="U44" s="86"/>
      <c r="V44" s="86"/>
      <c r="W44" s="86"/>
      <c r="X44" s="86"/>
      <c r="Y44" s="86"/>
    </row>
    <row r="45" ht="23.4" customHeight="1" spans="1:25">
      <c r="A45" s="87" t="s">
        <v>68</v>
      </c>
      <c r="B45" s="87" t="s">
        <v>70</v>
      </c>
      <c r="C45" s="87" t="s">
        <v>389</v>
      </c>
      <c r="D45" s="87" t="s">
        <v>390</v>
      </c>
      <c r="E45" s="87" t="s">
        <v>213</v>
      </c>
      <c r="F45" s="87" t="s">
        <v>121</v>
      </c>
      <c r="G45" s="87" t="s">
        <v>391</v>
      </c>
      <c r="H45" s="87" t="s">
        <v>392</v>
      </c>
      <c r="I45" s="86">
        <v>378120</v>
      </c>
      <c r="J45" s="86">
        <v>378120</v>
      </c>
      <c r="K45" s="37"/>
      <c r="L45" s="37"/>
      <c r="M45" s="37"/>
      <c r="N45" s="86">
        <v>378120</v>
      </c>
      <c r="O45" s="37"/>
      <c r="P45" s="86"/>
      <c r="Q45" s="86"/>
      <c r="R45" s="86"/>
      <c r="S45" s="86"/>
      <c r="T45" s="86"/>
      <c r="U45" s="86"/>
      <c r="V45" s="86"/>
      <c r="W45" s="86"/>
      <c r="X45" s="86"/>
      <c r="Y45" s="86"/>
    </row>
    <row r="46" ht="23.4" customHeight="1" spans="1:25">
      <c r="A46" s="87" t="s">
        <v>68</v>
      </c>
      <c r="B46" s="87" t="s">
        <v>70</v>
      </c>
      <c r="C46" s="87" t="s">
        <v>389</v>
      </c>
      <c r="D46" s="87" t="s">
        <v>390</v>
      </c>
      <c r="E46" s="87" t="s">
        <v>213</v>
      </c>
      <c r="F46" s="87" t="s">
        <v>121</v>
      </c>
      <c r="G46" s="87" t="s">
        <v>391</v>
      </c>
      <c r="H46" s="87" t="s">
        <v>392</v>
      </c>
      <c r="I46" s="86">
        <v>716700</v>
      </c>
      <c r="J46" s="86">
        <v>716700</v>
      </c>
      <c r="K46" s="37"/>
      <c r="L46" s="37"/>
      <c r="M46" s="37"/>
      <c r="N46" s="86">
        <v>716700</v>
      </c>
      <c r="O46" s="37"/>
      <c r="P46" s="86"/>
      <c r="Q46" s="86"/>
      <c r="R46" s="86"/>
      <c r="S46" s="86"/>
      <c r="T46" s="86"/>
      <c r="U46" s="86"/>
      <c r="V46" s="86"/>
      <c r="W46" s="86"/>
      <c r="X46" s="86"/>
      <c r="Y46" s="86"/>
    </row>
    <row r="47" ht="23.4" customHeight="1" spans="1:25">
      <c r="A47" s="87" t="s">
        <v>68</v>
      </c>
      <c r="B47" s="87" t="s">
        <v>70</v>
      </c>
      <c r="C47" s="87" t="s">
        <v>393</v>
      </c>
      <c r="D47" s="87" t="s">
        <v>394</v>
      </c>
      <c r="E47" s="87" t="s">
        <v>120</v>
      </c>
      <c r="F47" s="87" t="s">
        <v>121</v>
      </c>
      <c r="G47" s="87" t="s">
        <v>387</v>
      </c>
      <c r="H47" s="87" t="s">
        <v>388</v>
      </c>
      <c r="I47" s="86">
        <v>48000</v>
      </c>
      <c r="J47" s="86">
        <v>48000</v>
      </c>
      <c r="K47" s="37"/>
      <c r="L47" s="37"/>
      <c r="M47" s="37"/>
      <c r="N47" s="86">
        <v>48000</v>
      </c>
      <c r="O47" s="37"/>
      <c r="P47" s="86"/>
      <c r="Q47" s="86"/>
      <c r="R47" s="86"/>
      <c r="S47" s="86"/>
      <c r="T47" s="86"/>
      <c r="U47" s="86"/>
      <c r="V47" s="86"/>
      <c r="W47" s="86"/>
      <c r="X47" s="86"/>
      <c r="Y47" s="86"/>
    </row>
    <row r="48" ht="23.4" customHeight="1" spans="1:25">
      <c r="A48" s="87" t="s">
        <v>68</v>
      </c>
      <c r="B48" s="87" t="s">
        <v>70</v>
      </c>
      <c r="C48" s="87" t="s">
        <v>393</v>
      </c>
      <c r="D48" s="87" t="s">
        <v>394</v>
      </c>
      <c r="E48" s="87" t="s">
        <v>120</v>
      </c>
      <c r="F48" s="87" t="s">
        <v>121</v>
      </c>
      <c r="G48" s="87" t="s">
        <v>387</v>
      </c>
      <c r="H48" s="87" t="s">
        <v>388</v>
      </c>
      <c r="I48" s="86">
        <v>25560</v>
      </c>
      <c r="J48" s="86">
        <v>25560</v>
      </c>
      <c r="K48" s="37"/>
      <c r="L48" s="37"/>
      <c r="M48" s="37"/>
      <c r="N48" s="86">
        <v>25560</v>
      </c>
      <c r="O48" s="37"/>
      <c r="P48" s="86"/>
      <c r="Q48" s="86"/>
      <c r="R48" s="86"/>
      <c r="S48" s="86"/>
      <c r="T48" s="86"/>
      <c r="U48" s="86"/>
      <c r="V48" s="86"/>
      <c r="W48" s="86"/>
      <c r="X48" s="86"/>
      <c r="Y48" s="86"/>
    </row>
    <row r="49" ht="23.4" customHeight="1" spans="1:25">
      <c r="A49" s="87" t="s">
        <v>68</v>
      </c>
      <c r="B49" s="87" t="s">
        <v>70</v>
      </c>
      <c r="C49" s="87" t="s">
        <v>393</v>
      </c>
      <c r="D49" s="87" t="s">
        <v>394</v>
      </c>
      <c r="E49" s="87" t="s">
        <v>199</v>
      </c>
      <c r="F49" s="87" t="s">
        <v>200</v>
      </c>
      <c r="G49" s="87" t="s">
        <v>387</v>
      </c>
      <c r="H49" s="87" t="s">
        <v>388</v>
      </c>
      <c r="I49" s="86">
        <v>60000</v>
      </c>
      <c r="J49" s="86">
        <v>60000</v>
      </c>
      <c r="K49" s="37"/>
      <c r="L49" s="37"/>
      <c r="M49" s="37"/>
      <c r="N49" s="86">
        <v>60000</v>
      </c>
      <c r="O49" s="37"/>
      <c r="P49" s="86"/>
      <c r="Q49" s="86"/>
      <c r="R49" s="86"/>
      <c r="S49" s="86"/>
      <c r="T49" s="86"/>
      <c r="U49" s="86"/>
      <c r="V49" s="86"/>
      <c r="W49" s="86"/>
      <c r="X49" s="86"/>
      <c r="Y49" s="86"/>
    </row>
    <row r="50" ht="23.4" customHeight="1" spans="1:25">
      <c r="A50" s="87" t="s">
        <v>68</v>
      </c>
      <c r="B50" s="87" t="s">
        <v>70</v>
      </c>
      <c r="C50" s="87" t="s">
        <v>393</v>
      </c>
      <c r="D50" s="87" t="s">
        <v>394</v>
      </c>
      <c r="E50" s="87" t="s">
        <v>199</v>
      </c>
      <c r="F50" s="87" t="s">
        <v>200</v>
      </c>
      <c r="G50" s="87" t="s">
        <v>387</v>
      </c>
      <c r="H50" s="87" t="s">
        <v>388</v>
      </c>
      <c r="I50" s="86">
        <v>30180</v>
      </c>
      <c r="J50" s="86">
        <v>30180</v>
      </c>
      <c r="K50" s="37"/>
      <c r="L50" s="37"/>
      <c r="M50" s="37"/>
      <c r="N50" s="86">
        <v>30180</v>
      </c>
      <c r="O50" s="37"/>
      <c r="P50" s="86"/>
      <c r="Q50" s="86"/>
      <c r="R50" s="86"/>
      <c r="S50" s="86"/>
      <c r="T50" s="86"/>
      <c r="U50" s="86"/>
      <c r="V50" s="86"/>
      <c r="W50" s="86"/>
      <c r="X50" s="86"/>
      <c r="Y50" s="86"/>
    </row>
    <row r="51" ht="23.4" customHeight="1" spans="1:25">
      <c r="A51" s="87" t="s">
        <v>68</v>
      </c>
      <c r="B51" s="87" t="s">
        <v>70</v>
      </c>
      <c r="C51" s="87" t="s">
        <v>393</v>
      </c>
      <c r="D51" s="87" t="s">
        <v>394</v>
      </c>
      <c r="E51" s="87" t="s">
        <v>213</v>
      </c>
      <c r="F51" s="87" t="s">
        <v>121</v>
      </c>
      <c r="G51" s="87" t="s">
        <v>387</v>
      </c>
      <c r="H51" s="87" t="s">
        <v>388</v>
      </c>
      <c r="I51" s="86">
        <v>222000</v>
      </c>
      <c r="J51" s="86">
        <v>222000</v>
      </c>
      <c r="K51" s="37"/>
      <c r="L51" s="37"/>
      <c r="M51" s="37"/>
      <c r="N51" s="86">
        <v>222000</v>
      </c>
      <c r="O51" s="37"/>
      <c r="P51" s="86"/>
      <c r="Q51" s="86"/>
      <c r="R51" s="86"/>
      <c r="S51" s="86"/>
      <c r="T51" s="86"/>
      <c r="U51" s="86"/>
      <c r="V51" s="86"/>
      <c r="W51" s="86"/>
      <c r="X51" s="86"/>
      <c r="Y51" s="86"/>
    </row>
    <row r="52" ht="23.4" customHeight="1" spans="1:25">
      <c r="A52" s="87" t="s">
        <v>68</v>
      </c>
      <c r="B52" s="87" t="s">
        <v>70</v>
      </c>
      <c r="C52" s="87" t="s">
        <v>393</v>
      </c>
      <c r="D52" s="87" t="s">
        <v>394</v>
      </c>
      <c r="E52" s="87" t="s">
        <v>213</v>
      </c>
      <c r="F52" s="87" t="s">
        <v>121</v>
      </c>
      <c r="G52" s="87" t="s">
        <v>387</v>
      </c>
      <c r="H52" s="87" t="s">
        <v>388</v>
      </c>
      <c r="I52" s="86">
        <v>133620</v>
      </c>
      <c r="J52" s="86">
        <v>133620</v>
      </c>
      <c r="K52" s="37"/>
      <c r="L52" s="37"/>
      <c r="M52" s="37"/>
      <c r="N52" s="86">
        <v>133620</v>
      </c>
      <c r="O52" s="37"/>
      <c r="P52" s="86"/>
      <c r="Q52" s="86"/>
      <c r="R52" s="86"/>
      <c r="S52" s="86"/>
      <c r="T52" s="86"/>
      <c r="U52" s="86"/>
      <c r="V52" s="86"/>
      <c r="W52" s="86"/>
      <c r="X52" s="86"/>
      <c r="Y52" s="86"/>
    </row>
    <row r="53" ht="23.4" customHeight="1" spans="1:25">
      <c r="A53" s="87" t="s">
        <v>68</v>
      </c>
      <c r="B53" s="87" t="s">
        <v>70</v>
      </c>
      <c r="C53" s="87" t="s">
        <v>395</v>
      </c>
      <c r="D53" s="87" t="s">
        <v>396</v>
      </c>
      <c r="E53" s="87" t="s">
        <v>189</v>
      </c>
      <c r="F53" s="87" t="s">
        <v>190</v>
      </c>
      <c r="G53" s="87" t="s">
        <v>397</v>
      </c>
      <c r="H53" s="87" t="s">
        <v>398</v>
      </c>
      <c r="I53" s="86">
        <v>17200.62</v>
      </c>
      <c r="J53" s="86">
        <v>17200.62</v>
      </c>
      <c r="K53" s="37"/>
      <c r="L53" s="37"/>
      <c r="M53" s="37"/>
      <c r="N53" s="86">
        <v>17200.62</v>
      </c>
      <c r="O53" s="37"/>
      <c r="P53" s="86"/>
      <c r="Q53" s="86"/>
      <c r="R53" s="86"/>
      <c r="S53" s="86"/>
      <c r="T53" s="86"/>
      <c r="U53" s="86"/>
      <c r="V53" s="86"/>
      <c r="W53" s="86"/>
      <c r="X53" s="86"/>
      <c r="Y53" s="86"/>
    </row>
    <row r="54" ht="23.4" customHeight="1" spans="1:25">
      <c r="A54" s="87" t="s">
        <v>68</v>
      </c>
      <c r="B54" s="87" t="s">
        <v>70</v>
      </c>
      <c r="C54" s="87" t="s">
        <v>399</v>
      </c>
      <c r="D54" s="87" t="s">
        <v>400</v>
      </c>
      <c r="E54" s="87" t="s">
        <v>103</v>
      </c>
      <c r="F54" s="87" t="s">
        <v>104</v>
      </c>
      <c r="G54" s="87" t="s">
        <v>397</v>
      </c>
      <c r="H54" s="87" t="s">
        <v>398</v>
      </c>
      <c r="I54" s="86">
        <v>758.43</v>
      </c>
      <c r="J54" s="86">
        <v>758.43</v>
      </c>
      <c r="K54" s="37"/>
      <c r="L54" s="37"/>
      <c r="M54" s="37"/>
      <c r="N54" s="86">
        <v>758.43</v>
      </c>
      <c r="O54" s="37"/>
      <c r="P54" s="86"/>
      <c r="Q54" s="86"/>
      <c r="R54" s="86"/>
      <c r="S54" s="86"/>
      <c r="T54" s="86"/>
      <c r="U54" s="86"/>
      <c r="V54" s="86"/>
      <c r="W54" s="86"/>
      <c r="X54" s="86"/>
      <c r="Y54" s="86"/>
    </row>
    <row r="55" ht="23.4" customHeight="1" spans="1:25">
      <c r="A55" s="87" t="s">
        <v>68</v>
      </c>
      <c r="B55" s="87" t="s">
        <v>70</v>
      </c>
      <c r="C55" s="87" t="s">
        <v>399</v>
      </c>
      <c r="D55" s="87" t="s">
        <v>400</v>
      </c>
      <c r="E55" s="87" t="s">
        <v>120</v>
      </c>
      <c r="F55" s="87" t="s">
        <v>121</v>
      </c>
      <c r="G55" s="87" t="s">
        <v>397</v>
      </c>
      <c r="H55" s="87" t="s">
        <v>398</v>
      </c>
      <c r="I55" s="86">
        <v>5623.65</v>
      </c>
      <c r="J55" s="86">
        <v>5623.65</v>
      </c>
      <c r="K55" s="37"/>
      <c r="L55" s="37"/>
      <c r="M55" s="37"/>
      <c r="N55" s="86">
        <v>5623.65</v>
      </c>
      <c r="O55" s="37"/>
      <c r="P55" s="86"/>
      <c r="Q55" s="86"/>
      <c r="R55" s="86"/>
      <c r="S55" s="86"/>
      <c r="T55" s="86"/>
      <c r="U55" s="86"/>
      <c r="V55" s="86"/>
      <c r="W55" s="86"/>
      <c r="X55" s="86"/>
      <c r="Y55" s="86"/>
    </row>
    <row r="56" ht="23.4" customHeight="1" spans="1:25">
      <c r="A56" s="87" t="s">
        <v>68</v>
      </c>
      <c r="B56" s="87" t="s">
        <v>70</v>
      </c>
      <c r="C56" s="87" t="s">
        <v>399</v>
      </c>
      <c r="D56" s="87" t="s">
        <v>400</v>
      </c>
      <c r="E56" s="87" t="s">
        <v>199</v>
      </c>
      <c r="F56" s="87" t="s">
        <v>200</v>
      </c>
      <c r="G56" s="87" t="s">
        <v>397</v>
      </c>
      <c r="H56" s="87" t="s">
        <v>398</v>
      </c>
      <c r="I56" s="86">
        <v>6446.46</v>
      </c>
      <c r="J56" s="86">
        <v>6446.46</v>
      </c>
      <c r="K56" s="37"/>
      <c r="L56" s="37"/>
      <c r="M56" s="37"/>
      <c r="N56" s="86">
        <v>6446.46</v>
      </c>
      <c r="O56" s="37"/>
      <c r="P56" s="86"/>
      <c r="Q56" s="86"/>
      <c r="R56" s="86"/>
      <c r="S56" s="86"/>
      <c r="T56" s="86"/>
      <c r="U56" s="86"/>
      <c r="V56" s="86"/>
      <c r="W56" s="86"/>
      <c r="X56" s="86"/>
      <c r="Y56" s="86"/>
    </row>
    <row r="57" ht="23.4" customHeight="1" spans="1:25">
      <c r="A57" s="87" t="s">
        <v>68</v>
      </c>
      <c r="B57" s="87" t="s">
        <v>70</v>
      </c>
      <c r="C57" s="87" t="s">
        <v>399</v>
      </c>
      <c r="D57" s="87" t="s">
        <v>400</v>
      </c>
      <c r="E57" s="87" t="s">
        <v>213</v>
      </c>
      <c r="F57" s="87" t="s">
        <v>121</v>
      </c>
      <c r="G57" s="87" t="s">
        <v>397</v>
      </c>
      <c r="H57" s="87" t="s">
        <v>398</v>
      </c>
      <c r="I57" s="86">
        <v>30106.73</v>
      </c>
      <c r="J57" s="86">
        <v>30106.73</v>
      </c>
      <c r="K57" s="37"/>
      <c r="L57" s="37"/>
      <c r="M57" s="37"/>
      <c r="N57" s="86">
        <v>30106.73</v>
      </c>
      <c r="O57" s="37"/>
      <c r="P57" s="86"/>
      <c r="Q57" s="86"/>
      <c r="R57" s="86"/>
      <c r="S57" s="86"/>
      <c r="T57" s="86"/>
      <c r="U57" s="86"/>
      <c r="V57" s="86"/>
      <c r="W57" s="86"/>
      <c r="X57" s="86"/>
      <c r="Y57" s="86"/>
    </row>
    <row r="58" ht="23.4" customHeight="1" spans="1:25">
      <c r="A58" s="87" t="s">
        <v>68</v>
      </c>
      <c r="B58" s="87" t="s">
        <v>70</v>
      </c>
      <c r="C58" s="87" t="s">
        <v>401</v>
      </c>
      <c r="D58" s="87" t="s">
        <v>402</v>
      </c>
      <c r="E58" s="87" t="s">
        <v>147</v>
      </c>
      <c r="F58" s="87" t="s">
        <v>148</v>
      </c>
      <c r="G58" s="87" t="s">
        <v>403</v>
      </c>
      <c r="H58" s="87" t="s">
        <v>404</v>
      </c>
      <c r="I58" s="86">
        <v>1376049.76</v>
      </c>
      <c r="J58" s="86">
        <v>1376049.76</v>
      </c>
      <c r="K58" s="37"/>
      <c r="L58" s="37"/>
      <c r="M58" s="37"/>
      <c r="N58" s="86">
        <v>1376049.76</v>
      </c>
      <c r="O58" s="37"/>
      <c r="P58" s="86"/>
      <c r="Q58" s="86"/>
      <c r="R58" s="86"/>
      <c r="S58" s="86"/>
      <c r="T58" s="86"/>
      <c r="U58" s="86"/>
      <c r="V58" s="86"/>
      <c r="W58" s="86"/>
      <c r="X58" s="86"/>
      <c r="Y58" s="86"/>
    </row>
    <row r="59" ht="23.4" customHeight="1" spans="1:25">
      <c r="A59" s="87" t="s">
        <v>68</v>
      </c>
      <c r="B59" s="87" t="s">
        <v>70</v>
      </c>
      <c r="C59" s="87" t="s">
        <v>405</v>
      </c>
      <c r="D59" s="87" t="s">
        <v>406</v>
      </c>
      <c r="E59" s="87" t="s">
        <v>103</v>
      </c>
      <c r="F59" s="87" t="s">
        <v>104</v>
      </c>
      <c r="G59" s="87" t="s">
        <v>381</v>
      </c>
      <c r="H59" s="87" t="s">
        <v>382</v>
      </c>
      <c r="I59" s="86">
        <v>193200</v>
      </c>
      <c r="J59" s="86">
        <v>193200</v>
      </c>
      <c r="K59" s="37"/>
      <c r="L59" s="37"/>
      <c r="M59" s="37"/>
      <c r="N59" s="86">
        <v>193200</v>
      </c>
      <c r="O59" s="37"/>
      <c r="P59" s="86"/>
      <c r="Q59" s="86"/>
      <c r="R59" s="86"/>
      <c r="S59" s="86"/>
      <c r="T59" s="86"/>
      <c r="U59" s="86"/>
      <c r="V59" s="86"/>
      <c r="W59" s="86"/>
      <c r="X59" s="86"/>
      <c r="Y59" s="86"/>
    </row>
    <row r="60" ht="23.4" customHeight="1" spans="1:25">
      <c r="A60" s="87" t="s">
        <v>68</v>
      </c>
      <c r="B60" s="87" t="s">
        <v>70</v>
      </c>
      <c r="C60" s="87" t="s">
        <v>405</v>
      </c>
      <c r="D60" s="87" t="s">
        <v>406</v>
      </c>
      <c r="E60" s="87" t="s">
        <v>109</v>
      </c>
      <c r="F60" s="87" t="s">
        <v>104</v>
      </c>
      <c r="G60" s="87" t="s">
        <v>381</v>
      </c>
      <c r="H60" s="87" t="s">
        <v>382</v>
      </c>
      <c r="I60" s="86">
        <v>27000</v>
      </c>
      <c r="J60" s="86">
        <v>27000</v>
      </c>
      <c r="K60" s="37"/>
      <c r="L60" s="37"/>
      <c r="M60" s="37"/>
      <c r="N60" s="86">
        <v>27000</v>
      </c>
      <c r="O60" s="37"/>
      <c r="P60" s="86"/>
      <c r="Q60" s="86"/>
      <c r="R60" s="86"/>
      <c r="S60" s="86"/>
      <c r="T60" s="86"/>
      <c r="U60" s="86"/>
      <c r="V60" s="86"/>
      <c r="W60" s="86"/>
      <c r="X60" s="86"/>
      <c r="Y60" s="86"/>
    </row>
    <row r="61" ht="23.4" customHeight="1" spans="1:25">
      <c r="A61" s="87" t="s">
        <v>68</v>
      </c>
      <c r="B61" s="87" t="s">
        <v>70</v>
      </c>
      <c r="C61" s="87" t="s">
        <v>407</v>
      </c>
      <c r="D61" s="87" t="s">
        <v>408</v>
      </c>
      <c r="E61" s="87" t="s">
        <v>183</v>
      </c>
      <c r="F61" s="87" t="s">
        <v>184</v>
      </c>
      <c r="G61" s="87" t="s">
        <v>409</v>
      </c>
      <c r="H61" s="87" t="s">
        <v>410</v>
      </c>
      <c r="I61" s="86">
        <v>203428.87</v>
      </c>
      <c r="J61" s="86">
        <v>203428.87</v>
      </c>
      <c r="K61" s="37"/>
      <c r="L61" s="37"/>
      <c r="M61" s="37"/>
      <c r="N61" s="86">
        <v>203428.87</v>
      </c>
      <c r="O61" s="37"/>
      <c r="P61" s="86"/>
      <c r="Q61" s="86"/>
      <c r="R61" s="86"/>
      <c r="S61" s="86"/>
      <c r="T61" s="86"/>
      <c r="U61" s="86"/>
      <c r="V61" s="86"/>
      <c r="W61" s="86"/>
      <c r="X61" s="86"/>
      <c r="Y61" s="86"/>
    </row>
    <row r="62" ht="23.4" customHeight="1" spans="1:25">
      <c r="A62" s="87" t="s">
        <v>68</v>
      </c>
      <c r="B62" s="87" t="s">
        <v>70</v>
      </c>
      <c r="C62" s="87" t="s">
        <v>407</v>
      </c>
      <c r="D62" s="87" t="s">
        <v>408</v>
      </c>
      <c r="E62" s="87" t="s">
        <v>185</v>
      </c>
      <c r="F62" s="87" t="s">
        <v>186</v>
      </c>
      <c r="G62" s="87" t="s">
        <v>409</v>
      </c>
      <c r="H62" s="87" t="s">
        <v>410</v>
      </c>
      <c r="I62" s="86">
        <v>475995.7</v>
      </c>
      <c r="J62" s="86">
        <v>475995.7</v>
      </c>
      <c r="K62" s="37"/>
      <c r="L62" s="37"/>
      <c r="M62" s="37"/>
      <c r="N62" s="86">
        <v>475995.7</v>
      </c>
      <c r="O62" s="37"/>
      <c r="P62" s="86"/>
      <c r="Q62" s="86"/>
      <c r="R62" s="86"/>
      <c r="S62" s="86"/>
      <c r="T62" s="86"/>
      <c r="U62" s="86"/>
      <c r="V62" s="86"/>
      <c r="W62" s="86"/>
      <c r="X62" s="86"/>
      <c r="Y62" s="86"/>
    </row>
    <row r="63" ht="23.4" customHeight="1" spans="1:25">
      <c r="A63" s="87" t="s">
        <v>68</v>
      </c>
      <c r="B63" s="87" t="s">
        <v>70</v>
      </c>
      <c r="C63" s="87" t="s">
        <v>407</v>
      </c>
      <c r="D63" s="87" t="s">
        <v>408</v>
      </c>
      <c r="E63" s="87" t="s">
        <v>187</v>
      </c>
      <c r="F63" s="87" t="s">
        <v>188</v>
      </c>
      <c r="G63" s="87" t="s">
        <v>411</v>
      </c>
      <c r="H63" s="87" t="s">
        <v>412</v>
      </c>
      <c r="I63" s="86">
        <v>430015.55</v>
      </c>
      <c r="J63" s="86">
        <v>430015.55</v>
      </c>
      <c r="K63" s="37"/>
      <c r="L63" s="37"/>
      <c r="M63" s="37"/>
      <c r="N63" s="86">
        <v>430015.55</v>
      </c>
      <c r="O63" s="37"/>
      <c r="P63" s="86"/>
      <c r="Q63" s="86"/>
      <c r="R63" s="86"/>
      <c r="S63" s="86"/>
      <c r="T63" s="86"/>
      <c r="U63" s="86"/>
      <c r="V63" s="86"/>
      <c r="W63" s="86"/>
      <c r="X63" s="86"/>
      <c r="Y63" s="86"/>
    </row>
    <row r="64" ht="23.4" customHeight="1" spans="1:25">
      <c r="A64" s="87" t="s">
        <v>68</v>
      </c>
      <c r="B64" s="87" t="s">
        <v>70</v>
      </c>
      <c r="C64" s="87" t="s">
        <v>407</v>
      </c>
      <c r="D64" s="87" t="s">
        <v>408</v>
      </c>
      <c r="E64" s="87" t="s">
        <v>187</v>
      </c>
      <c r="F64" s="87" t="s">
        <v>188</v>
      </c>
      <c r="G64" s="87" t="s">
        <v>411</v>
      </c>
      <c r="H64" s="87" t="s">
        <v>412</v>
      </c>
      <c r="I64" s="86">
        <v>86770.32</v>
      </c>
      <c r="J64" s="86">
        <v>86770.32</v>
      </c>
      <c r="K64" s="37"/>
      <c r="L64" s="37"/>
      <c r="M64" s="37"/>
      <c r="N64" s="86">
        <v>86770.32</v>
      </c>
      <c r="O64" s="37"/>
      <c r="P64" s="86"/>
      <c r="Q64" s="86"/>
      <c r="R64" s="86"/>
      <c r="S64" s="86"/>
      <c r="T64" s="86"/>
      <c r="U64" s="86"/>
      <c r="V64" s="86"/>
      <c r="W64" s="86"/>
      <c r="X64" s="86"/>
      <c r="Y64" s="86"/>
    </row>
    <row r="65" ht="23.4" customHeight="1" spans="1:25">
      <c r="A65" s="87" t="s">
        <v>68</v>
      </c>
      <c r="B65" s="87" t="s">
        <v>70</v>
      </c>
      <c r="C65" s="87" t="s">
        <v>407</v>
      </c>
      <c r="D65" s="87" t="s">
        <v>408</v>
      </c>
      <c r="E65" s="87" t="s">
        <v>189</v>
      </c>
      <c r="F65" s="87" t="s">
        <v>190</v>
      </c>
      <c r="G65" s="87" t="s">
        <v>397</v>
      </c>
      <c r="H65" s="87" t="s">
        <v>398</v>
      </c>
      <c r="I65" s="86">
        <v>12672</v>
      </c>
      <c r="J65" s="86">
        <v>12672</v>
      </c>
      <c r="K65" s="37"/>
      <c r="L65" s="37"/>
      <c r="M65" s="37"/>
      <c r="N65" s="86">
        <v>12672</v>
      </c>
      <c r="O65" s="37"/>
      <c r="P65" s="86"/>
      <c r="Q65" s="86"/>
      <c r="R65" s="86"/>
      <c r="S65" s="86"/>
      <c r="T65" s="86"/>
      <c r="U65" s="86"/>
      <c r="V65" s="86"/>
      <c r="W65" s="86"/>
      <c r="X65" s="86"/>
      <c r="Y65" s="86"/>
    </row>
    <row r="66" ht="23.4" customHeight="1" spans="1:25">
      <c r="A66" s="87" t="s">
        <v>68</v>
      </c>
      <c r="B66" s="87" t="s">
        <v>70</v>
      </c>
      <c r="C66" s="87" t="s">
        <v>407</v>
      </c>
      <c r="D66" s="87" t="s">
        <v>408</v>
      </c>
      <c r="E66" s="87" t="s">
        <v>189</v>
      </c>
      <c r="F66" s="87" t="s">
        <v>190</v>
      </c>
      <c r="G66" s="87" t="s">
        <v>397</v>
      </c>
      <c r="H66" s="87" t="s">
        <v>398</v>
      </c>
      <c r="I66" s="86">
        <v>41712</v>
      </c>
      <c r="J66" s="86">
        <v>41712</v>
      </c>
      <c r="K66" s="37"/>
      <c r="L66" s="37"/>
      <c r="M66" s="37"/>
      <c r="N66" s="86">
        <v>41712</v>
      </c>
      <c r="O66" s="37"/>
      <c r="P66" s="86"/>
      <c r="Q66" s="86"/>
      <c r="R66" s="86"/>
      <c r="S66" s="86"/>
      <c r="T66" s="86"/>
      <c r="U66" s="86"/>
      <c r="V66" s="86"/>
      <c r="W66" s="86"/>
      <c r="X66" s="86"/>
      <c r="Y66" s="86"/>
    </row>
    <row r="67" ht="23.4" customHeight="1" spans="1:25">
      <c r="A67" s="87" t="s">
        <v>68</v>
      </c>
      <c r="B67" s="87" t="s">
        <v>70</v>
      </c>
      <c r="C67" s="87" t="s">
        <v>413</v>
      </c>
      <c r="D67" s="87" t="s">
        <v>414</v>
      </c>
      <c r="E67" s="87" t="s">
        <v>149</v>
      </c>
      <c r="F67" s="87" t="s">
        <v>150</v>
      </c>
      <c r="G67" s="87" t="s">
        <v>415</v>
      </c>
      <c r="H67" s="87" t="s">
        <v>416</v>
      </c>
      <c r="I67" s="86">
        <v>288020.41</v>
      </c>
      <c r="J67" s="86">
        <v>288020.41</v>
      </c>
      <c r="K67" s="37"/>
      <c r="L67" s="37"/>
      <c r="M67" s="37"/>
      <c r="N67" s="86">
        <v>288020.41</v>
      </c>
      <c r="O67" s="37"/>
      <c r="P67" s="86"/>
      <c r="Q67" s="86"/>
      <c r="R67" s="86"/>
      <c r="S67" s="86"/>
      <c r="T67" s="86"/>
      <c r="U67" s="86"/>
      <c r="V67" s="86"/>
      <c r="W67" s="86"/>
      <c r="X67" s="86"/>
      <c r="Y67" s="86"/>
    </row>
    <row r="68" ht="23.4" customHeight="1" spans="1:25">
      <c r="A68" s="87" t="s">
        <v>68</v>
      </c>
      <c r="B68" s="87" t="s">
        <v>70</v>
      </c>
      <c r="C68" s="87" t="s">
        <v>417</v>
      </c>
      <c r="D68" s="87" t="s">
        <v>418</v>
      </c>
      <c r="E68" s="87" t="s">
        <v>103</v>
      </c>
      <c r="F68" s="87" t="s">
        <v>104</v>
      </c>
      <c r="G68" s="87" t="s">
        <v>419</v>
      </c>
      <c r="H68" s="87" t="s">
        <v>420</v>
      </c>
      <c r="I68" s="86">
        <v>7200</v>
      </c>
      <c r="J68" s="86">
        <v>7200</v>
      </c>
      <c r="K68" s="37"/>
      <c r="L68" s="37"/>
      <c r="M68" s="37"/>
      <c r="N68" s="86">
        <v>7200</v>
      </c>
      <c r="O68" s="37"/>
      <c r="P68" s="86"/>
      <c r="Q68" s="86"/>
      <c r="R68" s="86"/>
      <c r="S68" s="86"/>
      <c r="T68" s="86"/>
      <c r="U68" s="86"/>
      <c r="V68" s="86"/>
      <c r="W68" s="86"/>
      <c r="X68" s="86"/>
      <c r="Y68" s="86"/>
    </row>
    <row r="69" ht="23.4" customHeight="1" spans="1:25">
      <c r="A69" s="87" t="s">
        <v>68</v>
      </c>
      <c r="B69" s="87" t="s">
        <v>70</v>
      </c>
      <c r="C69" s="87" t="s">
        <v>417</v>
      </c>
      <c r="D69" s="87" t="s">
        <v>418</v>
      </c>
      <c r="E69" s="87" t="s">
        <v>103</v>
      </c>
      <c r="F69" s="87" t="s">
        <v>104</v>
      </c>
      <c r="G69" s="87" t="s">
        <v>419</v>
      </c>
      <c r="H69" s="87" t="s">
        <v>420</v>
      </c>
      <c r="I69" s="86">
        <v>3994.2</v>
      </c>
      <c r="J69" s="86">
        <v>3994.2</v>
      </c>
      <c r="K69" s="37"/>
      <c r="L69" s="37"/>
      <c r="M69" s="37"/>
      <c r="N69" s="86">
        <v>3994.2</v>
      </c>
      <c r="O69" s="37"/>
      <c r="P69" s="86"/>
      <c r="Q69" s="86"/>
      <c r="R69" s="86"/>
      <c r="S69" s="86"/>
      <c r="T69" s="86"/>
      <c r="U69" s="86"/>
      <c r="V69" s="86"/>
      <c r="W69" s="86"/>
      <c r="X69" s="86"/>
      <c r="Y69" s="86"/>
    </row>
    <row r="70" ht="23.4" customHeight="1" spans="1:25">
      <c r="A70" s="87" t="s">
        <v>68</v>
      </c>
      <c r="B70" s="87" t="s">
        <v>70</v>
      </c>
      <c r="C70" s="87" t="s">
        <v>417</v>
      </c>
      <c r="D70" s="87" t="s">
        <v>418</v>
      </c>
      <c r="E70" s="87" t="s">
        <v>129</v>
      </c>
      <c r="F70" s="87" t="s">
        <v>130</v>
      </c>
      <c r="G70" s="87" t="s">
        <v>419</v>
      </c>
      <c r="H70" s="87" t="s">
        <v>420</v>
      </c>
      <c r="I70" s="86">
        <v>421680</v>
      </c>
      <c r="J70" s="86">
        <v>421680</v>
      </c>
      <c r="K70" s="37"/>
      <c r="L70" s="37"/>
      <c r="M70" s="37"/>
      <c r="N70" s="86">
        <v>421680</v>
      </c>
      <c r="O70" s="37"/>
      <c r="P70" s="86"/>
      <c r="Q70" s="86"/>
      <c r="R70" s="86"/>
      <c r="S70" s="86"/>
      <c r="T70" s="86"/>
      <c r="U70" s="86"/>
      <c r="V70" s="86"/>
      <c r="W70" s="86"/>
      <c r="X70" s="86"/>
      <c r="Y70" s="86"/>
    </row>
    <row r="71" ht="23.4" customHeight="1" spans="1:25">
      <c r="A71" s="87" t="s">
        <v>68</v>
      </c>
      <c r="B71" s="87" t="s">
        <v>70</v>
      </c>
      <c r="C71" s="87" t="s">
        <v>417</v>
      </c>
      <c r="D71" s="87" t="s">
        <v>418</v>
      </c>
      <c r="E71" s="87" t="s">
        <v>129</v>
      </c>
      <c r="F71" s="87" t="s">
        <v>130</v>
      </c>
      <c r="G71" s="87" t="s">
        <v>419</v>
      </c>
      <c r="H71" s="87" t="s">
        <v>420</v>
      </c>
      <c r="I71" s="86">
        <v>22080</v>
      </c>
      <c r="J71" s="86">
        <v>22080</v>
      </c>
      <c r="K71" s="37"/>
      <c r="L71" s="37"/>
      <c r="M71" s="37"/>
      <c r="N71" s="86">
        <v>22080</v>
      </c>
      <c r="O71" s="37"/>
      <c r="P71" s="86"/>
      <c r="Q71" s="86"/>
      <c r="R71" s="86"/>
      <c r="S71" s="86"/>
      <c r="T71" s="86"/>
      <c r="U71" s="86"/>
      <c r="V71" s="86"/>
      <c r="W71" s="86"/>
      <c r="X71" s="86"/>
      <c r="Y71" s="86"/>
    </row>
    <row r="72" ht="23.4" customHeight="1" spans="1:25">
      <c r="A72" s="87" t="s">
        <v>68</v>
      </c>
      <c r="B72" s="87" t="s">
        <v>70</v>
      </c>
      <c r="C72" s="87" t="s">
        <v>417</v>
      </c>
      <c r="D72" s="87" t="s">
        <v>418</v>
      </c>
      <c r="E72" s="87" t="s">
        <v>129</v>
      </c>
      <c r="F72" s="87" t="s">
        <v>130</v>
      </c>
      <c r="G72" s="87" t="s">
        <v>419</v>
      </c>
      <c r="H72" s="87" t="s">
        <v>420</v>
      </c>
      <c r="I72" s="86">
        <v>14160</v>
      </c>
      <c r="J72" s="86">
        <v>14160</v>
      </c>
      <c r="K72" s="37"/>
      <c r="L72" s="37"/>
      <c r="M72" s="37"/>
      <c r="N72" s="86">
        <v>14160</v>
      </c>
      <c r="O72" s="37"/>
      <c r="P72" s="86"/>
      <c r="Q72" s="86"/>
      <c r="R72" s="86"/>
      <c r="S72" s="86"/>
      <c r="T72" s="86"/>
      <c r="U72" s="86"/>
      <c r="V72" s="86"/>
      <c r="W72" s="86"/>
      <c r="X72" s="86"/>
      <c r="Y72" s="86"/>
    </row>
    <row r="73" ht="23.4" customHeight="1" spans="1:25">
      <c r="A73" s="87" t="s">
        <v>68</v>
      </c>
      <c r="B73" s="87" t="s">
        <v>70</v>
      </c>
      <c r="C73" s="87" t="s">
        <v>417</v>
      </c>
      <c r="D73" s="87" t="s">
        <v>418</v>
      </c>
      <c r="E73" s="87" t="s">
        <v>129</v>
      </c>
      <c r="F73" s="87" t="s">
        <v>130</v>
      </c>
      <c r="G73" s="87" t="s">
        <v>419</v>
      </c>
      <c r="H73" s="87" t="s">
        <v>420</v>
      </c>
      <c r="I73" s="86">
        <v>89280</v>
      </c>
      <c r="J73" s="86">
        <v>89280</v>
      </c>
      <c r="K73" s="37"/>
      <c r="L73" s="37"/>
      <c r="M73" s="37"/>
      <c r="N73" s="86">
        <v>89280</v>
      </c>
      <c r="O73" s="37"/>
      <c r="P73" s="86"/>
      <c r="Q73" s="86"/>
      <c r="R73" s="86"/>
      <c r="S73" s="86"/>
      <c r="T73" s="86"/>
      <c r="U73" s="86"/>
      <c r="V73" s="86"/>
      <c r="W73" s="86"/>
      <c r="X73" s="86"/>
      <c r="Y73" s="86"/>
    </row>
    <row r="74" ht="23.4" customHeight="1" spans="1:25">
      <c r="A74" s="87" t="s">
        <v>68</v>
      </c>
      <c r="B74" s="87" t="s">
        <v>70</v>
      </c>
      <c r="C74" s="87" t="s">
        <v>417</v>
      </c>
      <c r="D74" s="87" t="s">
        <v>418</v>
      </c>
      <c r="E74" s="87" t="s">
        <v>213</v>
      </c>
      <c r="F74" s="87" t="s">
        <v>121</v>
      </c>
      <c r="G74" s="87" t="s">
        <v>419</v>
      </c>
      <c r="H74" s="87" t="s">
        <v>420</v>
      </c>
      <c r="I74" s="86">
        <v>10848</v>
      </c>
      <c r="J74" s="86">
        <v>10848</v>
      </c>
      <c r="K74" s="37"/>
      <c r="L74" s="37"/>
      <c r="M74" s="37"/>
      <c r="N74" s="86">
        <v>10848</v>
      </c>
      <c r="O74" s="37"/>
      <c r="P74" s="86"/>
      <c r="Q74" s="86"/>
      <c r="R74" s="86"/>
      <c r="S74" s="86"/>
      <c r="T74" s="86"/>
      <c r="U74" s="86"/>
      <c r="V74" s="86"/>
      <c r="W74" s="86"/>
      <c r="X74" s="86"/>
      <c r="Y74" s="86"/>
    </row>
    <row r="75" ht="23.4" customHeight="1" spans="1:25">
      <c r="A75" s="87" t="s">
        <v>68</v>
      </c>
      <c r="B75" s="87" t="s">
        <v>70</v>
      </c>
      <c r="C75" s="87" t="s">
        <v>417</v>
      </c>
      <c r="D75" s="87" t="s">
        <v>418</v>
      </c>
      <c r="E75" s="87" t="s">
        <v>213</v>
      </c>
      <c r="F75" s="87" t="s">
        <v>121</v>
      </c>
      <c r="G75" s="87" t="s">
        <v>419</v>
      </c>
      <c r="H75" s="87" t="s">
        <v>420</v>
      </c>
      <c r="I75" s="86">
        <v>36000</v>
      </c>
      <c r="J75" s="86">
        <v>36000</v>
      </c>
      <c r="K75" s="37"/>
      <c r="L75" s="37"/>
      <c r="M75" s="37"/>
      <c r="N75" s="86">
        <v>36000</v>
      </c>
      <c r="O75" s="37"/>
      <c r="P75" s="86"/>
      <c r="Q75" s="86"/>
      <c r="R75" s="86"/>
      <c r="S75" s="86"/>
      <c r="T75" s="86"/>
      <c r="U75" s="86"/>
      <c r="V75" s="86"/>
      <c r="W75" s="86"/>
      <c r="X75" s="86"/>
      <c r="Y75" s="86"/>
    </row>
    <row r="76" ht="23.4" customHeight="1" spans="1:25">
      <c r="A76" s="87" t="s">
        <v>68</v>
      </c>
      <c r="B76" s="87" t="s">
        <v>70</v>
      </c>
      <c r="C76" s="87" t="s">
        <v>421</v>
      </c>
      <c r="D76" s="87" t="s">
        <v>422</v>
      </c>
      <c r="E76" s="87" t="s">
        <v>129</v>
      </c>
      <c r="F76" s="87" t="s">
        <v>130</v>
      </c>
      <c r="G76" s="87" t="s">
        <v>419</v>
      </c>
      <c r="H76" s="87" t="s">
        <v>420</v>
      </c>
      <c r="I76" s="86">
        <v>25200</v>
      </c>
      <c r="J76" s="86">
        <v>25200</v>
      </c>
      <c r="K76" s="37"/>
      <c r="L76" s="37"/>
      <c r="M76" s="37"/>
      <c r="N76" s="86">
        <v>25200</v>
      </c>
      <c r="O76" s="37"/>
      <c r="P76" s="86"/>
      <c r="Q76" s="86"/>
      <c r="R76" s="86"/>
      <c r="S76" s="86"/>
      <c r="T76" s="86"/>
      <c r="U76" s="86"/>
      <c r="V76" s="86"/>
      <c r="W76" s="86"/>
      <c r="X76" s="86"/>
      <c r="Y76" s="86"/>
    </row>
    <row r="77" ht="23.4" customHeight="1" spans="1:25">
      <c r="A77" s="87" t="s">
        <v>68</v>
      </c>
      <c r="B77" s="87" t="s">
        <v>70</v>
      </c>
      <c r="C77" s="87" t="s">
        <v>421</v>
      </c>
      <c r="D77" s="87" t="s">
        <v>422</v>
      </c>
      <c r="E77" s="87" t="s">
        <v>129</v>
      </c>
      <c r="F77" s="87" t="s">
        <v>130</v>
      </c>
      <c r="G77" s="87" t="s">
        <v>419</v>
      </c>
      <c r="H77" s="87" t="s">
        <v>420</v>
      </c>
      <c r="I77" s="86">
        <v>888000</v>
      </c>
      <c r="J77" s="86">
        <v>888000</v>
      </c>
      <c r="K77" s="37"/>
      <c r="L77" s="37"/>
      <c r="M77" s="37"/>
      <c r="N77" s="86">
        <v>888000</v>
      </c>
      <c r="O77" s="37"/>
      <c r="P77" s="86"/>
      <c r="Q77" s="86"/>
      <c r="R77" s="86"/>
      <c r="S77" s="86"/>
      <c r="T77" s="86"/>
      <c r="U77" s="86"/>
      <c r="V77" s="86"/>
      <c r="W77" s="86"/>
      <c r="X77" s="86"/>
      <c r="Y77" s="86"/>
    </row>
    <row r="78" ht="23.4" customHeight="1" spans="1:25">
      <c r="A78" s="87" t="s">
        <v>68</v>
      </c>
      <c r="B78" s="87" t="s">
        <v>70</v>
      </c>
      <c r="C78" s="87" t="s">
        <v>423</v>
      </c>
      <c r="D78" s="87" t="s">
        <v>424</v>
      </c>
      <c r="E78" s="87" t="s">
        <v>129</v>
      </c>
      <c r="F78" s="87" t="s">
        <v>130</v>
      </c>
      <c r="G78" s="87" t="s">
        <v>419</v>
      </c>
      <c r="H78" s="87" t="s">
        <v>420</v>
      </c>
      <c r="I78" s="86">
        <v>421680</v>
      </c>
      <c r="J78" s="86">
        <v>421680</v>
      </c>
      <c r="K78" s="37"/>
      <c r="L78" s="37"/>
      <c r="M78" s="37"/>
      <c r="N78" s="86">
        <v>421680</v>
      </c>
      <c r="O78" s="37"/>
      <c r="P78" s="86"/>
      <c r="Q78" s="86"/>
      <c r="R78" s="86"/>
      <c r="S78" s="86"/>
      <c r="T78" s="86"/>
      <c r="U78" s="86"/>
      <c r="V78" s="86"/>
      <c r="W78" s="86"/>
      <c r="X78" s="86"/>
      <c r="Y78" s="86"/>
    </row>
    <row r="79" ht="23.4" customHeight="1" spans="1:25">
      <c r="A79" s="87" t="s">
        <v>68</v>
      </c>
      <c r="B79" s="87" t="s">
        <v>70</v>
      </c>
      <c r="C79" s="87" t="s">
        <v>423</v>
      </c>
      <c r="D79" s="87" t="s">
        <v>424</v>
      </c>
      <c r="E79" s="87" t="s">
        <v>129</v>
      </c>
      <c r="F79" s="87" t="s">
        <v>130</v>
      </c>
      <c r="G79" s="87" t="s">
        <v>419</v>
      </c>
      <c r="H79" s="87" t="s">
        <v>420</v>
      </c>
      <c r="I79" s="86">
        <v>843360</v>
      </c>
      <c r="J79" s="86">
        <v>843360</v>
      </c>
      <c r="K79" s="37"/>
      <c r="L79" s="37"/>
      <c r="M79" s="37"/>
      <c r="N79" s="86">
        <v>843360</v>
      </c>
      <c r="O79" s="37"/>
      <c r="P79" s="86"/>
      <c r="Q79" s="86"/>
      <c r="R79" s="86"/>
      <c r="S79" s="86"/>
      <c r="T79" s="86"/>
      <c r="U79" s="86"/>
      <c r="V79" s="86"/>
      <c r="W79" s="86"/>
      <c r="X79" s="86"/>
      <c r="Y79" s="86"/>
    </row>
    <row r="80" ht="23.4" customHeight="1" spans="1:25">
      <c r="A80" s="87" t="s">
        <v>68</v>
      </c>
      <c r="B80" s="87" t="s">
        <v>70</v>
      </c>
      <c r="C80" s="87" t="s">
        <v>423</v>
      </c>
      <c r="D80" s="87" t="s">
        <v>424</v>
      </c>
      <c r="E80" s="87" t="s">
        <v>129</v>
      </c>
      <c r="F80" s="87" t="s">
        <v>130</v>
      </c>
      <c r="G80" s="87" t="s">
        <v>419</v>
      </c>
      <c r="H80" s="87" t="s">
        <v>420</v>
      </c>
      <c r="I80" s="86">
        <v>870000</v>
      </c>
      <c r="J80" s="86">
        <v>870000</v>
      </c>
      <c r="K80" s="37"/>
      <c r="L80" s="37"/>
      <c r="M80" s="37"/>
      <c r="N80" s="86">
        <v>870000</v>
      </c>
      <c r="O80" s="37"/>
      <c r="P80" s="86"/>
      <c r="Q80" s="86"/>
      <c r="R80" s="86"/>
      <c r="S80" s="86"/>
      <c r="T80" s="86"/>
      <c r="U80" s="86"/>
      <c r="V80" s="86"/>
      <c r="W80" s="86"/>
      <c r="X80" s="86"/>
      <c r="Y80" s="86"/>
    </row>
    <row r="81" ht="23.4" customHeight="1" spans="1:25">
      <c r="A81" s="87" t="s">
        <v>68</v>
      </c>
      <c r="B81" s="87" t="s">
        <v>70</v>
      </c>
      <c r="C81" s="87" t="s">
        <v>423</v>
      </c>
      <c r="D81" s="87" t="s">
        <v>424</v>
      </c>
      <c r="E81" s="87" t="s">
        <v>129</v>
      </c>
      <c r="F81" s="87" t="s">
        <v>130</v>
      </c>
      <c r="G81" s="87" t="s">
        <v>419</v>
      </c>
      <c r="H81" s="87" t="s">
        <v>420</v>
      </c>
      <c r="I81" s="86">
        <v>54000</v>
      </c>
      <c r="J81" s="86">
        <v>54000</v>
      </c>
      <c r="K81" s="37"/>
      <c r="L81" s="37"/>
      <c r="M81" s="37"/>
      <c r="N81" s="86">
        <v>54000</v>
      </c>
      <c r="O81" s="37"/>
      <c r="P81" s="86"/>
      <c r="Q81" s="86"/>
      <c r="R81" s="86"/>
      <c r="S81" s="86"/>
      <c r="T81" s="86"/>
      <c r="U81" s="86"/>
      <c r="V81" s="86"/>
      <c r="W81" s="86"/>
      <c r="X81" s="86"/>
      <c r="Y81" s="86"/>
    </row>
    <row r="82" ht="23.4" customHeight="1" spans="1:25">
      <c r="A82" s="87" t="s">
        <v>68</v>
      </c>
      <c r="B82" s="87" t="s">
        <v>70</v>
      </c>
      <c r="C82" s="87" t="s">
        <v>423</v>
      </c>
      <c r="D82" s="87" t="s">
        <v>424</v>
      </c>
      <c r="E82" s="87" t="s">
        <v>129</v>
      </c>
      <c r="F82" s="87" t="s">
        <v>130</v>
      </c>
      <c r="G82" s="87" t="s">
        <v>419</v>
      </c>
      <c r="H82" s="87" t="s">
        <v>420</v>
      </c>
      <c r="I82" s="86">
        <v>516456</v>
      </c>
      <c r="J82" s="86">
        <v>516456</v>
      </c>
      <c r="K82" s="37"/>
      <c r="L82" s="37"/>
      <c r="M82" s="37"/>
      <c r="N82" s="86">
        <v>516456</v>
      </c>
      <c r="O82" s="37"/>
      <c r="P82" s="86"/>
      <c r="Q82" s="86"/>
      <c r="R82" s="86"/>
      <c r="S82" s="86"/>
      <c r="T82" s="86"/>
      <c r="U82" s="86"/>
      <c r="V82" s="86"/>
      <c r="W82" s="86"/>
      <c r="X82" s="86"/>
      <c r="Y82" s="86"/>
    </row>
    <row r="83" ht="23.4" customHeight="1" spans="1:25">
      <c r="A83" s="87" t="s">
        <v>68</v>
      </c>
      <c r="B83" s="87" t="s">
        <v>70</v>
      </c>
      <c r="C83" s="87" t="s">
        <v>425</v>
      </c>
      <c r="D83" s="87" t="s">
        <v>426</v>
      </c>
      <c r="E83" s="87" t="s">
        <v>103</v>
      </c>
      <c r="F83" s="87" t="s">
        <v>104</v>
      </c>
      <c r="G83" s="87" t="s">
        <v>419</v>
      </c>
      <c r="H83" s="87" t="s">
        <v>420</v>
      </c>
      <c r="I83" s="86">
        <v>44000</v>
      </c>
      <c r="J83" s="86">
        <v>44000</v>
      </c>
      <c r="K83" s="37"/>
      <c r="L83" s="37"/>
      <c r="M83" s="37"/>
      <c r="N83" s="86">
        <v>44000</v>
      </c>
      <c r="O83" s="37"/>
      <c r="P83" s="86"/>
      <c r="Q83" s="86"/>
      <c r="R83" s="86"/>
      <c r="S83" s="86"/>
      <c r="T83" s="86"/>
      <c r="U83" s="86"/>
      <c r="V83" s="86"/>
      <c r="W83" s="86"/>
      <c r="X83" s="86"/>
      <c r="Y83" s="86"/>
    </row>
    <row r="84" ht="23.4" customHeight="1" spans="1:25">
      <c r="A84" s="87" t="s">
        <v>68</v>
      </c>
      <c r="B84" s="87" t="s">
        <v>70</v>
      </c>
      <c r="C84" s="87" t="s">
        <v>425</v>
      </c>
      <c r="D84" s="87" t="s">
        <v>426</v>
      </c>
      <c r="E84" s="87" t="s">
        <v>201</v>
      </c>
      <c r="F84" s="87" t="s">
        <v>202</v>
      </c>
      <c r="G84" s="87" t="s">
        <v>419</v>
      </c>
      <c r="H84" s="87" t="s">
        <v>420</v>
      </c>
      <c r="I84" s="86">
        <v>316800</v>
      </c>
      <c r="J84" s="86">
        <v>316800</v>
      </c>
      <c r="K84" s="37"/>
      <c r="L84" s="37"/>
      <c r="M84" s="37"/>
      <c r="N84" s="86">
        <v>316800</v>
      </c>
      <c r="O84" s="37"/>
      <c r="P84" s="86"/>
      <c r="Q84" s="86"/>
      <c r="R84" s="86"/>
      <c r="S84" s="86"/>
      <c r="T84" s="86"/>
      <c r="U84" s="86"/>
      <c r="V84" s="86"/>
      <c r="W84" s="86"/>
      <c r="X84" s="86"/>
      <c r="Y84" s="86"/>
    </row>
    <row r="85" ht="23.4" customHeight="1" spans="1:25">
      <c r="A85" s="87" t="s">
        <v>68</v>
      </c>
      <c r="B85" s="87" t="s">
        <v>70</v>
      </c>
      <c r="C85" s="87" t="s">
        <v>425</v>
      </c>
      <c r="D85" s="87" t="s">
        <v>426</v>
      </c>
      <c r="E85" s="87" t="s">
        <v>213</v>
      </c>
      <c r="F85" s="87" t="s">
        <v>121</v>
      </c>
      <c r="G85" s="87" t="s">
        <v>419</v>
      </c>
      <c r="H85" s="87" t="s">
        <v>420</v>
      </c>
      <c r="I85" s="86">
        <v>74000</v>
      </c>
      <c r="J85" s="86">
        <v>74000</v>
      </c>
      <c r="K85" s="37"/>
      <c r="L85" s="37"/>
      <c r="M85" s="37"/>
      <c r="N85" s="86">
        <v>74000</v>
      </c>
      <c r="O85" s="37"/>
      <c r="P85" s="86"/>
      <c r="Q85" s="86"/>
      <c r="R85" s="86"/>
      <c r="S85" s="86"/>
      <c r="T85" s="86"/>
      <c r="U85" s="86"/>
      <c r="V85" s="86"/>
      <c r="W85" s="86"/>
      <c r="X85" s="86"/>
      <c r="Y85" s="86"/>
    </row>
    <row r="86" ht="23.4" customHeight="1" spans="1:25">
      <c r="A86" s="87" t="s">
        <v>68</v>
      </c>
      <c r="B86" s="87" t="s">
        <v>70</v>
      </c>
      <c r="C86" s="87" t="s">
        <v>425</v>
      </c>
      <c r="D86" s="87" t="s">
        <v>426</v>
      </c>
      <c r="E86" s="87" t="s">
        <v>213</v>
      </c>
      <c r="F86" s="87" t="s">
        <v>121</v>
      </c>
      <c r="G86" s="87" t="s">
        <v>419</v>
      </c>
      <c r="H86" s="87" t="s">
        <v>420</v>
      </c>
      <c r="I86" s="86">
        <v>1000</v>
      </c>
      <c r="J86" s="86">
        <v>1000</v>
      </c>
      <c r="K86" s="37"/>
      <c r="L86" s="37"/>
      <c r="M86" s="37"/>
      <c r="N86" s="86">
        <v>1000</v>
      </c>
      <c r="O86" s="37"/>
      <c r="P86" s="86"/>
      <c r="Q86" s="86"/>
      <c r="R86" s="86"/>
      <c r="S86" s="86"/>
      <c r="T86" s="86"/>
      <c r="U86" s="86"/>
      <c r="V86" s="86"/>
      <c r="W86" s="86"/>
      <c r="X86" s="86"/>
      <c r="Y86" s="86"/>
    </row>
    <row r="87" ht="23.4" customHeight="1" spans="1:25">
      <c r="A87" s="87" t="s">
        <v>68</v>
      </c>
      <c r="B87" s="87" t="s">
        <v>70</v>
      </c>
      <c r="C87" s="87" t="s">
        <v>427</v>
      </c>
      <c r="D87" s="87" t="s">
        <v>428</v>
      </c>
      <c r="E87" s="87" t="s">
        <v>201</v>
      </c>
      <c r="F87" s="87" t="s">
        <v>202</v>
      </c>
      <c r="G87" s="87" t="s">
        <v>419</v>
      </c>
      <c r="H87" s="87" t="s">
        <v>420</v>
      </c>
      <c r="I87" s="86">
        <v>26400</v>
      </c>
      <c r="J87" s="86">
        <v>26400</v>
      </c>
      <c r="K87" s="37"/>
      <c r="L87" s="37"/>
      <c r="M87" s="37"/>
      <c r="N87" s="86">
        <v>26400</v>
      </c>
      <c r="O87" s="37"/>
      <c r="P87" s="86"/>
      <c r="Q87" s="86"/>
      <c r="R87" s="86"/>
      <c r="S87" s="86"/>
      <c r="T87" s="86"/>
      <c r="U87" s="86"/>
      <c r="V87" s="86"/>
      <c r="W87" s="86"/>
      <c r="X87" s="86"/>
      <c r="Y87" s="86"/>
    </row>
    <row r="88" ht="23.4" customHeight="1" spans="1:25">
      <c r="A88" s="87" t="s">
        <v>68</v>
      </c>
      <c r="B88" s="87" t="s">
        <v>70</v>
      </c>
      <c r="C88" s="87" t="s">
        <v>429</v>
      </c>
      <c r="D88" s="87" t="s">
        <v>430</v>
      </c>
      <c r="E88" s="87" t="s">
        <v>163</v>
      </c>
      <c r="F88" s="87" t="s">
        <v>164</v>
      </c>
      <c r="G88" s="87" t="s">
        <v>419</v>
      </c>
      <c r="H88" s="87" t="s">
        <v>420</v>
      </c>
      <c r="I88" s="86">
        <v>41262</v>
      </c>
      <c r="J88" s="86">
        <v>41262</v>
      </c>
      <c r="K88" s="37"/>
      <c r="L88" s="37"/>
      <c r="M88" s="37"/>
      <c r="N88" s="86">
        <v>41262</v>
      </c>
      <c r="O88" s="37"/>
      <c r="P88" s="86"/>
      <c r="Q88" s="86"/>
      <c r="R88" s="86"/>
      <c r="S88" s="86"/>
      <c r="T88" s="86"/>
      <c r="U88" s="86"/>
      <c r="V88" s="86"/>
      <c r="W88" s="86"/>
      <c r="X88" s="86"/>
      <c r="Y88" s="86"/>
    </row>
    <row r="89" ht="23.4" customHeight="1" spans="1:25">
      <c r="A89" s="87" t="s">
        <v>68</v>
      </c>
      <c r="B89" s="87" t="s">
        <v>70</v>
      </c>
      <c r="C89" s="87" t="s">
        <v>431</v>
      </c>
      <c r="D89" s="87" t="s">
        <v>432</v>
      </c>
      <c r="E89" s="87" t="s">
        <v>129</v>
      </c>
      <c r="F89" s="87" t="s">
        <v>130</v>
      </c>
      <c r="G89" s="87" t="s">
        <v>433</v>
      </c>
      <c r="H89" s="87" t="s">
        <v>434</v>
      </c>
      <c r="I89" s="86">
        <v>500000</v>
      </c>
      <c r="J89" s="86">
        <v>500000</v>
      </c>
      <c r="K89" s="37"/>
      <c r="L89" s="37"/>
      <c r="M89" s="37"/>
      <c r="N89" s="86">
        <v>500000</v>
      </c>
      <c r="O89" s="37"/>
      <c r="P89" s="86"/>
      <c r="Q89" s="86"/>
      <c r="R89" s="86"/>
      <c r="S89" s="86"/>
      <c r="T89" s="86"/>
      <c r="U89" s="86"/>
      <c r="V89" s="86"/>
      <c r="W89" s="86"/>
      <c r="X89" s="86"/>
      <c r="Y89" s="86"/>
    </row>
    <row r="90" ht="23.4" customHeight="1" spans="1:25">
      <c r="A90" s="87" t="s">
        <v>68</v>
      </c>
      <c r="B90" s="87" t="s">
        <v>70</v>
      </c>
      <c r="C90" s="87" t="s">
        <v>435</v>
      </c>
      <c r="D90" s="87" t="s">
        <v>436</v>
      </c>
      <c r="E90" s="87" t="s">
        <v>129</v>
      </c>
      <c r="F90" s="87" t="s">
        <v>130</v>
      </c>
      <c r="G90" s="87" t="s">
        <v>433</v>
      </c>
      <c r="H90" s="87" t="s">
        <v>434</v>
      </c>
      <c r="I90" s="86">
        <v>93000</v>
      </c>
      <c r="J90" s="86">
        <v>93000</v>
      </c>
      <c r="K90" s="37"/>
      <c r="L90" s="37"/>
      <c r="M90" s="37"/>
      <c r="N90" s="86">
        <v>93000</v>
      </c>
      <c r="O90" s="37"/>
      <c r="P90" s="86"/>
      <c r="Q90" s="86"/>
      <c r="R90" s="86"/>
      <c r="S90" s="86"/>
      <c r="T90" s="86"/>
      <c r="U90" s="86"/>
      <c r="V90" s="86"/>
      <c r="W90" s="86"/>
      <c r="X90" s="86"/>
      <c r="Y90" s="86"/>
    </row>
    <row r="91" ht="23.4" customHeight="1" spans="1:25">
      <c r="A91" s="87" t="s">
        <v>68</v>
      </c>
      <c r="B91" s="87" t="s">
        <v>70</v>
      </c>
      <c r="C91" s="87" t="s">
        <v>437</v>
      </c>
      <c r="D91" s="87" t="s">
        <v>438</v>
      </c>
      <c r="E91" s="87" t="s">
        <v>109</v>
      </c>
      <c r="F91" s="87" t="s">
        <v>104</v>
      </c>
      <c r="G91" s="87" t="s">
        <v>371</v>
      </c>
      <c r="H91" s="87" t="s">
        <v>372</v>
      </c>
      <c r="I91" s="86">
        <v>48000</v>
      </c>
      <c r="J91" s="86">
        <v>48000</v>
      </c>
      <c r="K91" s="37"/>
      <c r="L91" s="37"/>
      <c r="M91" s="37"/>
      <c r="N91" s="86">
        <v>48000</v>
      </c>
      <c r="O91" s="37"/>
      <c r="P91" s="86"/>
      <c r="Q91" s="86"/>
      <c r="R91" s="86"/>
      <c r="S91" s="86"/>
      <c r="T91" s="86"/>
      <c r="U91" s="86"/>
      <c r="V91" s="86"/>
      <c r="W91" s="86"/>
      <c r="X91" s="86"/>
      <c r="Y91" s="86"/>
    </row>
    <row r="92" ht="23.4" customHeight="1" spans="1:25">
      <c r="A92" s="87" t="s">
        <v>68</v>
      </c>
      <c r="B92" s="87" t="s">
        <v>70</v>
      </c>
      <c r="C92" s="87" t="s">
        <v>439</v>
      </c>
      <c r="D92" s="87" t="s">
        <v>440</v>
      </c>
      <c r="E92" s="87" t="s">
        <v>103</v>
      </c>
      <c r="F92" s="87" t="s">
        <v>104</v>
      </c>
      <c r="G92" s="87" t="s">
        <v>381</v>
      </c>
      <c r="H92" s="87" t="s">
        <v>382</v>
      </c>
      <c r="I92" s="86">
        <v>19320</v>
      </c>
      <c r="J92" s="86">
        <v>19320</v>
      </c>
      <c r="K92" s="37"/>
      <c r="L92" s="37"/>
      <c r="M92" s="37"/>
      <c r="N92" s="86">
        <v>19320</v>
      </c>
      <c r="O92" s="37"/>
      <c r="P92" s="86"/>
      <c r="Q92" s="86"/>
      <c r="R92" s="86"/>
      <c r="S92" s="86"/>
      <c r="T92" s="86"/>
      <c r="U92" s="86"/>
      <c r="V92" s="86"/>
      <c r="W92" s="86"/>
      <c r="X92" s="86"/>
      <c r="Y92" s="86"/>
    </row>
    <row r="93" ht="23.4" customHeight="1" spans="1:25">
      <c r="A93" s="87" t="s">
        <v>68</v>
      </c>
      <c r="B93" s="87" t="s">
        <v>70</v>
      </c>
      <c r="C93" s="87" t="s">
        <v>439</v>
      </c>
      <c r="D93" s="87" t="s">
        <v>440</v>
      </c>
      <c r="E93" s="87" t="s">
        <v>109</v>
      </c>
      <c r="F93" s="87" t="s">
        <v>104</v>
      </c>
      <c r="G93" s="87" t="s">
        <v>381</v>
      </c>
      <c r="H93" s="87" t="s">
        <v>382</v>
      </c>
      <c r="I93" s="86">
        <v>2700</v>
      </c>
      <c r="J93" s="86">
        <v>2700</v>
      </c>
      <c r="K93" s="37"/>
      <c r="L93" s="37"/>
      <c r="M93" s="37"/>
      <c r="N93" s="86">
        <v>2700</v>
      </c>
      <c r="O93" s="37"/>
      <c r="P93" s="86"/>
      <c r="Q93" s="86"/>
      <c r="R93" s="86"/>
      <c r="S93" s="86"/>
      <c r="T93" s="86"/>
      <c r="U93" s="86"/>
      <c r="V93" s="86"/>
      <c r="W93" s="86"/>
      <c r="X93" s="86"/>
      <c r="Y93" s="86"/>
    </row>
    <row r="94" ht="23.4" customHeight="1" spans="1:25">
      <c r="A94" s="87" t="s">
        <v>68</v>
      </c>
      <c r="B94" s="87" t="s">
        <v>70</v>
      </c>
      <c r="C94" s="87" t="s">
        <v>441</v>
      </c>
      <c r="D94" s="87" t="s">
        <v>442</v>
      </c>
      <c r="E94" s="87" t="s">
        <v>120</v>
      </c>
      <c r="F94" s="87" t="s">
        <v>121</v>
      </c>
      <c r="G94" s="87" t="s">
        <v>391</v>
      </c>
      <c r="H94" s="87" t="s">
        <v>392</v>
      </c>
      <c r="I94" s="86">
        <v>67200</v>
      </c>
      <c r="J94" s="86">
        <v>67200</v>
      </c>
      <c r="K94" s="37"/>
      <c r="L94" s="37"/>
      <c r="M94" s="37"/>
      <c r="N94" s="86">
        <v>67200</v>
      </c>
      <c r="O94" s="37"/>
      <c r="P94" s="86"/>
      <c r="Q94" s="86"/>
      <c r="R94" s="86"/>
      <c r="S94" s="86"/>
      <c r="T94" s="86"/>
      <c r="U94" s="86"/>
      <c r="V94" s="86"/>
      <c r="W94" s="86"/>
      <c r="X94" s="86"/>
      <c r="Y94" s="86"/>
    </row>
    <row r="95" ht="23.4" customHeight="1" spans="1:25">
      <c r="A95" s="87" t="s">
        <v>68</v>
      </c>
      <c r="B95" s="87" t="s">
        <v>70</v>
      </c>
      <c r="C95" s="87" t="s">
        <v>441</v>
      </c>
      <c r="D95" s="87" t="s">
        <v>442</v>
      </c>
      <c r="E95" s="87" t="s">
        <v>199</v>
      </c>
      <c r="F95" s="87" t="s">
        <v>200</v>
      </c>
      <c r="G95" s="87" t="s">
        <v>391</v>
      </c>
      <c r="H95" s="87" t="s">
        <v>392</v>
      </c>
      <c r="I95" s="86">
        <v>84000</v>
      </c>
      <c r="J95" s="86">
        <v>84000</v>
      </c>
      <c r="K95" s="37"/>
      <c r="L95" s="37"/>
      <c r="M95" s="37"/>
      <c r="N95" s="86">
        <v>84000</v>
      </c>
      <c r="O95" s="37"/>
      <c r="P95" s="86"/>
      <c r="Q95" s="86"/>
      <c r="R95" s="86"/>
      <c r="S95" s="86"/>
      <c r="T95" s="86"/>
      <c r="U95" s="86"/>
      <c r="V95" s="86"/>
      <c r="W95" s="86"/>
      <c r="X95" s="86"/>
      <c r="Y95" s="86"/>
    </row>
    <row r="96" ht="23.4" customHeight="1" spans="1:25">
      <c r="A96" s="87" t="s">
        <v>68</v>
      </c>
      <c r="B96" s="87" t="s">
        <v>70</v>
      </c>
      <c r="C96" s="87" t="s">
        <v>441</v>
      </c>
      <c r="D96" s="87" t="s">
        <v>442</v>
      </c>
      <c r="E96" s="87" t="s">
        <v>213</v>
      </c>
      <c r="F96" s="87" t="s">
        <v>121</v>
      </c>
      <c r="G96" s="87" t="s">
        <v>391</v>
      </c>
      <c r="H96" s="87" t="s">
        <v>392</v>
      </c>
      <c r="I96" s="86">
        <v>310800</v>
      </c>
      <c r="J96" s="86">
        <v>310800</v>
      </c>
      <c r="K96" s="37"/>
      <c r="L96" s="37"/>
      <c r="M96" s="37"/>
      <c r="N96" s="86">
        <v>310800</v>
      </c>
      <c r="O96" s="37"/>
      <c r="P96" s="86"/>
      <c r="Q96" s="86"/>
      <c r="R96" s="86"/>
      <c r="S96" s="86"/>
      <c r="T96" s="86"/>
      <c r="U96" s="86"/>
      <c r="V96" s="86"/>
      <c r="W96" s="86"/>
      <c r="X96" s="86"/>
      <c r="Y96" s="86"/>
    </row>
    <row r="97" ht="23.4" customHeight="1" spans="1:25">
      <c r="A97" s="87" t="s">
        <v>68</v>
      </c>
      <c r="B97" s="87" t="s">
        <v>70</v>
      </c>
      <c r="C97" s="87" t="s">
        <v>443</v>
      </c>
      <c r="D97" s="87" t="s">
        <v>444</v>
      </c>
      <c r="E97" s="87" t="s">
        <v>171</v>
      </c>
      <c r="F97" s="87" t="s">
        <v>172</v>
      </c>
      <c r="G97" s="87" t="s">
        <v>445</v>
      </c>
      <c r="H97" s="87" t="s">
        <v>446</v>
      </c>
      <c r="I97" s="86">
        <v>20000</v>
      </c>
      <c r="J97" s="86">
        <v>20000</v>
      </c>
      <c r="K97" s="37"/>
      <c r="L97" s="37"/>
      <c r="M97" s="37"/>
      <c r="N97" s="86">
        <v>20000</v>
      </c>
      <c r="O97" s="37"/>
      <c r="P97" s="86"/>
      <c r="Q97" s="86"/>
      <c r="R97" s="86"/>
      <c r="S97" s="86"/>
      <c r="T97" s="86"/>
      <c r="U97" s="86"/>
      <c r="V97" s="86"/>
      <c r="W97" s="86"/>
      <c r="X97" s="86"/>
      <c r="Y97" s="86"/>
    </row>
    <row r="98" ht="23.4" customHeight="1" spans="1:25">
      <c r="A98" s="87" t="s">
        <v>68</v>
      </c>
      <c r="B98" s="87" t="s">
        <v>70</v>
      </c>
      <c r="C98" s="87" t="s">
        <v>447</v>
      </c>
      <c r="D98" s="87" t="s">
        <v>448</v>
      </c>
      <c r="E98" s="87" t="s">
        <v>124</v>
      </c>
      <c r="F98" s="87" t="s">
        <v>104</v>
      </c>
      <c r="G98" s="87" t="s">
        <v>419</v>
      </c>
      <c r="H98" s="87" t="s">
        <v>420</v>
      </c>
      <c r="I98" s="86">
        <v>13320</v>
      </c>
      <c r="J98" s="86">
        <v>13320</v>
      </c>
      <c r="K98" s="37"/>
      <c r="L98" s="37"/>
      <c r="M98" s="37"/>
      <c r="N98" s="86">
        <v>13320</v>
      </c>
      <c r="O98" s="37"/>
      <c r="P98" s="86"/>
      <c r="Q98" s="86"/>
      <c r="R98" s="86"/>
      <c r="S98" s="86"/>
      <c r="T98" s="86"/>
      <c r="U98" s="86"/>
      <c r="V98" s="86"/>
      <c r="W98" s="86"/>
      <c r="X98" s="86"/>
      <c r="Y98" s="86"/>
    </row>
    <row r="99" ht="23.4" customHeight="1" spans="1:25">
      <c r="A99" s="87" t="s">
        <v>68</v>
      </c>
      <c r="B99" s="87" t="s">
        <v>70</v>
      </c>
      <c r="C99" s="87" t="s">
        <v>449</v>
      </c>
      <c r="D99" s="87" t="s">
        <v>450</v>
      </c>
      <c r="E99" s="87" t="s">
        <v>103</v>
      </c>
      <c r="F99" s="87" t="s">
        <v>104</v>
      </c>
      <c r="G99" s="87" t="s">
        <v>451</v>
      </c>
      <c r="H99" s="87" t="s">
        <v>452</v>
      </c>
      <c r="I99" s="86">
        <v>70000</v>
      </c>
      <c r="J99" s="86">
        <v>70000</v>
      </c>
      <c r="K99" s="37"/>
      <c r="L99" s="37"/>
      <c r="M99" s="37"/>
      <c r="N99" s="86">
        <v>70000</v>
      </c>
      <c r="O99" s="37"/>
      <c r="P99" s="86"/>
      <c r="Q99" s="86"/>
      <c r="R99" s="86"/>
      <c r="S99" s="86"/>
      <c r="T99" s="86"/>
      <c r="U99" s="86"/>
      <c r="V99" s="86"/>
      <c r="W99" s="86"/>
      <c r="X99" s="86"/>
      <c r="Y99" s="86"/>
    </row>
    <row r="100" ht="23.4" customHeight="1" spans="1:25">
      <c r="A100" s="87" t="s">
        <v>68</v>
      </c>
      <c r="B100" s="87" t="s">
        <v>70</v>
      </c>
      <c r="C100" s="87" t="s">
        <v>453</v>
      </c>
      <c r="D100" s="87" t="s">
        <v>454</v>
      </c>
      <c r="E100" s="87" t="s">
        <v>103</v>
      </c>
      <c r="F100" s="87" t="s">
        <v>104</v>
      </c>
      <c r="G100" s="87" t="s">
        <v>455</v>
      </c>
      <c r="H100" s="87" t="s">
        <v>456</v>
      </c>
      <c r="I100" s="86">
        <v>39291.6</v>
      </c>
      <c r="J100" s="86">
        <v>39291.6</v>
      </c>
      <c r="K100" s="37"/>
      <c r="L100" s="37"/>
      <c r="M100" s="37"/>
      <c r="N100" s="86">
        <v>39291.6</v>
      </c>
      <c r="O100" s="37"/>
      <c r="P100" s="86"/>
      <c r="Q100" s="86"/>
      <c r="R100" s="86"/>
      <c r="S100" s="86"/>
      <c r="T100" s="86"/>
      <c r="U100" s="86"/>
      <c r="V100" s="86"/>
      <c r="W100" s="86"/>
      <c r="X100" s="86"/>
      <c r="Y100" s="86"/>
    </row>
    <row r="101" ht="23.4" customHeight="1" spans="1:25">
      <c r="A101" s="87" t="s">
        <v>68</v>
      </c>
      <c r="B101" s="87" t="s">
        <v>70</v>
      </c>
      <c r="C101" s="87" t="s">
        <v>453</v>
      </c>
      <c r="D101" s="87" t="s">
        <v>454</v>
      </c>
      <c r="E101" s="87" t="s">
        <v>120</v>
      </c>
      <c r="F101" s="87" t="s">
        <v>121</v>
      </c>
      <c r="G101" s="87" t="s">
        <v>455</v>
      </c>
      <c r="H101" s="87" t="s">
        <v>456</v>
      </c>
      <c r="I101" s="86">
        <v>13058.64</v>
      </c>
      <c r="J101" s="86">
        <v>13058.64</v>
      </c>
      <c r="K101" s="37"/>
      <c r="L101" s="37"/>
      <c r="M101" s="37"/>
      <c r="N101" s="86">
        <v>13058.64</v>
      </c>
      <c r="O101" s="37"/>
      <c r="P101" s="86"/>
      <c r="Q101" s="86"/>
      <c r="R101" s="86"/>
      <c r="S101" s="86"/>
      <c r="T101" s="86"/>
      <c r="U101" s="86"/>
      <c r="V101" s="86"/>
      <c r="W101" s="86"/>
      <c r="X101" s="86"/>
      <c r="Y101" s="86"/>
    </row>
    <row r="102" ht="23.4" customHeight="1" spans="1:25">
      <c r="A102" s="87" t="s">
        <v>68</v>
      </c>
      <c r="B102" s="87" t="s">
        <v>70</v>
      </c>
      <c r="C102" s="87" t="s">
        <v>453</v>
      </c>
      <c r="D102" s="87" t="s">
        <v>454</v>
      </c>
      <c r="E102" s="87" t="s">
        <v>199</v>
      </c>
      <c r="F102" s="87" t="s">
        <v>200</v>
      </c>
      <c r="G102" s="87" t="s">
        <v>455</v>
      </c>
      <c r="H102" s="87" t="s">
        <v>456</v>
      </c>
      <c r="I102" s="86">
        <v>15072.5</v>
      </c>
      <c r="J102" s="86">
        <v>15072.5</v>
      </c>
      <c r="K102" s="37"/>
      <c r="L102" s="37"/>
      <c r="M102" s="37"/>
      <c r="N102" s="86">
        <v>15072.5</v>
      </c>
      <c r="O102" s="37"/>
      <c r="P102" s="86"/>
      <c r="Q102" s="86"/>
      <c r="R102" s="86"/>
      <c r="S102" s="86"/>
      <c r="T102" s="86"/>
      <c r="U102" s="86"/>
      <c r="V102" s="86"/>
      <c r="W102" s="86"/>
      <c r="X102" s="86"/>
      <c r="Y102" s="86"/>
    </row>
    <row r="103" ht="23.4" customHeight="1" spans="1:25">
      <c r="A103" s="87" t="s">
        <v>68</v>
      </c>
      <c r="B103" s="87" t="s">
        <v>70</v>
      </c>
      <c r="C103" s="87" t="s">
        <v>453</v>
      </c>
      <c r="D103" s="87" t="s">
        <v>454</v>
      </c>
      <c r="E103" s="87" t="s">
        <v>213</v>
      </c>
      <c r="F103" s="87" t="s">
        <v>121</v>
      </c>
      <c r="G103" s="87" t="s">
        <v>455</v>
      </c>
      <c r="H103" s="87" t="s">
        <v>456</v>
      </c>
      <c r="I103" s="86">
        <v>69176.31</v>
      </c>
      <c r="J103" s="86">
        <v>69176.31</v>
      </c>
      <c r="K103" s="37"/>
      <c r="L103" s="37"/>
      <c r="M103" s="37"/>
      <c r="N103" s="86">
        <v>69176.31</v>
      </c>
      <c r="O103" s="37"/>
      <c r="P103" s="86"/>
      <c r="Q103" s="86"/>
      <c r="R103" s="86"/>
      <c r="S103" s="86"/>
      <c r="T103" s="86"/>
      <c r="U103" s="86"/>
      <c r="V103" s="86"/>
      <c r="W103" s="86"/>
      <c r="X103" s="86"/>
      <c r="Y103" s="86"/>
    </row>
    <row r="104" ht="22.65" customHeight="1" spans="1:25">
      <c r="A104" s="73" t="s">
        <v>329</v>
      </c>
      <c r="B104" s="73"/>
      <c r="C104" s="73"/>
      <c r="D104" s="73"/>
      <c r="E104" s="73"/>
      <c r="F104" s="73"/>
      <c r="G104" s="73"/>
      <c r="H104" s="73"/>
      <c r="I104" s="86">
        <v>20037642.75</v>
      </c>
      <c r="J104" s="86">
        <v>20037642.75</v>
      </c>
      <c r="K104" s="86"/>
      <c r="L104" s="86"/>
      <c r="M104" s="86"/>
      <c r="N104" s="86">
        <v>20037642.75</v>
      </c>
      <c r="O104" s="86"/>
      <c r="P104" s="86"/>
      <c r="Q104" s="86"/>
      <c r="R104" s="86"/>
      <c r="S104" s="86"/>
      <c r="T104" s="86"/>
      <c r="U104" s="86"/>
      <c r="V104" s="86"/>
      <c r="W104" s="86"/>
      <c r="X104" s="86"/>
      <c r="Y104" s="86"/>
    </row>
  </sheetData>
  <mergeCells count="31">
    <mergeCell ref="A3:Y3"/>
    <mergeCell ref="A4:H4"/>
    <mergeCell ref="I5:Y5"/>
    <mergeCell ref="J6:O6"/>
    <mergeCell ref="P6:R6"/>
    <mergeCell ref="T6:Y6"/>
    <mergeCell ref="J7:K7"/>
    <mergeCell ref="A104:H104"/>
    <mergeCell ref="A5:A8"/>
    <mergeCell ref="B5:B8"/>
    <mergeCell ref="C5:C8"/>
    <mergeCell ref="D5:D8"/>
    <mergeCell ref="E5:E8"/>
    <mergeCell ref="F5:F8"/>
    <mergeCell ref="G5:G8"/>
    <mergeCell ref="H5:H8"/>
    <mergeCell ref="I6:I8"/>
    <mergeCell ref="L7:L8"/>
    <mergeCell ref="M7:M8"/>
    <mergeCell ref="N7:N8"/>
    <mergeCell ref="O7:O8"/>
    <mergeCell ref="P7:P8"/>
    <mergeCell ref="Q7:Q8"/>
    <mergeCell ref="R7:R8"/>
    <mergeCell ref="S6:S8"/>
    <mergeCell ref="T7:T8"/>
    <mergeCell ref="U7:U8"/>
    <mergeCell ref="V7:V8"/>
    <mergeCell ref="W7:W8"/>
    <mergeCell ref="X7:X8"/>
    <mergeCell ref="Y7:Y8"/>
  </mergeCells>
  <printOptions horizontalCentered="1"/>
  <pageMargins left="0.26" right="0.26" top="0.39" bottom="0.39" header="0.33" footer="0.3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43"/>
  <sheetViews>
    <sheetView showZeros="0" workbookViewId="0">
      <pane ySplit="1" topLeftCell="A132" activePane="bottomLeft" state="frozen"/>
      <selection/>
      <selection pane="bottomLeft" activeCell="A4" sqref="A4:H4"/>
    </sheetView>
  </sheetViews>
  <sheetFormatPr defaultColWidth="10.7083333333333" defaultRowHeight="14.25" customHeight="1"/>
  <cols>
    <col min="1" max="1" width="12" customWidth="1"/>
    <col min="2" max="2" width="15.7083333333333" customWidth="1"/>
    <col min="3" max="3" width="38.2833333333333" customWidth="1"/>
    <col min="4" max="4" width="27.85" customWidth="1"/>
    <col min="5" max="5" width="13" customWidth="1"/>
    <col min="6" max="6" width="20.7083333333333" customWidth="1"/>
    <col min="7" max="7" width="11.575" customWidth="1"/>
    <col min="8" max="8" width="20.7083333333333" customWidth="1"/>
    <col min="9" max="13" width="23.2833333333333" customWidth="1"/>
    <col min="14" max="14" width="14.2833333333333" customWidth="1"/>
    <col min="15" max="15" width="14.85" customWidth="1"/>
    <col min="16" max="16" width="13" customWidth="1"/>
    <col min="17" max="21" width="23.1416666666667" customWidth="1"/>
    <col min="22" max="22" width="23.2833333333333" customWidth="1"/>
    <col min="23" max="23" width="23.1416666666667"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3:23">
      <c r="W2" s="2" t="s">
        <v>457</v>
      </c>
    </row>
    <row r="3" ht="46.5" customHeight="1" spans="1:23">
      <c r="A3" s="3" t="str">
        <f>"2025"&amp;"年部门项目支出预算表"</f>
        <v>2025年部门项目支出预算表</v>
      </c>
      <c r="B3" s="3"/>
      <c r="C3" s="3"/>
      <c r="D3" s="3"/>
      <c r="E3" s="3"/>
      <c r="F3" s="3"/>
      <c r="G3" s="3"/>
      <c r="H3" s="3"/>
      <c r="I3" s="3"/>
      <c r="J3" s="3"/>
      <c r="K3" s="3"/>
      <c r="L3" s="3"/>
      <c r="M3" s="3"/>
      <c r="N3" s="3"/>
      <c r="O3" s="3"/>
      <c r="P3" s="3"/>
      <c r="Q3" s="3"/>
      <c r="R3" s="3"/>
      <c r="S3" s="3"/>
      <c r="T3" s="3"/>
      <c r="U3" s="3"/>
      <c r="V3" s="3"/>
      <c r="W3" s="3"/>
    </row>
    <row r="4" ht="17.4" customHeight="1" spans="1:23">
      <c r="A4" s="4" t="s">
        <v>1</v>
      </c>
      <c r="B4" s="4"/>
      <c r="C4" s="4"/>
      <c r="D4" s="4"/>
      <c r="E4" s="4"/>
      <c r="F4" s="4"/>
      <c r="G4" s="4"/>
      <c r="H4" s="4"/>
      <c r="W4" s="2" t="s">
        <v>2</v>
      </c>
    </row>
    <row r="5" ht="21.75" customHeight="1" spans="1:23">
      <c r="A5" s="73" t="s">
        <v>458</v>
      </c>
      <c r="B5" s="73" t="s">
        <v>340</v>
      </c>
      <c r="C5" s="73" t="s">
        <v>341</v>
      </c>
      <c r="D5" s="73" t="s">
        <v>459</v>
      </c>
      <c r="E5" s="73" t="s">
        <v>342</v>
      </c>
      <c r="F5" s="73" t="s">
        <v>343</v>
      </c>
      <c r="G5" s="73" t="s">
        <v>460</v>
      </c>
      <c r="H5" s="73" t="s">
        <v>461</v>
      </c>
      <c r="I5" s="73" t="s">
        <v>54</v>
      </c>
      <c r="J5" s="73" t="s">
        <v>462</v>
      </c>
      <c r="K5" s="73"/>
      <c r="L5" s="73"/>
      <c r="M5" s="73"/>
      <c r="N5" s="73" t="s">
        <v>348</v>
      </c>
      <c r="O5" s="73"/>
      <c r="P5" s="73"/>
      <c r="Q5" s="73" t="s">
        <v>60</v>
      </c>
      <c r="R5" s="73" t="s">
        <v>61</v>
      </c>
      <c r="S5" s="73"/>
      <c r="T5" s="73"/>
      <c r="U5" s="73"/>
      <c r="V5" s="73"/>
      <c r="W5" s="73"/>
    </row>
    <row r="6" ht="21.75" customHeight="1" spans="1:23">
      <c r="A6" s="73"/>
      <c r="B6" s="73"/>
      <c r="C6" s="73"/>
      <c r="D6" s="73"/>
      <c r="E6" s="73"/>
      <c r="F6" s="73"/>
      <c r="G6" s="73"/>
      <c r="H6" s="73"/>
      <c r="I6" s="73"/>
      <c r="J6" s="73" t="s">
        <v>57</v>
      </c>
      <c r="K6" s="73"/>
      <c r="L6" s="73" t="s">
        <v>58</v>
      </c>
      <c r="M6" s="73" t="s">
        <v>59</v>
      </c>
      <c r="N6" s="73" t="s">
        <v>57</v>
      </c>
      <c r="O6" s="73" t="s">
        <v>58</v>
      </c>
      <c r="P6" s="73" t="s">
        <v>59</v>
      </c>
      <c r="Q6" s="73"/>
      <c r="R6" s="73" t="s">
        <v>56</v>
      </c>
      <c r="S6" s="73" t="s">
        <v>62</v>
      </c>
      <c r="T6" s="73" t="s">
        <v>63</v>
      </c>
      <c r="U6" s="73" t="s">
        <v>64</v>
      </c>
      <c r="V6" s="73" t="s">
        <v>65</v>
      </c>
      <c r="W6" s="73" t="s">
        <v>66</v>
      </c>
    </row>
    <row r="7" ht="21" customHeight="1" spans="1:23">
      <c r="A7" s="73"/>
      <c r="B7" s="73"/>
      <c r="C7" s="73"/>
      <c r="D7" s="73"/>
      <c r="E7" s="73"/>
      <c r="F7" s="73"/>
      <c r="G7" s="73"/>
      <c r="H7" s="73"/>
      <c r="I7" s="73"/>
      <c r="J7" s="73" t="s">
        <v>56</v>
      </c>
      <c r="K7" s="73"/>
      <c r="L7" s="73"/>
      <c r="M7" s="73"/>
      <c r="N7" s="73"/>
      <c r="O7" s="73"/>
      <c r="P7" s="73"/>
      <c r="Q7" s="73"/>
      <c r="R7" s="73"/>
      <c r="S7" s="73"/>
      <c r="T7" s="73"/>
      <c r="U7" s="73"/>
      <c r="V7" s="73"/>
      <c r="W7" s="73"/>
    </row>
    <row r="8" ht="39.75" customHeight="1" spans="1:23">
      <c r="A8" s="73"/>
      <c r="B8" s="73"/>
      <c r="C8" s="73"/>
      <c r="D8" s="73"/>
      <c r="E8" s="73"/>
      <c r="F8" s="73"/>
      <c r="G8" s="73"/>
      <c r="H8" s="73"/>
      <c r="I8" s="73"/>
      <c r="J8" s="73" t="s">
        <v>56</v>
      </c>
      <c r="K8" s="73" t="s">
        <v>463</v>
      </c>
      <c r="L8" s="73"/>
      <c r="M8" s="73"/>
      <c r="N8" s="73"/>
      <c r="O8" s="73"/>
      <c r="P8" s="73"/>
      <c r="Q8" s="73"/>
      <c r="R8" s="73"/>
      <c r="S8" s="73"/>
      <c r="T8" s="73"/>
      <c r="U8" s="73"/>
      <c r="V8" s="73"/>
      <c r="W8" s="73"/>
    </row>
    <row r="9" ht="15" customHeight="1" spans="1:23">
      <c r="A9" s="73">
        <v>1</v>
      </c>
      <c r="B9" s="73">
        <v>2</v>
      </c>
      <c r="C9" s="73">
        <v>3</v>
      </c>
      <c r="D9" s="73">
        <v>4</v>
      </c>
      <c r="E9" s="73">
        <v>5</v>
      </c>
      <c r="F9" s="73">
        <v>6</v>
      </c>
      <c r="G9" s="73">
        <v>7</v>
      </c>
      <c r="H9" s="73">
        <v>8</v>
      </c>
      <c r="I9" s="73">
        <v>9</v>
      </c>
      <c r="J9" s="73">
        <v>10</v>
      </c>
      <c r="K9" s="73">
        <v>11</v>
      </c>
      <c r="L9" s="73">
        <v>12</v>
      </c>
      <c r="M9" s="73">
        <v>13</v>
      </c>
      <c r="N9" s="73">
        <v>14</v>
      </c>
      <c r="O9" s="73">
        <v>15</v>
      </c>
      <c r="P9" s="73">
        <v>16</v>
      </c>
      <c r="Q9" s="73">
        <v>17</v>
      </c>
      <c r="R9" s="73">
        <v>18</v>
      </c>
      <c r="S9" s="73">
        <v>19</v>
      </c>
      <c r="T9" s="73">
        <v>20</v>
      </c>
      <c r="U9" s="73">
        <v>21</v>
      </c>
      <c r="V9" s="73">
        <v>22</v>
      </c>
      <c r="W9" s="73">
        <v>23</v>
      </c>
    </row>
    <row r="10" ht="21.75" customHeight="1" spans="1:23">
      <c r="A10" s="85" t="s">
        <v>464</v>
      </c>
      <c r="B10" s="85" t="s">
        <v>465</v>
      </c>
      <c r="C10" s="85" t="s">
        <v>466</v>
      </c>
      <c r="D10" s="85" t="s">
        <v>70</v>
      </c>
      <c r="E10" s="85" t="s">
        <v>105</v>
      </c>
      <c r="F10" s="85" t="s">
        <v>106</v>
      </c>
      <c r="G10" s="85" t="s">
        <v>467</v>
      </c>
      <c r="H10" s="85" t="s">
        <v>464</v>
      </c>
      <c r="I10" s="86">
        <v>260000</v>
      </c>
      <c r="J10" s="86">
        <v>260000</v>
      </c>
      <c r="K10" s="86">
        <v>260000</v>
      </c>
      <c r="L10" s="86"/>
      <c r="M10" s="86"/>
      <c r="N10" s="86"/>
      <c r="O10" s="86"/>
      <c r="P10" s="86"/>
      <c r="Q10" s="86"/>
      <c r="R10" s="86"/>
      <c r="S10" s="86"/>
      <c r="T10" s="86"/>
      <c r="U10" s="86"/>
      <c r="V10" s="86"/>
      <c r="W10" s="86"/>
    </row>
    <row r="11" ht="21.75" customHeight="1" spans="1:23">
      <c r="A11" s="85" t="s">
        <v>468</v>
      </c>
      <c r="B11" s="85" t="s">
        <v>469</v>
      </c>
      <c r="C11" s="85" t="s">
        <v>470</v>
      </c>
      <c r="D11" s="85" t="s">
        <v>70</v>
      </c>
      <c r="E11" s="85" t="s">
        <v>270</v>
      </c>
      <c r="F11" s="85" t="s">
        <v>271</v>
      </c>
      <c r="G11" s="85" t="s">
        <v>419</v>
      </c>
      <c r="H11" s="85" t="s">
        <v>420</v>
      </c>
      <c r="I11" s="86">
        <v>2129</v>
      </c>
      <c r="J11" s="86"/>
      <c r="K11" s="86"/>
      <c r="L11" s="86"/>
      <c r="M11" s="86"/>
      <c r="N11" s="86"/>
      <c r="O11" s="86"/>
      <c r="P11" s="86">
        <v>2129</v>
      </c>
      <c r="Q11" s="86"/>
      <c r="R11" s="86"/>
      <c r="S11" s="86"/>
      <c r="T11" s="86"/>
      <c r="U11" s="86"/>
      <c r="V11" s="86"/>
      <c r="W11" s="86"/>
    </row>
    <row r="12" ht="21.75" customHeight="1" spans="1:23">
      <c r="A12" s="85" t="s">
        <v>468</v>
      </c>
      <c r="B12" s="85" t="s">
        <v>471</v>
      </c>
      <c r="C12" s="85" t="s">
        <v>472</v>
      </c>
      <c r="D12" s="85" t="s">
        <v>70</v>
      </c>
      <c r="E12" s="85" t="s">
        <v>177</v>
      </c>
      <c r="F12" s="85" t="s">
        <v>178</v>
      </c>
      <c r="G12" s="85" t="s">
        <v>473</v>
      </c>
      <c r="H12" s="85" t="s">
        <v>474</v>
      </c>
      <c r="I12" s="86">
        <v>10145</v>
      </c>
      <c r="J12" s="86"/>
      <c r="K12" s="86"/>
      <c r="L12" s="86"/>
      <c r="M12" s="86"/>
      <c r="N12" s="86">
        <v>10145</v>
      </c>
      <c r="O12" s="86"/>
      <c r="P12" s="86"/>
      <c r="Q12" s="86"/>
      <c r="R12" s="86"/>
      <c r="S12" s="86"/>
      <c r="T12" s="86"/>
      <c r="U12" s="86"/>
      <c r="V12" s="86"/>
      <c r="W12" s="86"/>
    </row>
    <row r="13" ht="21.75" customHeight="1" spans="1:23">
      <c r="A13" s="85" t="s">
        <v>468</v>
      </c>
      <c r="B13" s="85" t="s">
        <v>475</v>
      </c>
      <c r="C13" s="85" t="s">
        <v>476</v>
      </c>
      <c r="D13" s="85" t="s">
        <v>70</v>
      </c>
      <c r="E13" s="85" t="s">
        <v>281</v>
      </c>
      <c r="F13" s="85" t="s">
        <v>282</v>
      </c>
      <c r="G13" s="85" t="s">
        <v>477</v>
      </c>
      <c r="H13" s="85" t="s">
        <v>478</v>
      </c>
      <c r="I13" s="86">
        <v>300000</v>
      </c>
      <c r="J13" s="86"/>
      <c r="K13" s="86"/>
      <c r="L13" s="86"/>
      <c r="M13" s="86"/>
      <c r="N13" s="86"/>
      <c r="O13" s="86">
        <v>300000</v>
      </c>
      <c r="P13" s="86"/>
      <c r="Q13" s="86"/>
      <c r="R13" s="86"/>
      <c r="S13" s="86"/>
      <c r="T13" s="86"/>
      <c r="U13" s="86"/>
      <c r="V13" s="86"/>
      <c r="W13" s="86"/>
    </row>
    <row r="14" ht="21.75" customHeight="1" spans="1:23">
      <c r="A14" s="85" t="s">
        <v>468</v>
      </c>
      <c r="B14" s="85" t="s">
        <v>479</v>
      </c>
      <c r="C14" s="85" t="s">
        <v>480</v>
      </c>
      <c r="D14" s="85" t="s">
        <v>70</v>
      </c>
      <c r="E14" s="85" t="s">
        <v>232</v>
      </c>
      <c r="F14" s="85" t="s">
        <v>233</v>
      </c>
      <c r="G14" s="85" t="s">
        <v>481</v>
      </c>
      <c r="H14" s="85" t="s">
        <v>482</v>
      </c>
      <c r="I14" s="86">
        <v>10000</v>
      </c>
      <c r="J14" s="86">
        <v>10000</v>
      </c>
      <c r="K14" s="86">
        <v>10000</v>
      </c>
      <c r="L14" s="86"/>
      <c r="M14" s="86"/>
      <c r="N14" s="86"/>
      <c r="O14" s="86"/>
      <c r="P14" s="86"/>
      <c r="Q14" s="86"/>
      <c r="R14" s="86"/>
      <c r="S14" s="86"/>
      <c r="T14" s="86"/>
      <c r="U14" s="86"/>
      <c r="V14" s="86"/>
      <c r="W14" s="86"/>
    </row>
    <row r="15" ht="21.75" customHeight="1" spans="1:23">
      <c r="A15" s="85" t="s">
        <v>468</v>
      </c>
      <c r="B15" s="85" t="s">
        <v>479</v>
      </c>
      <c r="C15" s="85" t="s">
        <v>480</v>
      </c>
      <c r="D15" s="85" t="s">
        <v>70</v>
      </c>
      <c r="E15" s="85" t="s">
        <v>232</v>
      </c>
      <c r="F15" s="85" t="s">
        <v>233</v>
      </c>
      <c r="G15" s="85" t="s">
        <v>473</v>
      </c>
      <c r="H15" s="85" t="s">
        <v>474</v>
      </c>
      <c r="I15" s="86">
        <v>5000</v>
      </c>
      <c r="J15" s="86">
        <v>5000</v>
      </c>
      <c r="K15" s="86">
        <v>5000</v>
      </c>
      <c r="L15" s="86"/>
      <c r="M15" s="86"/>
      <c r="N15" s="86"/>
      <c r="O15" s="86"/>
      <c r="P15" s="86"/>
      <c r="Q15" s="86"/>
      <c r="R15" s="86"/>
      <c r="S15" s="86"/>
      <c r="T15" s="86"/>
      <c r="U15" s="86"/>
      <c r="V15" s="86"/>
      <c r="W15" s="86"/>
    </row>
    <row r="16" ht="21.75" customHeight="1" spans="1:23">
      <c r="A16" s="85" t="s">
        <v>468</v>
      </c>
      <c r="B16" s="85" t="s">
        <v>479</v>
      </c>
      <c r="C16" s="85" t="s">
        <v>480</v>
      </c>
      <c r="D16" s="85" t="s">
        <v>70</v>
      </c>
      <c r="E16" s="85" t="s">
        <v>232</v>
      </c>
      <c r="F16" s="85" t="s">
        <v>233</v>
      </c>
      <c r="G16" s="85" t="s">
        <v>451</v>
      </c>
      <c r="H16" s="85" t="s">
        <v>452</v>
      </c>
      <c r="I16" s="86">
        <v>5000</v>
      </c>
      <c r="J16" s="86">
        <v>5000</v>
      </c>
      <c r="K16" s="86">
        <v>5000</v>
      </c>
      <c r="L16" s="86"/>
      <c r="M16" s="86"/>
      <c r="N16" s="86"/>
      <c r="O16" s="86"/>
      <c r="P16" s="86"/>
      <c r="Q16" s="86"/>
      <c r="R16" s="86"/>
      <c r="S16" s="86"/>
      <c r="T16" s="86"/>
      <c r="U16" s="86"/>
      <c r="V16" s="86"/>
      <c r="W16" s="86"/>
    </row>
    <row r="17" ht="21.75" customHeight="1" spans="1:23">
      <c r="A17" s="85" t="s">
        <v>468</v>
      </c>
      <c r="B17" s="85" t="s">
        <v>483</v>
      </c>
      <c r="C17" s="85" t="s">
        <v>484</v>
      </c>
      <c r="D17" s="85" t="s">
        <v>70</v>
      </c>
      <c r="E17" s="85" t="s">
        <v>153</v>
      </c>
      <c r="F17" s="85" t="s">
        <v>154</v>
      </c>
      <c r="G17" s="85" t="s">
        <v>445</v>
      </c>
      <c r="H17" s="85" t="s">
        <v>446</v>
      </c>
      <c r="I17" s="86">
        <v>1858</v>
      </c>
      <c r="J17" s="86">
        <v>1858</v>
      </c>
      <c r="K17" s="86">
        <v>1858</v>
      </c>
      <c r="L17" s="86"/>
      <c r="M17" s="86"/>
      <c r="N17" s="86"/>
      <c r="O17" s="86"/>
      <c r="P17" s="86"/>
      <c r="Q17" s="86"/>
      <c r="R17" s="86"/>
      <c r="S17" s="86"/>
      <c r="T17" s="86"/>
      <c r="U17" s="86"/>
      <c r="V17" s="86"/>
      <c r="W17" s="86"/>
    </row>
    <row r="18" ht="21.75" customHeight="1" spans="1:23">
      <c r="A18" s="85" t="s">
        <v>468</v>
      </c>
      <c r="B18" s="85" t="s">
        <v>485</v>
      </c>
      <c r="C18" s="85" t="s">
        <v>486</v>
      </c>
      <c r="D18" s="85" t="s">
        <v>70</v>
      </c>
      <c r="E18" s="85" t="s">
        <v>105</v>
      </c>
      <c r="F18" s="85" t="s">
        <v>106</v>
      </c>
      <c r="G18" s="85" t="s">
        <v>487</v>
      </c>
      <c r="H18" s="85" t="s">
        <v>488</v>
      </c>
      <c r="I18" s="86">
        <v>12600</v>
      </c>
      <c r="J18" s="86">
        <v>12600</v>
      </c>
      <c r="K18" s="86">
        <v>12600</v>
      </c>
      <c r="L18" s="86"/>
      <c r="M18" s="86"/>
      <c r="N18" s="86"/>
      <c r="O18" s="86"/>
      <c r="P18" s="86"/>
      <c r="Q18" s="86"/>
      <c r="R18" s="86"/>
      <c r="S18" s="86"/>
      <c r="T18" s="86"/>
      <c r="U18" s="86"/>
      <c r="V18" s="86"/>
      <c r="W18" s="86"/>
    </row>
    <row r="19" ht="21.75" customHeight="1" spans="1:23">
      <c r="A19" s="85" t="s">
        <v>489</v>
      </c>
      <c r="B19" s="85" t="s">
        <v>490</v>
      </c>
      <c r="C19" s="85" t="s">
        <v>491</v>
      </c>
      <c r="D19" s="85" t="s">
        <v>70</v>
      </c>
      <c r="E19" s="85" t="s">
        <v>270</v>
      </c>
      <c r="F19" s="85" t="s">
        <v>271</v>
      </c>
      <c r="G19" s="85" t="s">
        <v>492</v>
      </c>
      <c r="H19" s="85" t="s">
        <v>493</v>
      </c>
      <c r="I19" s="86">
        <v>2129</v>
      </c>
      <c r="J19" s="86"/>
      <c r="K19" s="86"/>
      <c r="L19" s="86"/>
      <c r="M19" s="86"/>
      <c r="N19" s="86"/>
      <c r="O19" s="86"/>
      <c r="P19" s="86">
        <v>2129</v>
      </c>
      <c r="Q19" s="86"/>
      <c r="R19" s="86"/>
      <c r="S19" s="86"/>
      <c r="T19" s="86"/>
      <c r="U19" s="86"/>
      <c r="V19" s="86"/>
      <c r="W19" s="86"/>
    </row>
    <row r="20" ht="21.75" customHeight="1" spans="1:23">
      <c r="A20" s="85" t="s">
        <v>489</v>
      </c>
      <c r="B20" s="85" t="s">
        <v>494</v>
      </c>
      <c r="C20" s="85" t="s">
        <v>495</v>
      </c>
      <c r="D20" s="85" t="s">
        <v>70</v>
      </c>
      <c r="E20" s="85" t="s">
        <v>270</v>
      </c>
      <c r="F20" s="85" t="s">
        <v>271</v>
      </c>
      <c r="G20" s="85" t="s">
        <v>455</v>
      </c>
      <c r="H20" s="85" t="s">
        <v>456</v>
      </c>
      <c r="I20" s="86">
        <v>259</v>
      </c>
      <c r="J20" s="86"/>
      <c r="K20" s="86"/>
      <c r="L20" s="86"/>
      <c r="M20" s="86"/>
      <c r="N20" s="86"/>
      <c r="O20" s="86"/>
      <c r="P20" s="86">
        <v>259</v>
      </c>
      <c r="Q20" s="86"/>
      <c r="R20" s="86"/>
      <c r="S20" s="86"/>
      <c r="T20" s="86"/>
      <c r="U20" s="86"/>
      <c r="V20" s="86"/>
      <c r="W20" s="86"/>
    </row>
    <row r="21" ht="21.75" customHeight="1" spans="1:23">
      <c r="A21" s="85" t="s">
        <v>489</v>
      </c>
      <c r="B21" s="85" t="s">
        <v>496</v>
      </c>
      <c r="C21" s="85" t="s">
        <v>497</v>
      </c>
      <c r="D21" s="85" t="s">
        <v>70</v>
      </c>
      <c r="E21" s="85" t="s">
        <v>137</v>
      </c>
      <c r="F21" s="85" t="s">
        <v>138</v>
      </c>
      <c r="G21" s="85" t="s">
        <v>371</v>
      </c>
      <c r="H21" s="85" t="s">
        <v>372</v>
      </c>
      <c r="I21" s="86">
        <v>128</v>
      </c>
      <c r="J21" s="86"/>
      <c r="K21" s="86"/>
      <c r="L21" s="86"/>
      <c r="M21" s="86"/>
      <c r="N21" s="86">
        <v>128</v>
      </c>
      <c r="O21" s="86"/>
      <c r="P21" s="86"/>
      <c r="Q21" s="86"/>
      <c r="R21" s="86"/>
      <c r="S21" s="86"/>
      <c r="T21" s="86"/>
      <c r="U21" s="86"/>
      <c r="V21" s="86"/>
      <c r="W21" s="86"/>
    </row>
    <row r="22" ht="21.75" customHeight="1" spans="1:23">
      <c r="A22" s="85" t="s">
        <v>489</v>
      </c>
      <c r="B22" s="85" t="s">
        <v>498</v>
      </c>
      <c r="C22" s="85" t="s">
        <v>499</v>
      </c>
      <c r="D22" s="85" t="s">
        <v>70</v>
      </c>
      <c r="E22" s="85" t="s">
        <v>137</v>
      </c>
      <c r="F22" s="85" t="s">
        <v>138</v>
      </c>
      <c r="G22" s="85" t="s">
        <v>433</v>
      </c>
      <c r="H22" s="85" t="s">
        <v>434</v>
      </c>
      <c r="I22" s="86">
        <v>10000</v>
      </c>
      <c r="J22" s="86"/>
      <c r="K22" s="86"/>
      <c r="L22" s="86"/>
      <c r="M22" s="86"/>
      <c r="N22" s="86">
        <v>10000</v>
      </c>
      <c r="O22" s="86"/>
      <c r="P22" s="86"/>
      <c r="Q22" s="86"/>
      <c r="R22" s="86"/>
      <c r="S22" s="86"/>
      <c r="T22" s="86"/>
      <c r="U22" s="86"/>
      <c r="V22" s="86"/>
      <c r="W22" s="86"/>
    </row>
    <row r="23" ht="21.75" customHeight="1" spans="1:23">
      <c r="A23" s="85" t="s">
        <v>489</v>
      </c>
      <c r="B23" s="85" t="s">
        <v>498</v>
      </c>
      <c r="C23" s="85" t="s">
        <v>499</v>
      </c>
      <c r="D23" s="85" t="s">
        <v>70</v>
      </c>
      <c r="E23" s="85" t="s">
        <v>137</v>
      </c>
      <c r="F23" s="85" t="s">
        <v>138</v>
      </c>
      <c r="G23" s="85" t="s">
        <v>433</v>
      </c>
      <c r="H23" s="85" t="s">
        <v>434</v>
      </c>
      <c r="I23" s="86">
        <v>30000</v>
      </c>
      <c r="J23" s="86"/>
      <c r="K23" s="86"/>
      <c r="L23" s="86"/>
      <c r="M23" s="86"/>
      <c r="N23" s="86">
        <v>30000</v>
      </c>
      <c r="O23" s="86"/>
      <c r="P23" s="86"/>
      <c r="Q23" s="86"/>
      <c r="R23" s="86"/>
      <c r="S23" s="86"/>
      <c r="T23" s="86"/>
      <c r="U23" s="86"/>
      <c r="V23" s="86"/>
      <c r="W23" s="86"/>
    </row>
    <row r="24" ht="21.75" customHeight="1" spans="1:23">
      <c r="A24" s="85" t="s">
        <v>489</v>
      </c>
      <c r="B24" s="85" t="s">
        <v>500</v>
      </c>
      <c r="C24" s="85" t="s">
        <v>501</v>
      </c>
      <c r="D24" s="85" t="s">
        <v>70</v>
      </c>
      <c r="E24" s="85" t="s">
        <v>135</v>
      </c>
      <c r="F24" s="85" t="s">
        <v>136</v>
      </c>
      <c r="G24" s="85" t="s">
        <v>473</v>
      </c>
      <c r="H24" s="85" t="s">
        <v>474</v>
      </c>
      <c r="I24" s="86">
        <v>4800</v>
      </c>
      <c r="J24" s="86"/>
      <c r="K24" s="86"/>
      <c r="L24" s="86"/>
      <c r="M24" s="86"/>
      <c r="N24" s="86">
        <v>4800</v>
      </c>
      <c r="O24" s="86"/>
      <c r="P24" s="86"/>
      <c r="Q24" s="86"/>
      <c r="R24" s="86"/>
      <c r="S24" s="86"/>
      <c r="T24" s="86"/>
      <c r="U24" s="86"/>
      <c r="V24" s="86"/>
      <c r="W24" s="86"/>
    </row>
    <row r="25" ht="21.75" customHeight="1" spans="1:23">
      <c r="A25" s="85" t="s">
        <v>489</v>
      </c>
      <c r="B25" s="85" t="s">
        <v>502</v>
      </c>
      <c r="C25" s="85" t="s">
        <v>503</v>
      </c>
      <c r="D25" s="85" t="s">
        <v>70</v>
      </c>
      <c r="E25" s="85" t="s">
        <v>270</v>
      </c>
      <c r="F25" s="85" t="s">
        <v>271</v>
      </c>
      <c r="G25" s="85" t="s">
        <v>419</v>
      </c>
      <c r="H25" s="85" t="s">
        <v>420</v>
      </c>
      <c r="I25" s="86">
        <v>259</v>
      </c>
      <c r="J25" s="86"/>
      <c r="K25" s="86"/>
      <c r="L25" s="86"/>
      <c r="M25" s="86"/>
      <c r="N25" s="86"/>
      <c r="O25" s="86"/>
      <c r="P25" s="86">
        <v>259</v>
      </c>
      <c r="Q25" s="86"/>
      <c r="R25" s="86"/>
      <c r="S25" s="86"/>
      <c r="T25" s="86"/>
      <c r="U25" s="86"/>
      <c r="V25" s="86"/>
      <c r="W25" s="86"/>
    </row>
    <row r="26" ht="21.75" customHeight="1" spans="1:23">
      <c r="A26" s="85" t="s">
        <v>489</v>
      </c>
      <c r="B26" s="85" t="s">
        <v>504</v>
      </c>
      <c r="C26" s="85" t="s">
        <v>505</v>
      </c>
      <c r="D26" s="85" t="s">
        <v>70</v>
      </c>
      <c r="E26" s="85" t="s">
        <v>137</v>
      </c>
      <c r="F26" s="85" t="s">
        <v>138</v>
      </c>
      <c r="G26" s="85" t="s">
        <v>433</v>
      </c>
      <c r="H26" s="85" t="s">
        <v>434</v>
      </c>
      <c r="I26" s="86">
        <v>4800</v>
      </c>
      <c r="J26" s="86"/>
      <c r="K26" s="86"/>
      <c r="L26" s="86"/>
      <c r="M26" s="86"/>
      <c r="N26" s="86">
        <v>4800</v>
      </c>
      <c r="O26" s="86"/>
      <c r="P26" s="86"/>
      <c r="Q26" s="86"/>
      <c r="R26" s="86"/>
      <c r="S26" s="86"/>
      <c r="T26" s="86"/>
      <c r="U26" s="86"/>
      <c r="V26" s="86"/>
      <c r="W26" s="86"/>
    </row>
    <row r="27" ht="21.75" customHeight="1" spans="1:23">
      <c r="A27" s="85" t="s">
        <v>489</v>
      </c>
      <c r="B27" s="85" t="s">
        <v>506</v>
      </c>
      <c r="C27" s="85" t="s">
        <v>507</v>
      </c>
      <c r="D27" s="85" t="s">
        <v>70</v>
      </c>
      <c r="E27" s="85" t="s">
        <v>137</v>
      </c>
      <c r="F27" s="85" t="s">
        <v>138</v>
      </c>
      <c r="G27" s="85" t="s">
        <v>473</v>
      </c>
      <c r="H27" s="85" t="s">
        <v>474</v>
      </c>
      <c r="I27" s="86">
        <v>20000</v>
      </c>
      <c r="J27" s="86"/>
      <c r="K27" s="86"/>
      <c r="L27" s="86"/>
      <c r="M27" s="86"/>
      <c r="N27" s="86">
        <v>20000</v>
      </c>
      <c r="O27" s="86"/>
      <c r="P27" s="86"/>
      <c r="Q27" s="86"/>
      <c r="R27" s="86"/>
      <c r="S27" s="86"/>
      <c r="T27" s="86"/>
      <c r="U27" s="86"/>
      <c r="V27" s="86"/>
      <c r="W27" s="86"/>
    </row>
    <row r="28" ht="21.75" customHeight="1" spans="1:23">
      <c r="A28" s="85" t="s">
        <v>489</v>
      </c>
      <c r="B28" s="85" t="s">
        <v>506</v>
      </c>
      <c r="C28" s="85" t="s">
        <v>507</v>
      </c>
      <c r="D28" s="85" t="s">
        <v>70</v>
      </c>
      <c r="E28" s="85" t="s">
        <v>137</v>
      </c>
      <c r="F28" s="85" t="s">
        <v>138</v>
      </c>
      <c r="G28" s="85" t="s">
        <v>433</v>
      </c>
      <c r="H28" s="85" t="s">
        <v>434</v>
      </c>
      <c r="I28" s="86">
        <v>16100</v>
      </c>
      <c r="J28" s="86"/>
      <c r="K28" s="86"/>
      <c r="L28" s="86"/>
      <c r="M28" s="86"/>
      <c r="N28" s="86">
        <v>16100</v>
      </c>
      <c r="O28" s="86"/>
      <c r="P28" s="86"/>
      <c r="Q28" s="86"/>
      <c r="R28" s="86"/>
      <c r="S28" s="86"/>
      <c r="T28" s="86"/>
      <c r="U28" s="86"/>
      <c r="V28" s="86"/>
      <c r="W28" s="86"/>
    </row>
    <row r="29" ht="21.75" customHeight="1" spans="1:23">
      <c r="A29" s="85" t="s">
        <v>489</v>
      </c>
      <c r="B29" s="85" t="s">
        <v>508</v>
      </c>
      <c r="C29" s="85" t="s">
        <v>509</v>
      </c>
      <c r="D29" s="85" t="s">
        <v>70</v>
      </c>
      <c r="E29" s="85" t="s">
        <v>276</v>
      </c>
      <c r="F29" s="85" t="s">
        <v>277</v>
      </c>
      <c r="G29" s="85" t="s">
        <v>377</v>
      </c>
      <c r="H29" s="85" t="s">
        <v>378</v>
      </c>
      <c r="I29" s="86">
        <v>50000</v>
      </c>
      <c r="J29" s="86"/>
      <c r="K29" s="86"/>
      <c r="L29" s="86"/>
      <c r="M29" s="86"/>
      <c r="N29" s="86">
        <v>50000</v>
      </c>
      <c r="O29" s="86"/>
      <c r="P29" s="86"/>
      <c r="Q29" s="86"/>
      <c r="R29" s="86"/>
      <c r="S29" s="86"/>
      <c r="T29" s="86"/>
      <c r="U29" s="86"/>
      <c r="V29" s="86"/>
      <c r="W29" s="86"/>
    </row>
    <row r="30" ht="21.75" customHeight="1" spans="1:23">
      <c r="A30" s="85" t="s">
        <v>489</v>
      </c>
      <c r="B30" s="85" t="s">
        <v>510</v>
      </c>
      <c r="C30" s="85" t="s">
        <v>511</v>
      </c>
      <c r="D30" s="85" t="s">
        <v>70</v>
      </c>
      <c r="E30" s="85" t="s">
        <v>281</v>
      </c>
      <c r="F30" s="85" t="s">
        <v>282</v>
      </c>
      <c r="G30" s="85" t="s">
        <v>377</v>
      </c>
      <c r="H30" s="85" t="s">
        <v>378</v>
      </c>
      <c r="I30" s="86">
        <v>100000</v>
      </c>
      <c r="J30" s="86"/>
      <c r="K30" s="86"/>
      <c r="L30" s="86"/>
      <c r="M30" s="86"/>
      <c r="N30" s="86"/>
      <c r="O30" s="86">
        <v>100000</v>
      </c>
      <c r="P30" s="86"/>
      <c r="Q30" s="86"/>
      <c r="R30" s="86"/>
      <c r="S30" s="86"/>
      <c r="T30" s="86"/>
      <c r="U30" s="86"/>
      <c r="V30" s="86"/>
      <c r="W30" s="86"/>
    </row>
    <row r="31" ht="21.75" customHeight="1" spans="1:23">
      <c r="A31" s="85" t="s">
        <v>489</v>
      </c>
      <c r="B31" s="85" t="s">
        <v>512</v>
      </c>
      <c r="C31" s="85" t="s">
        <v>513</v>
      </c>
      <c r="D31" s="85" t="s">
        <v>70</v>
      </c>
      <c r="E31" s="85" t="s">
        <v>270</v>
      </c>
      <c r="F31" s="85" t="s">
        <v>271</v>
      </c>
      <c r="G31" s="85" t="s">
        <v>487</v>
      </c>
      <c r="H31" s="85" t="s">
        <v>488</v>
      </c>
      <c r="I31" s="86">
        <v>2129</v>
      </c>
      <c r="J31" s="86"/>
      <c r="K31" s="86"/>
      <c r="L31" s="86"/>
      <c r="M31" s="86"/>
      <c r="N31" s="86"/>
      <c r="O31" s="86"/>
      <c r="P31" s="86">
        <v>2129</v>
      </c>
      <c r="Q31" s="86"/>
      <c r="R31" s="86"/>
      <c r="S31" s="86"/>
      <c r="T31" s="86"/>
      <c r="U31" s="86"/>
      <c r="V31" s="86"/>
      <c r="W31" s="86"/>
    </row>
    <row r="32" ht="21.75" customHeight="1" spans="1:23">
      <c r="A32" s="85" t="s">
        <v>489</v>
      </c>
      <c r="B32" s="85" t="s">
        <v>514</v>
      </c>
      <c r="C32" s="85" t="s">
        <v>515</v>
      </c>
      <c r="D32" s="85" t="s">
        <v>70</v>
      </c>
      <c r="E32" s="85" t="s">
        <v>208</v>
      </c>
      <c r="F32" s="85" t="s">
        <v>207</v>
      </c>
      <c r="G32" s="85" t="s">
        <v>377</v>
      </c>
      <c r="H32" s="85" t="s">
        <v>378</v>
      </c>
      <c r="I32" s="86">
        <v>50000</v>
      </c>
      <c r="J32" s="86">
        <v>50000</v>
      </c>
      <c r="K32" s="86">
        <v>50000</v>
      </c>
      <c r="L32" s="86"/>
      <c r="M32" s="86"/>
      <c r="N32" s="86"/>
      <c r="O32" s="86"/>
      <c r="P32" s="86"/>
      <c r="Q32" s="86"/>
      <c r="R32" s="86"/>
      <c r="S32" s="86"/>
      <c r="T32" s="86"/>
      <c r="U32" s="86"/>
      <c r="V32" s="86"/>
      <c r="W32" s="86"/>
    </row>
    <row r="33" ht="21.75" customHeight="1" spans="1:23">
      <c r="A33" s="85" t="s">
        <v>489</v>
      </c>
      <c r="B33" s="85" t="s">
        <v>514</v>
      </c>
      <c r="C33" s="85" t="s">
        <v>515</v>
      </c>
      <c r="D33" s="85" t="s">
        <v>70</v>
      </c>
      <c r="E33" s="85" t="s">
        <v>208</v>
      </c>
      <c r="F33" s="85" t="s">
        <v>207</v>
      </c>
      <c r="G33" s="85" t="s">
        <v>433</v>
      </c>
      <c r="H33" s="85" t="s">
        <v>434</v>
      </c>
      <c r="I33" s="86">
        <v>50000</v>
      </c>
      <c r="J33" s="86">
        <v>50000</v>
      </c>
      <c r="K33" s="86">
        <v>50000</v>
      </c>
      <c r="L33" s="86"/>
      <c r="M33" s="86"/>
      <c r="N33" s="86"/>
      <c r="O33" s="86"/>
      <c r="P33" s="86"/>
      <c r="Q33" s="86"/>
      <c r="R33" s="86"/>
      <c r="S33" s="86"/>
      <c r="T33" s="86"/>
      <c r="U33" s="86"/>
      <c r="V33" s="86"/>
      <c r="W33" s="86"/>
    </row>
    <row r="34" ht="21.75" customHeight="1" spans="1:23">
      <c r="A34" s="85" t="s">
        <v>489</v>
      </c>
      <c r="B34" s="85" t="s">
        <v>516</v>
      </c>
      <c r="C34" s="85" t="s">
        <v>517</v>
      </c>
      <c r="D34" s="85" t="s">
        <v>70</v>
      </c>
      <c r="E34" s="85" t="s">
        <v>252</v>
      </c>
      <c r="F34" s="85" t="s">
        <v>253</v>
      </c>
      <c r="G34" s="85" t="s">
        <v>377</v>
      </c>
      <c r="H34" s="85" t="s">
        <v>378</v>
      </c>
      <c r="I34" s="86">
        <v>13220</v>
      </c>
      <c r="J34" s="86">
        <v>13220</v>
      </c>
      <c r="K34" s="86">
        <v>13220</v>
      </c>
      <c r="L34" s="86"/>
      <c r="M34" s="86"/>
      <c r="N34" s="86"/>
      <c r="O34" s="86"/>
      <c r="P34" s="86"/>
      <c r="Q34" s="86"/>
      <c r="R34" s="86"/>
      <c r="S34" s="86"/>
      <c r="T34" s="86"/>
      <c r="U34" s="86"/>
      <c r="V34" s="86"/>
      <c r="W34" s="86"/>
    </row>
    <row r="35" ht="21.75" customHeight="1" spans="1:23">
      <c r="A35" s="85" t="s">
        <v>518</v>
      </c>
      <c r="B35" s="85" t="s">
        <v>519</v>
      </c>
      <c r="C35" s="85" t="s">
        <v>520</v>
      </c>
      <c r="D35" s="85" t="s">
        <v>70</v>
      </c>
      <c r="E35" s="85" t="s">
        <v>285</v>
      </c>
      <c r="F35" s="85" t="s">
        <v>286</v>
      </c>
      <c r="G35" s="85" t="s">
        <v>377</v>
      </c>
      <c r="H35" s="85" t="s">
        <v>378</v>
      </c>
      <c r="I35" s="86">
        <v>500000</v>
      </c>
      <c r="J35" s="86"/>
      <c r="K35" s="86"/>
      <c r="L35" s="86"/>
      <c r="M35" s="86"/>
      <c r="N35" s="86"/>
      <c r="O35" s="86">
        <v>500000</v>
      </c>
      <c r="P35" s="86"/>
      <c r="Q35" s="86"/>
      <c r="R35" s="86"/>
      <c r="S35" s="86"/>
      <c r="T35" s="86"/>
      <c r="U35" s="86"/>
      <c r="V35" s="86"/>
      <c r="W35" s="86"/>
    </row>
    <row r="36" ht="21.75" customHeight="1" spans="1:23">
      <c r="A36" s="85" t="s">
        <v>518</v>
      </c>
      <c r="B36" s="85" t="s">
        <v>521</v>
      </c>
      <c r="C36" s="85" t="s">
        <v>522</v>
      </c>
      <c r="D36" s="85" t="s">
        <v>70</v>
      </c>
      <c r="E36" s="85" t="s">
        <v>135</v>
      </c>
      <c r="F36" s="85" t="s">
        <v>136</v>
      </c>
      <c r="G36" s="85" t="s">
        <v>371</v>
      </c>
      <c r="H36" s="85" t="s">
        <v>372</v>
      </c>
      <c r="I36" s="86">
        <v>2000</v>
      </c>
      <c r="J36" s="86"/>
      <c r="K36" s="86"/>
      <c r="L36" s="86"/>
      <c r="M36" s="86"/>
      <c r="N36" s="86">
        <v>2000</v>
      </c>
      <c r="O36" s="86"/>
      <c r="P36" s="86"/>
      <c r="Q36" s="86"/>
      <c r="R36" s="86"/>
      <c r="S36" s="86"/>
      <c r="T36" s="86"/>
      <c r="U36" s="86"/>
      <c r="V36" s="86"/>
      <c r="W36" s="86"/>
    </row>
    <row r="37" ht="21.75" customHeight="1" spans="1:23">
      <c r="A37" s="85" t="s">
        <v>518</v>
      </c>
      <c r="B37" s="85" t="s">
        <v>521</v>
      </c>
      <c r="C37" s="85" t="s">
        <v>522</v>
      </c>
      <c r="D37" s="85" t="s">
        <v>70</v>
      </c>
      <c r="E37" s="85" t="s">
        <v>135</v>
      </c>
      <c r="F37" s="85" t="s">
        <v>136</v>
      </c>
      <c r="G37" s="85" t="s">
        <v>373</v>
      </c>
      <c r="H37" s="85" t="s">
        <v>374</v>
      </c>
      <c r="I37" s="86">
        <v>1900</v>
      </c>
      <c r="J37" s="86"/>
      <c r="K37" s="86"/>
      <c r="L37" s="86"/>
      <c r="M37" s="86"/>
      <c r="N37" s="86">
        <v>1900</v>
      </c>
      <c r="O37" s="86"/>
      <c r="P37" s="86"/>
      <c r="Q37" s="86"/>
      <c r="R37" s="86"/>
      <c r="S37" s="86"/>
      <c r="T37" s="86"/>
      <c r="U37" s="86"/>
      <c r="V37" s="86"/>
      <c r="W37" s="86"/>
    </row>
    <row r="38" ht="21.75" customHeight="1" spans="1:23">
      <c r="A38" s="85" t="s">
        <v>518</v>
      </c>
      <c r="B38" s="85" t="s">
        <v>523</v>
      </c>
      <c r="C38" s="85" t="s">
        <v>524</v>
      </c>
      <c r="D38" s="85" t="s">
        <v>70</v>
      </c>
      <c r="E38" s="85" t="s">
        <v>283</v>
      </c>
      <c r="F38" s="85" t="s">
        <v>284</v>
      </c>
      <c r="G38" s="85" t="s">
        <v>473</v>
      </c>
      <c r="H38" s="85" t="s">
        <v>474</v>
      </c>
      <c r="I38" s="86">
        <v>10000</v>
      </c>
      <c r="J38" s="86"/>
      <c r="K38" s="86"/>
      <c r="L38" s="86"/>
      <c r="M38" s="86"/>
      <c r="N38" s="86"/>
      <c r="O38" s="86">
        <v>10000</v>
      </c>
      <c r="P38" s="86"/>
      <c r="Q38" s="86"/>
      <c r="R38" s="86"/>
      <c r="S38" s="86"/>
      <c r="T38" s="86"/>
      <c r="U38" s="86"/>
      <c r="V38" s="86"/>
      <c r="W38" s="86"/>
    </row>
    <row r="39" ht="21.75" customHeight="1" spans="1:23">
      <c r="A39" s="85" t="s">
        <v>518</v>
      </c>
      <c r="B39" s="85" t="s">
        <v>525</v>
      </c>
      <c r="C39" s="85" t="s">
        <v>526</v>
      </c>
      <c r="D39" s="85" t="s">
        <v>70</v>
      </c>
      <c r="E39" s="85" t="s">
        <v>105</v>
      </c>
      <c r="F39" s="85" t="s">
        <v>106</v>
      </c>
      <c r="G39" s="85" t="s">
        <v>371</v>
      </c>
      <c r="H39" s="85" t="s">
        <v>372</v>
      </c>
      <c r="I39" s="86">
        <v>7500</v>
      </c>
      <c r="J39" s="86">
        <v>7500</v>
      </c>
      <c r="K39" s="86">
        <v>7500</v>
      </c>
      <c r="L39" s="86"/>
      <c r="M39" s="86"/>
      <c r="N39" s="86"/>
      <c r="O39" s="86"/>
      <c r="P39" s="86"/>
      <c r="Q39" s="86"/>
      <c r="R39" s="86"/>
      <c r="S39" s="86"/>
      <c r="T39" s="86"/>
      <c r="U39" s="86"/>
      <c r="V39" s="86"/>
      <c r="W39" s="86"/>
    </row>
    <row r="40" ht="21.75" customHeight="1" spans="1:23">
      <c r="A40" s="85" t="s">
        <v>518</v>
      </c>
      <c r="B40" s="85" t="s">
        <v>525</v>
      </c>
      <c r="C40" s="85" t="s">
        <v>526</v>
      </c>
      <c r="D40" s="85" t="s">
        <v>70</v>
      </c>
      <c r="E40" s="85" t="s">
        <v>105</v>
      </c>
      <c r="F40" s="85" t="s">
        <v>106</v>
      </c>
      <c r="G40" s="85" t="s">
        <v>371</v>
      </c>
      <c r="H40" s="85" t="s">
        <v>372</v>
      </c>
      <c r="I40" s="86">
        <v>100000</v>
      </c>
      <c r="J40" s="86">
        <v>100000</v>
      </c>
      <c r="K40" s="86">
        <v>100000</v>
      </c>
      <c r="L40" s="86"/>
      <c r="M40" s="86"/>
      <c r="N40" s="86"/>
      <c r="O40" s="86"/>
      <c r="P40" s="86"/>
      <c r="Q40" s="86"/>
      <c r="R40" s="86"/>
      <c r="S40" s="86"/>
      <c r="T40" s="86"/>
      <c r="U40" s="86"/>
      <c r="V40" s="86"/>
      <c r="W40" s="86"/>
    </row>
    <row r="41" ht="21.75" customHeight="1" spans="1:23">
      <c r="A41" s="85" t="s">
        <v>518</v>
      </c>
      <c r="B41" s="85" t="s">
        <v>525</v>
      </c>
      <c r="C41" s="85" t="s">
        <v>526</v>
      </c>
      <c r="D41" s="85" t="s">
        <v>70</v>
      </c>
      <c r="E41" s="85" t="s">
        <v>105</v>
      </c>
      <c r="F41" s="85" t="s">
        <v>106</v>
      </c>
      <c r="G41" s="85" t="s">
        <v>371</v>
      </c>
      <c r="H41" s="85" t="s">
        <v>372</v>
      </c>
      <c r="I41" s="86">
        <v>150000</v>
      </c>
      <c r="J41" s="86">
        <v>150000</v>
      </c>
      <c r="K41" s="86">
        <v>150000</v>
      </c>
      <c r="L41" s="86"/>
      <c r="M41" s="86"/>
      <c r="N41" s="86"/>
      <c r="O41" s="86"/>
      <c r="P41" s="86"/>
      <c r="Q41" s="86"/>
      <c r="R41" s="86"/>
      <c r="S41" s="86"/>
      <c r="T41" s="86"/>
      <c r="U41" s="86"/>
      <c r="V41" s="86"/>
      <c r="W41" s="86"/>
    </row>
    <row r="42" ht="21.75" customHeight="1" spans="1:23">
      <c r="A42" s="85" t="s">
        <v>518</v>
      </c>
      <c r="B42" s="85" t="s">
        <v>525</v>
      </c>
      <c r="C42" s="85" t="s">
        <v>526</v>
      </c>
      <c r="D42" s="85" t="s">
        <v>70</v>
      </c>
      <c r="E42" s="85" t="s">
        <v>105</v>
      </c>
      <c r="F42" s="85" t="s">
        <v>106</v>
      </c>
      <c r="G42" s="85" t="s">
        <v>527</v>
      </c>
      <c r="H42" s="85" t="s">
        <v>528</v>
      </c>
      <c r="I42" s="86">
        <v>50000</v>
      </c>
      <c r="J42" s="86">
        <v>50000</v>
      </c>
      <c r="K42" s="86">
        <v>50000</v>
      </c>
      <c r="L42" s="86"/>
      <c r="M42" s="86"/>
      <c r="N42" s="86"/>
      <c r="O42" s="86"/>
      <c r="P42" s="86"/>
      <c r="Q42" s="86"/>
      <c r="R42" s="86"/>
      <c r="S42" s="86"/>
      <c r="T42" s="86"/>
      <c r="U42" s="86"/>
      <c r="V42" s="86"/>
      <c r="W42" s="86"/>
    </row>
    <row r="43" ht="21.75" customHeight="1" spans="1:23">
      <c r="A43" s="85" t="s">
        <v>518</v>
      </c>
      <c r="B43" s="85" t="s">
        <v>525</v>
      </c>
      <c r="C43" s="85" t="s">
        <v>526</v>
      </c>
      <c r="D43" s="85" t="s">
        <v>70</v>
      </c>
      <c r="E43" s="85" t="s">
        <v>105</v>
      </c>
      <c r="F43" s="85" t="s">
        <v>106</v>
      </c>
      <c r="G43" s="85" t="s">
        <v>527</v>
      </c>
      <c r="H43" s="85" t="s">
        <v>528</v>
      </c>
      <c r="I43" s="86">
        <v>7500</v>
      </c>
      <c r="J43" s="86">
        <v>7500</v>
      </c>
      <c r="K43" s="86">
        <v>7500</v>
      </c>
      <c r="L43" s="86"/>
      <c r="M43" s="86"/>
      <c r="N43" s="86"/>
      <c r="O43" s="86"/>
      <c r="P43" s="86"/>
      <c r="Q43" s="86"/>
      <c r="R43" s="86"/>
      <c r="S43" s="86"/>
      <c r="T43" s="86"/>
      <c r="U43" s="86"/>
      <c r="V43" s="86"/>
      <c r="W43" s="86"/>
    </row>
    <row r="44" ht="21.75" customHeight="1" spans="1:23">
      <c r="A44" s="85" t="s">
        <v>518</v>
      </c>
      <c r="B44" s="85" t="s">
        <v>525</v>
      </c>
      <c r="C44" s="85" t="s">
        <v>526</v>
      </c>
      <c r="D44" s="85" t="s">
        <v>70</v>
      </c>
      <c r="E44" s="85" t="s">
        <v>105</v>
      </c>
      <c r="F44" s="85" t="s">
        <v>106</v>
      </c>
      <c r="G44" s="85" t="s">
        <v>373</v>
      </c>
      <c r="H44" s="85" t="s">
        <v>374</v>
      </c>
      <c r="I44" s="86">
        <v>40000</v>
      </c>
      <c r="J44" s="86">
        <v>40000</v>
      </c>
      <c r="K44" s="86">
        <v>40000</v>
      </c>
      <c r="L44" s="86"/>
      <c r="M44" s="86"/>
      <c r="N44" s="86"/>
      <c r="O44" s="86"/>
      <c r="P44" s="86"/>
      <c r="Q44" s="86"/>
      <c r="R44" s="86"/>
      <c r="S44" s="86"/>
      <c r="T44" s="86"/>
      <c r="U44" s="86"/>
      <c r="V44" s="86"/>
      <c r="W44" s="86"/>
    </row>
    <row r="45" ht="21.75" customHeight="1" spans="1:23">
      <c r="A45" s="85" t="s">
        <v>518</v>
      </c>
      <c r="B45" s="85" t="s">
        <v>525</v>
      </c>
      <c r="C45" s="85" t="s">
        <v>526</v>
      </c>
      <c r="D45" s="85" t="s">
        <v>70</v>
      </c>
      <c r="E45" s="85" t="s">
        <v>105</v>
      </c>
      <c r="F45" s="85" t="s">
        <v>106</v>
      </c>
      <c r="G45" s="85" t="s">
        <v>529</v>
      </c>
      <c r="H45" s="85" t="s">
        <v>530</v>
      </c>
      <c r="I45" s="86">
        <v>40000</v>
      </c>
      <c r="J45" s="86">
        <v>40000</v>
      </c>
      <c r="K45" s="86">
        <v>40000</v>
      </c>
      <c r="L45" s="86"/>
      <c r="M45" s="86"/>
      <c r="N45" s="86"/>
      <c r="O45" s="86"/>
      <c r="P45" s="86"/>
      <c r="Q45" s="86"/>
      <c r="R45" s="86"/>
      <c r="S45" s="86"/>
      <c r="T45" s="86"/>
      <c r="U45" s="86"/>
      <c r="V45" s="86"/>
      <c r="W45" s="86"/>
    </row>
    <row r="46" ht="21.75" customHeight="1" spans="1:23">
      <c r="A46" s="85" t="s">
        <v>518</v>
      </c>
      <c r="B46" s="85" t="s">
        <v>525</v>
      </c>
      <c r="C46" s="85" t="s">
        <v>526</v>
      </c>
      <c r="D46" s="85" t="s">
        <v>70</v>
      </c>
      <c r="E46" s="85" t="s">
        <v>105</v>
      </c>
      <c r="F46" s="85" t="s">
        <v>106</v>
      </c>
      <c r="G46" s="85" t="s">
        <v>531</v>
      </c>
      <c r="H46" s="85" t="s">
        <v>532</v>
      </c>
      <c r="I46" s="86">
        <v>2000</v>
      </c>
      <c r="J46" s="86">
        <v>2000</v>
      </c>
      <c r="K46" s="86">
        <v>2000</v>
      </c>
      <c r="L46" s="86"/>
      <c r="M46" s="86"/>
      <c r="N46" s="86"/>
      <c r="O46" s="86"/>
      <c r="P46" s="86"/>
      <c r="Q46" s="86"/>
      <c r="R46" s="86"/>
      <c r="S46" s="86"/>
      <c r="T46" s="86"/>
      <c r="U46" s="86"/>
      <c r="V46" s="86"/>
      <c r="W46" s="86"/>
    </row>
    <row r="47" ht="21.75" customHeight="1" spans="1:23">
      <c r="A47" s="85" t="s">
        <v>518</v>
      </c>
      <c r="B47" s="85" t="s">
        <v>525</v>
      </c>
      <c r="C47" s="85" t="s">
        <v>526</v>
      </c>
      <c r="D47" s="85" t="s">
        <v>70</v>
      </c>
      <c r="E47" s="85" t="s">
        <v>105</v>
      </c>
      <c r="F47" s="85" t="s">
        <v>106</v>
      </c>
      <c r="G47" s="85" t="s">
        <v>375</v>
      </c>
      <c r="H47" s="85" t="s">
        <v>376</v>
      </c>
      <c r="I47" s="86">
        <v>20000</v>
      </c>
      <c r="J47" s="86">
        <v>20000</v>
      </c>
      <c r="K47" s="86">
        <v>20000</v>
      </c>
      <c r="L47" s="86"/>
      <c r="M47" s="86"/>
      <c r="N47" s="86"/>
      <c r="O47" s="86"/>
      <c r="P47" s="86"/>
      <c r="Q47" s="86"/>
      <c r="R47" s="86"/>
      <c r="S47" s="86"/>
      <c r="T47" s="86"/>
      <c r="U47" s="86"/>
      <c r="V47" s="86"/>
      <c r="W47" s="86"/>
    </row>
    <row r="48" ht="21.75" customHeight="1" spans="1:23">
      <c r="A48" s="85" t="s">
        <v>518</v>
      </c>
      <c r="B48" s="85" t="s">
        <v>525</v>
      </c>
      <c r="C48" s="85" t="s">
        <v>526</v>
      </c>
      <c r="D48" s="85" t="s">
        <v>70</v>
      </c>
      <c r="E48" s="85" t="s">
        <v>105</v>
      </c>
      <c r="F48" s="85" t="s">
        <v>106</v>
      </c>
      <c r="G48" s="85" t="s">
        <v>377</v>
      </c>
      <c r="H48" s="85" t="s">
        <v>378</v>
      </c>
      <c r="I48" s="86">
        <v>60000</v>
      </c>
      <c r="J48" s="86">
        <v>60000</v>
      </c>
      <c r="K48" s="86">
        <v>60000</v>
      </c>
      <c r="L48" s="86"/>
      <c r="M48" s="86"/>
      <c r="N48" s="86"/>
      <c r="O48" s="86"/>
      <c r="P48" s="86"/>
      <c r="Q48" s="86"/>
      <c r="R48" s="86"/>
      <c r="S48" s="86"/>
      <c r="T48" s="86"/>
      <c r="U48" s="86"/>
      <c r="V48" s="86"/>
      <c r="W48" s="86"/>
    </row>
    <row r="49" ht="21.75" customHeight="1" spans="1:23">
      <c r="A49" s="85" t="s">
        <v>518</v>
      </c>
      <c r="B49" s="85" t="s">
        <v>525</v>
      </c>
      <c r="C49" s="85" t="s">
        <v>526</v>
      </c>
      <c r="D49" s="85" t="s">
        <v>70</v>
      </c>
      <c r="E49" s="85" t="s">
        <v>105</v>
      </c>
      <c r="F49" s="85" t="s">
        <v>106</v>
      </c>
      <c r="G49" s="85" t="s">
        <v>377</v>
      </c>
      <c r="H49" s="85" t="s">
        <v>378</v>
      </c>
      <c r="I49" s="86">
        <v>30000</v>
      </c>
      <c r="J49" s="86">
        <v>30000</v>
      </c>
      <c r="K49" s="86">
        <v>30000</v>
      </c>
      <c r="L49" s="86"/>
      <c r="M49" s="86"/>
      <c r="N49" s="86"/>
      <c r="O49" s="86"/>
      <c r="P49" s="86"/>
      <c r="Q49" s="86"/>
      <c r="R49" s="86"/>
      <c r="S49" s="86"/>
      <c r="T49" s="86"/>
      <c r="U49" s="86"/>
      <c r="V49" s="86"/>
      <c r="W49" s="86"/>
    </row>
    <row r="50" ht="21.75" customHeight="1" spans="1:23">
      <c r="A50" s="85" t="s">
        <v>518</v>
      </c>
      <c r="B50" s="85" t="s">
        <v>525</v>
      </c>
      <c r="C50" s="85" t="s">
        <v>526</v>
      </c>
      <c r="D50" s="85" t="s">
        <v>70</v>
      </c>
      <c r="E50" s="85" t="s">
        <v>105</v>
      </c>
      <c r="F50" s="85" t="s">
        <v>106</v>
      </c>
      <c r="G50" s="85" t="s">
        <v>377</v>
      </c>
      <c r="H50" s="85" t="s">
        <v>378</v>
      </c>
      <c r="I50" s="86">
        <v>20000</v>
      </c>
      <c r="J50" s="86">
        <v>20000</v>
      </c>
      <c r="K50" s="86">
        <v>20000</v>
      </c>
      <c r="L50" s="86"/>
      <c r="M50" s="86"/>
      <c r="N50" s="86"/>
      <c r="O50" s="86"/>
      <c r="P50" s="86"/>
      <c r="Q50" s="86"/>
      <c r="R50" s="86"/>
      <c r="S50" s="86"/>
      <c r="T50" s="86"/>
      <c r="U50" s="86"/>
      <c r="V50" s="86"/>
      <c r="W50" s="86"/>
    </row>
    <row r="51" ht="21.75" customHeight="1" spans="1:23">
      <c r="A51" s="85" t="s">
        <v>518</v>
      </c>
      <c r="B51" s="85" t="s">
        <v>525</v>
      </c>
      <c r="C51" s="85" t="s">
        <v>526</v>
      </c>
      <c r="D51" s="85" t="s">
        <v>70</v>
      </c>
      <c r="E51" s="85" t="s">
        <v>105</v>
      </c>
      <c r="F51" s="85" t="s">
        <v>106</v>
      </c>
      <c r="G51" s="85" t="s">
        <v>533</v>
      </c>
      <c r="H51" s="85" t="s">
        <v>534</v>
      </c>
      <c r="I51" s="86">
        <v>30000</v>
      </c>
      <c r="J51" s="86">
        <v>30000</v>
      </c>
      <c r="K51" s="86">
        <v>30000</v>
      </c>
      <c r="L51" s="86"/>
      <c r="M51" s="86"/>
      <c r="N51" s="86"/>
      <c r="O51" s="86"/>
      <c r="P51" s="86"/>
      <c r="Q51" s="86"/>
      <c r="R51" s="86"/>
      <c r="S51" s="86"/>
      <c r="T51" s="86"/>
      <c r="U51" s="86"/>
      <c r="V51" s="86"/>
      <c r="W51" s="86"/>
    </row>
    <row r="52" ht="21.75" customHeight="1" spans="1:23">
      <c r="A52" s="85" t="s">
        <v>518</v>
      </c>
      <c r="B52" s="85" t="s">
        <v>525</v>
      </c>
      <c r="C52" s="85" t="s">
        <v>526</v>
      </c>
      <c r="D52" s="85" t="s">
        <v>70</v>
      </c>
      <c r="E52" s="85" t="s">
        <v>105</v>
      </c>
      <c r="F52" s="85" t="s">
        <v>106</v>
      </c>
      <c r="G52" s="85" t="s">
        <v>379</v>
      </c>
      <c r="H52" s="85" t="s">
        <v>380</v>
      </c>
      <c r="I52" s="86">
        <v>20000</v>
      </c>
      <c r="J52" s="86">
        <v>20000</v>
      </c>
      <c r="K52" s="86">
        <v>20000</v>
      </c>
      <c r="L52" s="86"/>
      <c r="M52" s="86"/>
      <c r="N52" s="86"/>
      <c r="O52" s="86"/>
      <c r="P52" s="86"/>
      <c r="Q52" s="86"/>
      <c r="R52" s="86"/>
      <c r="S52" s="86"/>
      <c r="T52" s="86"/>
      <c r="U52" s="86"/>
      <c r="V52" s="86"/>
      <c r="W52" s="86"/>
    </row>
    <row r="53" ht="21.75" customHeight="1" spans="1:23">
      <c r="A53" s="85" t="s">
        <v>518</v>
      </c>
      <c r="B53" s="85" t="s">
        <v>525</v>
      </c>
      <c r="C53" s="85" t="s">
        <v>526</v>
      </c>
      <c r="D53" s="85" t="s">
        <v>70</v>
      </c>
      <c r="E53" s="85" t="s">
        <v>105</v>
      </c>
      <c r="F53" s="85" t="s">
        <v>106</v>
      </c>
      <c r="G53" s="85" t="s">
        <v>379</v>
      </c>
      <c r="H53" s="85" t="s">
        <v>380</v>
      </c>
      <c r="I53" s="86">
        <v>15000</v>
      </c>
      <c r="J53" s="86">
        <v>15000</v>
      </c>
      <c r="K53" s="86">
        <v>15000</v>
      </c>
      <c r="L53" s="86"/>
      <c r="M53" s="86"/>
      <c r="N53" s="86"/>
      <c r="O53" s="86"/>
      <c r="P53" s="86"/>
      <c r="Q53" s="86"/>
      <c r="R53" s="86"/>
      <c r="S53" s="86"/>
      <c r="T53" s="86"/>
      <c r="U53" s="86"/>
      <c r="V53" s="86"/>
      <c r="W53" s="86"/>
    </row>
    <row r="54" ht="21.75" customHeight="1" spans="1:23">
      <c r="A54" s="85" t="s">
        <v>518</v>
      </c>
      <c r="B54" s="85" t="s">
        <v>525</v>
      </c>
      <c r="C54" s="85" t="s">
        <v>526</v>
      </c>
      <c r="D54" s="85" t="s">
        <v>70</v>
      </c>
      <c r="E54" s="85" t="s">
        <v>105</v>
      </c>
      <c r="F54" s="85" t="s">
        <v>106</v>
      </c>
      <c r="G54" s="85" t="s">
        <v>379</v>
      </c>
      <c r="H54" s="85" t="s">
        <v>380</v>
      </c>
      <c r="I54" s="86">
        <v>104000</v>
      </c>
      <c r="J54" s="86">
        <v>104000</v>
      </c>
      <c r="K54" s="86">
        <v>104000</v>
      </c>
      <c r="L54" s="86"/>
      <c r="M54" s="86"/>
      <c r="N54" s="86"/>
      <c r="O54" s="86"/>
      <c r="P54" s="86"/>
      <c r="Q54" s="86"/>
      <c r="R54" s="86"/>
      <c r="S54" s="86"/>
      <c r="T54" s="86"/>
      <c r="U54" s="86"/>
      <c r="V54" s="86"/>
      <c r="W54" s="86"/>
    </row>
    <row r="55" ht="21.75" customHeight="1" spans="1:23">
      <c r="A55" s="85" t="s">
        <v>518</v>
      </c>
      <c r="B55" s="85" t="s">
        <v>525</v>
      </c>
      <c r="C55" s="85" t="s">
        <v>526</v>
      </c>
      <c r="D55" s="85" t="s">
        <v>70</v>
      </c>
      <c r="E55" s="85" t="s">
        <v>105</v>
      </c>
      <c r="F55" s="85" t="s">
        <v>106</v>
      </c>
      <c r="G55" s="85" t="s">
        <v>535</v>
      </c>
      <c r="H55" s="85" t="s">
        <v>536</v>
      </c>
      <c r="I55" s="86">
        <v>30000</v>
      </c>
      <c r="J55" s="86">
        <v>30000</v>
      </c>
      <c r="K55" s="86">
        <v>30000</v>
      </c>
      <c r="L55" s="86"/>
      <c r="M55" s="86"/>
      <c r="N55" s="86"/>
      <c r="O55" s="86"/>
      <c r="P55" s="86"/>
      <c r="Q55" s="86"/>
      <c r="R55" s="86"/>
      <c r="S55" s="86"/>
      <c r="T55" s="86"/>
      <c r="U55" s="86"/>
      <c r="V55" s="86"/>
      <c r="W55" s="86"/>
    </row>
    <row r="56" ht="21.75" customHeight="1" spans="1:23">
      <c r="A56" s="85" t="s">
        <v>518</v>
      </c>
      <c r="B56" s="85" t="s">
        <v>525</v>
      </c>
      <c r="C56" s="85" t="s">
        <v>526</v>
      </c>
      <c r="D56" s="85" t="s">
        <v>70</v>
      </c>
      <c r="E56" s="85" t="s">
        <v>105</v>
      </c>
      <c r="F56" s="85" t="s">
        <v>106</v>
      </c>
      <c r="G56" s="85" t="s">
        <v>535</v>
      </c>
      <c r="H56" s="85" t="s">
        <v>536</v>
      </c>
      <c r="I56" s="86">
        <v>20000</v>
      </c>
      <c r="J56" s="86">
        <v>20000</v>
      </c>
      <c r="K56" s="86">
        <v>20000</v>
      </c>
      <c r="L56" s="86"/>
      <c r="M56" s="86"/>
      <c r="N56" s="86"/>
      <c r="O56" s="86"/>
      <c r="P56" s="86"/>
      <c r="Q56" s="86"/>
      <c r="R56" s="86"/>
      <c r="S56" s="86"/>
      <c r="T56" s="86"/>
      <c r="U56" s="86"/>
      <c r="V56" s="86"/>
      <c r="W56" s="86"/>
    </row>
    <row r="57" ht="21.75" customHeight="1" spans="1:23">
      <c r="A57" s="85" t="s">
        <v>518</v>
      </c>
      <c r="B57" s="85" t="s">
        <v>525</v>
      </c>
      <c r="C57" s="85" t="s">
        <v>526</v>
      </c>
      <c r="D57" s="85" t="s">
        <v>70</v>
      </c>
      <c r="E57" s="85" t="s">
        <v>105</v>
      </c>
      <c r="F57" s="85" t="s">
        <v>106</v>
      </c>
      <c r="G57" s="85" t="s">
        <v>473</v>
      </c>
      <c r="H57" s="85" t="s">
        <v>474</v>
      </c>
      <c r="I57" s="86">
        <v>276000</v>
      </c>
      <c r="J57" s="86">
        <v>276000</v>
      </c>
      <c r="K57" s="86">
        <v>276000</v>
      </c>
      <c r="L57" s="86"/>
      <c r="M57" s="86"/>
      <c r="N57" s="86"/>
      <c r="O57" s="86"/>
      <c r="P57" s="86"/>
      <c r="Q57" s="86"/>
      <c r="R57" s="86"/>
      <c r="S57" s="86"/>
      <c r="T57" s="86"/>
      <c r="U57" s="86"/>
      <c r="V57" s="86"/>
      <c r="W57" s="86"/>
    </row>
    <row r="58" ht="21.75" customHeight="1" spans="1:23">
      <c r="A58" s="85" t="s">
        <v>518</v>
      </c>
      <c r="B58" s="85" t="s">
        <v>525</v>
      </c>
      <c r="C58" s="85" t="s">
        <v>526</v>
      </c>
      <c r="D58" s="85" t="s">
        <v>70</v>
      </c>
      <c r="E58" s="85" t="s">
        <v>105</v>
      </c>
      <c r="F58" s="85" t="s">
        <v>106</v>
      </c>
      <c r="G58" s="85" t="s">
        <v>473</v>
      </c>
      <c r="H58" s="85" t="s">
        <v>474</v>
      </c>
      <c r="I58" s="86">
        <v>20000</v>
      </c>
      <c r="J58" s="86">
        <v>20000</v>
      </c>
      <c r="K58" s="86">
        <v>20000</v>
      </c>
      <c r="L58" s="86"/>
      <c r="M58" s="86"/>
      <c r="N58" s="86"/>
      <c r="O58" s="86"/>
      <c r="P58" s="86"/>
      <c r="Q58" s="86"/>
      <c r="R58" s="86"/>
      <c r="S58" s="86"/>
      <c r="T58" s="86"/>
      <c r="U58" s="86"/>
      <c r="V58" s="86"/>
      <c r="W58" s="86"/>
    </row>
    <row r="59" ht="21.75" customHeight="1" spans="1:23">
      <c r="A59" s="85" t="s">
        <v>518</v>
      </c>
      <c r="B59" s="85" t="s">
        <v>525</v>
      </c>
      <c r="C59" s="85" t="s">
        <v>526</v>
      </c>
      <c r="D59" s="85" t="s">
        <v>70</v>
      </c>
      <c r="E59" s="85" t="s">
        <v>105</v>
      </c>
      <c r="F59" s="85" t="s">
        <v>106</v>
      </c>
      <c r="G59" s="85" t="s">
        <v>473</v>
      </c>
      <c r="H59" s="85" t="s">
        <v>474</v>
      </c>
      <c r="I59" s="86">
        <v>15000</v>
      </c>
      <c r="J59" s="86">
        <v>15000</v>
      </c>
      <c r="K59" s="86">
        <v>15000</v>
      </c>
      <c r="L59" s="86"/>
      <c r="M59" s="86"/>
      <c r="N59" s="86"/>
      <c r="O59" s="86"/>
      <c r="P59" s="86"/>
      <c r="Q59" s="86"/>
      <c r="R59" s="86"/>
      <c r="S59" s="86"/>
      <c r="T59" s="86"/>
      <c r="U59" s="86"/>
      <c r="V59" s="86"/>
      <c r="W59" s="86"/>
    </row>
    <row r="60" ht="21.75" customHeight="1" spans="1:23">
      <c r="A60" s="85" t="s">
        <v>518</v>
      </c>
      <c r="B60" s="85" t="s">
        <v>525</v>
      </c>
      <c r="C60" s="85" t="s">
        <v>526</v>
      </c>
      <c r="D60" s="85" t="s">
        <v>70</v>
      </c>
      <c r="E60" s="85" t="s">
        <v>105</v>
      </c>
      <c r="F60" s="85" t="s">
        <v>106</v>
      </c>
      <c r="G60" s="85" t="s">
        <v>433</v>
      </c>
      <c r="H60" s="85" t="s">
        <v>434</v>
      </c>
      <c r="I60" s="86">
        <v>40000</v>
      </c>
      <c r="J60" s="86">
        <v>40000</v>
      </c>
      <c r="K60" s="86">
        <v>40000</v>
      </c>
      <c r="L60" s="86"/>
      <c r="M60" s="86"/>
      <c r="N60" s="86"/>
      <c r="O60" s="86"/>
      <c r="P60" s="86"/>
      <c r="Q60" s="86"/>
      <c r="R60" s="86"/>
      <c r="S60" s="86"/>
      <c r="T60" s="86"/>
      <c r="U60" s="86"/>
      <c r="V60" s="86"/>
      <c r="W60" s="86"/>
    </row>
    <row r="61" ht="21.75" customHeight="1" spans="1:23">
      <c r="A61" s="85" t="s">
        <v>518</v>
      </c>
      <c r="B61" s="85" t="s">
        <v>525</v>
      </c>
      <c r="C61" s="85" t="s">
        <v>526</v>
      </c>
      <c r="D61" s="85" t="s">
        <v>70</v>
      </c>
      <c r="E61" s="85" t="s">
        <v>105</v>
      </c>
      <c r="F61" s="85" t="s">
        <v>106</v>
      </c>
      <c r="G61" s="85" t="s">
        <v>433</v>
      </c>
      <c r="H61" s="85" t="s">
        <v>434</v>
      </c>
      <c r="I61" s="86">
        <v>100000</v>
      </c>
      <c r="J61" s="86">
        <v>100000</v>
      </c>
      <c r="K61" s="86">
        <v>100000</v>
      </c>
      <c r="L61" s="86"/>
      <c r="M61" s="86"/>
      <c r="N61" s="86"/>
      <c r="O61" s="86"/>
      <c r="P61" s="86"/>
      <c r="Q61" s="86"/>
      <c r="R61" s="86"/>
      <c r="S61" s="86"/>
      <c r="T61" s="86"/>
      <c r="U61" s="86"/>
      <c r="V61" s="86"/>
      <c r="W61" s="86"/>
    </row>
    <row r="62" ht="21.75" customHeight="1" spans="1:23">
      <c r="A62" s="85" t="s">
        <v>518</v>
      </c>
      <c r="B62" s="85" t="s">
        <v>525</v>
      </c>
      <c r="C62" s="85" t="s">
        <v>526</v>
      </c>
      <c r="D62" s="85" t="s">
        <v>70</v>
      </c>
      <c r="E62" s="85" t="s">
        <v>105</v>
      </c>
      <c r="F62" s="85" t="s">
        <v>106</v>
      </c>
      <c r="G62" s="85" t="s">
        <v>433</v>
      </c>
      <c r="H62" s="85" t="s">
        <v>434</v>
      </c>
      <c r="I62" s="86">
        <v>180000</v>
      </c>
      <c r="J62" s="86">
        <v>180000</v>
      </c>
      <c r="K62" s="86">
        <v>180000</v>
      </c>
      <c r="L62" s="86"/>
      <c r="M62" s="86"/>
      <c r="N62" s="86"/>
      <c r="O62" s="86"/>
      <c r="P62" s="86"/>
      <c r="Q62" s="86"/>
      <c r="R62" s="86"/>
      <c r="S62" s="86"/>
      <c r="T62" s="86"/>
      <c r="U62" s="86"/>
      <c r="V62" s="86"/>
      <c r="W62" s="86"/>
    </row>
    <row r="63" ht="21.75" customHeight="1" spans="1:23">
      <c r="A63" s="85" t="s">
        <v>518</v>
      </c>
      <c r="B63" s="85" t="s">
        <v>525</v>
      </c>
      <c r="C63" s="85" t="s">
        <v>526</v>
      </c>
      <c r="D63" s="85" t="s">
        <v>70</v>
      </c>
      <c r="E63" s="85" t="s">
        <v>105</v>
      </c>
      <c r="F63" s="85" t="s">
        <v>106</v>
      </c>
      <c r="G63" s="85" t="s">
        <v>433</v>
      </c>
      <c r="H63" s="85" t="s">
        <v>434</v>
      </c>
      <c r="I63" s="86">
        <v>23000</v>
      </c>
      <c r="J63" s="86">
        <v>23000</v>
      </c>
      <c r="K63" s="86">
        <v>23000</v>
      </c>
      <c r="L63" s="86"/>
      <c r="M63" s="86"/>
      <c r="N63" s="86"/>
      <c r="O63" s="86"/>
      <c r="P63" s="86"/>
      <c r="Q63" s="86"/>
      <c r="R63" s="86"/>
      <c r="S63" s="86"/>
      <c r="T63" s="86"/>
      <c r="U63" s="86"/>
      <c r="V63" s="86"/>
      <c r="W63" s="86"/>
    </row>
    <row r="64" ht="21.75" customHeight="1" spans="1:23">
      <c r="A64" s="85" t="s">
        <v>518</v>
      </c>
      <c r="B64" s="85" t="s">
        <v>525</v>
      </c>
      <c r="C64" s="85" t="s">
        <v>526</v>
      </c>
      <c r="D64" s="85" t="s">
        <v>70</v>
      </c>
      <c r="E64" s="85" t="s">
        <v>105</v>
      </c>
      <c r="F64" s="85" t="s">
        <v>106</v>
      </c>
      <c r="G64" s="85" t="s">
        <v>381</v>
      </c>
      <c r="H64" s="85" t="s">
        <v>382</v>
      </c>
      <c r="I64" s="86">
        <v>20000</v>
      </c>
      <c r="J64" s="86">
        <v>20000</v>
      </c>
      <c r="K64" s="86">
        <v>20000</v>
      </c>
      <c r="L64" s="86"/>
      <c r="M64" s="86"/>
      <c r="N64" s="86"/>
      <c r="O64" s="86"/>
      <c r="P64" s="86"/>
      <c r="Q64" s="86"/>
      <c r="R64" s="86"/>
      <c r="S64" s="86"/>
      <c r="T64" s="86"/>
      <c r="U64" s="86"/>
      <c r="V64" s="86"/>
      <c r="W64" s="86"/>
    </row>
    <row r="65" ht="21.75" customHeight="1" spans="1:23">
      <c r="A65" s="85" t="s">
        <v>518</v>
      </c>
      <c r="B65" s="85" t="s">
        <v>525</v>
      </c>
      <c r="C65" s="85" t="s">
        <v>526</v>
      </c>
      <c r="D65" s="85" t="s">
        <v>70</v>
      </c>
      <c r="E65" s="85" t="s">
        <v>105</v>
      </c>
      <c r="F65" s="85" t="s">
        <v>106</v>
      </c>
      <c r="G65" s="85" t="s">
        <v>455</v>
      </c>
      <c r="H65" s="85" t="s">
        <v>456</v>
      </c>
      <c r="I65" s="86">
        <v>120000</v>
      </c>
      <c r="J65" s="86">
        <v>120000</v>
      </c>
      <c r="K65" s="86">
        <v>120000</v>
      </c>
      <c r="L65" s="86"/>
      <c r="M65" s="86"/>
      <c r="N65" s="86"/>
      <c r="O65" s="86"/>
      <c r="P65" s="86"/>
      <c r="Q65" s="86"/>
      <c r="R65" s="86"/>
      <c r="S65" s="86"/>
      <c r="T65" s="86"/>
      <c r="U65" s="86"/>
      <c r="V65" s="86"/>
      <c r="W65" s="86"/>
    </row>
    <row r="66" ht="21.75" customHeight="1" spans="1:23">
      <c r="A66" s="85" t="s">
        <v>518</v>
      </c>
      <c r="B66" s="85" t="s">
        <v>537</v>
      </c>
      <c r="C66" s="85" t="s">
        <v>538</v>
      </c>
      <c r="D66" s="85" t="s">
        <v>70</v>
      </c>
      <c r="E66" s="85" t="s">
        <v>137</v>
      </c>
      <c r="F66" s="85" t="s">
        <v>138</v>
      </c>
      <c r="G66" s="85" t="s">
        <v>373</v>
      </c>
      <c r="H66" s="85" t="s">
        <v>374</v>
      </c>
      <c r="I66" s="86">
        <v>52.6</v>
      </c>
      <c r="J66" s="86">
        <v>52.6</v>
      </c>
      <c r="K66" s="86">
        <v>52.6</v>
      </c>
      <c r="L66" s="86"/>
      <c r="M66" s="86"/>
      <c r="N66" s="86"/>
      <c r="O66" s="86"/>
      <c r="P66" s="86"/>
      <c r="Q66" s="86"/>
      <c r="R66" s="86"/>
      <c r="S66" s="86"/>
      <c r="T66" s="86"/>
      <c r="U66" s="86"/>
      <c r="V66" s="86"/>
      <c r="W66" s="86"/>
    </row>
    <row r="67" ht="21.75" customHeight="1" spans="1:23">
      <c r="A67" s="85" t="s">
        <v>518</v>
      </c>
      <c r="B67" s="85" t="s">
        <v>537</v>
      </c>
      <c r="C67" s="85" t="s">
        <v>538</v>
      </c>
      <c r="D67" s="85" t="s">
        <v>70</v>
      </c>
      <c r="E67" s="85" t="s">
        <v>137</v>
      </c>
      <c r="F67" s="85" t="s">
        <v>138</v>
      </c>
      <c r="G67" s="85" t="s">
        <v>377</v>
      </c>
      <c r="H67" s="85" t="s">
        <v>378</v>
      </c>
      <c r="I67" s="86">
        <v>7000</v>
      </c>
      <c r="J67" s="86">
        <v>7000</v>
      </c>
      <c r="K67" s="86">
        <v>7000</v>
      </c>
      <c r="L67" s="86"/>
      <c r="M67" s="86"/>
      <c r="N67" s="86"/>
      <c r="O67" s="86"/>
      <c r="P67" s="86"/>
      <c r="Q67" s="86"/>
      <c r="R67" s="86"/>
      <c r="S67" s="86"/>
      <c r="T67" s="86"/>
      <c r="U67" s="86"/>
      <c r="V67" s="86"/>
      <c r="W67" s="86"/>
    </row>
    <row r="68" ht="21.75" customHeight="1" spans="1:23">
      <c r="A68" s="85" t="s">
        <v>518</v>
      </c>
      <c r="B68" s="85" t="s">
        <v>537</v>
      </c>
      <c r="C68" s="85" t="s">
        <v>538</v>
      </c>
      <c r="D68" s="85" t="s">
        <v>70</v>
      </c>
      <c r="E68" s="85" t="s">
        <v>137</v>
      </c>
      <c r="F68" s="85" t="s">
        <v>138</v>
      </c>
      <c r="G68" s="85" t="s">
        <v>473</v>
      </c>
      <c r="H68" s="85" t="s">
        <v>474</v>
      </c>
      <c r="I68" s="86">
        <v>10638</v>
      </c>
      <c r="J68" s="86">
        <v>10638</v>
      </c>
      <c r="K68" s="86">
        <v>10638</v>
      </c>
      <c r="L68" s="86"/>
      <c r="M68" s="86"/>
      <c r="N68" s="86"/>
      <c r="O68" s="86"/>
      <c r="P68" s="86"/>
      <c r="Q68" s="86"/>
      <c r="R68" s="86"/>
      <c r="S68" s="86"/>
      <c r="T68" s="86"/>
      <c r="U68" s="86"/>
      <c r="V68" s="86"/>
      <c r="W68" s="86"/>
    </row>
    <row r="69" ht="21.75" customHeight="1" spans="1:23">
      <c r="A69" s="85" t="s">
        <v>518</v>
      </c>
      <c r="B69" s="85" t="s">
        <v>537</v>
      </c>
      <c r="C69" s="85" t="s">
        <v>538</v>
      </c>
      <c r="D69" s="85" t="s">
        <v>70</v>
      </c>
      <c r="E69" s="85" t="s">
        <v>137</v>
      </c>
      <c r="F69" s="85" t="s">
        <v>138</v>
      </c>
      <c r="G69" s="85" t="s">
        <v>433</v>
      </c>
      <c r="H69" s="85" t="s">
        <v>434</v>
      </c>
      <c r="I69" s="86">
        <v>8847</v>
      </c>
      <c r="J69" s="86">
        <v>8847</v>
      </c>
      <c r="K69" s="86">
        <v>8847</v>
      </c>
      <c r="L69" s="86"/>
      <c r="M69" s="86"/>
      <c r="N69" s="86"/>
      <c r="O69" s="86"/>
      <c r="P69" s="86"/>
      <c r="Q69" s="86"/>
      <c r="R69" s="86"/>
      <c r="S69" s="86"/>
      <c r="T69" s="86"/>
      <c r="U69" s="86"/>
      <c r="V69" s="86"/>
      <c r="W69" s="86"/>
    </row>
    <row r="70" ht="21.75" customHeight="1" spans="1:23">
      <c r="A70" s="85" t="s">
        <v>518</v>
      </c>
      <c r="B70" s="85" t="s">
        <v>539</v>
      </c>
      <c r="C70" s="85" t="s">
        <v>540</v>
      </c>
      <c r="D70" s="85" t="s">
        <v>70</v>
      </c>
      <c r="E70" s="85" t="s">
        <v>125</v>
      </c>
      <c r="F70" s="85" t="s">
        <v>126</v>
      </c>
      <c r="G70" s="85" t="s">
        <v>371</v>
      </c>
      <c r="H70" s="85" t="s">
        <v>372</v>
      </c>
      <c r="I70" s="86">
        <v>20000</v>
      </c>
      <c r="J70" s="86">
        <v>20000</v>
      </c>
      <c r="K70" s="86">
        <v>20000</v>
      </c>
      <c r="L70" s="86"/>
      <c r="M70" s="86"/>
      <c r="N70" s="86"/>
      <c r="O70" s="86"/>
      <c r="P70" s="86"/>
      <c r="Q70" s="86"/>
      <c r="R70" s="86"/>
      <c r="S70" s="86"/>
      <c r="T70" s="86"/>
      <c r="U70" s="86"/>
      <c r="V70" s="86"/>
      <c r="W70" s="86"/>
    </row>
    <row r="71" ht="21.75" customHeight="1" spans="1:23">
      <c r="A71" s="85" t="s">
        <v>518</v>
      </c>
      <c r="B71" s="85" t="s">
        <v>539</v>
      </c>
      <c r="C71" s="85" t="s">
        <v>540</v>
      </c>
      <c r="D71" s="85" t="s">
        <v>70</v>
      </c>
      <c r="E71" s="85" t="s">
        <v>125</v>
      </c>
      <c r="F71" s="85" t="s">
        <v>126</v>
      </c>
      <c r="G71" s="85" t="s">
        <v>535</v>
      </c>
      <c r="H71" s="85" t="s">
        <v>536</v>
      </c>
      <c r="I71" s="86">
        <v>25655</v>
      </c>
      <c r="J71" s="86">
        <v>25655</v>
      </c>
      <c r="K71" s="86">
        <v>25655</v>
      </c>
      <c r="L71" s="86"/>
      <c r="M71" s="86"/>
      <c r="N71" s="86"/>
      <c r="O71" s="86"/>
      <c r="P71" s="86"/>
      <c r="Q71" s="86"/>
      <c r="R71" s="86"/>
      <c r="S71" s="86"/>
      <c r="T71" s="86"/>
      <c r="U71" s="86"/>
      <c r="V71" s="86"/>
      <c r="W71" s="86"/>
    </row>
    <row r="72" ht="21.75" customHeight="1" spans="1:23">
      <c r="A72" s="85" t="s">
        <v>518</v>
      </c>
      <c r="B72" s="85" t="s">
        <v>541</v>
      </c>
      <c r="C72" s="85" t="s">
        <v>542</v>
      </c>
      <c r="D72" s="85" t="s">
        <v>70</v>
      </c>
      <c r="E72" s="85" t="s">
        <v>220</v>
      </c>
      <c r="F72" s="85" t="s">
        <v>221</v>
      </c>
      <c r="G72" s="85" t="s">
        <v>379</v>
      </c>
      <c r="H72" s="85" t="s">
        <v>380</v>
      </c>
      <c r="I72" s="86">
        <v>1956</v>
      </c>
      <c r="J72" s="86">
        <v>1956</v>
      </c>
      <c r="K72" s="86">
        <v>1956</v>
      </c>
      <c r="L72" s="86"/>
      <c r="M72" s="86"/>
      <c r="N72" s="86"/>
      <c r="O72" s="86"/>
      <c r="P72" s="86"/>
      <c r="Q72" s="86"/>
      <c r="R72" s="86"/>
      <c r="S72" s="86"/>
      <c r="T72" s="86"/>
      <c r="U72" s="86"/>
      <c r="V72" s="86"/>
      <c r="W72" s="86"/>
    </row>
    <row r="73" ht="21.75" customHeight="1" spans="1:23">
      <c r="A73" s="85" t="s">
        <v>518</v>
      </c>
      <c r="B73" s="85" t="s">
        <v>541</v>
      </c>
      <c r="C73" s="85" t="s">
        <v>542</v>
      </c>
      <c r="D73" s="85" t="s">
        <v>70</v>
      </c>
      <c r="E73" s="85" t="s">
        <v>220</v>
      </c>
      <c r="F73" s="85" t="s">
        <v>221</v>
      </c>
      <c r="G73" s="85" t="s">
        <v>433</v>
      </c>
      <c r="H73" s="85" t="s">
        <v>434</v>
      </c>
      <c r="I73" s="86">
        <v>3892</v>
      </c>
      <c r="J73" s="86">
        <v>3892</v>
      </c>
      <c r="K73" s="86">
        <v>3892</v>
      </c>
      <c r="L73" s="86"/>
      <c r="M73" s="86"/>
      <c r="N73" s="86"/>
      <c r="O73" s="86"/>
      <c r="P73" s="86"/>
      <c r="Q73" s="86"/>
      <c r="R73" s="86"/>
      <c r="S73" s="86"/>
      <c r="T73" s="86"/>
      <c r="U73" s="86"/>
      <c r="V73" s="86"/>
      <c r="W73" s="86"/>
    </row>
    <row r="74" ht="21.75" customHeight="1" spans="1:23">
      <c r="A74" s="85" t="s">
        <v>518</v>
      </c>
      <c r="B74" s="85" t="s">
        <v>543</v>
      </c>
      <c r="C74" s="85" t="s">
        <v>544</v>
      </c>
      <c r="D74" s="85" t="s">
        <v>70</v>
      </c>
      <c r="E74" s="85" t="s">
        <v>167</v>
      </c>
      <c r="F74" s="85" t="s">
        <v>168</v>
      </c>
      <c r="G74" s="85" t="s">
        <v>473</v>
      </c>
      <c r="H74" s="85" t="s">
        <v>474</v>
      </c>
      <c r="I74" s="86">
        <v>13180</v>
      </c>
      <c r="J74" s="86">
        <v>13180</v>
      </c>
      <c r="K74" s="86">
        <v>13180</v>
      </c>
      <c r="L74" s="86"/>
      <c r="M74" s="86"/>
      <c r="N74" s="86"/>
      <c r="O74" s="86"/>
      <c r="P74" s="86"/>
      <c r="Q74" s="86"/>
      <c r="R74" s="86"/>
      <c r="S74" s="86"/>
      <c r="T74" s="86"/>
      <c r="U74" s="86"/>
      <c r="V74" s="86"/>
      <c r="W74" s="86"/>
    </row>
    <row r="75" ht="21.75" customHeight="1" spans="1:23">
      <c r="A75" s="85" t="s">
        <v>518</v>
      </c>
      <c r="B75" s="85" t="s">
        <v>543</v>
      </c>
      <c r="C75" s="85" t="s">
        <v>544</v>
      </c>
      <c r="D75" s="85" t="s">
        <v>70</v>
      </c>
      <c r="E75" s="85" t="s">
        <v>167</v>
      </c>
      <c r="F75" s="85" t="s">
        <v>168</v>
      </c>
      <c r="G75" s="85" t="s">
        <v>487</v>
      </c>
      <c r="H75" s="85" t="s">
        <v>488</v>
      </c>
      <c r="I75" s="86">
        <v>74820</v>
      </c>
      <c r="J75" s="86">
        <v>74820</v>
      </c>
      <c r="K75" s="86">
        <v>74820</v>
      </c>
      <c r="L75" s="86"/>
      <c r="M75" s="86"/>
      <c r="N75" s="86"/>
      <c r="O75" s="86"/>
      <c r="P75" s="86"/>
      <c r="Q75" s="86"/>
      <c r="R75" s="86"/>
      <c r="S75" s="86"/>
      <c r="T75" s="86"/>
      <c r="U75" s="86"/>
      <c r="V75" s="86"/>
      <c r="W75" s="86"/>
    </row>
    <row r="76" ht="21.75" customHeight="1" spans="1:23">
      <c r="A76" s="85" t="s">
        <v>518</v>
      </c>
      <c r="B76" s="85" t="s">
        <v>545</v>
      </c>
      <c r="C76" s="85" t="s">
        <v>546</v>
      </c>
      <c r="D76" s="85" t="s">
        <v>70</v>
      </c>
      <c r="E76" s="85" t="s">
        <v>135</v>
      </c>
      <c r="F76" s="85" t="s">
        <v>136</v>
      </c>
      <c r="G76" s="85" t="s">
        <v>433</v>
      </c>
      <c r="H76" s="85" t="s">
        <v>434</v>
      </c>
      <c r="I76" s="86">
        <v>4800</v>
      </c>
      <c r="J76" s="86">
        <v>4800</v>
      </c>
      <c r="K76" s="86">
        <v>4800</v>
      </c>
      <c r="L76" s="86"/>
      <c r="M76" s="86"/>
      <c r="N76" s="86"/>
      <c r="O76" s="86"/>
      <c r="P76" s="86"/>
      <c r="Q76" s="86"/>
      <c r="R76" s="86"/>
      <c r="S76" s="86"/>
      <c r="T76" s="86"/>
      <c r="U76" s="86"/>
      <c r="V76" s="86"/>
      <c r="W76" s="86"/>
    </row>
    <row r="77" ht="21.75" customHeight="1" spans="1:23">
      <c r="A77" s="85" t="s">
        <v>518</v>
      </c>
      <c r="B77" s="85" t="s">
        <v>547</v>
      </c>
      <c r="C77" s="85" t="s">
        <v>548</v>
      </c>
      <c r="D77" s="85" t="s">
        <v>70</v>
      </c>
      <c r="E77" s="85" t="s">
        <v>137</v>
      </c>
      <c r="F77" s="85" t="s">
        <v>138</v>
      </c>
      <c r="G77" s="85" t="s">
        <v>535</v>
      </c>
      <c r="H77" s="85" t="s">
        <v>536</v>
      </c>
      <c r="I77" s="86">
        <v>2000</v>
      </c>
      <c r="J77" s="86">
        <v>2000</v>
      </c>
      <c r="K77" s="86">
        <v>2000</v>
      </c>
      <c r="L77" s="86"/>
      <c r="M77" s="86"/>
      <c r="N77" s="86"/>
      <c r="O77" s="86"/>
      <c r="P77" s="86"/>
      <c r="Q77" s="86"/>
      <c r="R77" s="86"/>
      <c r="S77" s="86"/>
      <c r="T77" s="86"/>
      <c r="U77" s="86"/>
      <c r="V77" s="86"/>
      <c r="W77" s="86"/>
    </row>
    <row r="78" ht="21.75" customHeight="1" spans="1:23">
      <c r="A78" s="85" t="s">
        <v>518</v>
      </c>
      <c r="B78" s="85" t="s">
        <v>549</v>
      </c>
      <c r="C78" s="85" t="s">
        <v>550</v>
      </c>
      <c r="D78" s="85" t="s">
        <v>70</v>
      </c>
      <c r="E78" s="85" t="s">
        <v>216</v>
      </c>
      <c r="F78" s="85" t="s">
        <v>217</v>
      </c>
      <c r="G78" s="85" t="s">
        <v>371</v>
      </c>
      <c r="H78" s="85" t="s">
        <v>372</v>
      </c>
      <c r="I78" s="86">
        <v>564</v>
      </c>
      <c r="J78" s="86">
        <v>564</v>
      </c>
      <c r="K78" s="86">
        <v>564</v>
      </c>
      <c r="L78" s="86"/>
      <c r="M78" s="86"/>
      <c r="N78" s="86"/>
      <c r="O78" s="86"/>
      <c r="P78" s="86"/>
      <c r="Q78" s="86"/>
      <c r="R78" s="86"/>
      <c r="S78" s="86"/>
      <c r="T78" s="86"/>
      <c r="U78" s="86"/>
      <c r="V78" s="86"/>
      <c r="W78" s="86"/>
    </row>
    <row r="79" ht="21.75" customHeight="1" spans="1:23">
      <c r="A79" s="85" t="s">
        <v>518</v>
      </c>
      <c r="B79" s="85" t="s">
        <v>549</v>
      </c>
      <c r="C79" s="85" t="s">
        <v>550</v>
      </c>
      <c r="D79" s="85" t="s">
        <v>70</v>
      </c>
      <c r="E79" s="85" t="s">
        <v>216</v>
      </c>
      <c r="F79" s="85" t="s">
        <v>217</v>
      </c>
      <c r="G79" s="85" t="s">
        <v>373</v>
      </c>
      <c r="H79" s="85" t="s">
        <v>374</v>
      </c>
      <c r="I79" s="86">
        <v>1</v>
      </c>
      <c r="J79" s="86">
        <v>1</v>
      </c>
      <c r="K79" s="86">
        <v>1</v>
      </c>
      <c r="L79" s="86"/>
      <c r="M79" s="86"/>
      <c r="N79" s="86"/>
      <c r="O79" s="86"/>
      <c r="P79" s="86"/>
      <c r="Q79" s="86"/>
      <c r="R79" s="86"/>
      <c r="S79" s="86"/>
      <c r="T79" s="86"/>
      <c r="U79" s="86"/>
      <c r="V79" s="86"/>
      <c r="W79" s="86"/>
    </row>
    <row r="80" ht="21.75" customHeight="1" spans="1:23">
      <c r="A80" s="85" t="s">
        <v>518</v>
      </c>
      <c r="B80" s="85" t="s">
        <v>549</v>
      </c>
      <c r="C80" s="85" t="s">
        <v>550</v>
      </c>
      <c r="D80" s="85" t="s">
        <v>70</v>
      </c>
      <c r="E80" s="85" t="s">
        <v>216</v>
      </c>
      <c r="F80" s="85" t="s">
        <v>217</v>
      </c>
      <c r="G80" s="85" t="s">
        <v>379</v>
      </c>
      <c r="H80" s="85" t="s">
        <v>380</v>
      </c>
      <c r="I80" s="86">
        <v>1530</v>
      </c>
      <c r="J80" s="86">
        <v>1530</v>
      </c>
      <c r="K80" s="86">
        <v>1530</v>
      </c>
      <c r="L80" s="86"/>
      <c r="M80" s="86"/>
      <c r="N80" s="86"/>
      <c r="O80" s="86"/>
      <c r="P80" s="86"/>
      <c r="Q80" s="86"/>
      <c r="R80" s="86"/>
      <c r="S80" s="86"/>
      <c r="T80" s="86"/>
      <c r="U80" s="86"/>
      <c r="V80" s="86"/>
      <c r="W80" s="86"/>
    </row>
    <row r="81" ht="21.75" customHeight="1" spans="1:23">
      <c r="A81" s="85" t="s">
        <v>518</v>
      </c>
      <c r="B81" s="85" t="s">
        <v>551</v>
      </c>
      <c r="C81" s="85" t="s">
        <v>552</v>
      </c>
      <c r="D81" s="85" t="s">
        <v>70</v>
      </c>
      <c r="E81" s="85" t="s">
        <v>224</v>
      </c>
      <c r="F81" s="85" t="s">
        <v>225</v>
      </c>
      <c r="G81" s="85" t="s">
        <v>377</v>
      </c>
      <c r="H81" s="85" t="s">
        <v>378</v>
      </c>
      <c r="I81" s="86">
        <v>66898</v>
      </c>
      <c r="J81" s="86">
        <v>66898</v>
      </c>
      <c r="K81" s="86">
        <v>66898</v>
      </c>
      <c r="L81" s="86"/>
      <c r="M81" s="86"/>
      <c r="N81" s="86"/>
      <c r="O81" s="86"/>
      <c r="P81" s="86"/>
      <c r="Q81" s="86"/>
      <c r="R81" s="86"/>
      <c r="S81" s="86"/>
      <c r="T81" s="86"/>
      <c r="U81" s="86"/>
      <c r="V81" s="86"/>
      <c r="W81" s="86"/>
    </row>
    <row r="82" ht="21.75" customHeight="1" spans="1:23">
      <c r="A82" s="85" t="s">
        <v>518</v>
      </c>
      <c r="B82" s="85" t="s">
        <v>551</v>
      </c>
      <c r="C82" s="85" t="s">
        <v>552</v>
      </c>
      <c r="D82" s="85" t="s">
        <v>70</v>
      </c>
      <c r="E82" s="85" t="s">
        <v>224</v>
      </c>
      <c r="F82" s="85" t="s">
        <v>225</v>
      </c>
      <c r="G82" s="85" t="s">
        <v>473</v>
      </c>
      <c r="H82" s="85" t="s">
        <v>474</v>
      </c>
      <c r="I82" s="86">
        <v>26400</v>
      </c>
      <c r="J82" s="86">
        <v>26400</v>
      </c>
      <c r="K82" s="86">
        <v>26400</v>
      </c>
      <c r="L82" s="86"/>
      <c r="M82" s="86"/>
      <c r="N82" s="86"/>
      <c r="O82" s="86"/>
      <c r="P82" s="86"/>
      <c r="Q82" s="86"/>
      <c r="R82" s="86"/>
      <c r="S82" s="86"/>
      <c r="T82" s="86"/>
      <c r="U82" s="86"/>
      <c r="V82" s="86"/>
      <c r="W82" s="86"/>
    </row>
    <row r="83" ht="21.75" customHeight="1" spans="1:23">
      <c r="A83" s="85" t="s">
        <v>518</v>
      </c>
      <c r="B83" s="85" t="s">
        <v>553</v>
      </c>
      <c r="C83" s="85" t="s">
        <v>554</v>
      </c>
      <c r="D83" s="85" t="s">
        <v>70</v>
      </c>
      <c r="E83" s="85" t="s">
        <v>242</v>
      </c>
      <c r="F83" s="85" t="s">
        <v>243</v>
      </c>
      <c r="G83" s="85" t="s">
        <v>371</v>
      </c>
      <c r="H83" s="85" t="s">
        <v>372</v>
      </c>
      <c r="I83" s="86">
        <v>734.8</v>
      </c>
      <c r="J83" s="86">
        <v>734.8</v>
      </c>
      <c r="K83" s="86">
        <v>734.8</v>
      </c>
      <c r="L83" s="86"/>
      <c r="M83" s="86"/>
      <c r="N83" s="86"/>
      <c r="O83" s="86"/>
      <c r="P83" s="86"/>
      <c r="Q83" s="86"/>
      <c r="R83" s="86"/>
      <c r="S83" s="86"/>
      <c r="T83" s="86"/>
      <c r="U83" s="86"/>
      <c r="V83" s="86"/>
      <c r="W83" s="86"/>
    </row>
    <row r="84" ht="21.75" customHeight="1" spans="1:23">
      <c r="A84" s="85" t="s">
        <v>518</v>
      </c>
      <c r="B84" s="85" t="s">
        <v>553</v>
      </c>
      <c r="C84" s="85" t="s">
        <v>554</v>
      </c>
      <c r="D84" s="85" t="s">
        <v>70</v>
      </c>
      <c r="E84" s="85" t="s">
        <v>242</v>
      </c>
      <c r="F84" s="85" t="s">
        <v>243</v>
      </c>
      <c r="G84" s="85" t="s">
        <v>533</v>
      </c>
      <c r="H84" s="85" t="s">
        <v>534</v>
      </c>
      <c r="I84" s="86">
        <v>2500</v>
      </c>
      <c r="J84" s="86">
        <v>2500</v>
      </c>
      <c r="K84" s="86">
        <v>2500</v>
      </c>
      <c r="L84" s="86"/>
      <c r="M84" s="86"/>
      <c r="N84" s="86"/>
      <c r="O84" s="86"/>
      <c r="P84" s="86"/>
      <c r="Q84" s="86"/>
      <c r="R84" s="86"/>
      <c r="S84" s="86"/>
      <c r="T84" s="86"/>
      <c r="U84" s="86"/>
      <c r="V84" s="86"/>
      <c r="W84" s="86"/>
    </row>
    <row r="85" ht="21.75" customHeight="1" spans="1:23">
      <c r="A85" s="85" t="s">
        <v>518</v>
      </c>
      <c r="B85" s="85" t="s">
        <v>555</v>
      </c>
      <c r="C85" s="85" t="s">
        <v>556</v>
      </c>
      <c r="D85" s="85" t="s">
        <v>70</v>
      </c>
      <c r="E85" s="85" t="s">
        <v>157</v>
      </c>
      <c r="F85" s="85" t="s">
        <v>158</v>
      </c>
      <c r="G85" s="85" t="s">
        <v>371</v>
      </c>
      <c r="H85" s="85" t="s">
        <v>372</v>
      </c>
      <c r="I85" s="86">
        <v>5000</v>
      </c>
      <c r="J85" s="86">
        <v>5000</v>
      </c>
      <c r="K85" s="86">
        <v>5000</v>
      </c>
      <c r="L85" s="86"/>
      <c r="M85" s="86"/>
      <c r="N85" s="86"/>
      <c r="O85" s="86"/>
      <c r="P85" s="86"/>
      <c r="Q85" s="86"/>
      <c r="R85" s="86"/>
      <c r="S85" s="86"/>
      <c r="T85" s="86"/>
      <c r="U85" s="86"/>
      <c r="V85" s="86"/>
      <c r="W85" s="86"/>
    </row>
    <row r="86" ht="21.75" customHeight="1" spans="1:23">
      <c r="A86" s="85" t="s">
        <v>518</v>
      </c>
      <c r="B86" s="85" t="s">
        <v>555</v>
      </c>
      <c r="C86" s="85" t="s">
        <v>556</v>
      </c>
      <c r="D86" s="85" t="s">
        <v>70</v>
      </c>
      <c r="E86" s="85" t="s">
        <v>157</v>
      </c>
      <c r="F86" s="85" t="s">
        <v>158</v>
      </c>
      <c r="G86" s="85" t="s">
        <v>373</v>
      </c>
      <c r="H86" s="85" t="s">
        <v>374</v>
      </c>
      <c r="I86" s="86">
        <v>5000</v>
      </c>
      <c r="J86" s="86">
        <v>5000</v>
      </c>
      <c r="K86" s="86">
        <v>5000</v>
      </c>
      <c r="L86" s="86"/>
      <c r="M86" s="86"/>
      <c r="N86" s="86"/>
      <c r="O86" s="86"/>
      <c r="P86" s="86"/>
      <c r="Q86" s="86"/>
      <c r="R86" s="86"/>
      <c r="S86" s="86"/>
      <c r="T86" s="86"/>
      <c r="U86" s="86"/>
      <c r="V86" s="86"/>
      <c r="W86" s="86"/>
    </row>
    <row r="87" ht="21.75" customHeight="1" spans="1:23">
      <c r="A87" s="85" t="s">
        <v>518</v>
      </c>
      <c r="B87" s="85" t="s">
        <v>557</v>
      </c>
      <c r="C87" s="85" t="s">
        <v>558</v>
      </c>
      <c r="D87" s="85" t="s">
        <v>70</v>
      </c>
      <c r="E87" s="85" t="s">
        <v>141</v>
      </c>
      <c r="F87" s="85" t="s">
        <v>142</v>
      </c>
      <c r="G87" s="85" t="s">
        <v>377</v>
      </c>
      <c r="H87" s="85" t="s">
        <v>378</v>
      </c>
      <c r="I87" s="86">
        <v>19500</v>
      </c>
      <c r="J87" s="86">
        <v>19500</v>
      </c>
      <c r="K87" s="86">
        <v>19500</v>
      </c>
      <c r="L87" s="86"/>
      <c r="M87" s="86"/>
      <c r="N87" s="86"/>
      <c r="O87" s="86"/>
      <c r="P87" s="86"/>
      <c r="Q87" s="86"/>
      <c r="R87" s="86"/>
      <c r="S87" s="86"/>
      <c r="T87" s="86"/>
      <c r="U87" s="86"/>
      <c r="V87" s="86"/>
      <c r="W87" s="86"/>
    </row>
    <row r="88" ht="21.75" customHeight="1" spans="1:23">
      <c r="A88" s="85" t="s">
        <v>518</v>
      </c>
      <c r="B88" s="85" t="s">
        <v>557</v>
      </c>
      <c r="C88" s="85" t="s">
        <v>558</v>
      </c>
      <c r="D88" s="85" t="s">
        <v>70</v>
      </c>
      <c r="E88" s="85" t="s">
        <v>141</v>
      </c>
      <c r="F88" s="85" t="s">
        <v>142</v>
      </c>
      <c r="G88" s="85" t="s">
        <v>481</v>
      </c>
      <c r="H88" s="85" t="s">
        <v>482</v>
      </c>
      <c r="I88" s="86">
        <v>26200</v>
      </c>
      <c r="J88" s="86">
        <v>26200</v>
      </c>
      <c r="K88" s="86">
        <v>26200</v>
      </c>
      <c r="L88" s="86"/>
      <c r="M88" s="86"/>
      <c r="N88" s="86"/>
      <c r="O88" s="86"/>
      <c r="P88" s="86"/>
      <c r="Q88" s="86"/>
      <c r="R88" s="86"/>
      <c r="S88" s="86"/>
      <c r="T88" s="86"/>
      <c r="U88" s="86"/>
      <c r="V88" s="86"/>
      <c r="W88" s="86"/>
    </row>
    <row r="89" ht="21.75" customHeight="1" spans="1:23">
      <c r="A89" s="85" t="s">
        <v>518</v>
      </c>
      <c r="B89" s="85" t="s">
        <v>559</v>
      </c>
      <c r="C89" s="85" t="s">
        <v>560</v>
      </c>
      <c r="D89" s="85" t="s">
        <v>70</v>
      </c>
      <c r="E89" s="85" t="s">
        <v>258</v>
      </c>
      <c r="F89" s="85" t="s">
        <v>259</v>
      </c>
      <c r="G89" s="85" t="s">
        <v>433</v>
      </c>
      <c r="H89" s="85" t="s">
        <v>434</v>
      </c>
      <c r="I89" s="86">
        <v>40000</v>
      </c>
      <c r="J89" s="86">
        <v>40000</v>
      </c>
      <c r="K89" s="86">
        <v>40000</v>
      </c>
      <c r="L89" s="86"/>
      <c r="M89" s="86"/>
      <c r="N89" s="86"/>
      <c r="O89" s="86"/>
      <c r="P89" s="86"/>
      <c r="Q89" s="86"/>
      <c r="R89" s="86"/>
      <c r="S89" s="86"/>
      <c r="T89" s="86"/>
      <c r="U89" s="86"/>
      <c r="V89" s="86"/>
      <c r="W89" s="86"/>
    </row>
    <row r="90" ht="21.75" customHeight="1" spans="1:23">
      <c r="A90" s="85" t="s">
        <v>518</v>
      </c>
      <c r="B90" s="85" t="s">
        <v>561</v>
      </c>
      <c r="C90" s="85" t="s">
        <v>562</v>
      </c>
      <c r="D90" s="85" t="s">
        <v>70</v>
      </c>
      <c r="E90" s="85" t="s">
        <v>193</v>
      </c>
      <c r="F90" s="85" t="s">
        <v>194</v>
      </c>
      <c r="G90" s="85" t="s">
        <v>377</v>
      </c>
      <c r="H90" s="85" t="s">
        <v>378</v>
      </c>
      <c r="I90" s="86">
        <v>50</v>
      </c>
      <c r="J90" s="86">
        <v>50</v>
      </c>
      <c r="K90" s="86">
        <v>50</v>
      </c>
      <c r="L90" s="86"/>
      <c r="M90" s="86"/>
      <c r="N90" s="86"/>
      <c r="O90" s="86"/>
      <c r="P90" s="86"/>
      <c r="Q90" s="86"/>
      <c r="R90" s="86"/>
      <c r="S90" s="86"/>
      <c r="T90" s="86"/>
      <c r="U90" s="86"/>
      <c r="V90" s="86"/>
      <c r="W90" s="86"/>
    </row>
    <row r="91" ht="21.75" customHeight="1" spans="1:23">
      <c r="A91" s="85" t="s">
        <v>518</v>
      </c>
      <c r="B91" s="85" t="s">
        <v>563</v>
      </c>
      <c r="C91" s="85" t="s">
        <v>564</v>
      </c>
      <c r="D91" s="85" t="s">
        <v>70</v>
      </c>
      <c r="E91" s="85" t="s">
        <v>179</v>
      </c>
      <c r="F91" s="85" t="s">
        <v>180</v>
      </c>
      <c r="G91" s="85" t="s">
        <v>419</v>
      </c>
      <c r="H91" s="85" t="s">
        <v>420</v>
      </c>
      <c r="I91" s="86">
        <v>7200</v>
      </c>
      <c r="J91" s="86">
        <v>7200</v>
      </c>
      <c r="K91" s="86">
        <v>7200</v>
      </c>
      <c r="L91" s="86"/>
      <c r="M91" s="86"/>
      <c r="N91" s="86"/>
      <c r="O91" s="86"/>
      <c r="P91" s="86"/>
      <c r="Q91" s="86"/>
      <c r="R91" s="86"/>
      <c r="S91" s="86"/>
      <c r="T91" s="86"/>
      <c r="U91" s="86"/>
      <c r="V91" s="86"/>
      <c r="W91" s="86"/>
    </row>
    <row r="92" ht="21.75" customHeight="1" spans="1:23">
      <c r="A92" s="85" t="s">
        <v>518</v>
      </c>
      <c r="B92" s="85" t="s">
        <v>565</v>
      </c>
      <c r="C92" s="85" t="s">
        <v>566</v>
      </c>
      <c r="D92" s="85" t="s">
        <v>70</v>
      </c>
      <c r="E92" s="85" t="s">
        <v>159</v>
      </c>
      <c r="F92" s="85" t="s">
        <v>160</v>
      </c>
      <c r="G92" s="85" t="s">
        <v>371</v>
      </c>
      <c r="H92" s="85" t="s">
        <v>372</v>
      </c>
      <c r="I92" s="86">
        <v>5000</v>
      </c>
      <c r="J92" s="86">
        <v>5000</v>
      </c>
      <c r="K92" s="86">
        <v>5000</v>
      </c>
      <c r="L92" s="86"/>
      <c r="M92" s="86"/>
      <c r="N92" s="86"/>
      <c r="O92" s="86"/>
      <c r="P92" s="86"/>
      <c r="Q92" s="86"/>
      <c r="R92" s="86"/>
      <c r="S92" s="86"/>
      <c r="T92" s="86"/>
      <c r="U92" s="86"/>
      <c r="V92" s="86"/>
      <c r="W92" s="86"/>
    </row>
    <row r="93" ht="21.75" customHeight="1" spans="1:23">
      <c r="A93" s="85" t="s">
        <v>518</v>
      </c>
      <c r="B93" s="85" t="s">
        <v>567</v>
      </c>
      <c r="C93" s="85" t="s">
        <v>568</v>
      </c>
      <c r="D93" s="85" t="s">
        <v>70</v>
      </c>
      <c r="E93" s="85" t="s">
        <v>276</v>
      </c>
      <c r="F93" s="85" t="s">
        <v>277</v>
      </c>
      <c r="G93" s="85" t="s">
        <v>377</v>
      </c>
      <c r="H93" s="85" t="s">
        <v>378</v>
      </c>
      <c r="I93" s="86">
        <v>30000</v>
      </c>
      <c r="J93" s="86">
        <v>30000</v>
      </c>
      <c r="K93" s="86">
        <v>30000</v>
      </c>
      <c r="L93" s="86"/>
      <c r="M93" s="86"/>
      <c r="N93" s="86"/>
      <c r="O93" s="86"/>
      <c r="P93" s="86"/>
      <c r="Q93" s="86"/>
      <c r="R93" s="86"/>
      <c r="S93" s="86"/>
      <c r="T93" s="86"/>
      <c r="U93" s="86"/>
      <c r="V93" s="86"/>
      <c r="W93" s="86"/>
    </row>
    <row r="94" ht="21.75" customHeight="1" spans="1:23">
      <c r="A94" s="85" t="s">
        <v>518</v>
      </c>
      <c r="B94" s="85" t="s">
        <v>569</v>
      </c>
      <c r="C94" s="85" t="s">
        <v>570</v>
      </c>
      <c r="D94" s="85" t="s">
        <v>70</v>
      </c>
      <c r="E94" s="85" t="s">
        <v>214</v>
      </c>
      <c r="F94" s="85" t="s">
        <v>215</v>
      </c>
      <c r="G94" s="85" t="s">
        <v>419</v>
      </c>
      <c r="H94" s="85" t="s">
        <v>420</v>
      </c>
      <c r="I94" s="86">
        <v>23350</v>
      </c>
      <c r="J94" s="86">
        <v>23350</v>
      </c>
      <c r="K94" s="86">
        <v>23350</v>
      </c>
      <c r="L94" s="86"/>
      <c r="M94" s="86"/>
      <c r="N94" s="86"/>
      <c r="O94" s="86"/>
      <c r="P94" s="86"/>
      <c r="Q94" s="86"/>
      <c r="R94" s="86"/>
      <c r="S94" s="86"/>
      <c r="T94" s="86"/>
      <c r="U94" s="86"/>
      <c r="V94" s="86"/>
      <c r="W94" s="86"/>
    </row>
    <row r="95" ht="21.75" customHeight="1" spans="1:23">
      <c r="A95" s="85" t="s">
        <v>518</v>
      </c>
      <c r="B95" s="85" t="s">
        <v>571</v>
      </c>
      <c r="C95" s="85" t="s">
        <v>572</v>
      </c>
      <c r="D95" s="85" t="s">
        <v>70</v>
      </c>
      <c r="E95" s="85" t="s">
        <v>99</v>
      </c>
      <c r="F95" s="85" t="s">
        <v>100</v>
      </c>
      <c r="G95" s="85" t="s">
        <v>379</v>
      </c>
      <c r="H95" s="85" t="s">
        <v>380</v>
      </c>
      <c r="I95" s="86">
        <v>2000</v>
      </c>
      <c r="J95" s="86">
        <v>2000</v>
      </c>
      <c r="K95" s="86">
        <v>2000</v>
      </c>
      <c r="L95" s="86"/>
      <c r="M95" s="86"/>
      <c r="N95" s="86"/>
      <c r="O95" s="86"/>
      <c r="P95" s="86"/>
      <c r="Q95" s="86"/>
      <c r="R95" s="86"/>
      <c r="S95" s="86"/>
      <c r="T95" s="86"/>
      <c r="U95" s="86"/>
      <c r="V95" s="86"/>
      <c r="W95" s="86"/>
    </row>
    <row r="96" ht="21.75" customHeight="1" spans="1:23">
      <c r="A96" s="85" t="s">
        <v>518</v>
      </c>
      <c r="B96" s="85" t="s">
        <v>573</v>
      </c>
      <c r="C96" s="85" t="s">
        <v>574</v>
      </c>
      <c r="D96" s="85" t="s">
        <v>70</v>
      </c>
      <c r="E96" s="85" t="s">
        <v>232</v>
      </c>
      <c r="F96" s="85" t="s">
        <v>233</v>
      </c>
      <c r="G96" s="85" t="s">
        <v>377</v>
      </c>
      <c r="H96" s="85" t="s">
        <v>378</v>
      </c>
      <c r="I96" s="86">
        <v>100000</v>
      </c>
      <c r="J96" s="86">
        <v>100000</v>
      </c>
      <c r="K96" s="86">
        <v>100000</v>
      </c>
      <c r="L96" s="86"/>
      <c r="M96" s="86"/>
      <c r="N96" s="86"/>
      <c r="O96" s="86"/>
      <c r="P96" s="86"/>
      <c r="Q96" s="86"/>
      <c r="R96" s="86"/>
      <c r="S96" s="86"/>
      <c r="T96" s="86"/>
      <c r="U96" s="86"/>
      <c r="V96" s="86"/>
      <c r="W96" s="86"/>
    </row>
    <row r="97" ht="21.75" customHeight="1" spans="1:23">
      <c r="A97" s="85" t="s">
        <v>518</v>
      </c>
      <c r="B97" s="85" t="s">
        <v>575</v>
      </c>
      <c r="C97" s="85" t="s">
        <v>576</v>
      </c>
      <c r="D97" s="85" t="s">
        <v>70</v>
      </c>
      <c r="E97" s="85" t="s">
        <v>157</v>
      </c>
      <c r="F97" s="85" t="s">
        <v>158</v>
      </c>
      <c r="G97" s="85" t="s">
        <v>419</v>
      </c>
      <c r="H97" s="85" t="s">
        <v>420</v>
      </c>
      <c r="I97" s="86">
        <v>24000</v>
      </c>
      <c r="J97" s="86">
        <v>24000</v>
      </c>
      <c r="K97" s="86">
        <v>24000</v>
      </c>
      <c r="L97" s="86"/>
      <c r="M97" s="86"/>
      <c r="N97" s="86"/>
      <c r="O97" s="86"/>
      <c r="P97" s="86"/>
      <c r="Q97" s="86"/>
      <c r="R97" s="86"/>
      <c r="S97" s="86"/>
      <c r="T97" s="86"/>
      <c r="U97" s="86"/>
      <c r="V97" s="86"/>
      <c r="W97" s="86"/>
    </row>
    <row r="98" ht="21.75" customHeight="1" spans="1:23">
      <c r="A98" s="85" t="s">
        <v>518</v>
      </c>
      <c r="B98" s="85" t="s">
        <v>577</v>
      </c>
      <c r="C98" s="85" t="s">
        <v>578</v>
      </c>
      <c r="D98" s="85" t="s">
        <v>70</v>
      </c>
      <c r="E98" s="85" t="s">
        <v>242</v>
      </c>
      <c r="F98" s="85" t="s">
        <v>243</v>
      </c>
      <c r="G98" s="85" t="s">
        <v>433</v>
      </c>
      <c r="H98" s="85" t="s">
        <v>434</v>
      </c>
      <c r="I98" s="86">
        <v>247</v>
      </c>
      <c r="J98" s="86">
        <v>247</v>
      </c>
      <c r="K98" s="86">
        <v>247</v>
      </c>
      <c r="L98" s="86"/>
      <c r="M98" s="86"/>
      <c r="N98" s="86"/>
      <c r="O98" s="86"/>
      <c r="P98" s="86"/>
      <c r="Q98" s="86"/>
      <c r="R98" s="86"/>
      <c r="S98" s="86"/>
      <c r="T98" s="86"/>
      <c r="U98" s="86"/>
      <c r="V98" s="86"/>
      <c r="W98" s="86"/>
    </row>
    <row r="99" ht="21.75" customHeight="1" spans="1:23">
      <c r="A99" s="85" t="s">
        <v>518</v>
      </c>
      <c r="B99" s="85" t="s">
        <v>579</v>
      </c>
      <c r="C99" s="85" t="s">
        <v>580</v>
      </c>
      <c r="D99" s="85" t="s">
        <v>70</v>
      </c>
      <c r="E99" s="85" t="s">
        <v>99</v>
      </c>
      <c r="F99" s="85" t="s">
        <v>100</v>
      </c>
      <c r="G99" s="85" t="s">
        <v>377</v>
      </c>
      <c r="H99" s="85" t="s">
        <v>378</v>
      </c>
      <c r="I99" s="86">
        <v>2000</v>
      </c>
      <c r="J99" s="86">
        <v>2000</v>
      </c>
      <c r="K99" s="86">
        <v>2000</v>
      </c>
      <c r="L99" s="86"/>
      <c r="M99" s="86"/>
      <c r="N99" s="86"/>
      <c r="O99" s="86"/>
      <c r="P99" s="86"/>
      <c r="Q99" s="86"/>
      <c r="R99" s="86"/>
      <c r="S99" s="86"/>
      <c r="T99" s="86"/>
      <c r="U99" s="86"/>
      <c r="V99" s="86"/>
      <c r="W99" s="86"/>
    </row>
    <row r="100" ht="21.75" customHeight="1" spans="1:23">
      <c r="A100" s="85" t="s">
        <v>518</v>
      </c>
      <c r="B100" s="85" t="s">
        <v>581</v>
      </c>
      <c r="C100" s="85" t="s">
        <v>582</v>
      </c>
      <c r="D100" s="85" t="s">
        <v>70</v>
      </c>
      <c r="E100" s="85" t="s">
        <v>137</v>
      </c>
      <c r="F100" s="85" t="s">
        <v>138</v>
      </c>
      <c r="G100" s="85" t="s">
        <v>527</v>
      </c>
      <c r="H100" s="85" t="s">
        <v>528</v>
      </c>
      <c r="I100" s="86">
        <v>1400</v>
      </c>
      <c r="J100" s="86">
        <v>1400</v>
      </c>
      <c r="K100" s="86">
        <v>1400</v>
      </c>
      <c r="L100" s="86"/>
      <c r="M100" s="86"/>
      <c r="N100" s="86"/>
      <c r="O100" s="86"/>
      <c r="P100" s="86"/>
      <c r="Q100" s="86"/>
      <c r="R100" s="86"/>
      <c r="S100" s="86"/>
      <c r="T100" s="86"/>
      <c r="U100" s="86"/>
      <c r="V100" s="86"/>
      <c r="W100" s="86"/>
    </row>
    <row r="101" ht="21.75" customHeight="1" spans="1:23">
      <c r="A101" s="85" t="s">
        <v>518</v>
      </c>
      <c r="B101" s="85" t="s">
        <v>583</v>
      </c>
      <c r="C101" s="85" t="s">
        <v>584</v>
      </c>
      <c r="D101" s="85" t="s">
        <v>70</v>
      </c>
      <c r="E101" s="85" t="s">
        <v>234</v>
      </c>
      <c r="F101" s="85" t="s">
        <v>235</v>
      </c>
      <c r="G101" s="85" t="s">
        <v>377</v>
      </c>
      <c r="H101" s="85" t="s">
        <v>378</v>
      </c>
      <c r="I101" s="86">
        <v>34.97</v>
      </c>
      <c r="J101" s="86">
        <v>34.97</v>
      </c>
      <c r="K101" s="86">
        <v>34.97</v>
      </c>
      <c r="L101" s="86"/>
      <c r="M101" s="86"/>
      <c r="N101" s="86"/>
      <c r="O101" s="86"/>
      <c r="P101" s="86"/>
      <c r="Q101" s="86"/>
      <c r="R101" s="86"/>
      <c r="S101" s="86"/>
      <c r="T101" s="86"/>
      <c r="U101" s="86"/>
      <c r="V101" s="86"/>
      <c r="W101" s="86"/>
    </row>
    <row r="102" ht="21.75" customHeight="1" spans="1:23">
      <c r="A102" s="85" t="s">
        <v>518</v>
      </c>
      <c r="B102" s="85" t="s">
        <v>585</v>
      </c>
      <c r="C102" s="85" t="s">
        <v>586</v>
      </c>
      <c r="D102" s="85" t="s">
        <v>70</v>
      </c>
      <c r="E102" s="85" t="s">
        <v>125</v>
      </c>
      <c r="F102" s="85" t="s">
        <v>126</v>
      </c>
      <c r="G102" s="85" t="s">
        <v>535</v>
      </c>
      <c r="H102" s="85" t="s">
        <v>536</v>
      </c>
      <c r="I102" s="86">
        <v>15251</v>
      </c>
      <c r="J102" s="86">
        <v>15251</v>
      </c>
      <c r="K102" s="86">
        <v>15251</v>
      </c>
      <c r="L102" s="86"/>
      <c r="M102" s="86"/>
      <c r="N102" s="86"/>
      <c r="O102" s="86"/>
      <c r="P102" s="86"/>
      <c r="Q102" s="86"/>
      <c r="R102" s="86"/>
      <c r="S102" s="86"/>
      <c r="T102" s="86"/>
      <c r="U102" s="86"/>
      <c r="V102" s="86"/>
      <c r="W102" s="86"/>
    </row>
    <row r="103" ht="21.75" customHeight="1" spans="1:23">
      <c r="A103" s="85" t="s">
        <v>518</v>
      </c>
      <c r="B103" s="85" t="s">
        <v>587</v>
      </c>
      <c r="C103" s="85" t="s">
        <v>588</v>
      </c>
      <c r="D103" s="85" t="s">
        <v>70</v>
      </c>
      <c r="E103" s="85" t="s">
        <v>226</v>
      </c>
      <c r="F103" s="85" t="s">
        <v>227</v>
      </c>
      <c r="G103" s="85" t="s">
        <v>375</v>
      </c>
      <c r="H103" s="85" t="s">
        <v>376</v>
      </c>
      <c r="I103" s="86">
        <v>2000</v>
      </c>
      <c r="J103" s="86">
        <v>2000</v>
      </c>
      <c r="K103" s="86">
        <v>2000</v>
      </c>
      <c r="L103" s="86"/>
      <c r="M103" s="86"/>
      <c r="N103" s="86"/>
      <c r="O103" s="86"/>
      <c r="P103" s="86"/>
      <c r="Q103" s="86"/>
      <c r="R103" s="86"/>
      <c r="S103" s="86"/>
      <c r="T103" s="86"/>
      <c r="U103" s="86"/>
      <c r="V103" s="86"/>
      <c r="W103" s="86"/>
    </row>
    <row r="104" ht="21.75" customHeight="1" spans="1:23">
      <c r="A104" s="85" t="s">
        <v>518</v>
      </c>
      <c r="B104" s="85" t="s">
        <v>587</v>
      </c>
      <c r="C104" s="85" t="s">
        <v>588</v>
      </c>
      <c r="D104" s="85" t="s">
        <v>70</v>
      </c>
      <c r="E104" s="85" t="s">
        <v>226</v>
      </c>
      <c r="F104" s="85" t="s">
        <v>227</v>
      </c>
      <c r="G104" s="85" t="s">
        <v>368</v>
      </c>
      <c r="H104" s="85" t="s">
        <v>334</v>
      </c>
      <c r="I104" s="86">
        <v>8000</v>
      </c>
      <c r="J104" s="86">
        <v>8000</v>
      </c>
      <c r="K104" s="86">
        <v>8000</v>
      </c>
      <c r="L104" s="86"/>
      <c r="M104" s="86"/>
      <c r="N104" s="86"/>
      <c r="O104" s="86"/>
      <c r="P104" s="86"/>
      <c r="Q104" s="86"/>
      <c r="R104" s="86"/>
      <c r="S104" s="86"/>
      <c r="T104" s="86"/>
      <c r="U104" s="86"/>
      <c r="V104" s="86"/>
      <c r="W104" s="86"/>
    </row>
    <row r="105" ht="21.75" customHeight="1" spans="1:23">
      <c r="A105" s="85" t="s">
        <v>518</v>
      </c>
      <c r="B105" s="85" t="s">
        <v>587</v>
      </c>
      <c r="C105" s="85" t="s">
        <v>588</v>
      </c>
      <c r="D105" s="85" t="s">
        <v>70</v>
      </c>
      <c r="E105" s="85" t="s">
        <v>226</v>
      </c>
      <c r="F105" s="85" t="s">
        <v>227</v>
      </c>
      <c r="G105" s="85" t="s">
        <v>481</v>
      </c>
      <c r="H105" s="85" t="s">
        <v>482</v>
      </c>
      <c r="I105" s="86">
        <v>90500</v>
      </c>
      <c r="J105" s="86">
        <v>90500</v>
      </c>
      <c r="K105" s="86">
        <v>90500</v>
      </c>
      <c r="L105" s="86"/>
      <c r="M105" s="86"/>
      <c r="N105" s="86"/>
      <c r="O105" s="86"/>
      <c r="P105" s="86"/>
      <c r="Q105" s="86"/>
      <c r="R105" s="86"/>
      <c r="S105" s="86"/>
      <c r="T105" s="86"/>
      <c r="U105" s="86"/>
      <c r="V105" s="86"/>
      <c r="W105" s="86"/>
    </row>
    <row r="106" ht="21.75" customHeight="1" spans="1:23">
      <c r="A106" s="85" t="s">
        <v>518</v>
      </c>
      <c r="B106" s="85" t="s">
        <v>589</v>
      </c>
      <c r="C106" s="85" t="s">
        <v>590</v>
      </c>
      <c r="D106" s="85" t="s">
        <v>70</v>
      </c>
      <c r="E106" s="85" t="s">
        <v>218</v>
      </c>
      <c r="F106" s="85" t="s">
        <v>219</v>
      </c>
      <c r="G106" s="85" t="s">
        <v>371</v>
      </c>
      <c r="H106" s="85" t="s">
        <v>372</v>
      </c>
      <c r="I106" s="86">
        <v>1304.5</v>
      </c>
      <c r="J106" s="86">
        <v>1304.5</v>
      </c>
      <c r="K106" s="86">
        <v>1304.5</v>
      </c>
      <c r="L106" s="86"/>
      <c r="M106" s="86"/>
      <c r="N106" s="86"/>
      <c r="O106" s="86"/>
      <c r="P106" s="86"/>
      <c r="Q106" s="86"/>
      <c r="R106" s="86"/>
      <c r="S106" s="86"/>
      <c r="T106" s="86"/>
      <c r="U106" s="86"/>
      <c r="V106" s="86"/>
      <c r="W106" s="86"/>
    </row>
    <row r="107" ht="21.75" customHeight="1" spans="1:23">
      <c r="A107" s="85" t="s">
        <v>518</v>
      </c>
      <c r="B107" s="85" t="s">
        <v>589</v>
      </c>
      <c r="C107" s="85" t="s">
        <v>590</v>
      </c>
      <c r="D107" s="85" t="s">
        <v>70</v>
      </c>
      <c r="E107" s="85" t="s">
        <v>218</v>
      </c>
      <c r="F107" s="85" t="s">
        <v>219</v>
      </c>
      <c r="G107" s="85" t="s">
        <v>535</v>
      </c>
      <c r="H107" s="85" t="s">
        <v>536</v>
      </c>
      <c r="I107" s="86">
        <v>2000</v>
      </c>
      <c r="J107" s="86">
        <v>2000</v>
      </c>
      <c r="K107" s="86">
        <v>2000</v>
      </c>
      <c r="L107" s="86"/>
      <c r="M107" s="86"/>
      <c r="N107" s="86"/>
      <c r="O107" s="86"/>
      <c r="P107" s="86"/>
      <c r="Q107" s="86"/>
      <c r="R107" s="86"/>
      <c r="S107" s="86"/>
      <c r="T107" s="86"/>
      <c r="U107" s="86"/>
      <c r="V107" s="86"/>
      <c r="W107" s="86"/>
    </row>
    <row r="108" ht="21.75" customHeight="1" spans="1:23">
      <c r="A108" s="85" t="s">
        <v>518</v>
      </c>
      <c r="B108" s="85" t="s">
        <v>591</v>
      </c>
      <c r="C108" s="85" t="s">
        <v>592</v>
      </c>
      <c r="D108" s="85" t="s">
        <v>70</v>
      </c>
      <c r="E108" s="85" t="s">
        <v>258</v>
      </c>
      <c r="F108" s="85" t="s">
        <v>259</v>
      </c>
      <c r="G108" s="85" t="s">
        <v>433</v>
      </c>
      <c r="H108" s="85" t="s">
        <v>434</v>
      </c>
      <c r="I108" s="86">
        <v>40000</v>
      </c>
      <c r="J108" s="86">
        <v>40000</v>
      </c>
      <c r="K108" s="86">
        <v>40000</v>
      </c>
      <c r="L108" s="86"/>
      <c r="M108" s="86"/>
      <c r="N108" s="86"/>
      <c r="O108" s="86"/>
      <c r="P108" s="86"/>
      <c r="Q108" s="86"/>
      <c r="R108" s="86"/>
      <c r="S108" s="86"/>
      <c r="T108" s="86"/>
      <c r="U108" s="86"/>
      <c r="V108" s="86"/>
      <c r="W108" s="86"/>
    </row>
    <row r="109" ht="21.75" customHeight="1" spans="1:23">
      <c r="A109" s="85" t="s">
        <v>518</v>
      </c>
      <c r="B109" s="85" t="s">
        <v>593</v>
      </c>
      <c r="C109" s="85" t="s">
        <v>594</v>
      </c>
      <c r="D109" s="85" t="s">
        <v>70</v>
      </c>
      <c r="E109" s="85" t="s">
        <v>242</v>
      </c>
      <c r="F109" s="85" t="s">
        <v>243</v>
      </c>
      <c r="G109" s="85" t="s">
        <v>433</v>
      </c>
      <c r="H109" s="85" t="s">
        <v>434</v>
      </c>
      <c r="I109" s="86">
        <v>9500</v>
      </c>
      <c r="J109" s="86">
        <v>9500</v>
      </c>
      <c r="K109" s="86">
        <v>9500</v>
      </c>
      <c r="L109" s="86"/>
      <c r="M109" s="86"/>
      <c r="N109" s="86"/>
      <c r="O109" s="86"/>
      <c r="P109" s="86"/>
      <c r="Q109" s="86"/>
      <c r="R109" s="86"/>
      <c r="S109" s="86"/>
      <c r="T109" s="86"/>
      <c r="U109" s="86"/>
      <c r="V109" s="86"/>
      <c r="W109" s="86"/>
    </row>
    <row r="110" ht="21.75" customHeight="1" spans="1:23">
      <c r="A110" s="85" t="s">
        <v>518</v>
      </c>
      <c r="B110" s="85" t="s">
        <v>595</v>
      </c>
      <c r="C110" s="85" t="s">
        <v>596</v>
      </c>
      <c r="D110" s="85" t="s">
        <v>70</v>
      </c>
      <c r="E110" s="85" t="s">
        <v>228</v>
      </c>
      <c r="F110" s="85" t="s">
        <v>229</v>
      </c>
      <c r="G110" s="85" t="s">
        <v>377</v>
      </c>
      <c r="H110" s="85" t="s">
        <v>378</v>
      </c>
      <c r="I110" s="86">
        <v>26300</v>
      </c>
      <c r="J110" s="86">
        <v>26300</v>
      </c>
      <c r="K110" s="86">
        <v>26300</v>
      </c>
      <c r="L110" s="86"/>
      <c r="M110" s="86"/>
      <c r="N110" s="86"/>
      <c r="O110" s="86"/>
      <c r="P110" s="86"/>
      <c r="Q110" s="86"/>
      <c r="R110" s="86"/>
      <c r="S110" s="86"/>
      <c r="T110" s="86"/>
      <c r="U110" s="86"/>
      <c r="V110" s="86"/>
      <c r="W110" s="86"/>
    </row>
    <row r="111" ht="21.75" customHeight="1" spans="1:23">
      <c r="A111" s="85" t="s">
        <v>518</v>
      </c>
      <c r="B111" s="85" t="s">
        <v>597</v>
      </c>
      <c r="C111" s="85" t="s">
        <v>598</v>
      </c>
      <c r="D111" s="85" t="s">
        <v>70</v>
      </c>
      <c r="E111" s="85" t="s">
        <v>205</v>
      </c>
      <c r="F111" s="85" t="s">
        <v>204</v>
      </c>
      <c r="G111" s="85" t="s">
        <v>433</v>
      </c>
      <c r="H111" s="85" t="s">
        <v>434</v>
      </c>
      <c r="I111" s="86">
        <v>20000</v>
      </c>
      <c r="J111" s="86">
        <v>20000</v>
      </c>
      <c r="K111" s="86">
        <v>20000</v>
      </c>
      <c r="L111" s="86"/>
      <c r="M111" s="86"/>
      <c r="N111" s="86"/>
      <c r="O111" s="86"/>
      <c r="P111" s="86"/>
      <c r="Q111" s="86"/>
      <c r="R111" s="86"/>
      <c r="S111" s="86"/>
      <c r="T111" s="86"/>
      <c r="U111" s="86"/>
      <c r="V111" s="86"/>
      <c r="W111" s="86"/>
    </row>
    <row r="112" ht="21.75" customHeight="1" spans="1:23">
      <c r="A112" s="85" t="s">
        <v>518</v>
      </c>
      <c r="B112" s="85" t="s">
        <v>599</v>
      </c>
      <c r="C112" s="85" t="s">
        <v>600</v>
      </c>
      <c r="D112" s="85" t="s">
        <v>70</v>
      </c>
      <c r="E112" s="85" t="s">
        <v>153</v>
      </c>
      <c r="F112" s="85" t="s">
        <v>154</v>
      </c>
      <c r="G112" s="85" t="s">
        <v>487</v>
      </c>
      <c r="H112" s="85" t="s">
        <v>488</v>
      </c>
      <c r="I112" s="86">
        <v>1858</v>
      </c>
      <c r="J112" s="86">
        <v>1858</v>
      </c>
      <c r="K112" s="86">
        <v>1858</v>
      </c>
      <c r="L112" s="86"/>
      <c r="M112" s="86"/>
      <c r="N112" s="86"/>
      <c r="O112" s="86"/>
      <c r="P112" s="86"/>
      <c r="Q112" s="86"/>
      <c r="R112" s="86"/>
      <c r="S112" s="86"/>
      <c r="T112" s="86"/>
      <c r="U112" s="86"/>
      <c r="V112" s="86"/>
      <c r="W112" s="86"/>
    </row>
    <row r="113" ht="21.75" customHeight="1" spans="1:23">
      <c r="A113" s="85" t="s">
        <v>518</v>
      </c>
      <c r="B113" s="85" t="s">
        <v>601</v>
      </c>
      <c r="C113" s="85" t="s">
        <v>602</v>
      </c>
      <c r="D113" s="85" t="s">
        <v>70</v>
      </c>
      <c r="E113" s="85" t="s">
        <v>218</v>
      </c>
      <c r="F113" s="85" t="s">
        <v>219</v>
      </c>
      <c r="G113" s="85" t="s">
        <v>481</v>
      </c>
      <c r="H113" s="85" t="s">
        <v>482</v>
      </c>
      <c r="I113" s="86">
        <v>3600</v>
      </c>
      <c r="J113" s="86">
        <v>3600</v>
      </c>
      <c r="K113" s="86">
        <v>3600</v>
      </c>
      <c r="L113" s="86"/>
      <c r="M113" s="86"/>
      <c r="N113" s="86"/>
      <c r="O113" s="86"/>
      <c r="P113" s="86"/>
      <c r="Q113" s="86"/>
      <c r="R113" s="86"/>
      <c r="S113" s="86"/>
      <c r="T113" s="86"/>
      <c r="U113" s="86"/>
      <c r="V113" s="86"/>
      <c r="W113" s="86"/>
    </row>
    <row r="114" ht="21.75" customHeight="1" spans="1:23">
      <c r="A114" s="85" t="s">
        <v>518</v>
      </c>
      <c r="B114" s="85" t="s">
        <v>601</v>
      </c>
      <c r="C114" s="85" t="s">
        <v>602</v>
      </c>
      <c r="D114" s="85" t="s">
        <v>70</v>
      </c>
      <c r="E114" s="85" t="s">
        <v>218</v>
      </c>
      <c r="F114" s="85" t="s">
        <v>219</v>
      </c>
      <c r="G114" s="85" t="s">
        <v>473</v>
      </c>
      <c r="H114" s="85" t="s">
        <v>474</v>
      </c>
      <c r="I114" s="86">
        <v>8000</v>
      </c>
      <c r="J114" s="86">
        <v>8000</v>
      </c>
      <c r="K114" s="86">
        <v>8000</v>
      </c>
      <c r="L114" s="86"/>
      <c r="M114" s="86"/>
      <c r="N114" s="86"/>
      <c r="O114" s="86"/>
      <c r="P114" s="86"/>
      <c r="Q114" s="86"/>
      <c r="R114" s="86"/>
      <c r="S114" s="86"/>
      <c r="T114" s="86"/>
      <c r="U114" s="86"/>
      <c r="V114" s="86"/>
      <c r="W114" s="86"/>
    </row>
    <row r="115" ht="21.75" customHeight="1" spans="1:23">
      <c r="A115" s="85" t="s">
        <v>518</v>
      </c>
      <c r="B115" s="85" t="s">
        <v>601</v>
      </c>
      <c r="C115" s="85" t="s">
        <v>602</v>
      </c>
      <c r="D115" s="85" t="s">
        <v>70</v>
      </c>
      <c r="E115" s="85" t="s">
        <v>218</v>
      </c>
      <c r="F115" s="85" t="s">
        <v>219</v>
      </c>
      <c r="G115" s="85" t="s">
        <v>381</v>
      </c>
      <c r="H115" s="85" t="s">
        <v>382</v>
      </c>
      <c r="I115" s="86">
        <v>4500</v>
      </c>
      <c r="J115" s="86">
        <v>4500</v>
      </c>
      <c r="K115" s="86">
        <v>4500</v>
      </c>
      <c r="L115" s="86"/>
      <c r="M115" s="86"/>
      <c r="N115" s="86"/>
      <c r="O115" s="86"/>
      <c r="P115" s="86"/>
      <c r="Q115" s="86"/>
      <c r="R115" s="86"/>
      <c r="S115" s="86"/>
      <c r="T115" s="86"/>
      <c r="U115" s="86"/>
      <c r="V115" s="86"/>
      <c r="W115" s="86"/>
    </row>
    <row r="116" ht="21.75" customHeight="1" spans="1:23">
      <c r="A116" s="85" t="s">
        <v>518</v>
      </c>
      <c r="B116" s="85" t="s">
        <v>601</v>
      </c>
      <c r="C116" s="85" t="s">
        <v>602</v>
      </c>
      <c r="D116" s="85" t="s">
        <v>70</v>
      </c>
      <c r="E116" s="85" t="s">
        <v>218</v>
      </c>
      <c r="F116" s="85" t="s">
        <v>219</v>
      </c>
      <c r="G116" s="85" t="s">
        <v>603</v>
      </c>
      <c r="H116" s="85" t="s">
        <v>604</v>
      </c>
      <c r="I116" s="86">
        <v>18400</v>
      </c>
      <c r="J116" s="86">
        <v>18400</v>
      </c>
      <c r="K116" s="86">
        <v>18400</v>
      </c>
      <c r="L116" s="86"/>
      <c r="M116" s="86"/>
      <c r="N116" s="86"/>
      <c r="O116" s="86"/>
      <c r="P116" s="86"/>
      <c r="Q116" s="86"/>
      <c r="R116" s="86"/>
      <c r="S116" s="86"/>
      <c r="T116" s="86"/>
      <c r="U116" s="86"/>
      <c r="V116" s="86"/>
      <c r="W116" s="86"/>
    </row>
    <row r="117" ht="21.75" customHeight="1" spans="1:23">
      <c r="A117" s="85" t="s">
        <v>518</v>
      </c>
      <c r="B117" s="85" t="s">
        <v>605</v>
      </c>
      <c r="C117" s="85" t="s">
        <v>606</v>
      </c>
      <c r="D117" s="85" t="s">
        <v>70</v>
      </c>
      <c r="E117" s="85" t="s">
        <v>218</v>
      </c>
      <c r="F117" s="85" t="s">
        <v>219</v>
      </c>
      <c r="G117" s="85" t="s">
        <v>535</v>
      </c>
      <c r="H117" s="85" t="s">
        <v>536</v>
      </c>
      <c r="I117" s="86">
        <v>5000</v>
      </c>
      <c r="J117" s="86">
        <v>5000</v>
      </c>
      <c r="K117" s="86">
        <v>5000</v>
      </c>
      <c r="L117" s="86"/>
      <c r="M117" s="86"/>
      <c r="N117" s="86"/>
      <c r="O117" s="86"/>
      <c r="P117" s="86"/>
      <c r="Q117" s="86"/>
      <c r="R117" s="86"/>
      <c r="S117" s="86"/>
      <c r="T117" s="86"/>
      <c r="U117" s="86"/>
      <c r="V117" s="86"/>
      <c r="W117" s="86"/>
    </row>
    <row r="118" ht="21.75" customHeight="1" spans="1:23">
      <c r="A118" s="85" t="s">
        <v>518</v>
      </c>
      <c r="B118" s="85" t="s">
        <v>605</v>
      </c>
      <c r="C118" s="85" t="s">
        <v>606</v>
      </c>
      <c r="D118" s="85" t="s">
        <v>70</v>
      </c>
      <c r="E118" s="85" t="s">
        <v>218</v>
      </c>
      <c r="F118" s="85" t="s">
        <v>219</v>
      </c>
      <c r="G118" s="85" t="s">
        <v>481</v>
      </c>
      <c r="H118" s="85" t="s">
        <v>482</v>
      </c>
      <c r="I118" s="86">
        <v>1400</v>
      </c>
      <c r="J118" s="86">
        <v>1400</v>
      </c>
      <c r="K118" s="86">
        <v>1400</v>
      </c>
      <c r="L118" s="86"/>
      <c r="M118" s="86"/>
      <c r="N118" s="86"/>
      <c r="O118" s="86"/>
      <c r="P118" s="86"/>
      <c r="Q118" s="86"/>
      <c r="R118" s="86"/>
      <c r="S118" s="86"/>
      <c r="T118" s="86"/>
      <c r="U118" s="86"/>
      <c r="V118" s="86"/>
      <c r="W118" s="86"/>
    </row>
    <row r="119" ht="21.75" customHeight="1" spans="1:23">
      <c r="A119" s="85" t="s">
        <v>518</v>
      </c>
      <c r="B119" s="85" t="s">
        <v>605</v>
      </c>
      <c r="C119" s="85" t="s">
        <v>606</v>
      </c>
      <c r="D119" s="85" t="s">
        <v>70</v>
      </c>
      <c r="E119" s="85" t="s">
        <v>218</v>
      </c>
      <c r="F119" s="85" t="s">
        <v>219</v>
      </c>
      <c r="G119" s="85" t="s">
        <v>473</v>
      </c>
      <c r="H119" s="85" t="s">
        <v>474</v>
      </c>
      <c r="I119" s="86">
        <v>1800</v>
      </c>
      <c r="J119" s="86">
        <v>1800</v>
      </c>
      <c r="K119" s="86">
        <v>1800</v>
      </c>
      <c r="L119" s="86"/>
      <c r="M119" s="86"/>
      <c r="N119" s="86"/>
      <c r="O119" s="86"/>
      <c r="P119" s="86"/>
      <c r="Q119" s="86"/>
      <c r="R119" s="86"/>
      <c r="S119" s="86"/>
      <c r="T119" s="86"/>
      <c r="U119" s="86"/>
      <c r="V119" s="86"/>
      <c r="W119" s="86"/>
    </row>
    <row r="120" ht="21.75" customHeight="1" spans="1:23">
      <c r="A120" s="85" t="s">
        <v>518</v>
      </c>
      <c r="B120" s="85" t="s">
        <v>605</v>
      </c>
      <c r="C120" s="85" t="s">
        <v>606</v>
      </c>
      <c r="D120" s="85" t="s">
        <v>70</v>
      </c>
      <c r="E120" s="85" t="s">
        <v>218</v>
      </c>
      <c r="F120" s="85" t="s">
        <v>219</v>
      </c>
      <c r="G120" s="85" t="s">
        <v>451</v>
      </c>
      <c r="H120" s="85" t="s">
        <v>452</v>
      </c>
      <c r="I120" s="86">
        <v>100</v>
      </c>
      <c r="J120" s="86">
        <v>100</v>
      </c>
      <c r="K120" s="86">
        <v>100</v>
      </c>
      <c r="L120" s="86"/>
      <c r="M120" s="86"/>
      <c r="N120" s="86"/>
      <c r="O120" s="86"/>
      <c r="P120" s="86"/>
      <c r="Q120" s="86"/>
      <c r="R120" s="86"/>
      <c r="S120" s="86"/>
      <c r="T120" s="86"/>
      <c r="U120" s="86"/>
      <c r="V120" s="86"/>
      <c r="W120" s="86"/>
    </row>
    <row r="121" ht="21.75" customHeight="1" spans="1:23">
      <c r="A121" s="85" t="s">
        <v>518</v>
      </c>
      <c r="B121" s="85" t="s">
        <v>607</v>
      </c>
      <c r="C121" s="85" t="s">
        <v>608</v>
      </c>
      <c r="D121" s="85" t="s">
        <v>70</v>
      </c>
      <c r="E121" s="85" t="s">
        <v>216</v>
      </c>
      <c r="F121" s="85" t="s">
        <v>217</v>
      </c>
      <c r="G121" s="85" t="s">
        <v>481</v>
      </c>
      <c r="H121" s="85" t="s">
        <v>482</v>
      </c>
      <c r="I121" s="86">
        <v>10000</v>
      </c>
      <c r="J121" s="86">
        <v>10000</v>
      </c>
      <c r="K121" s="86">
        <v>10000</v>
      </c>
      <c r="L121" s="86"/>
      <c r="M121" s="86"/>
      <c r="N121" s="86"/>
      <c r="O121" s="86"/>
      <c r="P121" s="86"/>
      <c r="Q121" s="86"/>
      <c r="R121" s="86"/>
      <c r="S121" s="86"/>
      <c r="T121" s="86"/>
      <c r="U121" s="86"/>
      <c r="V121" s="86"/>
      <c r="W121" s="86"/>
    </row>
    <row r="122" ht="21.75" customHeight="1" spans="1:23">
      <c r="A122" s="85" t="s">
        <v>518</v>
      </c>
      <c r="B122" s="85" t="s">
        <v>607</v>
      </c>
      <c r="C122" s="85" t="s">
        <v>608</v>
      </c>
      <c r="D122" s="85" t="s">
        <v>70</v>
      </c>
      <c r="E122" s="85" t="s">
        <v>216</v>
      </c>
      <c r="F122" s="85" t="s">
        <v>217</v>
      </c>
      <c r="G122" s="85" t="s">
        <v>419</v>
      </c>
      <c r="H122" s="85" t="s">
        <v>420</v>
      </c>
      <c r="I122" s="86">
        <v>3800</v>
      </c>
      <c r="J122" s="86">
        <v>3800</v>
      </c>
      <c r="K122" s="86">
        <v>3800</v>
      </c>
      <c r="L122" s="86"/>
      <c r="M122" s="86"/>
      <c r="N122" s="86"/>
      <c r="O122" s="86"/>
      <c r="P122" s="86"/>
      <c r="Q122" s="86"/>
      <c r="R122" s="86"/>
      <c r="S122" s="86"/>
      <c r="T122" s="86"/>
      <c r="U122" s="86"/>
      <c r="V122" s="86"/>
      <c r="W122" s="86"/>
    </row>
    <row r="123" ht="21.75" customHeight="1" spans="1:23">
      <c r="A123" s="85" t="s">
        <v>518</v>
      </c>
      <c r="B123" s="85" t="s">
        <v>609</v>
      </c>
      <c r="C123" s="85" t="s">
        <v>610</v>
      </c>
      <c r="D123" s="85" t="s">
        <v>70</v>
      </c>
      <c r="E123" s="85" t="s">
        <v>216</v>
      </c>
      <c r="F123" s="85" t="s">
        <v>217</v>
      </c>
      <c r="G123" s="85" t="s">
        <v>419</v>
      </c>
      <c r="H123" s="85" t="s">
        <v>420</v>
      </c>
      <c r="I123" s="86">
        <v>10000</v>
      </c>
      <c r="J123" s="86">
        <v>10000</v>
      </c>
      <c r="K123" s="86">
        <v>10000</v>
      </c>
      <c r="L123" s="86"/>
      <c r="M123" s="86"/>
      <c r="N123" s="86"/>
      <c r="O123" s="86"/>
      <c r="P123" s="86"/>
      <c r="Q123" s="86"/>
      <c r="R123" s="86"/>
      <c r="S123" s="86"/>
      <c r="T123" s="86"/>
      <c r="U123" s="86"/>
      <c r="V123" s="86"/>
      <c r="W123" s="86"/>
    </row>
    <row r="124" ht="21.75" customHeight="1" spans="1:23">
      <c r="A124" s="85" t="s">
        <v>518</v>
      </c>
      <c r="B124" s="85" t="s">
        <v>611</v>
      </c>
      <c r="C124" s="85" t="s">
        <v>612</v>
      </c>
      <c r="D124" s="85" t="s">
        <v>70</v>
      </c>
      <c r="E124" s="85" t="s">
        <v>242</v>
      </c>
      <c r="F124" s="85" t="s">
        <v>243</v>
      </c>
      <c r="G124" s="85" t="s">
        <v>613</v>
      </c>
      <c r="H124" s="85" t="s">
        <v>614</v>
      </c>
      <c r="I124" s="86">
        <v>1500000</v>
      </c>
      <c r="J124" s="86">
        <v>1500000</v>
      </c>
      <c r="K124" s="86">
        <v>1500000</v>
      </c>
      <c r="L124" s="86"/>
      <c r="M124" s="86"/>
      <c r="N124" s="86"/>
      <c r="O124" s="86"/>
      <c r="P124" s="86"/>
      <c r="Q124" s="86"/>
      <c r="R124" s="86"/>
      <c r="S124" s="86"/>
      <c r="T124" s="86"/>
      <c r="U124" s="86"/>
      <c r="V124" s="86"/>
      <c r="W124" s="86"/>
    </row>
    <row r="125" ht="21.75" customHeight="1" spans="1:23">
      <c r="A125" s="85" t="s">
        <v>518</v>
      </c>
      <c r="B125" s="85" t="s">
        <v>615</v>
      </c>
      <c r="C125" s="85" t="s">
        <v>616</v>
      </c>
      <c r="D125" s="85" t="s">
        <v>70</v>
      </c>
      <c r="E125" s="85" t="s">
        <v>240</v>
      </c>
      <c r="F125" s="85" t="s">
        <v>241</v>
      </c>
      <c r="G125" s="85" t="s">
        <v>433</v>
      </c>
      <c r="H125" s="85" t="s">
        <v>434</v>
      </c>
      <c r="I125" s="86">
        <v>50000</v>
      </c>
      <c r="J125" s="86">
        <v>50000</v>
      </c>
      <c r="K125" s="86">
        <v>50000</v>
      </c>
      <c r="L125" s="86"/>
      <c r="M125" s="86"/>
      <c r="N125" s="86"/>
      <c r="O125" s="86"/>
      <c r="P125" s="86"/>
      <c r="Q125" s="86"/>
      <c r="R125" s="86"/>
      <c r="S125" s="86"/>
      <c r="T125" s="86"/>
      <c r="U125" s="86"/>
      <c r="V125" s="86"/>
      <c r="W125" s="86"/>
    </row>
    <row r="126" ht="21.75" customHeight="1" spans="1:23">
      <c r="A126" s="85" t="s">
        <v>518</v>
      </c>
      <c r="B126" s="85" t="s">
        <v>617</v>
      </c>
      <c r="C126" s="85" t="s">
        <v>618</v>
      </c>
      <c r="D126" s="85" t="s">
        <v>70</v>
      </c>
      <c r="E126" s="85" t="s">
        <v>226</v>
      </c>
      <c r="F126" s="85" t="s">
        <v>227</v>
      </c>
      <c r="G126" s="85" t="s">
        <v>379</v>
      </c>
      <c r="H126" s="85" t="s">
        <v>380</v>
      </c>
      <c r="I126" s="86">
        <v>10000</v>
      </c>
      <c r="J126" s="86">
        <v>10000</v>
      </c>
      <c r="K126" s="86">
        <v>10000</v>
      </c>
      <c r="L126" s="86"/>
      <c r="M126" s="86"/>
      <c r="N126" s="86"/>
      <c r="O126" s="86"/>
      <c r="P126" s="86"/>
      <c r="Q126" s="86"/>
      <c r="R126" s="86"/>
      <c r="S126" s="86"/>
      <c r="T126" s="86"/>
      <c r="U126" s="86"/>
      <c r="V126" s="86"/>
      <c r="W126" s="86"/>
    </row>
    <row r="127" ht="21.75" customHeight="1" spans="1:23">
      <c r="A127" s="85" t="s">
        <v>518</v>
      </c>
      <c r="B127" s="85" t="s">
        <v>617</v>
      </c>
      <c r="C127" s="85" t="s">
        <v>618</v>
      </c>
      <c r="D127" s="85" t="s">
        <v>70</v>
      </c>
      <c r="E127" s="85" t="s">
        <v>226</v>
      </c>
      <c r="F127" s="85" t="s">
        <v>227</v>
      </c>
      <c r="G127" s="85" t="s">
        <v>535</v>
      </c>
      <c r="H127" s="85" t="s">
        <v>536</v>
      </c>
      <c r="I127" s="86">
        <v>5000</v>
      </c>
      <c r="J127" s="86">
        <v>5000</v>
      </c>
      <c r="K127" s="86">
        <v>5000</v>
      </c>
      <c r="L127" s="86"/>
      <c r="M127" s="86"/>
      <c r="N127" s="86"/>
      <c r="O127" s="86"/>
      <c r="P127" s="86"/>
      <c r="Q127" s="86"/>
      <c r="R127" s="86"/>
      <c r="S127" s="86"/>
      <c r="T127" s="86"/>
      <c r="U127" s="86"/>
      <c r="V127" s="86"/>
      <c r="W127" s="86"/>
    </row>
    <row r="128" ht="21.75" customHeight="1" spans="1:23">
      <c r="A128" s="85" t="s">
        <v>518</v>
      </c>
      <c r="B128" s="85" t="s">
        <v>619</v>
      </c>
      <c r="C128" s="85" t="s">
        <v>620</v>
      </c>
      <c r="D128" s="85" t="s">
        <v>70</v>
      </c>
      <c r="E128" s="85" t="s">
        <v>216</v>
      </c>
      <c r="F128" s="85" t="s">
        <v>217</v>
      </c>
      <c r="G128" s="85" t="s">
        <v>473</v>
      </c>
      <c r="H128" s="85" t="s">
        <v>474</v>
      </c>
      <c r="I128" s="86">
        <v>2000</v>
      </c>
      <c r="J128" s="86">
        <v>2000</v>
      </c>
      <c r="K128" s="86">
        <v>2000</v>
      </c>
      <c r="L128" s="86"/>
      <c r="M128" s="86"/>
      <c r="N128" s="86"/>
      <c r="O128" s="86"/>
      <c r="P128" s="86"/>
      <c r="Q128" s="86"/>
      <c r="R128" s="86"/>
      <c r="S128" s="86"/>
      <c r="T128" s="86"/>
      <c r="U128" s="86"/>
      <c r="V128" s="86"/>
      <c r="W128" s="86"/>
    </row>
    <row r="129" ht="21.75" customHeight="1" spans="1:23">
      <c r="A129" s="85" t="s">
        <v>518</v>
      </c>
      <c r="B129" s="85" t="s">
        <v>619</v>
      </c>
      <c r="C129" s="85" t="s">
        <v>620</v>
      </c>
      <c r="D129" s="85" t="s">
        <v>70</v>
      </c>
      <c r="E129" s="85" t="s">
        <v>216</v>
      </c>
      <c r="F129" s="85" t="s">
        <v>217</v>
      </c>
      <c r="G129" s="85" t="s">
        <v>451</v>
      </c>
      <c r="H129" s="85" t="s">
        <v>452</v>
      </c>
      <c r="I129" s="86">
        <v>150</v>
      </c>
      <c r="J129" s="86">
        <v>150</v>
      </c>
      <c r="K129" s="86">
        <v>150</v>
      </c>
      <c r="L129" s="86"/>
      <c r="M129" s="86"/>
      <c r="N129" s="86"/>
      <c r="O129" s="86"/>
      <c r="P129" s="86"/>
      <c r="Q129" s="86"/>
      <c r="R129" s="86"/>
      <c r="S129" s="86"/>
      <c r="T129" s="86"/>
      <c r="U129" s="86"/>
      <c r="V129" s="86"/>
      <c r="W129" s="86"/>
    </row>
    <row r="130" ht="21.75" customHeight="1" spans="1:23">
      <c r="A130" s="85" t="s">
        <v>518</v>
      </c>
      <c r="B130" s="85" t="s">
        <v>621</v>
      </c>
      <c r="C130" s="85" t="s">
        <v>622</v>
      </c>
      <c r="D130" s="85" t="s">
        <v>70</v>
      </c>
      <c r="E130" s="85" t="s">
        <v>240</v>
      </c>
      <c r="F130" s="85" t="s">
        <v>241</v>
      </c>
      <c r="G130" s="85" t="s">
        <v>623</v>
      </c>
      <c r="H130" s="85" t="s">
        <v>624</v>
      </c>
      <c r="I130" s="86">
        <v>430000</v>
      </c>
      <c r="J130" s="86">
        <v>430000</v>
      </c>
      <c r="K130" s="86">
        <v>430000</v>
      </c>
      <c r="L130" s="86"/>
      <c r="M130" s="86"/>
      <c r="N130" s="86"/>
      <c r="O130" s="86"/>
      <c r="P130" s="86"/>
      <c r="Q130" s="86"/>
      <c r="R130" s="86"/>
      <c r="S130" s="86"/>
      <c r="T130" s="86"/>
      <c r="U130" s="86"/>
      <c r="V130" s="86"/>
      <c r="W130" s="86"/>
    </row>
    <row r="131" ht="21.75" customHeight="1" spans="1:23">
      <c r="A131" s="85" t="s">
        <v>518</v>
      </c>
      <c r="B131" s="85" t="s">
        <v>621</v>
      </c>
      <c r="C131" s="85" t="s">
        <v>622</v>
      </c>
      <c r="D131" s="85" t="s">
        <v>70</v>
      </c>
      <c r="E131" s="85" t="s">
        <v>238</v>
      </c>
      <c r="F131" s="85" t="s">
        <v>239</v>
      </c>
      <c r="G131" s="85" t="s">
        <v>477</v>
      </c>
      <c r="H131" s="85" t="s">
        <v>478</v>
      </c>
      <c r="I131" s="86">
        <v>390000</v>
      </c>
      <c r="J131" s="86">
        <v>390000</v>
      </c>
      <c r="K131" s="86">
        <v>390000</v>
      </c>
      <c r="L131" s="86"/>
      <c r="M131" s="86"/>
      <c r="N131" s="86"/>
      <c r="O131" s="86"/>
      <c r="P131" s="86"/>
      <c r="Q131" s="86"/>
      <c r="R131" s="86"/>
      <c r="S131" s="86"/>
      <c r="T131" s="86"/>
      <c r="U131" s="86"/>
      <c r="V131" s="86"/>
      <c r="W131" s="86"/>
    </row>
    <row r="132" ht="21.75" customHeight="1" spans="1:23">
      <c r="A132" s="85" t="s">
        <v>518</v>
      </c>
      <c r="B132" s="85" t="s">
        <v>625</v>
      </c>
      <c r="C132" s="85" t="s">
        <v>626</v>
      </c>
      <c r="D132" s="85" t="s">
        <v>70</v>
      </c>
      <c r="E132" s="85" t="s">
        <v>222</v>
      </c>
      <c r="F132" s="85" t="s">
        <v>223</v>
      </c>
      <c r="G132" s="85" t="s">
        <v>377</v>
      </c>
      <c r="H132" s="85" t="s">
        <v>378</v>
      </c>
      <c r="I132" s="86">
        <v>30000</v>
      </c>
      <c r="J132" s="86">
        <v>30000</v>
      </c>
      <c r="K132" s="86">
        <v>30000</v>
      </c>
      <c r="L132" s="86"/>
      <c r="M132" s="86"/>
      <c r="N132" s="86"/>
      <c r="O132" s="86"/>
      <c r="P132" s="86"/>
      <c r="Q132" s="86"/>
      <c r="R132" s="86"/>
      <c r="S132" s="86"/>
      <c r="T132" s="86"/>
      <c r="U132" s="86"/>
      <c r="V132" s="86"/>
      <c r="W132" s="86"/>
    </row>
    <row r="133" ht="21.75" customHeight="1" spans="1:23">
      <c r="A133" s="85" t="s">
        <v>518</v>
      </c>
      <c r="B133" s="85" t="s">
        <v>627</v>
      </c>
      <c r="C133" s="85" t="s">
        <v>628</v>
      </c>
      <c r="D133" s="85" t="s">
        <v>70</v>
      </c>
      <c r="E133" s="85" t="s">
        <v>222</v>
      </c>
      <c r="F133" s="85" t="s">
        <v>223</v>
      </c>
      <c r="G133" s="85" t="s">
        <v>473</v>
      </c>
      <c r="H133" s="85" t="s">
        <v>474</v>
      </c>
      <c r="I133" s="86">
        <v>6307</v>
      </c>
      <c r="J133" s="86">
        <v>6307</v>
      </c>
      <c r="K133" s="86">
        <v>6307</v>
      </c>
      <c r="L133" s="86"/>
      <c r="M133" s="86"/>
      <c r="N133" s="86"/>
      <c r="O133" s="86"/>
      <c r="P133" s="86"/>
      <c r="Q133" s="86"/>
      <c r="R133" s="86"/>
      <c r="S133" s="86"/>
      <c r="T133" s="86"/>
      <c r="U133" s="86"/>
      <c r="V133" s="86"/>
      <c r="W133" s="86"/>
    </row>
    <row r="134" ht="21.75" customHeight="1" spans="1:23">
      <c r="A134" s="85" t="s">
        <v>518</v>
      </c>
      <c r="B134" s="85" t="s">
        <v>629</v>
      </c>
      <c r="C134" s="85" t="s">
        <v>630</v>
      </c>
      <c r="D134" s="85" t="s">
        <v>70</v>
      </c>
      <c r="E134" s="85" t="s">
        <v>218</v>
      </c>
      <c r="F134" s="85" t="s">
        <v>219</v>
      </c>
      <c r="G134" s="85" t="s">
        <v>379</v>
      </c>
      <c r="H134" s="85" t="s">
        <v>380</v>
      </c>
      <c r="I134" s="86">
        <v>2000</v>
      </c>
      <c r="J134" s="86">
        <v>2000</v>
      </c>
      <c r="K134" s="86">
        <v>2000</v>
      </c>
      <c r="L134" s="86"/>
      <c r="M134" s="86"/>
      <c r="N134" s="86"/>
      <c r="O134" s="86"/>
      <c r="P134" s="86"/>
      <c r="Q134" s="86"/>
      <c r="R134" s="86"/>
      <c r="S134" s="86"/>
      <c r="T134" s="86"/>
      <c r="U134" s="86"/>
      <c r="V134" s="86"/>
      <c r="W134" s="86"/>
    </row>
    <row r="135" ht="21.75" customHeight="1" spans="1:23">
      <c r="A135" s="85" t="s">
        <v>518</v>
      </c>
      <c r="B135" s="85" t="s">
        <v>631</v>
      </c>
      <c r="C135" s="85" t="s">
        <v>632</v>
      </c>
      <c r="D135" s="85" t="s">
        <v>70</v>
      </c>
      <c r="E135" s="85" t="s">
        <v>242</v>
      </c>
      <c r="F135" s="85" t="s">
        <v>243</v>
      </c>
      <c r="G135" s="85" t="s">
        <v>419</v>
      </c>
      <c r="H135" s="85" t="s">
        <v>420</v>
      </c>
      <c r="I135" s="86">
        <v>15000</v>
      </c>
      <c r="J135" s="86">
        <v>15000</v>
      </c>
      <c r="K135" s="86">
        <v>15000</v>
      </c>
      <c r="L135" s="86"/>
      <c r="M135" s="86"/>
      <c r="N135" s="86"/>
      <c r="O135" s="86"/>
      <c r="P135" s="86"/>
      <c r="Q135" s="86"/>
      <c r="R135" s="86"/>
      <c r="S135" s="86"/>
      <c r="T135" s="86"/>
      <c r="U135" s="86"/>
      <c r="V135" s="86"/>
      <c r="W135" s="86"/>
    </row>
    <row r="136" ht="21.75" customHeight="1" spans="1:23">
      <c r="A136" s="85" t="s">
        <v>518</v>
      </c>
      <c r="B136" s="85" t="s">
        <v>633</v>
      </c>
      <c r="C136" s="85" t="s">
        <v>634</v>
      </c>
      <c r="D136" s="85" t="s">
        <v>70</v>
      </c>
      <c r="E136" s="85" t="s">
        <v>213</v>
      </c>
      <c r="F136" s="85" t="s">
        <v>121</v>
      </c>
      <c r="G136" s="85" t="s">
        <v>379</v>
      </c>
      <c r="H136" s="85" t="s">
        <v>380</v>
      </c>
      <c r="I136" s="86">
        <v>1500</v>
      </c>
      <c r="J136" s="86">
        <v>1500</v>
      </c>
      <c r="K136" s="86">
        <v>1500</v>
      </c>
      <c r="L136" s="86"/>
      <c r="M136" s="86"/>
      <c r="N136" s="86"/>
      <c r="O136" s="86"/>
      <c r="P136" s="86"/>
      <c r="Q136" s="86"/>
      <c r="R136" s="86"/>
      <c r="S136" s="86"/>
      <c r="T136" s="86"/>
      <c r="U136" s="86"/>
      <c r="V136" s="86"/>
      <c r="W136" s="86"/>
    </row>
    <row r="137" ht="21.75" customHeight="1" spans="1:23">
      <c r="A137" s="85" t="s">
        <v>518</v>
      </c>
      <c r="B137" s="85" t="s">
        <v>635</v>
      </c>
      <c r="C137" s="85" t="s">
        <v>636</v>
      </c>
      <c r="D137" s="85" t="s">
        <v>70</v>
      </c>
      <c r="E137" s="85" t="s">
        <v>246</v>
      </c>
      <c r="F137" s="85" t="s">
        <v>247</v>
      </c>
      <c r="G137" s="85" t="s">
        <v>473</v>
      </c>
      <c r="H137" s="85" t="s">
        <v>474</v>
      </c>
      <c r="I137" s="86">
        <v>15000</v>
      </c>
      <c r="J137" s="86">
        <v>15000</v>
      </c>
      <c r="K137" s="86">
        <v>15000</v>
      </c>
      <c r="L137" s="86"/>
      <c r="M137" s="86"/>
      <c r="N137" s="86"/>
      <c r="O137" s="86"/>
      <c r="P137" s="86"/>
      <c r="Q137" s="86"/>
      <c r="R137" s="86"/>
      <c r="S137" s="86"/>
      <c r="T137" s="86"/>
      <c r="U137" s="86"/>
      <c r="V137" s="86"/>
      <c r="W137" s="86"/>
    </row>
    <row r="138" ht="21.75" customHeight="1" spans="1:23">
      <c r="A138" s="85" t="s">
        <v>518</v>
      </c>
      <c r="B138" s="85" t="s">
        <v>637</v>
      </c>
      <c r="C138" s="85" t="s">
        <v>638</v>
      </c>
      <c r="D138" s="85" t="s">
        <v>70</v>
      </c>
      <c r="E138" s="85" t="s">
        <v>214</v>
      </c>
      <c r="F138" s="85" t="s">
        <v>215</v>
      </c>
      <c r="G138" s="85" t="s">
        <v>433</v>
      </c>
      <c r="H138" s="85" t="s">
        <v>434</v>
      </c>
      <c r="I138" s="86">
        <v>15000</v>
      </c>
      <c r="J138" s="86">
        <v>15000</v>
      </c>
      <c r="K138" s="86">
        <v>15000</v>
      </c>
      <c r="L138" s="86"/>
      <c r="M138" s="86"/>
      <c r="N138" s="86"/>
      <c r="O138" s="86"/>
      <c r="P138" s="86"/>
      <c r="Q138" s="86"/>
      <c r="R138" s="86"/>
      <c r="S138" s="86"/>
      <c r="T138" s="86"/>
      <c r="U138" s="86"/>
      <c r="V138" s="86"/>
      <c r="W138" s="86"/>
    </row>
    <row r="139" ht="21.75" customHeight="1" spans="1:23">
      <c r="A139" s="85" t="s">
        <v>518</v>
      </c>
      <c r="B139" s="85" t="s">
        <v>639</v>
      </c>
      <c r="C139" s="85" t="s">
        <v>640</v>
      </c>
      <c r="D139" s="85" t="s">
        <v>70</v>
      </c>
      <c r="E139" s="85" t="s">
        <v>214</v>
      </c>
      <c r="F139" s="85" t="s">
        <v>215</v>
      </c>
      <c r="G139" s="85" t="s">
        <v>419</v>
      </c>
      <c r="H139" s="85" t="s">
        <v>420</v>
      </c>
      <c r="I139" s="86">
        <v>36000</v>
      </c>
      <c r="J139" s="86">
        <v>36000</v>
      </c>
      <c r="K139" s="86">
        <v>36000</v>
      </c>
      <c r="L139" s="86"/>
      <c r="M139" s="86"/>
      <c r="N139" s="86"/>
      <c r="O139" s="86"/>
      <c r="P139" s="86"/>
      <c r="Q139" s="86"/>
      <c r="R139" s="86"/>
      <c r="S139" s="86"/>
      <c r="T139" s="86"/>
      <c r="U139" s="86"/>
      <c r="V139" s="86"/>
      <c r="W139" s="86"/>
    </row>
    <row r="140" ht="21.75" customHeight="1" spans="1:23">
      <c r="A140" s="85" t="s">
        <v>518</v>
      </c>
      <c r="B140" s="85" t="s">
        <v>641</v>
      </c>
      <c r="C140" s="85" t="s">
        <v>642</v>
      </c>
      <c r="D140" s="85" t="s">
        <v>70</v>
      </c>
      <c r="E140" s="85" t="s">
        <v>179</v>
      </c>
      <c r="F140" s="85" t="s">
        <v>180</v>
      </c>
      <c r="G140" s="85" t="s">
        <v>419</v>
      </c>
      <c r="H140" s="85" t="s">
        <v>420</v>
      </c>
      <c r="I140" s="86">
        <v>6300</v>
      </c>
      <c r="J140" s="86">
        <v>6300</v>
      </c>
      <c r="K140" s="86">
        <v>6300</v>
      </c>
      <c r="L140" s="86"/>
      <c r="M140" s="86"/>
      <c r="N140" s="86"/>
      <c r="O140" s="86"/>
      <c r="P140" s="86"/>
      <c r="Q140" s="86"/>
      <c r="R140" s="86"/>
      <c r="S140" s="86"/>
      <c r="T140" s="86"/>
      <c r="U140" s="86"/>
      <c r="V140" s="86"/>
      <c r="W140" s="86"/>
    </row>
    <row r="141" ht="21.75" customHeight="1" spans="1:23">
      <c r="A141" s="85" t="s">
        <v>518</v>
      </c>
      <c r="B141" s="85" t="s">
        <v>643</v>
      </c>
      <c r="C141" s="85" t="s">
        <v>644</v>
      </c>
      <c r="D141" s="85" t="s">
        <v>70</v>
      </c>
      <c r="E141" s="85" t="s">
        <v>116</v>
      </c>
      <c r="F141" s="85" t="s">
        <v>117</v>
      </c>
      <c r="G141" s="85" t="s">
        <v>433</v>
      </c>
      <c r="H141" s="85" t="s">
        <v>434</v>
      </c>
      <c r="I141" s="86">
        <v>30000</v>
      </c>
      <c r="J141" s="86">
        <v>30000</v>
      </c>
      <c r="K141" s="86">
        <v>30000</v>
      </c>
      <c r="L141" s="86"/>
      <c r="M141" s="86"/>
      <c r="N141" s="86"/>
      <c r="O141" s="86"/>
      <c r="P141" s="86"/>
      <c r="Q141" s="86"/>
      <c r="R141" s="86"/>
      <c r="S141" s="86"/>
      <c r="T141" s="86"/>
      <c r="U141" s="86"/>
      <c r="V141" s="86"/>
      <c r="W141" s="86"/>
    </row>
    <row r="142" ht="21.75" customHeight="1" spans="1:23">
      <c r="A142" s="85" t="s">
        <v>518</v>
      </c>
      <c r="B142" s="85" t="s">
        <v>645</v>
      </c>
      <c r="C142" s="85" t="s">
        <v>646</v>
      </c>
      <c r="D142" s="85" t="s">
        <v>70</v>
      </c>
      <c r="E142" s="85" t="s">
        <v>112</v>
      </c>
      <c r="F142" s="85" t="s">
        <v>113</v>
      </c>
      <c r="G142" s="85" t="s">
        <v>433</v>
      </c>
      <c r="H142" s="85" t="s">
        <v>434</v>
      </c>
      <c r="I142" s="86">
        <v>690000</v>
      </c>
      <c r="J142" s="86">
        <v>690000</v>
      </c>
      <c r="K142" s="86">
        <v>690000</v>
      </c>
      <c r="L142" s="86"/>
      <c r="M142" s="86"/>
      <c r="N142" s="86"/>
      <c r="O142" s="86"/>
      <c r="P142" s="86"/>
      <c r="Q142" s="86"/>
      <c r="R142" s="86"/>
      <c r="S142" s="86"/>
      <c r="T142" s="86"/>
      <c r="U142" s="86"/>
      <c r="V142" s="86"/>
      <c r="W142" s="86"/>
    </row>
    <row r="143" ht="18.75" customHeight="1" spans="1:23">
      <c r="A143" s="73" t="s">
        <v>329</v>
      </c>
      <c r="B143" s="73"/>
      <c r="C143" s="73"/>
      <c r="D143" s="73"/>
      <c r="E143" s="73"/>
      <c r="F143" s="73"/>
      <c r="G143" s="73"/>
      <c r="H143" s="73"/>
      <c r="I143" s="86">
        <v>7094476.87</v>
      </c>
      <c r="J143" s="86">
        <v>6027698.87</v>
      </c>
      <c r="K143" s="86">
        <v>6027698.87</v>
      </c>
      <c r="L143" s="86"/>
      <c r="M143" s="86"/>
      <c r="N143" s="86">
        <v>149873</v>
      </c>
      <c r="O143" s="86">
        <v>910000</v>
      </c>
      <c r="P143" s="86">
        <v>6905</v>
      </c>
      <c r="Q143" s="86"/>
      <c r="R143" s="86"/>
      <c r="S143" s="86"/>
      <c r="T143" s="86"/>
      <c r="U143" s="86"/>
      <c r="V143" s="86"/>
      <c r="W143" s="86"/>
    </row>
  </sheetData>
  <mergeCells count="28">
    <mergeCell ref="A3:W3"/>
    <mergeCell ref="A4:H4"/>
    <mergeCell ref="J5:M5"/>
    <mergeCell ref="N5:P5"/>
    <mergeCell ref="R5:W5"/>
    <mergeCell ref="A143:H143"/>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26" right="0.26" top="0.39" bottom="0.39" header="0.33" footer="0.33"/>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98"/>
  <sheetViews>
    <sheetView showZeros="0" workbookViewId="0">
      <pane ySplit="1" topLeftCell="A88" activePane="bottomLeft" state="frozen"/>
      <selection/>
      <selection pane="bottomLeft" activeCell="B88" sqref="B88:B93"/>
    </sheetView>
  </sheetViews>
  <sheetFormatPr defaultColWidth="10.7083333333333" defaultRowHeight="12" customHeight="1"/>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customHeight="1" spans="1:10">
      <c r="A1" s="1"/>
      <c r="B1" s="1"/>
      <c r="C1" s="1"/>
      <c r="D1" s="1"/>
      <c r="E1" s="1"/>
      <c r="F1" s="1"/>
      <c r="G1" s="1"/>
      <c r="H1" s="1"/>
      <c r="I1" s="1"/>
      <c r="J1" s="1"/>
    </row>
    <row r="2" ht="18" customHeight="1" spans="10:10">
      <c r="J2" s="2" t="s">
        <v>647</v>
      </c>
    </row>
    <row r="3" ht="39.75" customHeight="1" spans="1:10">
      <c r="A3" s="3" t="str">
        <f>"2025"&amp;"年项目支出绩效目标表（本次下达）"</f>
        <v>2025年项目支出绩效目标表（本次下达）</v>
      </c>
      <c r="B3" s="3"/>
      <c r="C3" s="3"/>
      <c r="D3" s="3"/>
      <c r="E3" s="3"/>
      <c r="F3" s="3"/>
      <c r="G3" s="3"/>
      <c r="H3" s="3"/>
      <c r="I3" s="3"/>
      <c r="J3" s="3"/>
    </row>
    <row r="4" ht="17.25" customHeight="1" spans="1:8">
      <c r="A4" s="4" t="s">
        <v>1</v>
      </c>
      <c r="B4" s="4"/>
      <c r="C4" s="4"/>
      <c r="D4" s="4"/>
      <c r="E4" s="4"/>
      <c r="F4" s="4"/>
      <c r="G4" s="4"/>
      <c r="H4" s="4"/>
    </row>
    <row r="5" ht="44.25" customHeight="1" spans="1:10">
      <c r="A5" s="73" t="s">
        <v>341</v>
      </c>
      <c r="B5" s="73" t="s">
        <v>648</v>
      </c>
      <c r="C5" s="82" t="s">
        <v>649</v>
      </c>
      <c r="D5" s="73" t="s">
        <v>650</v>
      </c>
      <c r="E5" s="73" t="s">
        <v>651</v>
      </c>
      <c r="F5" s="73" t="s">
        <v>652</v>
      </c>
      <c r="G5" s="73" t="s">
        <v>653</v>
      </c>
      <c r="H5" s="73" t="s">
        <v>654</v>
      </c>
      <c r="I5" s="73" t="s">
        <v>655</v>
      </c>
      <c r="J5" s="73" t="s">
        <v>656</v>
      </c>
    </row>
    <row r="6" ht="18.75" customHeight="1" spans="1:10">
      <c r="A6" s="73">
        <v>1</v>
      </c>
      <c r="B6" s="73">
        <v>2</v>
      </c>
      <c r="C6" s="73">
        <v>3</v>
      </c>
      <c r="D6" s="73">
        <v>4</v>
      </c>
      <c r="E6" s="73">
        <v>5</v>
      </c>
      <c r="F6" s="73">
        <v>6</v>
      </c>
      <c r="G6" s="73">
        <v>7</v>
      </c>
      <c r="H6" s="73">
        <v>8</v>
      </c>
      <c r="I6" s="73">
        <v>9</v>
      </c>
      <c r="J6" s="73">
        <v>10</v>
      </c>
    </row>
    <row r="7" ht="42" customHeight="1" spans="1:10">
      <c r="A7" s="83" t="s">
        <v>68</v>
      </c>
      <c r="B7" s="83"/>
      <c r="C7" s="83"/>
      <c r="D7" s="83"/>
      <c r="E7" s="83"/>
      <c r="F7" s="83"/>
      <c r="G7" s="83"/>
      <c r="H7" s="83"/>
      <c r="I7" s="83"/>
      <c r="J7" s="83"/>
    </row>
    <row r="8" ht="42" customHeight="1" outlineLevel="1" spans="1:10">
      <c r="A8" s="84" t="s">
        <v>70</v>
      </c>
      <c r="B8" s="83"/>
      <c r="C8" s="83"/>
      <c r="D8" s="83"/>
      <c r="E8" s="83"/>
      <c r="F8" s="83"/>
      <c r="G8" s="83"/>
      <c r="H8" s="83"/>
      <c r="I8" s="83"/>
      <c r="J8" s="83"/>
    </row>
    <row r="9" ht="42" customHeight="1" outlineLevel="2" spans="1:10">
      <c r="A9" s="83" t="s">
        <v>466</v>
      </c>
      <c r="B9" s="83" t="s">
        <v>657</v>
      </c>
      <c r="C9" s="83" t="s">
        <v>658</v>
      </c>
      <c r="D9" s="83" t="s">
        <v>659</v>
      </c>
      <c r="E9" s="83" t="s">
        <v>660</v>
      </c>
      <c r="F9" s="83" t="s">
        <v>661</v>
      </c>
      <c r="G9" s="83" t="s">
        <v>662</v>
      </c>
      <c r="H9" s="83" t="s">
        <v>663</v>
      </c>
      <c r="I9" s="83" t="s">
        <v>664</v>
      </c>
      <c r="J9" s="83" t="s">
        <v>665</v>
      </c>
    </row>
    <row r="10" ht="42" customHeight="1" outlineLevel="2" spans="1:10">
      <c r="A10" s="83" t="s">
        <v>466</v>
      </c>
      <c r="B10" s="83" t="s">
        <v>657</v>
      </c>
      <c r="C10" s="83" t="s">
        <v>666</v>
      </c>
      <c r="D10" s="83" t="s">
        <v>667</v>
      </c>
      <c r="E10" s="83" t="s">
        <v>668</v>
      </c>
      <c r="F10" s="83" t="s">
        <v>661</v>
      </c>
      <c r="G10" s="83" t="s">
        <v>669</v>
      </c>
      <c r="H10" s="83" t="s">
        <v>670</v>
      </c>
      <c r="I10" s="83" t="s">
        <v>664</v>
      </c>
      <c r="J10" s="83" t="s">
        <v>671</v>
      </c>
    </row>
    <row r="11" ht="42" customHeight="1" outlineLevel="2" spans="1:10">
      <c r="A11" s="83" t="s">
        <v>466</v>
      </c>
      <c r="B11" s="83" t="s">
        <v>657</v>
      </c>
      <c r="C11" s="83" t="s">
        <v>672</v>
      </c>
      <c r="D11" s="83" t="s">
        <v>673</v>
      </c>
      <c r="E11" s="83" t="s">
        <v>674</v>
      </c>
      <c r="F11" s="83" t="s">
        <v>661</v>
      </c>
      <c r="G11" s="83" t="s">
        <v>675</v>
      </c>
      <c r="H11" s="83" t="s">
        <v>670</v>
      </c>
      <c r="I11" s="83" t="s">
        <v>664</v>
      </c>
      <c r="J11" s="83" t="s">
        <v>676</v>
      </c>
    </row>
    <row r="12" ht="42" customHeight="1" outlineLevel="2" spans="1:10">
      <c r="A12" s="83" t="s">
        <v>632</v>
      </c>
      <c r="B12" s="83" t="s">
        <v>677</v>
      </c>
      <c r="C12" s="83" t="s">
        <v>658</v>
      </c>
      <c r="D12" s="83" t="s">
        <v>678</v>
      </c>
      <c r="E12" s="83" t="s">
        <v>679</v>
      </c>
      <c r="F12" s="83" t="s">
        <v>680</v>
      </c>
      <c r="G12" s="83" t="s">
        <v>681</v>
      </c>
      <c r="H12" s="83" t="s">
        <v>670</v>
      </c>
      <c r="I12" s="83" t="s">
        <v>664</v>
      </c>
      <c r="J12" s="83" t="s">
        <v>682</v>
      </c>
    </row>
    <row r="13" ht="42" customHeight="1" outlineLevel="2" spans="1:10">
      <c r="A13" s="83" t="s">
        <v>632</v>
      </c>
      <c r="B13" s="83" t="s">
        <v>677</v>
      </c>
      <c r="C13" s="83" t="s">
        <v>666</v>
      </c>
      <c r="D13" s="83" t="s">
        <v>667</v>
      </c>
      <c r="E13" s="83" t="s">
        <v>683</v>
      </c>
      <c r="F13" s="83" t="s">
        <v>661</v>
      </c>
      <c r="G13" s="83" t="s">
        <v>675</v>
      </c>
      <c r="H13" s="83" t="s">
        <v>670</v>
      </c>
      <c r="I13" s="83" t="s">
        <v>664</v>
      </c>
      <c r="J13" s="83" t="s">
        <v>684</v>
      </c>
    </row>
    <row r="14" ht="42" customHeight="1" outlineLevel="2" spans="1:10">
      <c r="A14" s="83" t="s">
        <v>632</v>
      </c>
      <c r="B14" s="83" t="s">
        <v>677</v>
      </c>
      <c r="C14" s="83" t="s">
        <v>672</v>
      </c>
      <c r="D14" s="83" t="s">
        <v>673</v>
      </c>
      <c r="E14" s="83" t="s">
        <v>685</v>
      </c>
      <c r="F14" s="83" t="s">
        <v>661</v>
      </c>
      <c r="G14" s="83" t="s">
        <v>686</v>
      </c>
      <c r="H14" s="83" t="s">
        <v>670</v>
      </c>
      <c r="I14" s="83" t="s">
        <v>664</v>
      </c>
      <c r="J14" s="83" t="s">
        <v>687</v>
      </c>
    </row>
    <row r="15" ht="42" customHeight="1" outlineLevel="2" spans="1:10">
      <c r="A15" s="83" t="s">
        <v>542</v>
      </c>
      <c r="B15" s="83" t="s">
        <v>688</v>
      </c>
      <c r="C15" s="83" t="s">
        <v>658</v>
      </c>
      <c r="D15" s="83" t="s">
        <v>678</v>
      </c>
      <c r="E15" s="83" t="s">
        <v>689</v>
      </c>
      <c r="F15" s="83" t="s">
        <v>680</v>
      </c>
      <c r="G15" s="83" t="s">
        <v>681</v>
      </c>
      <c r="H15" s="83" t="s">
        <v>670</v>
      </c>
      <c r="I15" s="83" t="s">
        <v>664</v>
      </c>
      <c r="J15" s="83" t="s">
        <v>690</v>
      </c>
    </row>
    <row r="16" ht="42" customHeight="1" outlineLevel="2" spans="1:10">
      <c r="A16" s="83" t="s">
        <v>542</v>
      </c>
      <c r="B16" s="83" t="s">
        <v>688</v>
      </c>
      <c r="C16" s="83" t="s">
        <v>666</v>
      </c>
      <c r="D16" s="83" t="s">
        <v>667</v>
      </c>
      <c r="E16" s="83" t="s">
        <v>683</v>
      </c>
      <c r="F16" s="83" t="s">
        <v>661</v>
      </c>
      <c r="G16" s="83" t="s">
        <v>675</v>
      </c>
      <c r="H16" s="83" t="s">
        <v>670</v>
      </c>
      <c r="I16" s="83" t="s">
        <v>664</v>
      </c>
      <c r="J16" s="83" t="s">
        <v>691</v>
      </c>
    </row>
    <row r="17" ht="42" customHeight="1" outlineLevel="2" spans="1:10">
      <c r="A17" s="83" t="s">
        <v>542</v>
      </c>
      <c r="B17" s="83" t="s">
        <v>688</v>
      </c>
      <c r="C17" s="83" t="s">
        <v>672</v>
      </c>
      <c r="D17" s="83" t="s">
        <v>673</v>
      </c>
      <c r="E17" s="83" t="s">
        <v>685</v>
      </c>
      <c r="F17" s="83" t="s">
        <v>661</v>
      </c>
      <c r="G17" s="83" t="s">
        <v>675</v>
      </c>
      <c r="H17" s="83" t="s">
        <v>670</v>
      </c>
      <c r="I17" s="83" t="s">
        <v>664</v>
      </c>
      <c r="J17" s="83" t="s">
        <v>692</v>
      </c>
    </row>
    <row r="18" ht="42" customHeight="1" outlineLevel="2" spans="1:10">
      <c r="A18" s="83" t="s">
        <v>566</v>
      </c>
      <c r="B18" s="83" t="s">
        <v>693</v>
      </c>
      <c r="C18" s="83" t="s">
        <v>658</v>
      </c>
      <c r="D18" s="83" t="s">
        <v>678</v>
      </c>
      <c r="E18" s="83" t="s">
        <v>694</v>
      </c>
      <c r="F18" s="83" t="s">
        <v>661</v>
      </c>
      <c r="G18" s="83" t="s">
        <v>675</v>
      </c>
      <c r="H18" s="83" t="s">
        <v>670</v>
      </c>
      <c r="I18" s="83" t="s">
        <v>664</v>
      </c>
      <c r="J18" s="83" t="s">
        <v>695</v>
      </c>
    </row>
    <row r="19" ht="42" customHeight="1" outlineLevel="2" spans="1:10">
      <c r="A19" s="83" t="s">
        <v>566</v>
      </c>
      <c r="B19" s="83" t="s">
        <v>693</v>
      </c>
      <c r="C19" s="83" t="s">
        <v>666</v>
      </c>
      <c r="D19" s="83" t="s">
        <v>667</v>
      </c>
      <c r="E19" s="83" t="s">
        <v>696</v>
      </c>
      <c r="F19" s="83" t="s">
        <v>661</v>
      </c>
      <c r="G19" s="83" t="s">
        <v>675</v>
      </c>
      <c r="H19" s="83" t="s">
        <v>670</v>
      </c>
      <c r="I19" s="83" t="s">
        <v>664</v>
      </c>
      <c r="J19" s="83" t="s">
        <v>697</v>
      </c>
    </row>
    <row r="20" ht="42" customHeight="1" outlineLevel="2" spans="1:10">
      <c r="A20" s="83" t="s">
        <v>566</v>
      </c>
      <c r="B20" s="83" t="s">
        <v>693</v>
      </c>
      <c r="C20" s="83" t="s">
        <v>672</v>
      </c>
      <c r="D20" s="83" t="s">
        <v>673</v>
      </c>
      <c r="E20" s="83" t="s">
        <v>698</v>
      </c>
      <c r="F20" s="83" t="s">
        <v>699</v>
      </c>
      <c r="G20" s="83" t="s">
        <v>84</v>
      </c>
      <c r="H20" s="83" t="s">
        <v>700</v>
      </c>
      <c r="I20" s="83" t="s">
        <v>664</v>
      </c>
      <c r="J20" s="83" t="s">
        <v>701</v>
      </c>
    </row>
    <row r="21" ht="42" customHeight="1" outlineLevel="2" spans="1:10">
      <c r="A21" s="83" t="s">
        <v>526</v>
      </c>
      <c r="B21" s="83" t="s">
        <v>702</v>
      </c>
      <c r="C21" s="83" t="s">
        <v>658</v>
      </c>
      <c r="D21" s="83" t="s">
        <v>659</v>
      </c>
      <c r="E21" s="83" t="s">
        <v>703</v>
      </c>
      <c r="F21" s="83" t="s">
        <v>661</v>
      </c>
      <c r="G21" s="83" t="s">
        <v>704</v>
      </c>
      <c r="H21" s="83" t="s">
        <v>705</v>
      </c>
      <c r="I21" s="83" t="s">
        <v>664</v>
      </c>
      <c r="J21" s="83" t="s">
        <v>706</v>
      </c>
    </row>
    <row r="22" ht="42" customHeight="1" outlineLevel="2" spans="1:10">
      <c r="A22" s="83" t="s">
        <v>526</v>
      </c>
      <c r="B22" s="83" t="s">
        <v>702</v>
      </c>
      <c r="C22" s="83" t="s">
        <v>658</v>
      </c>
      <c r="D22" s="83" t="s">
        <v>678</v>
      </c>
      <c r="E22" s="83" t="s">
        <v>707</v>
      </c>
      <c r="F22" s="83" t="s">
        <v>680</v>
      </c>
      <c r="G22" s="83" t="s">
        <v>708</v>
      </c>
      <c r="H22" s="83"/>
      <c r="I22" s="83" t="s">
        <v>709</v>
      </c>
      <c r="J22" s="83" t="s">
        <v>710</v>
      </c>
    </row>
    <row r="23" ht="42" customHeight="1" outlineLevel="2" spans="1:10">
      <c r="A23" s="83" t="s">
        <v>526</v>
      </c>
      <c r="B23" s="83" t="s">
        <v>702</v>
      </c>
      <c r="C23" s="83" t="s">
        <v>658</v>
      </c>
      <c r="D23" s="83" t="s">
        <v>711</v>
      </c>
      <c r="E23" s="83" t="s">
        <v>712</v>
      </c>
      <c r="F23" s="83" t="s">
        <v>699</v>
      </c>
      <c r="G23" s="83" t="s">
        <v>713</v>
      </c>
      <c r="H23" s="83" t="s">
        <v>714</v>
      </c>
      <c r="I23" s="83" t="s">
        <v>664</v>
      </c>
      <c r="J23" s="83" t="s">
        <v>715</v>
      </c>
    </row>
    <row r="24" ht="42" customHeight="1" outlineLevel="2" spans="1:10">
      <c r="A24" s="83" t="s">
        <v>526</v>
      </c>
      <c r="B24" s="83" t="s">
        <v>702</v>
      </c>
      <c r="C24" s="83" t="s">
        <v>658</v>
      </c>
      <c r="D24" s="83" t="s">
        <v>716</v>
      </c>
      <c r="E24" s="83" t="s">
        <v>717</v>
      </c>
      <c r="F24" s="83" t="s">
        <v>699</v>
      </c>
      <c r="G24" s="83" t="s">
        <v>718</v>
      </c>
      <c r="H24" s="83" t="s">
        <v>719</v>
      </c>
      <c r="I24" s="83" t="s">
        <v>664</v>
      </c>
      <c r="J24" s="83" t="s">
        <v>720</v>
      </c>
    </row>
    <row r="25" ht="42" customHeight="1" outlineLevel="2" spans="1:10">
      <c r="A25" s="83" t="s">
        <v>526</v>
      </c>
      <c r="B25" s="83" t="s">
        <v>702</v>
      </c>
      <c r="C25" s="83" t="s">
        <v>666</v>
      </c>
      <c r="D25" s="83" t="s">
        <v>721</v>
      </c>
      <c r="E25" s="83" t="s">
        <v>722</v>
      </c>
      <c r="F25" s="83" t="s">
        <v>680</v>
      </c>
      <c r="G25" s="83" t="s">
        <v>723</v>
      </c>
      <c r="H25" s="83"/>
      <c r="I25" s="83" t="s">
        <v>709</v>
      </c>
      <c r="J25" s="83" t="s">
        <v>724</v>
      </c>
    </row>
    <row r="26" ht="42" customHeight="1" outlineLevel="2" spans="1:10">
      <c r="A26" s="83" t="s">
        <v>526</v>
      </c>
      <c r="B26" s="83" t="s">
        <v>702</v>
      </c>
      <c r="C26" s="83" t="s">
        <v>666</v>
      </c>
      <c r="D26" s="83" t="s">
        <v>667</v>
      </c>
      <c r="E26" s="83" t="s">
        <v>725</v>
      </c>
      <c r="F26" s="83" t="s">
        <v>680</v>
      </c>
      <c r="G26" s="83" t="s">
        <v>726</v>
      </c>
      <c r="H26" s="83"/>
      <c r="I26" s="83" t="s">
        <v>709</v>
      </c>
      <c r="J26" s="83" t="s">
        <v>727</v>
      </c>
    </row>
    <row r="27" ht="42" customHeight="1" outlineLevel="2" spans="1:10">
      <c r="A27" s="83" t="s">
        <v>526</v>
      </c>
      <c r="B27" s="83" t="s">
        <v>702</v>
      </c>
      <c r="C27" s="83" t="s">
        <v>666</v>
      </c>
      <c r="D27" s="83" t="s">
        <v>667</v>
      </c>
      <c r="E27" s="83" t="s">
        <v>728</v>
      </c>
      <c r="F27" s="83" t="s">
        <v>680</v>
      </c>
      <c r="G27" s="83" t="s">
        <v>726</v>
      </c>
      <c r="H27" s="83"/>
      <c r="I27" s="83" t="s">
        <v>709</v>
      </c>
      <c r="J27" s="83" t="s">
        <v>729</v>
      </c>
    </row>
    <row r="28" ht="42" customHeight="1" outlineLevel="2" spans="1:10">
      <c r="A28" s="83" t="s">
        <v>526</v>
      </c>
      <c r="B28" s="83" t="s">
        <v>702</v>
      </c>
      <c r="C28" s="83" t="s">
        <v>666</v>
      </c>
      <c r="D28" s="83" t="s">
        <v>730</v>
      </c>
      <c r="E28" s="83" t="s">
        <v>731</v>
      </c>
      <c r="F28" s="83" t="s">
        <v>680</v>
      </c>
      <c r="G28" s="83" t="s">
        <v>732</v>
      </c>
      <c r="H28" s="83"/>
      <c r="I28" s="83" t="s">
        <v>709</v>
      </c>
      <c r="J28" s="83" t="s">
        <v>733</v>
      </c>
    </row>
    <row r="29" ht="42" customHeight="1" outlineLevel="2" spans="1:10">
      <c r="A29" s="83" t="s">
        <v>526</v>
      </c>
      <c r="B29" s="83" t="s">
        <v>702</v>
      </c>
      <c r="C29" s="83" t="s">
        <v>672</v>
      </c>
      <c r="D29" s="83" t="s">
        <v>673</v>
      </c>
      <c r="E29" s="83" t="s">
        <v>734</v>
      </c>
      <c r="F29" s="83" t="s">
        <v>661</v>
      </c>
      <c r="G29" s="83" t="s">
        <v>686</v>
      </c>
      <c r="H29" s="83" t="s">
        <v>670</v>
      </c>
      <c r="I29" s="83" t="s">
        <v>664</v>
      </c>
      <c r="J29" s="83" t="s">
        <v>735</v>
      </c>
    </row>
    <row r="30" ht="42" customHeight="1" outlineLevel="2" spans="1:10">
      <c r="A30" s="83" t="s">
        <v>578</v>
      </c>
      <c r="B30" s="83" t="s">
        <v>736</v>
      </c>
      <c r="C30" s="83" t="s">
        <v>658</v>
      </c>
      <c r="D30" s="83" t="s">
        <v>678</v>
      </c>
      <c r="E30" s="83" t="s">
        <v>737</v>
      </c>
      <c r="F30" s="83" t="s">
        <v>680</v>
      </c>
      <c r="G30" s="83" t="s">
        <v>681</v>
      </c>
      <c r="H30" s="83" t="s">
        <v>670</v>
      </c>
      <c r="I30" s="83" t="s">
        <v>664</v>
      </c>
      <c r="J30" s="83" t="s">
        <v>738</v>
      </c>
    </row>
    <row r="31" ht="42" customHeight="1" outlineLevel="2" spans="1:10">
      <c r="A31" s="83" t="s">
        <v>578</v>
      </c>
      <c r="B31" s="83" t="s">
        <v>736</v>
      </c>
      <c r="C31" s="83" t="s">
        <v>666</v>
      </c>
      <c r="D31" s="83" t="s">
        <v>667</v>
      </c>
      <c r="E31" s="83" t="s">
        <v>683</v>
      </c>
      <c r="F31" s="83" t="s">
        <v>661</v>
      </c>
      <c r="G31" s="83" t="s">
        <v>675</v>
      </c>
      <c r="H31" s="83" t="s">
        <v>670</v>
      </c>
      <c r="I31" s="83" t="s">
        <v>664</v>
      </c>
      <c r="J31" s="83" t="s">
        <v>691</v>
      </c>
    </row>
    <row r="32" ht="42" customHeight="1" outlineLevel="2" spans="1:10">
      <c r="A32" s="83" t="s">
        <v>578</v>
      </c>
      <c r="B32" s="83" t="s">
        <v>736</v>
      </c>
      <c r="C32" s="83" t="s">
        <v>672</v>
      </c>
      <c r="D32" s="83" t="s">
        <v>673</v>
      </c>
      <c r="E32" s="83" t="s">
        <v>685</v>
      </c>
      <c r="F32" s="83" t="s">
        <v>661</v>
      </c>
      <c r="G32" s="83" t="s">
        <v>686</v>
      </c>
      <c r="H32" s="83" t="s">
        <v>670</v>
      </c>
      <c r="I32" s="83" t="s">
        <v>664</v>
      </c>
      <c r="J32" s="83" t="s">
        <v>739</v>
      </c>
    </row>
    <row r="33" ht="42" customHeight="1" outlineLevel="2" spans="1:10">
      <c r="A33" s="83" t="s">
        <v>618</v>
      </c>
      <c r="B33" s="83" t="s">
        <v>740</v>
      </c>
      <c r="C33" s="83" t="s">
        <v>658</v>
      </c>
      <c r="D33" s="83" t="s">
        <v>678</v>
      </c>
      <c r="E33" s="83" t="s">
        <v>737</v>
      </c>
      <c r="F33" s="83" t="s">
        <v>680</v>
      </c>
      <c r="G33" s="83" t="s">
        <v>681</v>
      </c>
      <c r="H33" s="83" t="s">
        <v>670</v>
      </c>
      <c r="I33" s="83" t="s">
        <v>664</v>
      </c>
      <c r="J33" s="83" t="s">
        <v>738</v>
      </c>
    </row>
    <row r="34" ht="42" customHeight="1" outlineLevel="2" spans="1:10">
      <c r="A34" s="83" t="s">
        <v>618</v>
      </c>
      <c r="B34" s="83" t="s">
        <v>740</v>
      </c>
      <c r="C34" s="83" t="s">
        <v>666</v>
      </c>
      <c r="D34" s="83" t="s">
        <v>667</v>
      </c>
      <c r="E34" s="83" t="s">
        <v>683</v>
      </c>
      <c r="F34" s="83" t="s">
        <v>661</v>
      </c>
      <c r="G34" s="83" t="s">
        <v>675</v>
      </c>
      <c r="H34" s="83" t="s">
        <v>670</v>
      </c>
      <c r="I34" s="83" t="s">
        <v>664</v>
      </c>
      <c r="J34" s="83" t="s">
        <v>691</v>
      </c>
    </row>
    <row r="35" ht="42" customHeight="1" outlineLevel="2" spans="1:10">
      <c r="A35" s="83" t="s">
        <v>618</v>
      </c>
      <c r="B35" s="83" t="s">
        <v>740</v>
      </c>
      <c r="C35" s="83" t="s">
        <v>672</v>
      </c>
      <c r="D35" s="83" t="s">
        <v>673</v>
      </c>
      <c r="E35" s="83" t="s">
        <v>685</v>
      </c>
      <c r="F35" s="83" t="s">
        <v>661</v>
      </c>
      <c r="G35" s="83" t="s">
        <v>686</v>
      </c>
      <c r="H35" s="83" t="s">
        <v>670</v>
      </c>
      <c r="I35" s="83" t="s">
        <v>664</v>
      </c>
      <c r="J35" s="83" t="s">
        <v>741</v>
      </c>
    </row>
    <row r="36" ht="42" customHeight="1" outlineLevel="2" spans="1:10">
      <c r="A36" s="83" t="s">
        <v>556</v>
      </c>
      <c r="B36" s="83" t="s">
        <v>742</v>
      </c>
      <c r="C36" s="83" t="s">
        <v>658</v>
      </c>
      <c r="D36" s="83" t="s">
        <v>659</v>
      </c>
      <c r="E36" s="83" t="s">
        <v>743</v>
      </c>
      <c r="F36" s="83" t="s">
        <v>661</v>
      </c>
      <c r="G36" s="83" t="s">
        <v>83</v>
      </c>
      <c r="H36" s="83" t="s">
        <v>700</v>
      </c>
      <c r="I36" s="83" t="s">
        <v>664</v>
      </c>
      <c r="J36" s="83" t="s">
        <v>744</v>
      </c>
    </row>
    <row r="37" ht="42" customHeight="1" outlineLevel="2" spans="1:10">
      <c r="A37" s="83" t="s">
        <v>556</v>
      </c>
      <c r="B37" s="83" t="s">
        <v>742</v>
      </c>
      <c r="C37" s="83" t="s">
        <v>666</v>
      </c>
      <c r="D37" s="83" t="s">
        <v>667</v>
      </c>
      <c r="E37" s="83" t="s">
        <v>745</v>
      </c>
      <c r="F37" s="83" t="s">
        <v>680</v>
      </c>
      <c r="G37" s="83" t="s">
        <v>746</v>
      </c>
      <c r="H37" s="83"/>
      <c r="I37" s="83" t="s">
        <v>709</v>
      </c>
      <c r="J37" s="83" t="s">
        <v>747</v>
      </c>
    </row>
    <row r="38" ht="42" customHeight="1" outlineLevel="2" spans="1:10">
      <c r="A38" s="83" t="s">
        <v>556</v>
      </c>
      <c r="B38" s="83" t="s">
        <v>742</v>
      </c>
      <c r="C38" s="83" t="s">
        <v>672</v>
      </c>
      <c r="D38" s="83" t="s">
        <v>673</v>
      </c>
      <c r="E38" s="83" t="s">
        <v>748</v>
      </c>
      <c r="F38" s="83" t="s">
        <v>661</v>
      </c>
      <c r="G38" s="83" t="s">
        <v>686</v>
      </c>
      <c r="H38" s="83" t="s">
        <v>670</v>
      </c>
      <c r="I38" s="83" t="s">
        <v>664</v>
      </c>
      <c r="J38" s="83" t="s">
        <v>749</v>
      </c>
    </row>
    <row r="39" ht="42" customHeight="1" outlineLevel="2" spans="1:10">
      <c r="A39" s="83" t="s">
        <v>570</v>
      </c>
      <c r="B39" s="83" t="s">
        <v>688</v>
      </c>
      <c r="C39" s="83" t="s">
        <v>658</v>
      </c>
      <c r="D39" s="83" t="s">
        <v>678</v>
      </c>
      <c r="E39" s="83" t="s">
        <v>689</v>
      </c>
      <c r="F39" s="83" t="s">
        <v>680</v>
      </c>
      <c r="G39" s="83" t="s">
        <v>681</v>
      </c>
      <c r="H39" s="83" t="s">
        <v>670</v>
      </c>
      <c r="I39" s="83" t="s">
        <v>664</v>
      </c>
      <c r="J39" s="83" t="s">
        <v>690</v>
      </c>
    </row>
    <row r="40" ht="42" customHeight="1" outlineLevel="2" spans="1:10">
      <c r="A40" s="83" t="s">
        <v>570</v>
      </c>
      <c r="B40" s="83" t="s">
        <v>688</v>
      </c>
      <c r="C40" s="83" t="s">
        <v>666</v>
      </c>
      <c r="D40" s="83" t="s">
        <v>667</v>
      </c>
      <c r="E40" s="83" t="s">
        <v>683</v>
      </c>
      <c r="F40" s="83" t="s">
        <v>661</v>
      </c>
      <c r="G40" s="83" t="s">
        <v>675</v>
      </c>
      <c r="H40" s="83" t="s">
        <v>670</v>
      </c>
      <c r="I40" s="83" t="s">
        <v>664</v>
      </c>
      <c r="J40" s="83" t="s">
        <v>691</v>
      </c>
    </row>
    <row r="41" ht="42" customHeight="1" outlineLevel="2" spans="1:10">
      <c r="A41" s="83" t="s">
        <v>570</v>
      </c>
      <c r="B41" s="83" t="s">
        <v>688</v>
      </c>
      <c r="C41" s="83" t="s">
        <v>672</v>
      </c>
      <c r="D41" s="83" t="s">
        <v>673</v>
      </c>
      <c r="E41" s="83" t="s">
        <v>685</v>
      </c>
      <c r="F41" s="83" t="s">
        <v>661</v>
      </c>
      <c r="G41" s="83" t="s">
        <v>686</v>
      </c>
      <c r="H41" s="83" t="s">
        <v>670</v>
      </c>
      <c r="I41" s="83" t="s">
        <v>664</v>
      </c>
      <c r="J41" s="83" t="s">
        <v>692</v>
      </c>
    </row>
    <row r="42" ht="42" customHeight="1" outlineLevel="2" spans="1:10">
      <c r="A42" s="83" t="s">
        <v>484</v>
      </c>
      <c r="B42" s="83" t="s">
        <v>750</v>
      </c>
      <c r="C42" s="83" t="s">
        <v>658</v>
      </c>
      <c r="D42" s="83" t="s">
        <v>678</v>
      </c>
      <c r="E42" s="83" t="s">
        <v>737</v>
      </c>
      <c r="F42" s="83" t="s">
        <v>680</v>
      </c>
      <c r="G42" s="83" t="s">
        <v>681</v>
      </c>
      <c r="H42" s="83" t="s">
        <v>670</v>
      </c>
      <c r="I42" s="83" t="s">
        <v>664</v>
      </c>
      <c r="J42" s="83" t="s">
        <v>738</v>
      </c>
    </row>
    <row r="43" ht="42" customHeight="1" outlineLevel="2" spans="1:10">
      <c r="A43" s="83" t="s">
        <v>484</v>
      </c>
      <c r="B43" s="83" t="s">
        <v>750</v>
      </c>
      <c r="C43" s="83" t="s">
        <v>666</v>
      </c>
      <c r="D43" s="83" t="s">
        <v>667</v>
      </c>
      <c r="E43" s="83" t="s">
        <v>683</v>
      </c>
      <c r="F43" s="83" t="s">
        <v>661</v>
      </c>
      <c r="G43" s="83" t="s">
        <v>675</v>
      </c>
      <c r="H43" s="83" t="s">
        <v>670</v>
      </c>
      <c r="I43" s="83" t="s">
        <v>664</v>
      </c>
      <c r="J43" s="83" t="s">
        <v>691</v>
      </c>
    </row>
    <row r="44" ht="42" customHeight="1" outlineLevel="2" spans="1:10">
      <c r="A44" s="83" t="s">
        <v>484</v>
      </c>
      <c r="B44" s="83" t="s">
        <v>750</v>
      </c>
      <c r="C44" s="83" t="s">
        <v>672</v>
      </c>
      <c r="D44" s="83" t="s">
        <v>673</v>
      </c>
      <c r="E44" s="83" t="s">
        <v>685</v>
      </c>
      <c r="F44" s="83" t="s">
        <v>661</v>
      </c>
      <c r="G44" s="83" t="s">
        <v>675</v>
      </c>
      <c r="H44" s="83" t="s">
        <v>670</v>
      </c>
      <c r="I44" s="83" t="s">
        <v>664</v>
      </c>
      <c r="J44" s="83" t="s">
        <v>692</v>
      </c>
    </row>
    <row r="45" ht="42" customHeight="1" outlineLevel="2" spans="1:10">
      <c r="A45" s="83" t="s">
        <v>515</v>
      </c>
      <c r="B45" s="83" t="s">
        <v>751</v>
      </c>
      <c r="C45" s="83" t="s">
        <v>658</v>
      </c>
      <c r="D45" s="83" t="s">
        <v>678</v>
      </c>
      <c r="E45" s="83" t="s">
        <v>679</v>
      </c>
      <c r="F45" s="83" t="s">
        <v>680</v>
      </c>
      <c r="G45" s="83" t="s">
        <v>681</v>
      </c>
      <c r="H45" s="83" t="s">
        <v>670</v>
      </c>
      <c r="I45" s="83" t="s">
        <v>664</v>
      </c>
      <c r="J45" s="83" t="s">
        <v>682</v>
      </c>
    </row>
    <row r="46" ht="42" customHeight="1" outlineLevel="2" spans="1:10">
      <c r="A46" s="83" t="s">
        <v>515</v>
      </c>
      <c r="B46" s="83" t="s">
        <v>751</v>
      </c>
      <c r="C46" s="83" t="s">
        <v>666</v>
      </c>
      <c r="D46" s="83" t="s">
        <v>667</v>
      </c>
      <c r="E46" s="83" t="s">
        <v>683</v>
      </c>
      <c r="F46" s="83" t="s">
        <v>661</v>
      </c>
      <c r="G46" s="83" t="s">
        <v>686</v>
      </c>
      <c r="H46" s="83" t="s">
        <v>670</v>
      </c>
      <c r="I46" s="83" t="s">
        <v>664</v>
      </c>
      <c r="J46" s="83" t="s">
        <v>691</v>
      </c>
    </row>
    <row r="47" ht="42" customHeight="1" outlineLevel="2" spans="1:10">
      <c r="A47" s="83" t="s">
        <v>515</v>
      </c>
      <c r="B47" s="83" t="s">
        <v>751</v>
      </c>
      <c r="C47" s="83" t="s">
        <v>672</v>
      </c>
      <c r="D47" s="83" t="s">
        <v>673</v>
      </c>
      <c r="E47" s="83" t="s">
        <v>685</v>
      </c>
      <c r="F47" s="83" t="s">
        <v>661</v>
      </c>
      <c r="G47" s="83" t="s">
        <v>686</v>
      </c>
      <c r="H47" s="83" t="s">
        <v>670</v>
      </c>
      <c r="I47" s="83" t="s">
        <v>664</v>
      </c>
      <c r="J47" s="83" t="s">
        <v>692</v>
      </c>
    </row>
    <row r="48" ht="42" customHeight="1" outlineLevel="2" spans="1:10">
      <c r="A48" s="83" t="s">
        <v>486</v>
      </c>
      <c r="B48" s="83" t="s">
        <v>752</v>
      </c>
      <c r="C48" s="83" t="s">
        <v>658</v>
      </c>
      <c r="D48" s="83" t="s">
        <v>659</v>
      </c>
      <c r="E48" s="83" t="s">
        <v>753</v>
      </c>
      <c r="F48" s="83" t="s">
        <v>680</v>
      </c>
      <c r="G48" s="83" t="s">
        <v>85</v>
      </c>
      <c r="H48" s="83" t="s">
        <v>754</v>
      </c>
      <c r="I48" s="83" t="s">
        <v>664</v>
      </c>
      <c r="J48" s="83" t="s">
        <v>755</v>
      </c>
    </row>
    <row r="49" ht="42" customHeight="1" outlineLevel="2" spans="1:10">
      <c r="A49" s="83" t="s">
        <v>486</v>
      </c>
      <c r="B49" s="83" t="s">
        <v>752</v>
      </c>
      <c r="C49" s="83" t="s">
        <v>666</v>
      </c>
      <c r="D49" s="83" t="s">
        <v>756</v>
      </c>
      <c r="E49" s="83" t="s">
        <v>757</v>
      </c>
      <c r="F49" s="83" t="s">
        <v>661</v>
      </c>
      <c r="G49" s="83" t="s">
        <v>85</v>
      </c>
      <c r="H49" s="83" t="s">
        <v>758</v>
      </c>
      <c r="I49" s="83" t="s">
        <v>664</v>
      </c>
      <c r="J49" s="83" t="s">
        <v>759</v>
      </c>
    </row>
    <row r="50" ht="42" customHeight="1" outlineLevel="2" spans="1:10">
      <c r="A50" s="83" t="s">
        <v>486</v>
      </c>
      <c r="B50" s="83" t="s">
        <v>752</v>
      </c>
      <c r="C50" s="83" t="s">
        <v>672</v>
      </c>
      <c r="D50" s="83" t="s">
        <v>673</v>
      </c>
      <c r="E50" s="83" t="s">
        <v>760</v>
      </c>
      <c r="F50" s="83" t="s">
        <v>661</v>
      </c>
      <c r="G50" s="83" t="s">
        <v>686</v>
      </c>
      <c r="H50" s="83" t="s">
        <v>670</v>
      </c>
      <c r="I50" s="83" t="s">
        <v>664</v>
      </c>
      <c r="J50" s="83" t="s">
        <v>761</v>
      </c>
    </row>
    <row r="51" ht="42" customHeight="1" outlineLevel="2" spans="1:10">
      <c r="A51" s="83" t="s">
        <v>636</v>
      </c>
      <c r="B51" s="83" t="s">
        <v>762</v>
      </c>
      <c r="C51" s="83" t="s">
        <v>658</v>
      </c>
      <c r="D51" s="83" t="s">
        <v>678</v>
      </c>
      <c r="E51" s="83" t="s">
        <v>737</v>
      </c>
      <c r="F51" s="83" t="s">
        <v>680</v>
      </c>
      <c r="G51" s="83" t="s">
        <v>681</v>
      </c>
      <c r="H51" s="83" t="s">
        <v>670</v>
      </c>
      <c r="I51" s="83" t="s">
        <v>664</v>
      </c>
      <c r="J51" s="83" t="s">
        <v>738</v>
      </c>
    </row>
    <row r="52" ht="42" customHeight="1" outlineLevel="2" spans="1:10">
      <c r="A52" s="83" t="s">
        <v>636</v>
      </c>
      <c r="B52" s="83" t="s">
        <v>762</v>
      </c>
      <c r="C52" s="83" t="s">
        <v>666</v>
      </c>
      <c r="D52" s="83" t="s">
        <v>667</v>
      </c>
      <c r="E52" s="83" t="s">
        <v>683</v>
      </c>
      <c r="F52" s="83" t="s">
        <v>661</v>
      </c>
      <c r="G52" s="83" t="s">
        <v>675</v>
      </c>
      <c r="H52" s="83" t="s">
        <v>670</v>
      </c>
      <c r="I52" s="83" t="s">
        <v>664</v>
      </c>
      <c r="J52" s="83" t="s">
        <v>691</v>
      </c>
    </row>
    <row r="53" ht="42" customHeight="1" outlineLevel="2" spans="1:10">
      <c r="A53" s="83" t="s">
        <v>636</v>
      </c>
      <c r="B53" s="83" t="s">
        <v>762</v>
      </c>
      <c r="C53" s="83" t="s">
        <v>672</v>
      </c>
      <c r="D53" s="83" t="s">
        <v>673</v>
      </c>
      <c r="E53" s="83" t="s">
        <v>685</v>
      </c>
      <c r="F53" s="83" t="s">
        <v>661</v>
      </c>
      <c r="G53" s="83" t="s">
        <v>686</v>
      </c>
      <c r="H53" s="83" t="s">
        <v>670</v>
      </c>
      <c r="I53" s="83" t="s">
        <v>664</v>
      </c>
      <c r="J53" s="83" t="s">
        <v>692</v>
      </c>
    </row>
    <row r="54" ht="42" customHeight="1" outlineLevel="2" spans="1:10">
      <c r="A54" s="83" t="s">
        <v>517</v>
      </c>
      <c r="B54" s="83" t="s">
        <v>763</v>
      </c>
      <c r="C54" s="83" t="s">
        <v>658</v>
      </c>
      <c r="D54" s="83" t="s">
        <v>678</v>
      </c>
      <c r="E54" s="83" t="s">
        <v>679</v>
      </c>
      <c r="F54" s="83" t="s">
        <v>680</v>
      </c>
      <c r="G54" s="83" t="s">
        <v>681</v>
      </c>
      <c r="H54" s="83" t="s">
        <v>670</v>
      </c>
      <c r="I54" s="83" t="s">
        <v>664</v>
      </c>
      <c r="J54" s="83" t="s">
        <v>738</v>
      </c>
    </row>
    <row r="55" ht="42" customHeight="1" outlineLevel="2" spans="1:10">
      <c r="A55" s="83" t="s">
        <v>517</v>
      </c>
      <c r="B55" s="83" t="s">
        <v>763</v>
      </c>
      <c r="C55" s="83" t="s">
        <v>666</v>
      </c>
      <c r="D55" s="83" t="s">
        <v>667</v>
      </c>
      <c r="E55" s="83" t="s">
        <v>683</v>
      </c>
      <c r="F55" s="83" t="s">
        <v>661</v>
      </c>
      <c r="G55" s="83" t="s">
        <v>675</v>
      </c>
      <c r="H55" s="83" t="s">
        <v>670</v>
      </c>
      <c r="I55" s="83" t="s">
        <v>664</v>
      </c>
      <c r="J55" s="83" t="s">
        <v>691</v>
      </c>
    </row>
    <row r="56" ht="42" customHeight="1" outlineLevel="2" spans="1:10">
      <c r="A56" s="83" t="s">
        <v>517</v>
      </c>
      <c r="B56" s="83" t="s">
        <v>763</v>
      </c>
      <c r="C56" s="83" t="s">
        <v>672</v>
      </c>
      <c r="D56" s="83" t="s">
        <v>673</v>
      </c>
      <c r="E56" s="83" t="s">
        <v>685</v>
      </c>
      <c r="F56" s="83" t="s">
        <v>661</v>
      </c>
      <c r="G56" s="83" t="s">
        <v>686</v>
      </c>
      <c r="H56" s="83" t="s">
        <v>670</v>
      </c>
      <c r="I56" s="83" t="s">
        <v>664</v>
      </c>
      <c r="J56" s="83" t="s">
        <v>764</v>
      </c>
    </row>
    <row r="57" ht="42" customHeight="1" outlineLevel="2" spans="1:10">
      <c r="A57" s="83" t="s">
        <v>626</v>
      </c>
      <c r="B57" s="83" t="s">
        <v>765</v>
      </c>
      <c r="C57" s="83" t="s">
        <v>658</v>
      </c>
      <c r="D57" s="83" t="s">
        <v>678</v>
      </c>
      <c r="E57" s="83" t="s">
        <v>679</v>
      </c>
      <c r="F57" s="83" t="s">
        <v>680</v>
      </c>
      <c r="G57" s="83" t="s">
        <v>681</v>
      </c>
      <c r="H57" s="83" t="s">
        <v>670</v>
      </c>
      <c r="I57" s="83" t="s">
        <v>664</v>
      </c>
      <c r="J57" s="83" t="s">
        <v>682</v>
      </c>
    </row>
    <row r="58" ht="42" customHeight="1" outlineLevel="2" spans="1:10">
      <c r="A58" s="83" t="s">
        <v>626</v>
      </c>
      <c r="B58" s="83" t="s">
        <v>765</v>
      </c>
      <c r="C58" s="83" t="s">
        <v>666</v>
      </c>
      <c r="D58" s="83" t="s">
        <v>667</v>
      </c>
      <c r="E58" s="83" t="s">
        <v>683</v>
      </c>
      <c r="F58" s="83" t="s">
        <v>661</v>
      </c>
      <c r="G58" s="83" t="s">
        <v>686</v>
      </c>
      <c r="H58" s="83" t="s">
        <v>670</v>
      </c>
      <c r="I58" s="83" t="s">
        <v>664</v>
      </c>
      <c r="J58" s="83" t="s">
        <v>684</v>
      </c>
    </row>
    <row r="59" ht="42" customHeight="1" outlineLevel="2" spans="1:10">
      <c r="A59" s="83" t="s">
        <v>626</v>
      </c>
      <c r="B59" s="83" t="s">
        <v>765</v>
      </c>
      <c r="C59" s="83" t="s">
        <v>672</v>
      </c>
      <c r="D59" s="83" t="s">
        <v>673</v>
      </c>
      <c r="E59" s="83" t="s">
        <v>685</v>
      </c>
      <c r="F59" s="83" t="s">
        <v>661</v>
      </c>
      <c r="G59" s="83" t="s">
        <v>686</v>
      </c>
      <c r="H59" s="83" t="s">
        <v>670</v>
      </c>
      <c r="I59" s="83" t="s">
        <v>664</v>
      </c>
      <c r="J59" s="83" t="s">
        <v>766</v>
      </c>
    </row>
    <row r="60" ht="42" customHeight="1" outlineLevel="2" spans="1:10">
      <c r="A60" s="83" t="s">
        <v>644</v>
      </c>
      <c r="B60" s="83" t="s">
        <v>767</v>
      </c>
      <c r="C60" s="83" t="s">
        <v>658</v>
      </c>
      <c r="D60" s="83" t="s">
        <v>678</v>
      </c>
      <c r="E60" s="83" t="s">
        <v>679</v>
      </c>
      <c r="F60" s="83" t="s">
        <v>680</v>
      </c>
      <c r="G60" s="83" t="s">
        <v>681</v>
      </c>
      <c r="H60" s="83" t="s">
        <v>670</v>
      </c>
      <c r="I60" s="83" t="s">
        <v>664</v>
      </c>
      <c r="J60" s="83" t="s">
        <v>682</v>
      </c>
    </row>
    <row r="61" ht="42" customHeight="1" outlineLevel="2" spans="1:10">
      <c r="A61" s="83" t="s">
        <v>644</v>
      </c>
      <c r="B61" s="83" t="s">
        <v>767</v>
      </c>
      <c r="C61" s="83" t="s">
        <v>666</v>
      </c>
      <c r="D61" s="83" t="s">
        <v>667</v>
      </c>
      <c r="E61" s="83" t="s">
        <v>683</v>
      </c>
      <c r="F61" s="83" t="s">
        <v>661</v>
      </c>
      <c r="G61" s="83" t="s">
        <v>686</v>
      </c>
      <c r="H61" s="83" t="s">
        <v>670</v>
      </c>
      <c r="I61" s="83" t="s">
        <v>664</v>
      </c>
      <c r="J61" s="83" t="s">
        <v>684</v>
      </c>
    </row>
    <row r="62" ht="42" customHeight="1" outlineLevel="2" spans="1:10">
      <c r="A62" s="83" t="s">
        <v>644</v>
      </c>
      <c r="B62" s="83" t="s">
        <v>767</v>
      </c>
      <c r="C62" s="83" t="s">
        <v>672</v>
      </c>
      <c r="D62" s="83" t="s">
        <v>673</v>
      </c>
      <c r="E62" s="83" t="s">
        <v>685</v>
      </c>
      <c r="F62" s="83" t="s">
        <v>661</v>
      </c>
      <c r="G62" s="83" t="s">
        <v>686</v>
      </c>
      <c r="H62" s="83" t="s">
        <v>670</v>
      </c>
      <c r="I62" s="83" t="s">
        <v>664</v>
      </c>
      <c r="J62" s="83" t="s">
        <v>768</v>
      </c>
    </row>
    <row r="63" ht="42" customHeight="1" outlineLevel="2" spans="1:10">
      <c r="A63" s="83" t="s">
        <v>580</v>
      </c>
      <c r="B63" s="83" t="s">
        <v>769</v>
      </c>
      <c r="C63" s="83" t="s">
        <v>658</v>
      </c>
      <c r="D63" s="83" t="s">
        <v>711</v>
      </c>
      <c r="E63" s="83" t="s">
        <v>770</v>
      </c>
      <c r="F63" s="83" t="s">
        <v>680</v>
      </c>
      <c r="G63" s="83" t="s">
        <v>681</v>
      </c>
      <c r="H63" s="83" t="s">
        <v>670</v>
      </c>
      <c r="I63" s="83" t="s">
        <v>664</v>
      </c>
      <c r="J63" s="83" t="s">
        <v>771</v>
      </c>
    </row>
    <row r="64" ht="42" customHeight="1" outlineLevel="2" spans="1:10">
      <c r="A64" s="83" t="s">
        <v>580</v>
      </c>
      <c r="B64" s="83" t="s">
        <v>769</v>
      </c>
      <c r="C64" s="83" t="s">
        <v>666</v>
      </c>
      <c r="D64" s="83" t="s">
        <v>667</v>
      </c>
      <c r="E64" s="83" t="s">
        <v>772</v>
      </c>
      <c r="F64" s="83" t="s">
        <v>661</v>
      </c>
      <c r="G64" s="83" t="s">
        <v>675</v>
      </c>
      <c r="H64" s="83" t="s">
        <v>670</v>
      </c>
      <c r="I64" s="83" t="s">
        <v>664</v>
      </c>
      <c r="J64" s="83" t="s">
        <v>773</v>
      </c>
    </row>
    <row r="65" ht="42" customHeight="1" outlineLevel="2" spans="1:10">
      <c r="A65" s="83" t="s">
        <v>580</v>
      </c>
      <c r="B65" s="83" t="s">
        <v>769</v>
      </c>
      <c r="C65" s="83" t="s">
        <v>672</v>
      </c>
      <c r="D65" s="83" t="s">
        <v>673</v>
      </c>
      <c r="E65" s="83" t="s">
        <v>774</v>
      </c>
      <c r="F65" s="83" t="s">
        <v>661</v>
      </c>
      <c r="G65" s="83" t="s">
        <v>686</v>
      </c>
      <c r="H65" s="83" t="s">
        <v>670</v>
      </c>
      <c r="I65" s="83" t="s">
        <v>664</v>
      </c>
      <c r="J65" s="83" t="s">
        <v>775</v>
      </c>
    </row>
    <row r="66" ht="42" customHeight="1" outlineLevel="2" spans="1:10">
      <c r="A66" s="83" t="s">
        <v>586</v>
      </c>
      <c r="B66" s="83" t="s">
        <v>776</v>
      </c>
      <c r="C66" s="83" t="s">
        <v>658</v>
      </c>
      <c r="D66" s="83" t="s">
        <v>659</v>
      </c>
      <c r="E66" s="83" t="s">
        <v>743</v>
      </c>
      <c r="F66" s="83" t="s">
        <v>661</v>
      </c>
      <c r="G66" s="83" t="s">
        <v>777</v>
      </c>
      <c r="H66" s="83" t="s">
        <v>700</v>
      </c>
      <c r="I66" s="83" t="s">
        <v>664</v>
      </c>
      <c r="J66" s="83" t="s">
        <v>744</v>
      </c>
    </row>
    <row r="67" ht="42" customHeight="1" outlineLevel="2" spans="1:10">
      <c r="A67" s="83" t="s">
        <v>586</v>
      </c>
      <c r="B67" s="83" t="s">
        <v>776</v>
      </c>
      <c r="C67" s="83" t="s">
        <v>666</v>
      </c>
      <c r="D67" s="83" t="s">
        <v>667</v>
      </c>
      <c r="E67" s="83" t="s">
        <v>778</v>
      </c>
      <c r="F67" s="83" t="s">
        <v>661</v>
      </c>
      <c r="G67" s="83" t="s">
        <v>681</v>
      </c>
      <c r="H67" s="83" t="s">
        <v>779</v>
      </c>
      <c r="I67" s="83" t="s">
        <v>664</v>
      </c>
      <c r="J67" s="83" t="s">
        <v>780</v>
      </c>
    </row>
    <row r="68" ht="42" customHeight="1" outlineLevel="2" spans="1:10">
      <c r="A68" s="83" t="s">
        <v>586</v>
      </c>
      <c r="B68" s="83" t="s">
        <v>776</v>
      </c>
      <c r="C68" s="83" t="s">
        <v>672</v>
      </c>
      <c r="D68" s="83" t="s">
        <v>673</v>
      </c>
      <c r="E68" s="83" t="s">
        <v>748</v>
      </c>
      <c r="F68" s="83" t="s">
        <v>661</v>
      </c>
      <c r="G68" s="83" t="s">
        <v>675</v>
      </c>
      <c r="H68" s="83" t="s">
        <v>670</v>
      </c>
      <c r="I68" s="83" t="s">
        <v>664</v>
      </c>
      <c r="J68" s="83" t="s">
        <v>749</v>
      </c>
    </row>
    <row r="69" ht="42" customHeight="1" outlineLevel="2" spans="1:10">
      <c r="A69" s="83" t="s">
        <v>594</v>
      </c>
      <c r="B69" s="83" t="s">
        <v>781</v>
      </c>
      <c r="C69" s="83" t="s">
        <v>658</v>
      </c>
      <c r="D69" s="83" t="s">
        <v>678</v>
      </c>
      <c r="E69" s="83" t="s">
        <v>679</v>
      </c>
      <c r="F69" s="83" t="s">
        <v>680</v>
      </c>
      <c r="G69" s="83" t="s">
        <v>681</v>
      </c>
      <c r="H69" s="83" t="s">
        <v>670</v>
      </c>
      <c r="I69" s="83" t="s">
        <v>664</v>
      </c>
      <c r="J69" s="83" t="s">
        <v>782</v>
      </c>
    </row>
    <row r="70" ht="42" customHeight="1" outlineLevel="2" spans="1:10">
      <c r="A70" s="83" t="s">
        <v>594</v>
      </c>
      <c r="B70" s="83" t="s">
        <v>781</v>
      </c>
      <c r="C70" s="83" t="s">
        <v>658</v>
      </c>
      <c r="D70" s="83" t="s">
        <v>711</v>
      </c>
      <c r="E70" s="83" t="s">
        <v>770</v>
      </c>
      <c r="F70" s="83" t="s">
        <v>661</v>
      </c>
      <c r="G70" s="83" t="s">
        <v>675</v>
      </c>
      <c r="H70" s="83" t="s">
        <v>670</v>
      </c>
      <c r="I70" s="83" t="s">
        <v>664</v>
      </c>
      <c r="J70" s="83" t="s">
        <v>783</v>
      </c>
    </row>
    <row r="71" ht="42" customHeight="1" outlineLevel="2" spans="1:10">
      <c r="A71" s="83" t="s">
        <v>594</v>
      </c>
      <c r="B71" s="83" t="s">
        <v>781</v>
      </c>
      <c r="C71" s="83" t="s">
        <v>666</v>
      </c>
      <c r="D71" s="83" t="s">
        <v>667</v>
      </c>
      <c r="E71" s="83" t="s">
        <v>683</v>
      </c>
      <c r="F71" s="83" t="s">
        <v>661</v>
      </c>
      <c r="G71" s="83" t="s">
        <v>686</v>
      </c>
      <c r="H71" s="83" t="s">
        <v>670</v>
      </c>
      <c r="I71" s="83" t="s">
        <v>664</v>
      </c>
      <c r="J71" s="83" t="s">
        <v>684</v>
      </c>
    </row>
    <row r="72" ht="42" customHeight="1" outlineLevel="2" spans="1:10">
      <c r="A72" s="83" t="s">
        <v>594</v>
      </c>
      <c r="B72" s="83" t="s">
        <v>781</v>
      </c>
      <c r="C72" s="83" t="s">
        <v>672</v>
      </c>
      <c r="D72" s="83" t="s">
        <v>673</v>
      </c>
      <c r="E72" s="83" t="s">
        <v>774</v>
      </c>
      <c r="F72" s="83" t="s">
        <v>661</v>
      </c>
      <c r="G72" s="83" t="s">
        <v>675</v>
      </c>
      <c r="H72" s="83" t="s">
        <v>670</v>
      </c>
      <c r="I72" s="83" t="s">
        <v>664</v>
      </c>
      <c r="J72" s="83" t="s">
        <v>784</v>
      </c>
    </row>
    <row r="73" ht="42" customHeight="1" outlineLevel="2" spans="1:10">
      <c r="A73" s="83" t="s">
        <v>544</v>
      </c>
      <c r="B73" s="83" t="s">
        <v>785</v>
      </c>
      <c r="C73" s="83" t="s">
        <v>658</v>
      </c>
      <c r="D73" s="83" t="s">
        <v>678</v>
      </c>
      <c r="E73" s="83" t="s">
        <v>679</v>
      </c>
      <c r="F73" s="83" t="s">
        <v>680</v>
      </c>
      <c r="G73" s="83" t="s">
        <v>681</v>
      </c>
      <c r="H73" s="83" t="s">
        <v>670</v>
      </c>
      <c r="I73" s="83" t="s">
        <v>664</v>
      </c>
      <c r="J73" s="83" t="s">
        <v>782</v>
      </c>
    </row>
    <row r="74" ht="42" customHeight="1" outlineLevel="2" spans="1:10">
      <c r="A74" s="83" t="s">
        <v>544</v>
      </c>
      <c r="B74" s="83" t="s">
        <v>785</v>
      </c>
      <c r="C74" s="83" t="s">
        <v>666</v>
      </c>
      <c r="D74" s="83" t="s">
        <v>667</v>
      </c>
      <c r="E74" s="83" t="s">
        <v>683</v>
      </c>
      <c r="F74" s="83" t="s">
        <v>661</v>
      </c>
      <c r="G74" s="83" t="s">
        <v>686</v>
      </c>
      <c r="H74" s="83" t="s">
        <v>670</v>
      </c>
      <c r="I74" s="83" t="s">
        <v>664</v>
      </c>
      <c r="J74" s="83" t="s">
        <v>684</v>
      </c>
    </row>
    <row r="75" ht="42" customHeight="1" outlineLevel="2" spans="1:10">
      <c r="A75" s="83" t="s">
        <v>544</v>
      </c>
      <c r="B75" s="83" t="s">
        <v>785</v>
      </c>
      <c r="C75" s="83" t="s">
        <v>672</v>
      </c>
      <c r="D75" s="83" t="s">
        <v>673</v>
      </c>
      <c r="E75" s="83" t="s">
        <v>685</v>
      </c>
      <c r="F75" s="83" t="s">
        <v>661</v>
      </c>
      <c r="G75" s="83" t="s">
        <v>686</v>
      </c>
      <c r="H75" s="83" t="s">
        <v>670</v>
      </c>
      <c r="I75" s="83" t="s">
        <v>664</v>
      </c>
      <c r="J75" s="83" t="s">
        <v>692</v>
      </c>
    </row>
    <row r="76" ht="42" customHeight="1" outlineLevel="2" spans="1:10">
      <c r="A76" s="83" t="s">
        <v>576</v>
      </c>
      <c r="B76" s="83" t="s">
        <v>742</v>
      </c>
      <c r="C76" s="83" t="s">
        <v>658</v>
      </c>
      <c r="D76" s="83" t="s">
        <v>678</v>
      </c>
      <c r="E76" s="83" t="s">
        <v>689</v>
      </c>
      <c r="F76" s="83" t="s">
        <v>680</v>
      </c>
      <c r="G76" s="83" t="s">
        <v>681</v>
      </c>
      <c r="H76" s="83" t="s">
        <v>670</v>
      </c>
      <c r="I76" s="83" t="s">
        <v>664</v>
      </c>
      <c r="J76" s="83" t="s">
        <v>690</v>
      </c>
    </row>
    <row r="77" ht="42" customHeight="1" outlineLevel="2" spans="1:10">
      <c r="A77" s="83" t="s">
        <v>576</v>
      </c>
      <c r="B77" s="83" t="s">
        <v>742</v>
      </c>
      <c r="C77" s="83" t="s">
        <v>666</v>
      </c>
      <c r="D77" s="83" t="s">
        <v>667</v>
      </c>
      <c r="E77" s="83" t="s">
        <v>668</v>
      </c>
      <c r="F77" s="83" t="s">
        <v>680</v>
      </c>
      <c r="G77" s="83" t="s">
        <v>786</v>
      </c>
      <c r="H77" s="83"/>
      <c r="I77" s="83" t="s">
        <v>709</v>
      </c>
      <c r="J77" s="83" t="s">
        <v>787</v>
      </c>
    </row>
    <row r="78" ht="42" customHeight="1" outlineLevel="2" spans="1:10">
      <c r="A78" s="83" t="s">
        <v>576</v>
      </c>
      <c r="B78" s="83" t="s">
        <v>742</v>
      </c>
      <c r="C78" s="83" t="s">
        <v>672</v>
      </c>
      <c r="D78" s="83" t="s">
        <v>673</v>
      </c>
      <c r="E78" s="83" t="s">
        <v>685</v>
      </c>
      <c r="F78" s="83" t="s">
        <v>661</v>
      </c>
      <c r="G78" s="83" t="s">
        <v>686</v>
      </c>
      <c r="H78" s="83" t="s">
        <v>670</v>
      </c>
      <c r="I78" s="83" t="s">
        <v>664</v>
      </c>
      <c r="J78" s="83" t="s">
        <v>692</v>
      </c>
    </row>
    <row r="79" ht="42" customHeight="1" outlineLevel="2" spans="1:10">
      <c r="A79" s="83" t="s">
        <v>568</v>
      </c>
      <c r="B79" s="83" t="s">
        <v>788</v>
      </c>
      <c r="C79" s="83" t="s">
        <v>658</v>
      </c>
      <c r="D79" s="83" t="s">
        <v>711</v>
      </c>
      <c r="E79" s="83" t="s">
        <v>789</v>
      </c>
      <c r="F79" s="83" t="s">
        <v>661</v>
      </c>
      <c r="G79" s="83" t="s">
        <v>675</v>
      </c>
      <c r="H79" s="83" t="s">
        <v>670</v>
      </c>
      <c r="I79" s="83" t="s">
        <v>664</v>
      </c>
      <c r="J79" s="83" t="s">
        <v>790</v>
      </c>
    </row>
    <row r="80" ht="42" customHeight="1" outlineLevel="2" spans="1:10">
      <c r="A80" s="83" t="s">
        <v>568</v>
      </c>
      <c r="B80" s="83" t="s">
        <v>788</v>
      </c>
      <c r="C80" s="83" t="s">
        <v>666</v>
      </c>
      <c r="D80" s="83" t="s">
        <v>667</v>
      </c>
      <c r="E80" s="83" t="s">
        <v>668</v>
      </c>
      <c r="F80" s="83" t="s">
        <v>680</v>
      </c>
      <c r="G80" s="83" t="s">
        <v>786</v>
      </c>
      <c r="H80" s="83"/>
      <c r="I80" s="83" t="s">
        <v>709</v>
      </c>
      <c r="J80" s="83" t="s">
        <v>791</v>
      </c>
    </row>
    <row r="81" ht="42" customHeight="1" outlineLevel="2" spans="1:10">
      <c r="A81" s="83" t="s">
        <v>568</v>
      </c>
      <c r="B81" s="83" t="s">
        <v>788</v>
      </c>
      <c r="C81" s="83" t="s">
        <v>672</v>
      </c>
      <c r="D81" s="83" t="s">
        <v>673</v>
      </c>
      <c r="E81" s="83" t="s">
        <v>792</v>
      </c>
      <c r="F81" s="83" t="s">
        <v>661</v>
      </c>
      <c r="G81" s="83" t="s">
        <v>686</v>
      </c>
      <c r="H81" s="83" t="s">
        <v>670</v>
      </c>
      <c r="I81" s="83" t="s">
        <v>664</v>
      </c>
      <c r="J81" s="83" t="s">
        <v>793</v>
      </c>
    </row>
    <row r="82" ht="42" customHeight="1" outlineLevel="2" spans="1:10">
      <c r="A82" s="83" t="s">
        <v>562</v>
      </c>
      <c r="B82" s="83" t="s">
        <v>794</v>
      </c>
      <c r="C82" s="83" t="s">
        <v>658</v>
      </c>
      <c r="D82" s="83" t="s">
        <v>659</v>
      </c>
      <c r="E82" s="83" t="s">
        <v>795</v>
      </c>
      <c r="F82" s="83" t="s">
        <v>661</v>
      </c>
      <c r="G82" s="83" t="s">
        <v>85</v>
      </c>
      <c r="H82" s="83" t="s">
        <v>700</v>
      </c>
      <c r="I82" s="83" t="s">
        <v>664</v>
      </c>
      <c r="J82" s="83" t="s">
        <v>796</v>
      </c>
    </row>
    <row r="83" ht="42" customHeight="1" outlineLevel="2" spans="1:10">
      <c r="A83" s="83" t="s">
        <v>562</v>
      </c>
      <c r="B83" s="83" t="s">
        <v>794</v>
      </c>
      <c r="C83" s="83" t="s">
        <v>666</v>
      </c>
      <c r="D83" s="83" t="s">
        <v>667</v>
      </c>
      <c r="E83" s="83" t="s">
        <v>683</v>
      </c>
      <c r="F83" s="83" t="s">
        <v>661</v>
      </c>
      <c r="G83" s="83" t="s">
        <v>686</v>
      </c>
      <c r="H83" s="83" t="s">
        <v>670</v>
      </c>
      <c r="I83" s="83" t="s">
        <v>664</v>
      </c>
      <c r="J83" s="83" t="s">
        <v>797</v>
      </c>
    </row>
    <row r="84" ht="42" customHeight="1" outlineLevel="2" spans="1:10">
      <c r="A84" s="83" t="s">
        <v>562</v>
      </c>
      <c r="B84" s="83" t="s">
        <v>794</v>
      </c>
      <c r="C84" s="83" t="s">
        <v>672</v>
      </c>
      <c r="D84" s="83" t="s">
        <v>673</v>
      </c>
      <c r="E84" s="83" t="s">
        <v>685</v>
      </c>
      <c r="F84" s="83" t="s">
        <v>661</v>
      </c>
      <c r="G84" s="83" t="s">
        <v>686</v>
      </c>
      <c r="H84" s="83" t="s">
        <v>670</v>
      </c>
      <c r="I84" s="83" t="s">
        <v>664</v>
      </c>
      <c r="J84" s="83" t="s">
        <v>692</v>
      </c>
    </row>
    <row r="85" ht="42" customHeight="1" outlineLevel="2" spans="1:10">
      <c r="A85" s="83" t="s">
        <v>600</v>
      </c>
      <c r="B85" s="83" t="s">
        <v>798</v>
      </c>
      <c r="C85" s="83" t="s">
        <v>658</v>
      </c>
      <c r="D85" s="83" t="s">
        <v>678</v>
      </c>
      <c r="E85" s="83" t="s">
        <v>679</v>
      </c>
      <c r="F85" s="83" t="s">
        <v>680</v>
      </c>
      <c r="G85" s="83" t="s">
        <v>681</v>
      </c>
      <c r="H85" s="83" t="s">
        <v>670</v>
      </c>
      <c r="I85" s="83" t="s">
        <v>664</v>
      </c>
      <c r="J85" s="83" t="s">
        <v>682</v>
      </c>
    </row>
    <row r="86" ht="42" customHeight="1" outlineLevel="2" spans="1:10">
      <c r="A86" s="83" t="s">
        <v>600</v>
      </c>
      <c r="B86" s="83" t="s">
        <v>798</v>
      </c>
      <c r="C86" s="83" t="s">
        <v>666</v>
      </c>
      <c r="D86" s="83" t="s">
        <v>667</v>
      </c>
      <c r="E86" s="83" t="s">
        <v>683</v>
      </c>
      <c r="F86" s="83" t="s">
        <v>661</v>
      </c>
      <c r="G86" s="83" t="s">
        <v>675</v>
      </c>
      <c r="H86" s="83" t="s">
        <v>670</v>
      </c>
      <c r="I86" s="83" t="s">
        <v>664</v>
      </c>
      <c r="J86" s="83" t="s">
        <v>684</v>
      </c>
    </row>
    <row r="87" ht="42" customHeight="1" outlineLevel="2" spans="1:10">
      <c r="A87" s="83" t="s">
        <v>600</v>
      </c>
      <c r="B87" s="83" t="s">
        <v>798</v>
      </c>
      <c r="C87" s="83" t="s">
        <v>672</v>
      </c>
      <c r="D87" s="83" t="s">
        <v>673</v>
      </c>
      <c r="E87" s="83" t="s">
        <v>685</v>
      </c>
      <c r="F87" s="83" t="s">
        <v>661</v>
      </c>
      <c r="G87" s="83" t="s">
        <v>686</v>
      </c>
      <c r="H87" s="83" t="s">
        <v>670</v>
      </c>
      <c r="I87" s="83" t="s">
        <v>664</v>
      </c>
      <c r="J87" s="83" t="s">
        <v>799</v>
      </c>
    </row>
    <row r="88" ht="42" customHeight="1" outlineLevel="2" spans="1:10">
      <c r="A88" s="83" t="s">
        <v>646</v>
      </c>
      <c r="B88" s="83" t="s">
        <v>800</v>
      </c>
      <c r="C88" s="83" t="s">
        <v>658</v>
      </c>
      <c r="D88" s="83" t="s">
        <v>659</v>
      </c>
      <c r="E88" s="83" t="s">
        <v>703</v>
      </c>
      <c r="F88" s="83" t="s">
        <v>661</v>
      </c>
      <c r="G88" s="83" t="s">
        <v>704</v>
      </c>
      <c r="H88" s="83" t="s">
        <v>705</v>
      </c>
      <c r="I88" s="83" t="s">
        <v>664</v>
      </c>
      <c r="J88" s="83" t="s">
        <v>801</v>
      </c>
    </row>
    <row r="89" ht="42" customHeight="1" outlineLevel="2" spans="1:10">
      <c r="A89" s="83" t="s">
        <v>646</v>
      </c>
      <c r="B89" s="83" t="s">
        <v>802</v>
      </c>
      <c r="C89" s="83" t="s">
        <v>658</v>
      </c>
      <c r="D89" s="83" t="s">
        <v>678</v>
      </c>
      <c r="E89" s="83" t="s">
        <v>707</v>
      </c>
      <c r="F89" s="83" t="s">
        <v>680</v>
      </c>
      <c r="G89" s="83" t="s">
        <v>803</v>
      </c>
      <c r="H89" s="83"/>
      <c r="I89" s="83" t="s">
        <v>709</v>
      </c>
      <c r="J89" s="83" t="s">
        <v>804</v>
      </c>
    </row>
    <row r="90" ht="42" customHeight="1" outlineLevel="2" spans="1:10">
      <c r="A90" s="83" t="s">
        <v>646</v>
      </c>
      <c r="B90" s="83" t="s">
        <v>802</v>
      </c>
      <c r="C90" s="83" t="s">
        <v>658</v>
      </c>
      <c r="D90" s="83" t="s">
        <v>711</v>
      </c>
      <c r="E90" s="83" t="s">
        <v>712</v>
      </c>
      <c r="F90" s="83" t="s">
        <v>699</v>
      </c>
      <c r="G90" s="83" t="s">
        <v>805</v>
      </c>
      <c r="H90" s="83" t="s">
        <v>758</v>
      </c>
      <c r="I90" s="83" t="s">
        <v>664</v>
      </c>
      <c r="J90" s="83" t="s">
        <v>806</v>
      </c>
    </row>
    <row r="91" ht="42" customHeight="1" outlineLevel="2" spans="1:10">
      <c r="A91" s="83" t="s">
        <v>646</v>
      </c>
      <c r="B91" s="83" t="s">
        <v>802</v>
      </c>
      <c r="C91" s="83" t="s">
        <v>658</v>
      </c>
      <c r="D91" s="83" t="s">
        <v>716</v>
      </c>
      <c r="E91" s="83" t="s">
        <v>717</v>
      </c>
      <c r="F91" s="83" t="s">
        <v>807</v>
      </c>
      <c r="G91" s="83" t="s">
        <v>808</v>
      </c>
      <c r="H91" s="83" t="s">
        <v>809</v>
      </c>
      <c r="I91" s="83" t="s">
        <v>664</v>
      </c>
      <c r="J91" s="83" t="s">
        <v>810</v>
      </c>
    </row>
    <row r="92" ht="42" customHeight="1" outlineLevel="2" spans="1:10">
      <c r="A92" s="83" t="s">
        <v>646</v>
      </c>
      <c r="B92" s="83" t="s">
        <v>802</v>
      </c>
      <c r="C92" s="83" t="s">
        <v>666</v>
      </c>
      <c r="D92" s="83" t="s">
        <v>667</v>
      </c>
      <c r="E92" s="83" t="s">
        <v>725</v>
      </c>
      <c r="F92" s="83" t="s">
        <v>680</v>
      </c>
      <c r="G92" s="83" t="s">
        <v>726</v>
      </c>
      <c r="H92" s="83"/>
      <c r="I92" s="83" t="s">
        <v>709</v>
      </c>
      <c r="J92" s="83" t="s">
        <v>747</v>
      </c>
    </row>
    <row r="93" ht="42" customHeight="1" outlineLevel="2" spans="1:10">
      <c r="A93" s="83" t="s">
        <v>646</v>
      </c>
      <c r="B93" s="83" t="s">
        <v>802</v>
      </c>
      <c r="C93" s="83" t="s">
        <v>672</v>
      </c>
      <c r="D93" s="83" t="s">
        <v>673</v>
      </c>
      <c r="E93" s="83" t="s">
        <v>685</v>
      </c>
      <c r="F93" s="83" t="s">
        <v>661</v>
      </c>
      <c r="G93" s="83" t="s">
        <v>686</v>
      </c>
      <c r="H93" s="83" t="s">
        <v>670</v>
      </c>
      <c r="I93" s="83" t="s">
        <v>664</v>
      </c>
      <c r="J93" s="83" t="s">
        <v>811</v>
      </c>
    </row>
    <row r="94" ht="42" customHeight="1" outlineLevel="2" spans="1:10">
      <c r="A94" s="83" t="s">
        <v>582</v>
      </c>
      <c r="B94" s="83" t="s">
        <v>812</v>
      </c>
      <c r="C94" s="83" t="s">
        <v>658</v>
      </c>
      <c r="D94" s="83" t="s">
        <v>659</v>
      </c>
      <c r="E94" s="83" t="s">
        <v>813</v>
      </c>
      <c r="F94" s="83" t="s">
        <v>661</v>
      </c>
      <c r="G94" s="83" t="s">
        <v>88</v>
      </c>
      <c r="H94" s="83" t="s">
        <v>814</v>
      </c>
      <c r="I94" s="83" t="s">
        <v>664</v>
      </c>
      <c r="J94" s="83" t="s">
        <v>815</v>
      </c>
    </row>
    <row r="95" ht="42" customHeight="1" outlineLevel="2" spans="1:10">
      <c r="A95" s="83" t="s">
        <v>582</v>
      </c>
      <c r="B95" s="83" t="s">
        <v>812</v>
      </c>
      <c r="C95" s="83" t="s">
        <v>666</v>
      </c>
      <c r="D95" s="83" t="s">
        <v>667</v>
      </c>
      <c r="E95" s="83" t="s">
        <v>816</v>
      </c>
      <c r="F95" s="83" t="s">
        <v>661</v>
      </c>
      <c r="G95" s="83" t="s">
        <v>817</v>
      </c>
      <c r="H95" s="83" t="s">
        <v>818</v>
      </c>
      <c r="I95" s="83" t="s">
        <v>664</v>
      </c>
      <c r="J95" s="83" t="s">
        <v>819</v>
      </c>
    </row>
    <row r="96" ht="42" customHeight="1" outlineLevel="2" spans="1:10">
      <c r="A96" s="83" t="s">
        <v>582</v>
      </c>
      <c r="B96" s="83" t="s">
        <v>812</v>
      </c>
      <c r="C96" s="83" t="s">
        <v>672</v>
      </c>
      <c r="D96" s="83" t="s">
        <v>673</v>
      </c>
      <c r="E96" s="83" t="s">
        <v>820</v>
      </c>
      <c r="F96" s="83" t="s">
        <v>661</v>
      </c>
      <c r="G96" s="83" t="s">
        <v>686</v>
      </c>
      <c r="H96" s="83" t="s">
        <v>670</v>
      </c>
      <c r="I96" s="83" t="s">
        <v>664</v>
      </c>
      <c r="J96" s="83" t="s">
        <v>821</v>
      </c>
    </row>
    <row r="97" ht="42" customHeight="1" outlineLevel="2" spans="1:10">
      <c r="A97" s="83" t="s">
        <v>620</v>
      </c>
      <c r="B97" s="83" t="s">
        <v>822</v>
      </c>
      <c r="C97" s="83" t="s">
        <v>658</v>
      </c>
      <c r="D97" s="83" t="s">
        <v>678</v>
      </c>
      <c r="E97" s="83" t="s">
        <v>679</v>
      </c>
      <c r="F97" s="83" t="s">
        <v>680</v>
      </c>
      <c r="G97" s="83" t="s">
        <v>681</v>
      </c>
      <c r="H97" s="83" t="s">
        <v>670</v>
      </c>
      <c r="I97" s="83" t="s">
        <v>664</v>
      </c>
      <c r="J97" s="83" t="s">
        <v>682</v>
      </c>
    </row>
    <row r="98" ht="42" customHeight="1" outlineLevel="2" spans="1:10">
      <c r="A98" s="83" t="s">
        <v>620</v>
      </c>
      <c r="B98" s="83" t="s">
        <v>822</v>
      </c>
      <c r="C98" s="83" t="s">
        <v>666</v>
      </c>
      <c r="D98" s="83" t="s">
        <v>667</v>
      </c>
      <c r="E98" s="83" t="s">
        <v>683</v>
      </c>
      <c r="F98" s="83" t="s">
        <v>661</v>
      </c>
      <c r="G98" s="83" t="s">
        <v>675</v>
      </c>
      <c r="H98" s="83" t="s">
        <v>670</v>
      </c>
      <c r="I98" s="83" t="s">
        <v>664</v>
      </c>
      <c r="J98" s="83" t="s">
        <v>684</v>
      </c>
    </row>
    <row r="99" ht="42" customHeight="1" outlineLevel="2" spans="1:10">
      <c r="A99" s="83" t="s">
        <v>620</v>
      </c>
      <c r="B99" s="83" t="s">
        <v>822</v>
      </c>
      <c r="C99" s="83" t="s">
        <v>672</v>
      </c>
      <c r="D99" s="83" t="s">
        <v>673</v>
      </c>
      <c r="E99" s="83" t="s">
        <v>685</v>
      </c>
      <c r="F99" s="83" t="s">
        <v>661</v>
      </c>
      <c r="G99" s="83" t="s">
        <v>686</v>
      </c>
      <c r="H99" s="83" t="s">
        <v>670</v>
      </c>
      <c r="I99" s="83" t="s">
        <v>664</v>
      </c>
      <c r="J99" s="83" t="s">
        <v>823</v>
      </c>
    </row>
    <row r="100" ht="42" customHeight="1" outlineLevel="2" spans="1:10">
      <c r="A100" s="83" t="s">
        <v>622</v>
      </c>
      <c r="B100" s="83" t="s">
        <v>824</v>
      </c>
      <c r="C100" s="83" t="s">
        <v>658</v>
      </c>
      <c r="D100" s="83" t="s">
        <v>659</v>
      </c>
      <c r="E100" s="83" t="s">
        <v>825</v>
      </c>
      <c r="F100" s="83" t="s">
        <v>661</v>
      </c>
      <c r="G100" s="83" t="s">
        <v>826</v>
      </c>
      <c r="H100" s="83" t="s">
        <v>670</v>
      </c>
      <c r="I100" s="83" t="s">
        <v>664</v>
      </c>
      <c r="J100" s="83" t="s">
        <v>827</v>
      </c>
    </row>
    <row r="101" ht="42" customHeight="1" outlineLevel="2" spans="1:10">
      <c r="A101" s="83" t="s">
        <v>622</v>
      </c>
      <c r="B101" s="83" t="s">
        <v>824</v>
      </c>
      <c r="C101" s="83" t="s">
        <v>666</v>
      </c>
      <c r="D101" s="83" t="s">
        <v>667</v>
      </c>
      <c r="E101" s="83" t="s">
        <v>828</v>
      </c>
      <c r="F101" s="83" t="s">
        <v>661</v>
      </c>
      <c r="G101" s="83" t="s">
        <v>675</v>
      </c>
      <c r="H101" s="83" t="s">
        <v>670</v>
      </c>
      <c r="I101" s="83" t="s">
        <v>664</v>
      </c>
      <c r="J101" s="83" t="s">
        <v>829</v>
      </c>
    </row>
    <row r="102" ht="42" customHeight="1" outlineLevel="2" spans="1:10">
      <c r="A102" s="83" t="s">
        <v>622</v>
      </c>
      <c r="B102" s="83" t="s">
        <v>824</v>
      </c>
      <c r="C102" s="83" t="s">
        <v>672</v>
      </c>
      <c r="D102" s="83" t="s">
        <v>673</v>
      </c>
      <c r="E102" s="83" t="s">
        <v>830</v>
      </c>
      <c r="F102" s="83" t="s">
        <v>661</v>
      </c>
      <c r="G102" s="83" t="s">
        <v>686</v>
      </c>
      <c r="H102" s="83" t="s">
        <v>670</v>
      </c>
      <c r="I102" s="83" t="s">
        <v>664</v>
      </c>
      <c r="J102" s="83" t="s">
        <v>831</v>
      </c>
    </row>
    <row r="103" ht="42" customHeight="1" outlineLevel="2" spans="1:10">
      <c r="A103" s="83" t="s">
        <v>590</v>
      </c>
      <c r="B103" s="83" t="s">
        <v>832</v>
      </c>
      <c r="C103" s="83" t="s">
        <v>658</v>
      </c>
      <c r="D103" s="83" t="s">
        <v>678</v>
      </c>
      <c r="E103" s="83" t="s">
        <v>679</v>
      </c>
      <c r="F103" s="83" t="s">
        <v>680</v>
      </c>
      <c r="G103" s="83" t="s">
        <v>681</v>
      </c>
      <c r="H103" s="83" t="s">
        <v>670</v>
      </c>
      <c r="I103" s="83" t="s">
        <v>664</v>
      </c>
      <c r="J103" s="83" t="s">
        <v>682</v>
      </c>
    </row>
    <row r="104" ht="42" customHeight="1" outlineLevel="2" spans="1:10">
      <c r="A104" s="83" t="s">
        <v>590</v>
      </c>
      <c r="B104" s="83" t="s">
        <v>832</v>
      </c>
      <c r="C104" s="83" t="s">
        <v>666</v>
      </c>
      <c r="D104" s="83" t="s">
        <v>667</v>
      </c>
      <c r="E104" s="83" t="s">
        <v>683</v>
      </c>
      <c r="F104" s="83" t="s">
        <v>661</v>
      </c>
      <c r="G104" s="83" t="s">
        <v>686</v>
      </c>
      <c r="H104" s="83" t="s">
        <v>670</v>
      </c>
      <c r="I104" s="83" t="s">
        <v>664</v>
      </c>
      <c r="J104" s="83" t="s">
        <v>684</v>
      </c>
    </row>
    <row r="105" ht="42" customHeight="1" outlineLevel="2" spans="1:10">
      <c r="A105" s="83" t="s">
        <v>590</v>
      </c>
      <c r="B105" s="83" t="s">
        <v>832</v>
      </c>
      <c r="C105" s="83" t="s">
        <v>672</v>
      </c>
      <c r="D105" s="83" t="s">
        <v>673</v>
      </c>
      <c r="E105" s="83" t="s">
        <v>685</v>
      </c>
      <c r="F105" s="83" t="s">
        <v>661</v>
      </c>
      <c r="G105" s="83" t="s">
        <v>686</v>
      </c>
      <c r="H105" s="83" t="s">
        <v>670</v>
      </c>
      <c r="I105" s="83" t="s">
        <v>664</v>
      </c>
      <c r="J105" s="83" t="s">
        <v>833</v>
      </c>
    </row>
    <row r="106" ht="42" customHeight="1" outlineLevel="2" spans="1:10">
      <c r="A106" s="83" t="s">
        <v>598</v>
      </c>
      <c r="B106" s="83" t="s">
        <v>834</v>
      </c>
      <c r="C106" s="83" t="s">
        <v>658</v>
      </c>
      <c r="D106" s="83" t="s">
        <v>678</v>
      </c>
      <c r="E106" s="83" t="s">
        <v>679</v>
      </c>
      <c r="F106" s="83" t="s">
        <v>680</v>
      </c>
      <c r="G106" s="83" t="s">
        <v>681</v>
      </c>
      <c r="H106" s="83" t="s">
        <v>670</v>
      </c>
      <c r="I106" s="83" t="s">
        <v>664</v>
      </c>
      <c r="J106" s="83" t="s">
        <v>682</v>
      </c>
    </row>
    <row r="107" ht="42" customHeight="1" outlineLevel="2" spans="1:10">
      <c r="A107" s="83" t="s">
        <v>598</v>
      </c>
      <c r="B107" s="83" t="s">
        <v>834</v>
      </c>
      <c r="C107" s="83" t="s">
        <v>666</v>
      </c>
      <c r="D107" s="83" t="s">
        <v>667</v>
      </c>
      <c r="E107" s="83" t="s">
        <v>683</v>
      </c>
      <c r="F107" s="83" t="s">
        <v>661</v>
      </c>
      <c r="G107" s="83" t="s">
        <v>686</v>
      </c>
      <c r="H107" s="83" t="s">
        <v>670</v>
      </c>
      <c r="I107" s="83" t="s">
        <v>664</v>
      </c>
      <c r="J107" s="83" t="s">
        <v>684</v>
      </c>
    </row>
    <row r="108" ht="42" customHeight="1" outlineLevel="2" spans="1:10">
      <c r="A108" s="83" t="s">
        <v>598</v>
      </c>
      <c r="B108" s="83" t="s">
        <v>834</v>
      </c>
      <c r="C108" s="83" t="s">
        <v>672</v>
      </c>
      <c r="D108" s="83" t="s">
        <v>673</v>
      </c>
      <c r="E108" s="83" t="s">
        <v>685</v>
      </c>
      <c r="F108" s="83" t="s">
        <v>661</v>
      </c>
      <c r="G108" s="83" t="s">
        <v>686</v>
      </c>
      <c r="H108" s="83" t="s">
        <v>670</v>
      </c>
      <c r="I108" s="83" t="s">
        <v>664</v>
      </c>
      <c r="J108" s="83" t="s">
        <v>835</v>
      </c>
    </row>
    <row r="109" ht="42" customHeight="1" outlineLevel="2" spans="1:10">
      <c r="A109" s="83" t="s">
        <v>548</v>
      </c>
      <c r="B109" s="83" t="s">
        <v>836</v>
      </c>
      <c r="C109" s="83" t="s">
        <v>658</v>
      </c>
      <c r="D109" s="83" t="s">
        <v>659</v>
      </c>
      <c r="E109" s="83" t="s">
        <v>813</v>
      </c>
      <c r="F109" s="83" t="s">
        <v>661</v>
      </c>
      <c r="G109" s="83" t="s">
        <v>88</v>
      </c>
      <c r="H109" s="83" t="s">
        <v>814</v>
      </c>
      <c r="I109" s="83" t="s">
        <v>664</v>
      </c>
      <c r="J109" s="83" t="s">
        <v>815</v>
      </c>
    </row>
    <row r="110" ht="42" customHeight="1" outlineLevel="2" spans="1:10">
      <c r="A110" s="83" t="s">
        <v>548</v>
      </c>
      <c r="B110" s="83" t="s">
        <v>836</v>
      </c>
      <c r="C110" s="83" t="s">
        <v>666</v>
      </c>
      <c r="D110" s="83" t="s">
        <v>667</v>
      </c>
      <c r="E110" s="83" t="s">
        <v>816</v>
      </c>
      <c r="F110" s="83" t="s">
        <v>661</v>
      </c>
      <c r="G110" s="83" t="s">
        <v>817</v>
      </c>
      <c r="H110" s="83" t="s">
        <v>818</v>
      </c>
      <c r="I110" s="83" t="s">
        <v>664</v>
      </c>
      <c r="J110" s="83" t="s">
        <v>819</v>
      </c>
    </row>
    <row r="111" ht="42" customHeight="1" outlineLevel="2" spans="1:10">
      <c r="A111" s="83" t="s">
        <v>548</v>
      </c>
      <c r="B111" s="83" t="s">
        <v>836</v>
      </c>
      <c r="C111" s="83" t="s">
        <v>672</v>
      </c>
      <c r="D111" s="83" t="s">
        <v>673</v>
      </c>
      <c r="E111" s="83" t="s">
        <v>820</v>
      </c>
      <c r="F111" s="83" t="s">
        <v>661</v>
      </c>
      <c r="G111" s="83" t="s">
        <v>686</v>
      </c>
      <c r="H111" s="83" t="s">
        <v>670</v>
      </c>
      <c r="I111" s="83" t="s">
        <v>664</v>
      </c>
      <c r="J111" s="83" t="s">
        <v>821</v>
      </c>
    </row>
    <row r="112" ht="42" customHeight="1" outlineLevel="2" spans="1:10">
      <c r="A112" s="83" t="s">
        <v>540</v>
      </c>
      <c r="B112" s="83" t="s">
        <v>837</v>
      </c>
      <c r="C112" s="83" t="s">
        <v>658</v>
      </c>
      <c r="D112" s="83" t="s">
        <v>659</v>
      </c>
      <c r="E112" s="83" t="s">
        <v>743</v>
      </c>
      <c r="F112" s="83" t="s">
        <v>661</v>
      </c>
      <c r="G112" s="83" t="s">
        <v>328</v>
      </c>
      <c r="H112" s="83" t="s">
        <v>700</v>
      </c>
      <c r="I112" s="83" t="s">
        <v>664</v>
      </c>
      <c r="J112" s="83" t="s">
        <v>744</v>
      </c>
    </row>
    <row r="113" ht="42" customHeight="1" outlineLevel="2" spans="1:10">
      <c r="A113" s="83" t="s">
        <v>540</v>
      </c>
      <c r="B113" s="83" t="s">
        <v>837</v>
      </c>
      <c r="C113" s="83" t="s">
        <v>666</v>
      </c>
      <c r="D113" s="83" t="s">
        <v>667</v>
      </c>
      <c r="E113" s="83" t="s">
        <v>683</v>
      </c>
      <c r="F113" s="83" t="s">
        <v>661</v>
      </c>
      <c r="G113" s="83" t="s">
        <v>675</v>
      </c>
      <c r="H113" s="83" t="s">
        <v>670</v>
      </c>
      <c r="I113" s="83" t="s">
        <v>664</v>
      </c>
      <c r="J113" s="83" t="s">
        <v>684</v>
      </c>
    </row>
    <row r="114" ht="42" customHeight="1" outlineLevel="2" spans="1:10">
      <c r="A114" s="83" t="s">
        <v>540</v>
      </c>
      <c r="B114" s="83" t="s">
        <v>837</v>
      </c>
      <c r="C114" s="83" t="s">
        <v>672</v>
      </c>
      <c r="D114" s="83" t="s">
        <v>673</v>
      </c>
      <c r="E114" s="83" t="s">
        <v>748</v>
      </c>
      <c r="F114" s="83" t="s">
        <v>661</v>
      </c>
      <c r="G114" s="83" t="s">
        <v>675</v>
      </c>
      <c r="H114" s="83" t="s">
        <v>670</v>
      </c>
      <c r="I114" s="83" t="s">
        <v>664</v>
      </c>
      <c r="J114" s="83" t="s">
        <v>749</v>
      </c>
    </row>
    <row r="115" ht="42" customHeight="1" outlineLevel="2" spans="1:10">
      <c r="A115" s="83" t="s">
        <v>554</v>
      </c>
      <c r="B115" s="83" t="s">
        <v>838</v>
      </c>
      <c r="C115" s="83" t="s">
        <v>658</v>
      </c>
      <c r="D115" s="83" t="s">
        <v>678</v>
      </c>
      <c r="E115" s="83" t="s">
        <v>689</v>
      </c>
      <c r="F115" s="83" t="s">
        <v>680</v>
      </c>
      <c r="G115" s="83" t="s">
        <v>681</v>
      </c>
      <c r="H115" s="83" t="s">
        <v>670</v>
      </c>
      <c r="I115" s="83" t="s">
        <v>664</v>
      </c>
      <c r="J115" s="83" t="s">
        <v>690</v>
      </c>
    </row>
    <row r="116" ht="42" customHeight="1" outlineLevel="2" spans="1:10">
      <c r="A116" s="83" t="s">
        <v>554</v>
      </c>
      <c r="B116" s="83" t="s">
        <v>838</v>
      </c>
      <c r="C116" s="83" t="s">
        <v>666</v>
      </c>
      <c r="D116" s="83" t="s">
        <v>667</v>
      </c>
      <c r="E116" s="83" t="s">
        <v>683</v>
      </c>
      <c r="F116" s="83" t="s">
        <v>661</v>
      </c>
      <c r="G116" s="83" t="s">
        <v>675</v>
      </c>
      <c r="H116" s="83" t="s">
        <v>670</v>
      </c>
      <c r="I116" s="83" t="s">
        <v>664</v>
      </c>
      <c r="J116" s="83" t="s">
        <v>691</v>
      </c>
    </row>
    <row r="117" ht="42" customHeight="1" outlineLevel="2" spans="1:10">
      <c r="A117" s="83" t="s">
        <v>554</v>
      </c>
      <c r="B117" s="83" t="s">
        <v>838</v>
      </c>
      <c r="C117" s="83" t="s">
        <v>672</v>
      </c>
      <c r="D117" s="83" t="s">
        <v>673</v>
      </c>
      <c r="E117" s="83" t="s">
        <v>685</v>
      </c>
      <c r="F117" s="83" t="s">
        <v>661</v>
      </c>
      <c r="G117" s="83" t="s">
        <v>686</v>
      </c>
      <c r="H117" s="83" t="s">
        <v>670</v>
      </c>
      <c r="I117" s="83" t="s">
        <v>664</v>
      </c>
      <c r="J117" s="83" t="s">
        <v>692</v>
      </c>
    </row>
    <row r="118" ht="42" customHeight="1" outlineLevel="2" spans="1:10">
      <c r="A118" s="83" t="s">
        <v>550</v>
      </c>
      <c r="B118" s="83" t="s">
        <v>839</v>
      </c>
      <c r="C118" s="83" t="s">
        <v>658</v>
      </c>
      <c r="D118" s="83" t="s">
        <v>678</v>
      </c>
      <c r="E118" s="83" t="s">
        <v>679</v>
      </c>
      <c r="F118" s="83" t="s">
        <v>680</v>
      </c>
      <c r="G118" s="83" t="s">
        <v>681</v>
      </c>
      <c r="H118" s="83" t="s">
        <v>670</v>
      </c>
      <c r="I118" s="83" t="s">
        <v>664</v>
      </c>
      <c r="J118" s="83" t="s">
        <v>682</v>
      </c>
    </row>
    <row r="119" ht="42" customHeight="1" outlineLevel="2" spans="1:10">
      <c r="A119" s="83" t="s">
        <v>550</v>
      </c>
      <c r="B119" s="83" t="s">
        <v>839</v>
      </c>
      <c r="C119" s="83" t="s">
        <v>666</v>
      </c>
      <c r="D119" s="83" t="s">
        <v>667</v>
      </c>
      <c r="E119" s="83" t="s">
        <v>683</v>
      </c>
      <c r="F119" s="83" t="s">
        <v>661</v>
      </c>
      <c r="G119" s="83" t="s">
        <v>686</v>
      </c>
      <c r="H119" s="83" t="s">
        <v>670</v>
      </c>
      <c r="I119" s="83" t="s">
        <v>664</v>
      </c>
      <c r="J119" s="83" t="s">
        <v>684</v>
      </c>
    </row>
    <row r="120" ht="42" customHeight="1" outlineLevel="2" spans="1:10">
      <c r="A120" s="83" t="s">
        <v>550</v>
      </c>
      <c r="B120" s="83" t="s">
        <v>839</v>
      </c>
      <c r="C120" s="83" t="s">
        <v>672</v>
      </c>
      <c r="D120" s="83" t="s">
        <v>673</v>
      </c>
      <c r="E120" s="83" t="s">
        <v>685</v>
      </c>
      <c r="F120" s="83" t="s">
        <v>661</v>
      </c>
      <c r="G120" s="83" t="s">
        <v>686</v>
      </c>
      <c r="H120" s="83" t="s">
        <v>670</v>
      </c>
      <c r="I120" s="83" t="s">
        <v>664</v>
      </c>
      <c r="J120" s="83" t="s">
        <v>840</v>
      </c>
    </row>
    <row r="121" ht="42" customHeight="1" outlineLevel="2" spans="1:10">
      <c r="A121" s="83" t="s">
        <v>634</v>
      </c>
      <c r="B121" s="83" t="s">
        <v>841</v>
      </c>
      <c r="C121" s="83" t="s">
        <v>658</v>
      </c>
      <c r="D121" s="83" t="s">
        <v>678</v>
      </c>
      <c r="E121" s="83" t="s">
        <v>679</v>
      </c>
      <c r="F121" s="83" t="s">
        <v>680</v>
      </c>
      <c r="G121" s="83" t="s">
        <v>681</v>
      </c>
      <c r="H121" s="83" t="s">
        <v>670</v>
      </c>
      <c r="I121" s="83" t="s">
        <v>664</v>
      </c>
      <c r="J121" s="83" t="s">
        <v>682</v>
      </c>
    </row>
    <row r="122" ht="42" customHeight="1" outlineLevel="2" spans="1:10">
      <c r="A122" s="83" t="s">
        <v>634</v>
      </c>
      <c r="B122" s="83" t="s">
        <v>841</v>
      </c>
      <c r="C122" s="83" t="s">
        <v>666</v>
      </c>
      <c r="D122" s="83" t="s">
        <v>667</v>
      </c>
      <c r="E122" s="83" t="s">
        <v>683</v>
      </c>
      <c r="F122" s="83" t="s">
        <v>661</v>
      </c>
      <c r="G122" s="83" t="s">
        <v>675</v>
      </c>
      <c r="H122" s="83" t="s">
        <v>670</v>
      </c>
      <c r="I122" s="83" t="s">
        <v>664</v>
      </c>
      <c r="J122" s="83" t="s">
        <v>684</v>
      </c>
    </row>
    <row r="123" ht="42" customHeight="1" outlineLevel="2" spans="1:10">
      <c r="A123" s="83" t="s">
        <v>634</v>
      </c>
      <c r="B123" s="83" t="s">
        <v>841</v>
      </c>
      <c r="C123" s="83" t="s">
        <v>672</v>
      </c>
      <c r="D123" s="83" t="s">
        <v>673</v>
      </c>
      <c r="E123" s="83" t="s">
        <v>685</v>
      </c>
      <c r="F123" s="83" t="s">
        <v>661</v>
      </c>
      <c r="G123" s="83" t="s">
        <v>686</v>
      </c>
      <c r="H123" s="83" t="s">
        <v>670</v>
      </c>
      <c r="I123" s="83" t="s">
        <v>664</v>
      </c>
      <c r="J123" s="83" t="s">
        <v>842</v>
      </c>
    </row>
    <row r="124" ht="42" customHeight="1" outlineLevel="2" spans="1:10">
      <c r="A124" s="83" t="s">
        <v>596</v>
      </c>
      <c r="B124" s="83" t="s">
        <v>843</v>
      </c>
      <c r="C124" s="83" t="s">
        <v>658</v>
      </c>
      <c r="D124" s="83" t="s">
        <v>678</v>
      </c>
      <c r="E124" s="83" t="s">
        <v>679</v>
      </c>
      <c r="F124" s="83" t="s">
        <v>680</v>
      </c>
      <c r="G124" s="83" t="s">
        <v>681</v>
      </c>
      <c r="H124" s="83" t="s">
        <v>670</v>
      </c>
      <c r="I124" s="83" t="s">
        <v>664</v>
      </c>
      <c r="J124" s="83" t="s">
        <v>682</v>
      </c>
    </row>
    <row r="125" ht="42" customHeight="1" outlineLevel="2" spans="1:10">
      <c r="A125" s="83" t="s">
        <v>596</v>
      </c>
      <c r="B125" s="83" t="s">
        <v>843</v>
      </c>
      <c r="C125" s="83" t="s">
        <v>666</v>
      </c>
      <c r="D125" s="83" t="s">
        <v>667</v>
      </c>
      <c r="E125" s="83" t="s">
        <v>683</v>
      </c>
      <c r="F125" s="83" t="s">
        <v>661</v>
      </c>
      <c r="G125" s="83" t="s">
        <v>675</v>
      </c>
      <c r="H125" s="83" t="s">
        <v>670</v>
      </c>
      <c r="I125" s="83" t="s">
        <v>664</v>
      </c>
      <c r="J125" s="83" t="s">
        <v>684</v>
      </c>
    </row>
    <row r="126" ht="42" customHeight="1" outlineLevel="2" spans="1:10">
      <c r="A126" s="83" t="s">
        <v>596</v>
      </c>
      <c r="B126" s="83" t="s">
        <v>843</v>
      </c>
      <c r="C126" s="83" t="s">
        <v>672</v>
      </c>
      <c r="D126" s="83" t="s">
        <v>673</v>
      </c>
      <c r="E126" s="83" t="s">
        <v>685</v>
      </c>
      <c r="F126" s="83" t="s">
        <v>661</v>
      </c>
      <c r="G126" s="83" t="s">
        <v>686</v>
      </c>
      <c r="H126" s="83" t="s">
        <v>670</v>
      </c>
      <c r="I126" s="83" t="s">
        <v>664</v>
      </c>
      <c r="J126" s="83" t="s">
        <v>844</v>
      </c>
    </row>
    <row r="127" ht="42" customHeight="1" outlineLevel="2" spans="1:10">
      <c r="A127" s="83" t="s">
        <v>616</v>
      </c>
      <c r="B127" s="83" t="s">
        <v>845</v>
      </c>
      <c r="C127" s="83" t="s">
        <v>658</v>
      </c>
      <c r="D127" s="83" t="s">
        <v>678</v>
      </c>
      <c r="E127" s="83" t="s">
        <v>679</v>
      </c>
      <c r="F127" s="83" t="s">
        <v>680</v>
      </c>
      <c r="G127" s="83" t="s">
        <v>681</v>
      </c>
      <c r="H127" s="83" t="s">
        <v>670</v>
      </c>
      <c r="I127" s="83" t="s">
        <v>664</v>
      </c>
      <c r="J127" s="83" t="s">
        <v>682</v>
      </c>
    </row>
    <row r="128" ht="42" customHeight="1" outlineLevel="2" spans="1:10">
      <c r="A128" s="83" t="s">
        <v>616</v>
      </c>
      <c r="B128" s="83" t="s">
        <v>845</v>
      </c>
      <c r="C128" s="83" t="s">
        <v>666</v>
      </c>
      <c r="D128" s="83" t="s">
        <v>667</v>
      </c>
      <c r="E128" s="83" t="s">
        <v>683</v>
      </c>
      <c r="F128" s="83" t="s">
        <v>661</v>
      </c>
      <c r="G128" s="83" t="s">
        <v>686</v>
      </c>
      <c r="H128" s="83" t="s">
        <v>670</v>
      </c>
      <c r="I128" s="83" t="s">
        <v>664</v>
      </c>
      <c r="J128" s="83" t="s">
        <v>684</v>
      </c>
    </row>
    <row r="129" ht="42" customHeight="1" outlineLevel="2" spans="1:10">
      <c r="A129" s="83" t="s">
        <v>616</v>
      </c>
      <c r="B129" s="83" t="s">
        <v>845</v>
      </c>
      <c r="C129" s="83" t="s">
        <v>672</v>
      </c>
      <c r="D129" s="83" t="s">
        <v>673</v>
      </c>
      <c r="E129" s="83" t="s">
        <v>685</v>
      </c>
      <c r="F129" s="83" t="s">
        <v>661</v>
      </c>
      <c r="G129" s="83" t="s">
        <v>686</v>
      </c>
      <c r="H129" s="83" t="s">
        <v>670</v>
      </c>
      <c r="I129" s="83" t="s">
        <v>664</v>
      </c>
      <c r="J129" s="83" t="s">
        <v>846</v>
      </c>
    </row>
    <row r="130" ht="42" customHeight="1" outlineLevel="2" spans="1:10">
      <c r="A130" s="83" t="s">
        <v>640</v>
      </c>
      <c r="B130" s="83" t="s">
        <v>847</v>
      </c>
      <c r="C130" s="83" t="s">
        <v>658</v>
      </c>
      <c r="D130" s="83" t="s">
        <v>678</v>
      </c>
      <c r="E130" s="83" t="s">
        <v>737</v>
      </c>
      <c r="F130" s="83" t="s">
        <v>680</v>
      </c>
      <c r="G130" s="83" t="s">
        <v>681</v>
      </c>
      <c r="H130" s="83" t="s">
        <v>670</v>
      </c>
      <c r="I130" s="83" t="s">
        <v>664</v>
      </c>
      <c r="J130" s="83" t="s">
        <v>738</v>
      </c>
    </row>
    <row r="131" ht="42" customHeight="1" outlineLevel="2" spans="1:10">
      <c r="A131" s="83" t="s">
        <v>640</v>
      </c>
      <c r="B131" s="83" t="s">
        <v>847</v>
      </c>
      <c r="C131" s="83" t="s">
        <v>666</v>
      </c>
      <c r="D131" s="83" t="s">
        <v>667</v>
      </c>
      <c r="E131" s="83" t="s">
        <v>683</v>
      </c>
      <c r="F131" s="83" t="s">
        <v>661</v>
      </c>
      <c r="G131" s="83" t="s">
        <v>675</v>
      </c>
      <c r="H131" s="83" t="s">
        <v>670</v>
      </c>
      <c r="I131" s="83" t="s">
        <v>664</v>
      </c>
      <c r="J131" s="83" t="s">
        <v>691</v>
      </c>
    </row>
    <row r="132" ht="42" customHeight="1" outlineLevel="2" spans="1:10">
      <c r="A132" s="83" t="s">
        <v>640</v>
      </c>
      <c r="B132" s="83" t="s">
        <v>847</v>
      </c>
      <c r="C132" s="83" t="s">
        <v>672</v>
      </c>
      <c r="D132" s="83" t="s">
        <v>673</v>
      </c>
      <c r="E132" s="83" t="s">
        <v>685</v>
      </c>
      <c r="F132" s="83" t="s">
        <v>661</v>
      </c>
      <c r="G132" s="83" t="s">
        <v>686</v>
      </c>
      <c r="H132" s="83" t="s">
        <v>670</v>
      </c>
      <c r="I132" s="83" t="s">
        <v>664</v>
      </c>
      <c r="J132" s="83" t="s">
        <v>692</v>
      </c>
    </row>
    <row r="133" ht="42" customHeight="1" outlineLevel="2" spans="1:10">
      <c r="A133" s="83" t="s">
        <v>480</v>
      </c>
      <c r="B133" s="83" t="s">
        <v>848</v>
      </c>
      <c r="C133" s="83" t="s">
        <v>658</v>
      </c>
      <c r="D133" s="83" t="s">
        <v>659</v>
      </c>
      <c r="E133" s="83" t="s">
        <v>849</v>
      </c>
      <c r="F133" s="83" t="s">
        <v>680</v>
      </c>
      <c r="G133" s="83" t="s">
        <v>681</v>
      </c>
      <c r="H133" s="83" t="s">
        <v>670</v>
      </c>
      <c r="I133" s="83" t="s">
        <v>664</v>
      </c>
      <c r="J133" s="83" t="s">
        <v>850</v>
      </c>
    </row>
    <row r="134" ht="42" customHeight="1" outlineLevel="2" spans="1:10">
      <c r="A134" s="83" t="s">
        <v>480</v>
      </c>
      <c r="B134" s="83" t="s">
        <v>848</v>
      </c>
      <c r="C134" s="83" t="s">
        <v>658</v>
      </c>
      <c r="D134" s="83" t="s">
        <v>678</v>
      </c>
      <c r="E134" s="83" t="s">
        <v>851</v>
      </c>
      <c r="F134" s="83" t="s">
        <v>680</v>
      </c>
      <c r="G134" s="83" t="s">
        <v>681</v>
      </c>
      <c r="H134" s="83" t="s">
        <v>670</v>
      </c>
      <c r="I134" s="83" t="s">
        <v>664</v>
      </c>
      <c r="J134" s="83" t="s">
        <v>852</v>
      </c>
    </row>
    <row r="135" ht="42" customHeight="1" outlineLevel="2" spans="1:10">
      <c r="A135" s="83" t="s">
        <v>480</v>
      </c>
      <c r="B135" s="83" t="s">
        <v>848</v>
      </c>
      <c r="C135" s="83" t="s">
        <v>658</v>
      </c>
      <c r="D135" s="83" t="s">
        <v>711</v>
      </c>
      <c r="E135" s="83" t="s">
        <v>853</v>
      </c>
      <c r="F135" s="83" t="s">
        <v>680</v>
      </c>
      <c r="G135" s="83" t="s">
        <v>681</v>
      </c>
      <c r="H135" s="83" t="s">
        <v>670</v>
      </c>
      <c r="I135" s="83" t="s">
        <v>664</v>
      </c>
      <c r="J135" s="83" t="s">
        <v>854</v>
      </c>
    </row>
    <row r="136" ht="42" customHeight="1" outlineLevel="2" spans="1:10">
      <c r="A136" s="83" t="s">
        <v>480</v>
      </c>
      <c r="B136" s="83" t="s">
        <v>848</v>
      </c>
      <c r="C136" s="83" t="s">
        <v>658</v>
      </c>
      <c r="D136" s="83" t="s">
        <v>716</v>
      </c>
      <c r="E136" s="83" t="s">
        <v>717</v>
      </c>
      <c r="F136" s="83" t="s">
        <v>661</v>
      </c>
      <c r="G136" s="83" t="s">
        <v>83</v>
      </c>
      <c r="H136" s="83" t="s">
        <v>809</v>
      </c>
      <c r="I136" s="83" t="s">
        <v>664</v>
      </c>
      <c r="J136" s="83" t="s">
        <v>855</v>
      </c>
    </row>
    <row r="137" ht="42" customHeight="1" outlineLevel="2" spans="1:10">
      <c r="A137" s="83" t="s">
        <v>480</v>
      </c>
      <c r="B137" s="83" t="s">
        <v>848</v>
      </c>
      <c r="C137" s="83" t="s">
        <v>666</v>
      </c>
      <c r="D137" s="83" t="s">
        <v>667</v>
      </c>
      <c r="E137" s="83" t="s">
        <v>856</v>
      </c>
      <c r="F137" s="83" t="s">
        <v>680</v>
      </c>
      <c r="G137" s="83" t="s">
        <v>681</v>
      </c>
      <c r="H137" s="83" t="s">
        <v>670</v>
      </c>
      <c r="I137" s="83" t="s">
        <v>709</v>
      </c>
      <c r="J137" s="83" t="s">
        <v>857</v>
      </c>
    </row>
    <row r="138" ht="42" customHeight="1" outlineLevel="2" spans="1:10">
      <c r="A138" s="83" t="s">
        <v>480</v>
      </c>
      <c r="B138" s="83" t="s">
        <v>848</v>
      </c>
      <c r="C138" s="83" t="s">
        <v>672</v>
      </c>
      <c r="D138" s="83" t="s">
        <v>673</v>
      </c>
      <c r="E138" s="83" t="s">
        <v>685</v>
      </c>
      <c r="F138" s="83" t="s">
        <v>661</v>
      </c>
      <c r="G138" s="83" t="s">
        <v>686</v>
      </c>
      <c r="H138" s="83" t="s">
        <v>670</v>
      </c>
      <c r="I138" s="83" t="s">
        <v>664</v>
      </c>
      <c r="J138" s="83" t="s">
        <v>858</v>
      </c>
    </row>
    <row r="139" ht="42" customHeight="1" outlineLevel="2" spans="1:10">
      <c r="A139" s="83" t="s">
        <v>592</v>
      </c>
      <c r="B139" s="83" t="s">
        <v>859</v>
      </c>
      <c r="C139" s="83" t="s">
        <v>658</v>
      </c>
      <c r="D139" s="83" t="s">
        <v>678</v>
      </c>
      <c r="E139" s="83" t="s">
        <v>737</v>
      </c>
      <c r="F139" s="83" t="s">
        <v>680</v>
      </c>
      <c r="G139" s="83" t="s">
        <v>681</v>
      </c>
      <c r="H139" s="83" t="s">
        <v>670</v>
      </c>
      <c r="I139" s="83" t="s">
        <v>664</v>
      </c>
      <c r="J139" s="83" t="s">
        <v>738</v>
      </c>
    </row>
    <row r="140" ht="42" customHeight="1" outlineLevel="2" spans="1:10">
      <c r="A140" s="83" t="s">
        <v>592</v>
      </c>
      <c r="B140" s="83" t="s">
        <v>859</v>
      </c>
      <c r="C140" s="83" t="s">
        <v>666</v>
      </c>
      <c r="D140" s="83" t="s">
        <v>667</v>
      </c>
      <c r="E140" s="83" t="s">
        <v>683</v>
      </c>
      <c r="F140" s="83" t="s">
        <v>661</v>
      </c>
      <c r="G140" s="83" t="s">
        <v>675</v>
      </c>
      <c r="H140" s="83" t="s">
        <v>670</v>
      </c>
      <c r="I140" s="83" t="s">
        <v>664</v>
      </c>
      <c r="J140" s="83" t="s">
        <v>691</v>
      </c>
    </row>
    <row r="141" ht="42" customHeight="1" outlineLevel="2" spans="1:10">
      <c r="A141" s="83" t="s">
        <v>592</v>
      </c>
      <c r="B141" s="83" t="s">
        <v>859</v>
      </c>
      <c r="C141" s="83" t="s">
        <v>672</v>
      </c>
      <c r="D141" s="83" t="s">
        <v>673</v>
      </c>
      <c r="E141" s="83" t="s">
        <v>685</v>
      </c>
      <c r="F141" s="83" t="s">
        <v>661</v>
      </c>
      <c r="G141" s="83" t="s">
        <v>686</v>
      </c>
      <c r="H141" s="83" t="s">
        <v>670</v>
      </c>
      <c r="I141" s="83" t="s">
        <v>664</v>
      </c>
      <c r="J141" s="83" t="s">
        <v>860</v>
      </c>
    </row>
    <row r="142" ht="42" customHeight="1" outlineLevel="2" spans="1:10">
      <c r="A142" s="83" t="s">
        <v>572</v>
      </c>
      <c r="B142" s="83" t="s">
        <v>861</v>
      </c>
      <c r="C142" s="83" t="s">
        <v>658</v>
      </c>
      <c r="D142" s="83" t="s">
        <v>659</v>
      </c>
      <c r="E142" s="83" t="s">
        <v>862</v>
      </c>
      <c r="F142" s="83" t="s">
        <v>661</v>
      </c>
      <c r="G142" s="83" t="s">
        <v>83</v>
      </c>
      <c r="H142" s="83" t="s">
        <v>700</v>
      </c>
      <c r="I142" s="83" t="s">
        <v>664</v>
      </c>
      <c r="J142" s="83" t="s">
        <v>863</v>
      </c>
    </row>
    <row r="143" ht="42" customHeight="1" outlineLevel="2" spans="1:10">
      <c r="A143" s="83" t="s">
        <v>572</v>
      </c>
      <c r="B143" s="83" t="s">
        <v>861</v>
      </c>
      <c r="C143" s="83" t="s">
        <v>666</v>
      </c>
      <c r="D143" s="83" t="s">
        <v>667</v>
      </c>
      <c r="E143" s="83" t="s">
        <v>683</v>
      </c>
      <c r="F143" s="83" t="s">
        <v>661</v>
      </c>
      <c r="G143" s="83" t="s">
        <v>686</v>
      </c>
      <c r="H143" s="83" t="s">
        <v>670</v>
      </c>
      <c r="I143" s="83" t="s">
        <v>664</v>
      </c>
      <c r="J143" s="83" t="s">
        <v>684</v>
      </c>
    </row>
    <row r="144" ht="42" customHeight="1" outlineLevel="2" spans="1:10">
      <c r="A144" s="83" t="s">
        <v>572</v>
      </c>
      <c r="B144" s="83" t="s">
        <v>861</v>
      </c>
      <c r="C144" s="83" t="s">
        <v>672</v>
      </c>
      <c r="D144" s="83" t="s">
        <v>673</v>
      </c>
      <c r="E144" s="83" t="s">
        <v>864</v>
      </c>
      <c r="F144" s="83" t="s">
        <v>661</v>
      </c>
      <c r="G144" s="83" t="s">
        <v>686</v>
      </c>
      <c r="H144" s="83" t="s">
        <v>670</v>
      </c>
      <c r="I144" s="83" t="s">
        <v>664</v>
      </c>
      <c r="J144" s="83" t="s">
        <v>865</v>
      </c>
    </row>
    <row r="145" ht="42" customHeight="1" outlineLevel="2" spans="1:10">
      <c r="A145" s="83" t="s">
        <v>642</v>
      </c>
      <c r="B145" s="83" t="s">
        <v>866</v>
      </c>
      <c r="C145" s="83" t="s">
        <v>658</v>
      </c>
      <c r="D145" s="83" t="s">
        <v>678</v>
      </c>
      <c r="E145" s="83" t="s">
        <v>737</v>
      </c>
      <c r="F145" s="83" t="s">
        <v>680</v>
      </c>
      <c r="G145" s="83" t="s">
        <v>681</v>
      </c>
      <c r="H145" s="83" t="s">
        <v>670</v>
      </c>
      <c r="I145" s="83" t="s">
        <v>664</v>
      </c>
      <c r="J145" s="83" t="s">
        <v>738</v>
      </c>
    </row>
    <row r="146" ht="42" customHeight="1" outlineLevel="2" spans="1:10">
      <c r="A146" s="83" t="s">
        <v>642</v>
      </c>
      <c r="B146" s="83" t="s">
        <v>866</v>
      </c>
      <c r="C146" s="83" t="s">
        <v>666</v>
      </c>
      <c r="D146" s="83" t="s">
        <v>667</v>
      </c>
      <c r="E146" s="83" t="s">
        <v>683</v>
      </c>
      <c r="F146" s="83" t="s">
        <v>661</v>
      </c>
      <c r="G146" s="83" t="s">
        <v>675</v>
      </c>
      <c r="H146" s="83" t="s">
        <v>670</v>
      </c>
      <c r="I146" s="83" t="s">
        <v>664</v>
      </c>
      <c r="J146" s="83" t="s">
        <v>691</v>
      </c>
    </row>
    <row r="147" ht="42" customHeight="1" outlineLevel="2" spans="1:10">
      <c r="A147" s="83" t="s">
        <v>642</v>
      </c>
      <c r="B147" s="83" t="s">
        <v>866</v>
      </c>
      <c r="C147" s="83" t="s">
        <v>672</v>
      </c>
      <c r="D147" s="83" t="s">
        <v>673</v>
      </c>
      <c r="E147" s="83" t="s">
        <v>685</v>
      </c>
      <c r="F147" s="83" t="s">
        <v>661</v>
      </c>
      <c r="G147" s="83" t="s">
        <v>686</v>
      </c>
      <c r="H147" s="83" t="s">
        <v>670</v>
      </c>
      <c r="I147" s="83" t="s">
        <v>664</v>
      </c>
      <c r="J147" s="83" t="s">
        <v>692</v>
      </c>
    </row>
    <row r="148" ht="42" customHeight="1" outlineLevel="2" spans="1:10">
      <c r="A148" s="83" t="s">
        <v>606</v>
      </c>
      <c r="B148" s="83" t="s">
        <v>867</v>
      </c>
      <c r="C148" s="83" t="s">
        <v>658</v>
      </c>
      <c r="D148" s="83" t="s">
        <v>678</v>
      </c>
      <c r="E148" s="83" t="s">
        <v>679</v>
      </c>
      <c r="F148" s="83" t="s">
        <v>680</v>
      </c>
      <c r="G148" s="83" t="s">
        <v>681</v>
      </c>
      <c r="H148" s="83" t="s">
        <v>670</v>
      </c>
      <c r="I148" s="83" t="s">
        <v>664</v>
      </c>
      <c r="J148" s="83" t="s">
        <v>682</v>
      </c>
    </row>
    <row r="149" ht="42" customHeight="1" outlineLevel="2" spans="1:10">
      <c r="A149" s="83" t="s">
        <v>606</v>
      </c>
      <c r="B149" s="83" t="s">
        <v>867</v>
      </c>
      <c r="C149" s="83" t="s">
        <v>666</v>
      </c>
      <c r="D149" s="83" t="s">
        <v>667</v>
      </c>
      <c r="E149" s="83" t="s">
        <v>683</v>
      </c>
      <c r="F149" s="83" t="s">
        <v>661</v>
      </c>
      <c r="G149" s="83" t="s">
        <v>686</v>
      </c>
      <c r="H149" s="83" t="s">
        <v>670</v>
      </c>
      <c r="I149" s="83" t="s">
        <v>664</v>
      </c>
      <c r="J149" s="83" t="s">
        <v>691</v>
      </c>
    </row>
    <row r="150" ht="42" customHeight="1" outlineLevel="2" spans="1:10">
      <c r="A150" s="83" t="s">
        <v>606</v>
      </c>
      <c r="B150" s="83" t="s">
        <v>867</v>
      </c>
      <c r="C150" s="83" t="s">
        <v>672</v>
      </c>
      <c r="D150" s="83" t="s">
        <v>673</v>
      </c>
      <c r="E150" s="83" t="s">
        <v>685</v>
      </c>
      <c r="F150" s="83" t="s">
        <v>661</v>
      </c>
      <c r="G150" s="83" t="s">
        <v>686</v>
      </c>
      <c r="H150" s="83" t="s">
        <v>670</v>
      </c>
      <c r="I150" s="83" t="s">
        <v>664</v>
      </c>
      <c r="J150" s="83" t="s">
        <v>868</v>
      </c>
    </row>
    <row r="151" ht="42" customHeight="1" outlineLevel="2" spans="1:10">
      <c r="A151" s="83" t="s">
        <v>610</v>
      </c>
      <c r="B151" s="83" t="s">
        <v>869</v>
      </c>
      <c r="C151" s="83" t="s">
        <v>658</v>
      </c>
      <c r="D151" s="83" t="s">
        <v>678</v>
      </c>
      <c r="E151" s="83" t="s">
        <v>737</v>
      </c>
      <c r="F151" s="83" t="s">
        <v>680</v>
      </c>
      <c r="G151" s="83" t="s">
        <v>681</v>
      </c>
      <c r="H151" s="83" t="s">
        <v>670</v>
      </c>
      <c r="I151" s="83" t="s">
        <v>664</v>
      </c>
      <c r="J151" s="83" t="s">
        <v>738</v>
      </c>
    </row>
    <row r="152" ht="42" customHeight="1" outlineLevel="2" spans="1:10">
      <c r="A152" s="83" t="s">
        <v>610</v>
      </c>
      <c r="B152" s="83" t="s">
        <v>869</v>
      </c>
      <c r="C152" s="83" t="s">
        <v>666</v>
      </c>
      <c r="D152" s="83" t="s">
        <v>667</v>
      </c>
      <c r="E152" s="83" t="s">
        <v>683</v>
      </c>
      <c r="F152" s="83" t="s">
        <v>661</v>
      </c>
      <c r="G152" s="83" t="s">
        <v>686</v>
      </c>
      <c r="H152" s="83" t="s">
        <v>670</v>
      </c>
      <c r="I152" s="83" t="s">
        <v>664</v>
      </c>
      <c r="J152" s="83" t="s">
        <v>691</v>
      </c>
    </row>
    <row r="153" ht="42" customHeight="1" outlineLevel="2" spans="1:10">
      <c r="A153" s="83" t="s">
        <v>610</v>
      </c>
      <c r="B153" s="83" t="s">
        <v>869</v>
      </c>
      <c r="C153" s="83" t="s">
        <v>672</v>
      </c>
      <c r="D153" s="83" t="s">
        <v>673</v>
      </c>
      <c r="E153" s="83" t="s">
        <v>685</v>
      </c>
      <c r="F153" s="83" t="s">
        <v>661</v>
      </c>
      <c r="G153" s="83" t="s">
        <v>686</v>
      </c>
      <c r="H153" s="83" t="s">
        <v>670</v>
      </c>
      <c r="I153" s="83" t="s">
        <v>664</v>
      </c>
      <c r="J153" s="83" t="s">
        <v>692</v>
      </c>
    </row>
    <row r="154" ht="42" customHeight="1" outlineLevel="2" spans="1:10">
      <c r="A154" s="83" t="s">
        <v>638</v>
      </c>
      <c r="B154" s="83" t="s">
        <v>870</v>
      </c>
      <c r="C154" s="83" t="s">
        <v>658</v>
      </c>
      <c r="D154" s="83" t="s">
        <v>678</v>
      </c>
      <c r="E154" s="83" t="s">
        <v>679</v>
      </c>
      <c r="F154" s="83" t="s">
        <v>680</v>
      </c>
      <c r="G154" s="83" t="s">
        <v>681</v>
      </c>
      <c r="H154" s="83" t="s">
        <v>670</v>
      </c>
      <c r="I154" s="83" t="s">
        <v>664</v>
      </c>
      <c r="J154" s="83" t="s">
        <v>682</v>
      </c>
    </row>
    <row r="155" ht="42" customHeight="1" outlineLevel="2" spans="1:10">
      <c r="A155" s="83" t="s">
        <v>638</v>
      </c>
      <c r="B155" s="83" t="s">
        <v>870</v>
      </c>
      <c r="C155" s="83" t="s">
        <v>666</v>
      </c>
      <c r="D155" s="83" t="s">
        <v>667</v>
      </c>
      <c r="E155" s="83" t="s">
        <v>683</v>
      </c>
      <c r="F155" s="83" t="s">
        <v>661</v>
      </c>
      <c r="G155" s="83" t="s">
        <v>686</v>
      </c>
      <c r="H155" s="83" t="s">
        <v>670</v>
      </c>
      <c r="I155" s="83" t="s">
        <v>664</v>
      </c>
      <c r="J155" s="83" t="s">
        <v>684</v>
      </c>
    </row>
    <row r="156" ht="42" customHeight="1" outlineLevel="2" spans="1:10">
      <c r="A156" s="83" t="s">
        <v>638</v>
      </c>
      <c r="B156" s="83" t="s">
        <v>870</v>
      </c>
      <c r="C156" s="83" t="s">
        <v>672</v>
      </c>
      <c r="D156" s="83" t="s">
        <v>673</v>
      </c>
      <c r="E156" s="83" t="s">
        <v>685</v>
      </c>
      <c r="F156" s="83" t="s">
        <v>661</v>
      </c>
      <c r="G156" s="83" t="s">
        <v>686</v>
      </c>
      <c r="H156" s="83" t="s">
        <v>670</v>
      </c>
      <c r="I156" s="83" t="s">
        <v>664</v>
      </c>
      <c r="J156" s="83" t="s">
        <v>871</v>
      </c>
    </row>
    <row r="157" ht="42" customHeight="1" outlineLevel="2" spans="1:10">
      <c r="A157" s="83" t="s">
        <v>612</v>
      </c>
      <c r="B157" s="83" t="s">
        <v>872</v>
      </c>
      <c r="C157" s="83" t="s">
        <v>658</v>
      </c>
      <c r="D157" s="83" t="s">
        <v>678</v>
      </c>
      <c r="E157" s="83" t="s">
        <v>679</v>
      </c>
      <c r="F157" s="83" t="s">
        <v>680</v>
      </c>
      <c r="G157" s="83" t="s">
        <v>681</v>
      </c>
      <c r="H157" s="83" t="s">
        <v>670</v>
      </c>
      <c r="I157" s="83" t="s">
        <v>664</v>
      </c>
      <c r="J157" s="83" t="s">
        <v>682</v>
      </c>
    </row>
    <row r="158" ht="42" customHeight="1" outlineLevel="2" spans="1:10">
      <c r="A158" s="83" t="s">
        <v>612</v>
      </c>
      <c r="B158" s="83" t="s">
        <v>872</v>
      </c>
      <c r="C158" s="83" t="s">
        <v>666</v>
      </c>
      <c r="D158" s="83" t="s">
        <v>667</v>
      </c>
      <c r="E158" s="83" t="s">
        <v>683</v>
      </c>
      <c r="F158" s="83" t="s">
        <v>661</v>
      </c>
      <c r="G158" s="83" t="s">
        <v>686</v>
      </c>
      <c r="H158" s="83" t="s">
        <v>670</v>
      </c>
      <c r="I158" s="83" t="s">
        <v>664</v>
      </c>
      <c r="J158" s="83" t="s">
        <v>684</v>
      </c>
    </row>
    <row r="159" ht="42" customHeight="1" outlineLevel="2" spans="1:10">
      <c r="A159" s="83" t="s">
        <v>612</v>
      </c>
      <c r="B159" s="83" t="s">
        <v>872</v>
      </c>
      <c r="C159" s="83" t="s">
        <v>672</v>
      </c>
      <c r="D159" s="83" t="s">
        <v>673</v>
      </c>
      <c r="E159" s="83" t="s">
        <v>685</v>
      </c>
      <c r="F159" s="83" t="s">
        <v>661</v>
      </c>
      <c r="G159" s="83" t="s">
        <v>686</v>
      </c>
      <c r="H159" s="83" t="s">
        <v>670</v>
      </c>
      <c r="I159" s="83" t="s">
        <v>664</v>
      </c>
      <c r="J159" s="83" t="s">
        <v>873</v>
      </c>
    </row>
    <row r="160" ht="42" customHeight="1" outlineLevel="2" spans="1:10">
      <c r="A160" s="83" t="s">
        <v>558</v>
      </c>
      <c r="B160" s="83" t="s">
        <v>874</v>
      </c>
      <c r="C160" s="83" t="s">
        <v>658</v>
      </c>
      <c r="D160" s="83" t="s">
        <v>678</v>
      </c>
      <c r="E160" s="83" t="s">
        <v>875</v>
      </c>
      <c r="F160" s="83" t="s">
        <v>661</v>
      </c>
      <c r="G160" s="83" t="s">
        <v>876</v>
      </c>
      <c r="H160" s="83" t="s">
        <v>670</v>
      </c>
      <c r="I160" s="83" t="s">
        <v>664</v>
      </c>
      <c r="J160" s="83" t="s">
        <v>877</v>
      </c>
    </row>
    <row r="161" ht="42" customHeight="1" outlineLevel="2" spans="1:10">
      <c r="A161" s="83" t="s">
        <v>558</v>
      </c>
      <c r="B161" s="83" t="s">
        <v>874</v>
      </c>
      <c r="C161" s="83" t="s">
        <v>666</v>
      </c>
      <c r="D161" s="83" t="s">
        <v>667</v>
      </c>
      <c r="E161" s="83" t="s">
        <v>772</v>
      </c>
      <c r="F161" s="83" t="s">
        <v>661</v>
      </c>
      <c r="G161" s="83" t="s">
        <v>686</v>
      </c>
      <c r="H161" s="83" t="s">
        <v>670</v>
      </c>
      <c r="I161" s="83" t="s">
        <v>664</v>
      </c>
      <c r="J161" s="83" t="s">
        <v>773</v>
      </c>
    </row>
    <row r="162" ht="42" customHeight="1" outlineLevel="2" spans="1:10">
      <c r="A162" s="83" t="s">
        <v>558</v>
      </c>
      <c r="B162" s="83" t="s">
        <v>874</v>
      </c>
      <c r="C162" s="83" t="s">
        <v>672</v>
      </c>
      <c r="D162" s="83" t="s">
        <v>673</v>
      </c>
      <c r="E162" s="83" t="s">
        <v>774</v>
      </c>
      <c r="F162" s="83" t="s">
        <v>661</v>
      </c>
      <c r="G162" s="83" t="s">
        <v>686</v>
      </c>
      <c r="H162" s="83" t="s">
        <v>670</v>
      </c>
      <c r="I162" s="83" t="s">
        <v>664</v>
      </c>
      <c r="J162" s="83" t="s">
        <v>878</v>
      </c>
    </row>
    <row r="163" ht="42" customHeight="1" outlineLevel="2" spans="1:10">
      <c r="A163" s="83" t="s">
        <v>588</v>
      </c>
      <c r="B163" s="83" t="s">
        <v>879</v>
      </c>
      <c r="C163" s="83" t="s">
        <v>658</v>
      </c>
      <c r="D163" s="83" t="s">
        <v>678</v>
      </c>
      <c r="E163" s="83" t="s">
        <v>737</v>
      </c>
      <c r="F163" s="83" t="s">
        <v>680</v>
      </c>
      <c r="G163" s="83" t="s">
        <v>681</v>
      </c>
      <c r="H163" s="83" t="s">
        <v>670</v>
      </c>
      <c r="I163" s="83" t="s">
        <v>664</v>
      </c>
      <c r="J163" s="83" t="s">
        <v>738</v>
      </c>
    </row>
    <row r="164" ht="42" customHeight="1" outlineLevel="2" spans="1:10">
      <c r="A164" s="83" t="s">
        <v>588</v>
      </c>
      <c r="B164" s="83" t="s">
        <v>879</v>
      </c>
      <c r="C164" s="83" t="s">
        <v>666</v>
      </c>
      <c r="D164" s="83" t="s">
        <v>667</v>
      </c>
      <c r="E164" s="83" t="s">
        <v>683</v>
      </c>
      <c r="F164" s="83" t="s">
        <v>661</v>
      </c>
      <c r="G164" s="83" t="s">
        <v>686</v>
      </c>
      <c r="H164" s="83" t="s">
        <v>670</v>
      </c>
      <c r="I164" s="83" t="s">
        <v>664</v>
      </c>
      <c r="J164" s="83" t="s">
        <v>691</v>
      </c>
    </row>
    <row r="165" ht="42" customHeight="1" outlineLevel="2" spans="1:10">
      <c r="A165" s="83" t="s">
        <v>588</v>
      </c>
      <c r="B165" s="83" t="s">
        <v>879</v>
      </c>
      <c r="C165" s="83" t="s">
        <v>672</v>
      </c>
      <c r="D165" s="83" t="s">
        <v>673</v>
      </c>
      <c r="E165" s="83" t="s">
        <v>685</v>
      </c>
      <c r="F165" s="83" t="s">
        <v>661</v>
      </c>
      <c r="G165" s="83" t="s">
        <v>686</v>
      </c>
      <c r="H165" s="83" t="s">
        <v>670</v>
      </c>
      <c r="I165" s="83" t="s">
        <v>664</v>
      </c>
      <c r="J165" s="83" t="s">
        <v>880</v>
      </c>
    </row>
    <row r="166" ht="42" customHeight="1" outlineLevel="2" spans="1:10">
      <c r="A166" s="83" t="s">
        <v>574</v>
      </c>
      <c r="B166" s="83" t="s">
        <v>881</v>
      </c>
      <c r="C166" s="83" t="s">
        <v>658</v>
      </c>
      <c r="D166" s="83" t="s">
        <v>711</v>
      </c>
      <c r="E166" s="83" t="s">
        <v>882</v>
      </c>
      <c r="F166" s="83" t="s">
        <v>680</v>
      </c>
      <c r="G166" s="83" t="s">
        <v>681</v>
      </c>
      <c r="H166" s="83" t="s">
        <v>670</v>
      </c>
      <c r="I166" s="83" t="s">
        <v>664</v>
      </c>
      <c r="J166" s="83" t="s">
        <v>883</v>
      </c>
    </row>
    <row r="167" ht="42" customHeight="1" outlineLevel="2" spans="1:10">
      <c r="A167" s="83" t="s">
        <v>574</v>
      </c>
      <c r="B167" s="83" t="s">
        <v>881</v>
      </c>
      <c r="C167" s="83" t="s">
        <v>666</v>
      </c>
      <c r="D167" s="83" t="s">
        <v>667</v>
      </c>
      <c r="E167" s="83" t="s">
        <v>828</v>
      </c>
      <c r="F167" s="83" t="s">
        <v>661</v>
      </c>
      <c r="G167" s="83" t="s">
        <v>675</v>
      </c>
      <c r="H167" s="83" t="s">
        <v>670</v>
      </c>
      <c r="I167" s="83" t="s">
        <v>664</v>
      </c>
      <c r="J167" s="83" t="s">
        <v>829</v>
      </c>
    </row>
    <row r="168" ht="42" customHeight="1" outlineLevel="2" spans="1:10">
      <c r="A168" s="83" t="s">
        <v>574</v>
      </c>
      <c r="B168" s="83" t="s">
        <v>881</v>
      </c>
      <c r="C168" s="83" t="s">
        <v>672</v>
      </c>
      <c r="D168" s="83" t="s">
        <v>673</v>
      </c>
      <c r="E168" s="83" t="s">
        <v>830</v>
      </c>
      <c r="F168" s="83" t="s">
        <v>661</v>
      </c>
      <c r="G168" s="83" t="s">
        <v>686</v>
      </c>
      <c r="H168" s="83" t="s">
        <v>670</v>
      </c>
      <c r="I168" s="83" t="s">
        <v>664</v>
      </c>
      <c r="J168" s="83" t="s">
        <v>884</v>
      </c>
    </row>
    <row r="169" ht="42" customHeight="1" outlineLevel="2" spans="1:10">
      <c r="A169" s="83" t="s">
        <v>584</v>
      </c>
      <c r="B169" s="83" t="s">
        <v>885</v>
      </c>
      <c r="C169" s="83" t="s">
        <v>658</v>
      </c>
      <c r="D169" s="83" t="s">
        <v>678</v>
      </c>
      <c r="E169" s="83" t="s">
        <v>679</v>
      </c>
      <c r="F169" s="83" t="s">
        <v>680</v>
      </c>
      <c r="G169" s="83" t="s">
        <v>681</v>
      </c>
      <c r="H169" s="83" t="s">
        <v>670</v>
      </c>
      <c r="I169" s="83" t="s">
        <v>664</v>
      </c>
      <c r="J169" s="83" t="s">
        <v>682</v>
      </c>
    </row>
    <row r="170" ht="42" customHeight="1" outlineLevel="2" spans="1:10">
      <c r="A170" s="83" t="s">
        <v>584</v>
      </c>
      <c r="B170" s="83" t="s">
        <v>885</v>
      </c>
      <c r="C170" s="83" t="s">
        <v>666</v>
      </c>
      <c r="D170" s="83" t="s">
        <v>667</v>
      </c>
      <c r="E170" s="83" t="s">
        <v>828</v>
      </c>
      <c r="F170" s="83" t="s">
        <v>661</v>
      </c>
      <c r="G170" s="83" t="s">
        <v>675</v>
      </c>
      <c r="H170" s="83" t="s">
        <v>670</v>
      </c>
      <c r="I170" s="83" t="s">
        <v>664</v>
      </c>
      <c r="J170" s="83" t="s">
        <v>829</v>
      </c>
    </row>
    <row r="171" ht="42" customHeight="1" outlineLevel="2" spans="1:10">
      <c r="A171" s="83" t="s">
        <v>584</v>
      </c>
      <c r="B171" s="83" t="s">
        <v>885</v>
      </c>
      <c r="C171" s="83" t="s">
        <v>672</v>
      </c>
      <c r="D171" s="83" t="s">
        <v>673</v>
      </c>
      <c r="E171" s="83" t="s">
        <v>774</v>
      </c>
      <c r="F171" s="83" t="s">
        <v>661</v>
      </c>
      <c r="G171" s="83" t="s">
        <v>675</v>
      </c>
      <c r="H171" s="83" t="s">
        <v>670</v>
      </c>
      <c r="I171" s="83" t="s">
        <v>664</v>
      </c>
      <c r="J171" s="83" t="s">
        <v>886</v>
      </c>
    </row>
    <row r="172" ht="42" customHeight="1" outlineLevel="2" spans="1:10">
      <c r="A172" s="83" t="s">
        <v>552</v>
      </c>
      <c r="B172" s="83" t="s">
        <v>887</v>
      </c>
      <c r="C172" s="83" t="s">
        <v>658</v>
      </c>
      <c r="D172" s="83" t="s">
        <v>678</v>
      </c>
      <c r="E172" s="83" t="s">
        <v>679</v>
      </c>
      <c r="F172" s="83" t="s">
        <v>680</v>
      </c>
      <c r="G172" s="83" t="s">
        <v>681</v>
      </c>
      <c r="H172" s="83" t="s">
        <v>670</v>
      </c>
      <c r="I172" s="83" t="s">
        <v>664</v>
      </c>
      <c r="J172" s="83" t="s">
        <v>682</v>
      </c>
    </row>
    <row r="173" ht="42" customHeight="1" outlineLevel="2" spans="1:10">
      <c r="A173" s="83" t="s">
        <v>552</v>
      </c>
      <c r="B173" s="83" t="s">
        <v>887</v>
      </c>
      <c r="C173" s="83" t="s">
        <v>666</v>
      </c>
      <c r="D173" s="83" t="s">
        <v>667</v>
      </c>
      <c r="E173" s="83" t="s">
        <v>683</v>
      </c>
      <c r="F173" s="83" t="s">
        <v>661</v>
      </c>
      <c r="G173" s="83" t="s">
        <v>686</v>
      </c>
      <c r="H173" s="83" t="s">
        <v>670</v>
      </c>
      <c r="I173" s="83" t="s">
        <v>664</v>
      </c>
      <c r="J173" s="83" t="s">
        <v>691</v>
      </c>
    </row>
    <row r="174" ht="42" customHeight="1" outlineLevel="2" spans="1:10">
      <c r="A174" s="83" t="s">
        <v>552</v>
      </c>
      <c r="B174" s="83" t="s">
        <v>887</v>
      </c>
      <c r="C174" s="83" t="s">
        <v>672</v>
      </c>
      <c r="D174" s="83" t="s">
        <v>673</v>
      </c>
      <c r="E174" s="83" t="s">
        <v>685</v>
      </c>
      <c r="F174" s="83" t="s">
        <v>661</v>
      </c>
      <c r="G174" s="83" t="s">
        <v>686</v>
      </c>
      <c r="H174" s="83" t="s">
        <v>670</v>
      </c>
      <c r="I174" s="83" t="s">
        <v>664</v>
      </c>
      <c r="J174" s="83" t="s">
        <v>692</v>
      </c>
    </row>
    <row r="175" ht="42" customHeight="1" outlineLevel="2" spans="1:10">
      <c r="A175" s="83" t="s">
        <v>608</v>
      </c>
      <c r="B175" s="83" t="s">
        <v>888</v>
      </c>
      <c r="C175" s="83" t="s">
        <v>658</v>
      </c>
      <c r="D175" s="83" t="s">
        <v>678</v>
      </c>
      <c r="E175" s="83" t="s">
        <v>679</v>
      </c>
      <c r="F175" s="83" t="s">
        <v>680</v>
      </c>
      <c r="G175" s="83" t="s">
        <v>681</v>
      </c>
      <c r="H175" s="83" t="s">
        <v>670</v>
      </c>
      <c r="I175" s="83" t="s">
        <v>664</v>
      </c>
      <c r="J175" s="83" t="s">
        <v>738</v>
      </c>
    </row>
    <row r="176" ht="42" customHeight="1" outlineLevel="2" spans="1:10">
      <c r="A176" s="83" t="s">
        <v>608</v>
      </c>
      <c r="B176" s="83" t="s">
        <v>888</v>
      </c>
      <c r="C176" s="83" t="s">
        <v>666</v>
      </c>
      <c r="D176" s="83" t="s">
        <v>667</v>
      </c>
      <c r="E176" s="83" t="s">
        <v>683</v>
      </c>
      <c r="F176" s="83" t="s">
        <v>661</v>
      </c>
      <c r="G176" s="83" t="s">
        <v>686</v>
      </c>
      <c r="H176" s="83" t="s">
        <v>670</v>
      </c>
      <c r="I176" s="83" t="s">
        <v>664</v>
      </c>
      <c r="J176" s="83" t="s">
        <v>691</v>
      </c>
    </row>
    <row r="177" ht="42" customHeight="1" outlineLevel="2" spans="1:10">
      <c r="A177" s="83" t="s">
        <v>608</v>
      </c>
      <c r="B177" s="83" t="s">
        <v>888</v>
      </c>
      <c r="C177" s="83" t="s">
        <v>672</v>
      </c>
      <c r="D177" s="83" t="s">
        <v>673</v>
      </c>
      <c r="E177" s="83" t="s">
        <v>685</v>
      </c>
      <c r="F177" s="83" t="s">
        <v>661</v>
      </c>
      <c r="G177" s="83" t="s">
        <v>686</v>
      </c>
      <c r="H177" s="83" t="s">
        <v>670</v>
      </c>
      <c r="I177" s="83" t="s">
        <v>664</v>
      </c>
      <c r="J177" s="83" t="s">
        <v>889</v>
      </c>
    </row>
    <row r="178" ht="42" customHeight="1" outlineLevel="2" spans="1:10">
      <c r="A178" s="83" t="s">
        <v>546</v>
      </c>
      <c r="B178" s="83" t="s">
        <v>890</v>
      </c>
      <c r="C178" s="83" t="s">
        <v>658</v>
      </c>
      <c r="D178" s="83" t="s">
        <v>659</v>
      </c>
      <c r="E178" s="83" t="s">
        <v>813</v>
      </c>
      <c r="F178" s="83" t="s">
        <v>661</v>
      </c>
      <c r="G178" s="83" t="s">
        <v>88</v>
      </c>
      <c r="H178" s="83" t="s">
        <v>814</v>
      </c>
      <c r="I178" s="83" t="s">
        <v>664</v>
      </c>
      <c r="J178" s="83" t="s">
        <v>815</v>
      </c>
    </row>
    <row r="179" ht="42" customHeight="1" outlineLevel="2" spans="1:10">
      <c r="A179" s="83" t="s">
        <v>546</v>
      </c>
      <c r="B179" s="83" t="s">
        <v>890</v>
      </c>
      <c r="C179" s="83" t="s">
        <v>666</v>
      </c>
      <c r="D179" s="83" t="s">
        <v>667</v>
      </c>
      <c r="E179" s="83" t="s">
        <v>816</v>
      </c>
      <c r="F179" s="83" t="s">
        <v>661</v>
      </c>
      <c r="G179" s="83" t="s">
        <v>817</v>
      </c>
      <c r="H179" s="83" t="s">
        <v>818</v>
      </c>
      <c r="I179" s="83" t="s">
        <v>664</v>
      </c>
      <c r="J179" s="83" t="s">
        <v>819</v>
      </c>
    </row>
    <row r="180" ht="42" customHeight="1" outlineLevel="2" spans="1:10">
      <c r="A180" s="83" t="s">
        <v>546</v>
      </c>
      <c r="B180" s="83" t="s">
        <v>890</v>
      </c>
      <c r="C180" s="83" t="s">
        <v>672</v>
      </c>
      <c r="D180" s="83" t="s">
        <v>673</v>
      </c>
      <c r="E180" s="83" t="s">
        <v>820</v>
      </c>
      <c r="F180" s="83" t="s">
        <v>661</v>
      </c>
      <c r="G180" s="83" t="s">
        <v>686</v>
      </c>
      <c r="H180" s="83" t="s">
        <v>670</v>
      </c>
      <c r="I180" s="83" t="s">
        <v>664</v>
      </c>
      <c r="J180" s="83" t="s">
        <v>821</v>
      </c>
    </row>
    <row r="181" ht="42" customHeight="1" outlineLevel="2" spans="1:10">
      <c r="A181" s="83" t="s">
        <v>628</v>
      </c>
      <c r="B181" s="83" t="s">
        <v>765</v>
      </c>
      <c r="C181" s="83" t="s">
        <v>658</v>
      </c>
      <c r="D181" s="83" t="s">
        <v>678</v>
      </c>
      <c r="E181" s="83" t="s">
        <v>679</v>
      </c>
      <c r="F181" s="83" t="s">
        <v>680</v>
      </c>
      <c r="G181" s="83" t="s">
        <v>681</v>
      </c>
      <c r="H181" s="83" t="s">
        <v>670</v>
      </c>
      <c r="I181" s="83" t="s">
        <v>664</v>
      </c>
      <c r="J181" s="83" t="s">
        <v>682</v>
      </c>
    </row>
    <row r="182" ht="42" customHeight="1" outlineLevel="2" spans="1:10">
      <c r="A182" s="83" t="s">
        <v>628</v>
      </c>
      <c r="B182" s="83" t="s">
        <v>765</v>
      </c>
      <c r="C182" s="83" t="s">
        <v>666</v>
      </c>
      <c r="D182" s="83" t="s">
        <v>667</v>
      </c>
      <c r="E182" s="83" t="s">
        <v>683</v>
      </c>
      <c r="F182" s="83" t="s">
        <v>661</v>
      </c>
      <c r="G182" s="83" t="s">
        <v>686</v>
      </c>
      <c r="H182" s="83" t="s">
        <v>670</v>
      </c>
      <c r="I182" s="83" t="s">
        <v>664</v>
      </c>
      <c r="J182" s="83" t="s">
        <v>684</v>
      </c>
    </row>
    <row r="183" ht="42" customHeight="1" outlineLevel="2" spans="1:10">
      <c r="A183" s="83" t="s">
        <v>628</v>
      </c>
      <c r="B183" s="83" t="s">
        <v>765</v>
      </c>
      <c r="C183" s="83" t="s">
        <v>672</v>
      </c>
      <c r="D183" s="83" t="s">
        <v>673</v>
      </c>
      <c r="E183" s="83" t="s">
        <v>685</v>
      </c>
      <c r="F183" s="83" t="s">
        <v>661</v>
      </c>
      <c r="G183" s="83" t="s">
        <v>686</v>
      </c>
      <c r="H183" s="83" t="s">
        <v>670</v>
      </c>
      <c r="I183" s="83" t="s">
        <v>664</v>
      </c>
      <c r="J183" s="83" t="s">
        <v>891</v>
      </c>
    </row>
    <row r="184" ht="42" customHeight="1" outlineLevel="2" spans="1:10">
      <c r="A184" s="83" t="s">
        <v>564</v>
      </c>
      <c r="B184" s="83" t="s">
        <v>892</v>
      </c>
      <c r="C184" s="83" t="s">
        <v>658</v>
      </c>
      <c r="D184" s="83" t="s">
        <v>678</v>
      </c>
      <c r="E184" s="83" t="s">
        <v>893</v>
      </c>
      <c r="F184" s="83" t="s">
        <v>680</v>
      </c>
      <c r="G184" s="83" t="s">
        <v>681</v>
      </c>
      <c r="H184" s="83" t="s">
        <v>670</v>
      </c>
      <c r="I184" s="83" t="s">
        <v>664</v>
      </c>
      <c r="J184" s="83" t="s">
        <v>894</v>
      </c>
    </row>
    <row r="185" ht="42" customHeight="1" outlineLevel="2" spans="1:10">
      <c r="A185" s="83" t="s">
        <v>564</v>
      </c>
      <c r="B185" s="83" t="s">
        <v>892</v>
      </c>
      <c r="C185" s="83" t="s">
        <v>666</v>
      </c>
      <c r="D185" s="83" t="s">
        <v>667</v>
      </c>
      <c r="E185" s="83" t="s">
        <v>683</v>
      </c>
      <c r="F185" s="83" t="s">
        <v>661</v>
      </c>
      <c r="G185" s="83" t="s">
        <v>686</v>
      </c>
      <c r="H185" s="83" t="s">
        <v>670</v>
      </c>
      <c r="I185" s="83" t="s">
        <v>664</v>
      </c>
      <c r="J185" s="83" t="s">
        <v>895</v>
      </c>
    </row>
    <row r="186" ht="42" customHeight="1" outlineLevel="2" spans="1:10">
      <c r="A186" s="83" t="s">
        <v>564</v>
      </c>
      <c r="B186" s="83" t="s">
        <v>892</v>
      </c>
      <c r="C186" s="83" t="s">
        <v>672</v>
      </c>
      <c r="D186" s="83" t="s">
        <v>673</v>
      </c>
      <c r="E186" s="83" t="s">
        <v>896</v>
      </c>
      <c r="F186" s="83" t="s">
        <v>661</v>
      </c>
      <c r="G186" s="83" t="s">
        <v>686</v>
      </c>
      <c r="H186" s="83" t="s">
        <v>670</v>
      </c>
      <c r="I186" s="83" t="s">
        <v>664</v>
      </c>
      <c r="J186" s="83" t="s">
        <v>897</v>
      </c>
    </row>
    <row r="187" ht="42" customHeight="1" outlineLevel="2" spans="1:10">
      <c r="A187" s="83" t="s">
        <v>560</v>
      </c>
      <c r="B187" s="83" t="s">
        <v>859</v>
      </c>
      <c r="C187" s="83" t="s">
        <v>658</v>
      </c>
      <c r="D187" s="83" t="s">
        <v>678</v>
      </c>
      <c r="E187" s="83" t="s">
        <v>737</v>
      </c>
      <c r="F187" s="83" t="s">
        <v>680</v>
      </c>
      <c r="G187" s="83" t="s">
        <v>681</v>
      </c>
      <c r="H187" s="83" t="s">
        <v>670</v>
      </c>
      <c r="I187" s="83" t="s">
        <v>664</v>
      </c>
      <c r="J187" s="83" t="s">
        <v>738</v>
      </c>
    </row>
    <row r="188" ht="42" customHeight="1" outlineLevel="2" spans="1:10">
      <c r="A188" s="83" t="s">
        <v>560</v>
      </c>
      <c r="B188" s="83" t="s">
        <v>859</v>
      </c>
      <c r="C188" s="83" t="s">
        <v>666</v>
      </c>
      <c r="D188" s="83" t="s">
        <v>667</v>
      </c>
      <c r="E188" s="83" t="s">
        <v>683</v>
      </c>
      <c r="F188" s="83" t="s">
        <v>661</v>
      </c>
      <c r="G188" s="83" t="s">
        <v>686</v>
      </c>
      <c r="H188" s="83" t="s">
        <v>670</v>
      </c>
      <c r="I188" s="83" t="s">
        <v>664</v>
      </c>
      <c r="J188" s="83" t="s">
        <v>691</v>
      </c>
    </row>
    <row r="189" ht="42" customHeight="1" outlineLevel="2" spans="1:10">
      <c r="A189" s="83" t="s">
        <v>560</v>
      </c>
      <c r="B189" s="83" t="s">
        <v>859</v>
      </c>
      <c r="C189" s="83" t="s">
        <v>672</v>
      </c>
      <c r="D189" s="83" t="s">
        <v>673</v>
      </c>
      <c r="E189" s="83" t="s">
        <v>685</v>
      </c>
      <c r="F189" s="83" t="s">
        <v>661</v>
      </c>
      <c r="G189" s="83" t="s">
        <v>686</v>
      </c>
      <c r="H189" s="83" t="s">
        <v>670</v>
      </c>
      <c r="I189" s="83" t="s">
        <v>664</v>
      </c>
      <c r="J189" s="83" t="s">
        <v>692</v>
      </c>
    </row>
    <row r="190" ht="42" customHeight="1" outlineLevel="2" spans="1:10">
      <c r="A190" s="83" t="s">
        <v>538</v>
      </c>
      <c r="B190" s="83" t="s">
        <v>898</v>
      </c>
      <c r="C190" s="83" t="s">
        <v>658</v>
      </c>
      <c r="D190" s="83" t="s">
        <v>659</v>
      </c>
      <c r="E190" s="83" t="s">
        <v>813</v>
      </c>
      <c r="F190" s="83" t="s">
        <v>661</v>
      </c>
      <c r="G190" s="83" t="s">
        <v>88</v>
      </c>
      <c r="H190" s="83" t="s">
        <v>814</v>
      </c>
      <c r="I190" s="83" t="s">
        <v>664</v>
      </c>
      <c r="J190" s="83" t="s">
        <v>899</v>
      </c>
    </row>
    <row r="191" ht="42" customHeight="1" outlineLevel="2" spans="1:10">
      <c r="A191" s="83" t="s">
        <v>538</v>
      </c>
      <c r="B191" s="83" t="s">
        <v>898</v>
      </c>
      <c r="C191" s="83" t="s">
        <v>666</v>
      </c>
      <c r="D191" s="83" t="s">
        <v>667</v>
      </c>
      <c r="E191" s="83" t="s">
        <v>816</v>
      </c>
      <c r="F191" s="83" t="s">
        <v>661</v>
      </c>
      <c r="G191" s="83" t="s">
        <v>817</v>
      </c>
      <c r="H191" s="83" t="s">
        <v>818</v>
      </c>
      <c r="I191" s="83" t="s">
        <v>664</v>
      </c>
      <c r="J191" s="83" t="s">
        <v>900</v>
      </c>
    </row>
    <row r="192" ht="42" customHeight="1" outlineLevel="2" spans="1:10">
      <c r="A192" s="83" t="s">
        <v>538</v>
      </c>
      <c r="B192" s="83" t="s">
        <v>898</v>
      </c>
      <c r="C192" s="83" t="s">
        <v>672</v>
      </c>
      <c r="D192" s="83" t="s">
        <v>673</v>
      </c>
      <c r="E192" s="83" t="s">
        <v>820</v>
      </c>
      <c r="F192" s="83" t="s">
        <v>661</v>
      </c>
      <c r="G192" s="83" t="s">
        <v>686</v>
      </c>
      <c r="H192" s="83" t="s">
        <v>670</v>
      </c>
      <c r="I192" s="83" t="s">
        <v>664</v>
      </c>
      <c r="J192" s="83" t="s">
        <v>821</v>
      </c>
    </row>
    <row r="193" ht="42" customHeight="1" outlineLevel="2" spans="1:10">
      <c r="A193" s="83" t="s">
        <v>602</v>
      </c>
      <c r="B193" s="83" t="s">
        <v>901</v>
      </c>
      <c r="C193" s="83" t="s">
        <v>658</v>
      </c>
      <c r="D193" s="83" t="s">
        <v>678</v>
      </c>
      <c r="E193" s="83" t="s">
        <v>679</v>
      </c>
      <c r="F193" s="83" t="s">
        <v>680</v>
      </c>
      <c r="G193" s="83" t="s">
        <v>681</v>
      </c>
      <c r="H193" s="83" t="s">
        <v>670</v>
      </c>
      <c r="I193" s="83" t="s">
        <v>664</v>
      </c>
      <c r="J193" s="83" t="s">
        <v>682</v>
      </c>
    </row>
    <row r="194" ht="42" customHeight="1" outlineLevel="2" spans="1:10">
      <c r="A194" s="83" t="s">
        <v>602</v>
      </c>
      <c r="B194" s="83" t="s">
        <v>901</v>
      </c>
      <c r="C194" s="83" t="s">
        <v>666</v>
      </c>
      <c r="D194" s="83" t="s">
        <v>667</v>
      </c>
      <c r="E194" s="83" t="s">
        <v>683</v>
      </c>
      <c r="F194" s="83" t="s">
        <v>661</v>
      </c>
      <c r="G194" s="83" t="s">
        <v>686</v>
      </c>
      <c r="H194" s="83" t="s">
        <v>670</v>
      </c>
      <c r="I194" s="83" t="s">
        <v>664</v>
      </c>
      <c r="J194" s="83" t="s">
        <v>684</v>
      </c>
    </row>
    <row r="195" ht="42" customHeight="1" outlineLevel="2" spans="1:10">
      <c r="A195" s="83" t="s">
        <v>602</v>
      </c>
      <c r="B195" s="83" t="s">
        <v>901</v>
      </c>
      <c r="C195" s="83" t="s">
        <v>672</v>
      </c>
      <c r="D195" s="83" t="s">
        <v>673</v>
      </c>
      <c r="E195" s="83" t="s">
        <v>685</v>
      </c>
      <c r="F195" s="83" t="s">
        <v>661</v>
      </c>
      <c r="G195" s="83" t="s">
        <v>686</v>
      </c>
      <c r="H195" s="83" t="s">
        <v>670</v>
      </c>
      <c r="I195" s="83" t="s">
        <v>664</v>
      </c>
      <c r="J195" s="83" t="s">
        <v>692</v>
      </c>
    </row>
    <row r="196" ht="42" customHeight="1" outlineLevel="2" spans="1:10">
      <c r="A196" s="83" t="s">
        <v>630</v>
      </c>
      <c r="B196" s="83" t="s">
        <v>867</v>
      </c>
      <c r="C196" s="83" t="s">
        <v>658</v>
      </c>
      <c r="D196" s="83" t="s">
        <v>678</v>
      </c>
      <c r="E196" s="83" t="s">
        <v>679</v>
      </c>
      <c r="F196" s="83" t="s">
        <v>680</v>
      </c>
      <c r="G196" s="83" t="s">
        <v>681</v>
      </c>
      <c r="H196" s="83" t="s">
        <v>670</v>
      </c>
      <c r="I196" s="83" t="s">
        <v>664</v>
      </c>
      <c r="J196" s="83" t="s">
        <v>682</v>
      </c>
    </row>
    <row r="197" ht="42" customHeight="1" outlineLevel="2" spans="1:10">
      <c r="A197" s="83" t="s">
        <v>630</v>
      </c>
      <c r="B197" s="83" t="s">
        <v>867</v>
      </c>
      <c r="C197" s="83" t="s">
        <v>666</v>
      </c>
      <c r="D197" s="83" t="s">
        <v>667</v>
      </c>
      <c r="E197" s="83" t="s">
        <v>683</v>
      </c>
      <c r="F197" s="83" t="s">
        <v>661</v>
      </c>
      <c r="G197" s="83" t="s">
        <v>675</v>
      </c>
      <c r="H197" s="83" t="s">
        <v>670</v>
      </c>
      <c r="I197" s="83" t="s">
        <v>664</v>
      </c>
      <c r="J197" s="83" t="s">
        <v>684</v>
      </c>
    </row>
    <row r="198" ht="42" customHeight="1" outlineLevel="2" spans="1:10">
      <c r="A198" s="83" t="s">
        <v>630</v>
      </c>
      <c r="B198" s="83" t="s">
        <v>867</v>
      </c>
      <c r="C198" s="83" t="s">
        <v>672</v>
      </c>
      <c r="D198" s="83" t="s">
        <v>673</v>
      </c>
      <c r="E198" s="83" t="s">
        <v>685</v>
      </c>
      <c r="F198" s="83" t="s">
        <v>661</v>
      </c>
      <c r="G198" s="83" t="s">
        <v>686</v>
      </c>
      <c r="H198" s="83" t="s">
        <v>670</v>
      </c>
      <c r="I198" s="83" t="s">
        <v>664</v>
      </c>
      <c r="J198" s="83" t="s">
        <v>902</v>
      </c>
    </row>
  </sheetData>
  <mergeCells count="120">
    <mergeCell ref="A3:J3"/>
    <mergeCell ref="A4:H4"/>
    <mergeCell ref="A9:A11"/>
    <mergeCell ref="A12:A14"/>
    <mergeCell ref="A15:A17"/>
    <mergeCell ref="A18:A20"/>
    <mergeCell ref="A21:A29"/>
    <mergeCell ref="A30:A32"/>
    <mergeCell ref="A33:A35"/>
    <mergeCell ref="A36:A38"/>
    <mergeCell ref="A39:A41"/>
    <mergeCell ref="A42:A44"/>
    <mergeCell ref="A45:A47"/>
    <mergeCell ref="A48:A50"/>
    <mergeCell ref="A51:A53"/>
    <mergeCell ref="A54:A56"/>
    <mergeCell ref="A57:A59"/>
    <mergeCell ref="A60:A62"/>
    <mergeCell ref="A63:A65"/>
    <mergeCell ref="A66:A68"/>
    <mergeCell ref="A69:A72"/>
    <mergeCell ref="A73:A75"/>
    <mergeCell ref="A76:A78"/>
    <mergeCell ref="A79:A81"/>
    <mergeCell ref="A82:A84"/>
    <mergeCell ref="A85:A87"/>
    <mergeCell ref="A88:A93"/>
    <mergeCell ref="A94:A96"/>
    <mergeCell ref="A97:A99"/>
    <mergeCell ref="A100:A102"/>
    <mergeCell ref="A103:A105"/>
    <mergeCell ref="A106:A108"/>
    <mergeCell ref="A109:A111"/>
    <mergeCell ref="A112:A114"/>
    <mergeCell ref="A115:A117"/>
    <mergeCell ref="A118:A120"/>
    <mergeCell ref="A121:A123"/>
    <mergeCell ref="A124:A126"/>
    <mergeCell ref="A127:A129"/>
    <mergeCell ref="A130:A132"/>
    <mergeCell ref="A133:A138"/>
    <mergeCell ref="A139:A141"/>
    <mergeCell ref="A142:A144"/>
    <mergeCell ref="A145:A147"/>
    <mergeCell ref="A148:A150"/>
    <mergeCell ref="A151:A153"/>
    <mergeCell ref="A154:A156"/>
    <mergeCell ref="A157:A159"/>
    <mergeCell ref="A160:A162"/>
    <mergeCell ref="A163:A165"/>
    <mergeCell ref="A166:A168"/>
    <mergeCell ref="A169:A171"/>
    <mergeCell ref="A172:A174"/>
    <mergeCell ref="A175:A177"/>
    <mergeCell ref="A178:A180"/>
    <mergeCell ref="A181:A183"/>
    <mergeCell ref="A184:A186"/>
    <mergeCell ref="A187:A189"/>
    <mergeCell ref="A190:A192"/>
    <mergeCell ref="A193:A195"/>
    <mergeCell ref="A196:A198"/>
    <mergeCell ref="B9:B11"/>
    <mergeCell ref="B12:B14"/>
    <mergeCell ref="B15:B17"/>
    <mergeCell ref="B18:B20"/>
    <mergeCell ref="B21:B29"/>
    <mergeCell ref="B30:B32"/>
    <mergeCell ref="B33:B35"/>
    <mergeCell ref="B36:B38"/>
    <mergeCell ref="B39:B41"/>
    <mergeCell ref="B42:B44"/>
    <mergeCell ref="B45:B47"/>
    <mergeCell ref="B48:B50"/>
    <mergeCell ref="B51:B53"/>
    <mergeCell ref="B54:B56"/>
    <mergeCell ref="B57:B59"/>
    <mergeCell ref="B60:B62"/>
    <mergeCell ref="B63:B65"/>
    <mergeCell ref="B66:B68"/>
    <mergeCell ref="B69:B72"/>
    <mergeCell ref="B73:B75"/>
    <mergeCell ref="B76:B78"/>
    <mergeCell ref="B79:B81"/>
    <mergeCell ref="B82:B84"/>
    <mergeCell ref="B85:B87"/>
    <mergeCell ref="B88:B93"/>
    <mergeCell ref="B94:B96"/>
    <mergeCell ref="B97:B99"/>
    <mergeCell ref="B100:B102"/>
    <mergeCell ref="B103:B105"/>
    <mergeCell ref="B106:B108"/>
    <mergeCell ref="B109:B111"/>
    <mergeCell ref="B112:B114"/>
    <mergeCell ref="B115:B117"/>
    <mergeCell ref="B118:B120"/>
    <mergeCell ref="B121:B123"/>
    <mergeCell ref="B124:B126"/>
    <mergeCell ref="B127:B129"/>
    <mergeCell ref="B130:B132"/>
    <mergeCell ref="B133:B138"/>
    <mergeCell ref="B139:B141"/>
    <mergeCell ref="B142:B144"/>
    <mergeCell ref="B145:B147"/>
    <mergeCell ref="B148:B150"/>
    <mergeCell ref="B151:B153"/>
    <mergeCell ref="B154:B156"/>
    <mergeCell ref="B157:B159"/>
    <mergeCell ref="B160:B162"/>
    <mergeCell ref="B163:B165"/>
    <mergeCell ref="B166:B168"/>
    <mergeCell ref="B169:B171"/>
    <mergeCell ref="B172:B174"/>
    <mergeCell ref="B175:B177"/>
    <mergeCell ref="B178:B180"/>
    <mergeCell ref="B181:B183"/>
    <mergeCell ref="B184:B186"/>
    <mergeCell ref="B187:B189"/>
    <mergeCell ref="B190:B192"/>
    <mergeCell ref="B193:B195"/>
    <mergeCell ref="B196:B198"/>
  </mergeCells>
  <printOptions horizontalCentered="1"/>
  <pageMargins left="0.67" right="0.67" top="0.5" bottom="0.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财务收支预算总表01-1</vt:lpstr>
      <vt:lpstr>部门收入预算表01-2</vt:lpstr>
      <vt:lpstr>部门支出预算表01-3</vt:lpstr>
      <vt:lpstr>财政拨款收支预算总表02-1</vt:lpstr>
      <vt:lpstr>一般公共预算支出预算表（按功能科目分类）02-2</vt:lpstr>
      <vt:lpstr>一般公共预算“三公”经费支出预算表03</vt:lpstr>
      <vt:lpstr>基本支出预算表04</vt:lpstr>
      <vt:lpstr>项目支出预算表05-1</vt:lpstr>
      <vt:lpstr>项目支出绩效目标表（本级下达）05-2</vt:lpstr>
      <vt:lpstr>项目支出绩效目标表（另文下达）05-3(空表)</vt:lpstr>
      <vt:lpstr>政府性基金预算支出预算表06</vt:lpstr>
      <vt:lpstr>部门政府采购预算表07</vt:lpstr>
      <vt:lpstr>政府购买服务预算表08（空表）</vt:lpstr>
      <vt:lpstr>对下转移支付预算表09-1（空表）</vt:lpstr>
      <vt:lpstr>对下转移支付绩效目标表09-2（空表）</vt:lpstr>
      <vt:lpstr>新增资产配置表10（空表）</vt:lpstr>
      <vt:lpstr>上级补助项目支出预算表11（空表）</vt:lpstr>
      <vt:lpstr>部门项目中期规划预算表12</vt:lpstr>
      <vt:lpstr>部门整体支出绩效目标表13</vt:lpstr>
      <vt:lpstr>部门单位基本信息表14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璇小小</cp:lastModifiedBy>
  <dcterms:created xsi:type="dcterms:W3CDTF">2025-02-20T01:28:00Z</dcterms:created>
  <dcterms:modified xsi:type="dcterms:W3CDTF">2025-02-20T05:54:11Z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86A8C058C3224EF9ABE3F3C48AA949EA_13</vt:lpwstr>
  </property>
</Properties>
</file>