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3" activeTab="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44525"/>
</workbook>
</file>

<file path=xl/sharedStrings.xml><?xml version="1.0" encoding="utf-8"?>
<sst xmlns="http://schemas.openxmlformats.org/spreadsheetml/2006/main" count="831" uniqueCount="408">
  <si>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</si>
  <si>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</si>
  <si>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</si>
  <si>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</si>
  <si>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</si>
  <si>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</si>
  <si>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</si>
  <si>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</si>
  <si>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</si>
  <si>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</si>
  <si>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</si>
  <si>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</si>
  <si>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</si>
  <si>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</si>
  <si>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</si>
  <si>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</si>
  <si>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</si>
  <si>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</si>
  <si>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</si>
  <si>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</si>
  <si>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</si>
  <si>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</si>
  <si>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</si>
  <si>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</si>
  <si>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</si>
  <si>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</si>
  <si>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</si>
  <si>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</si>
  <si>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</si>
  <si>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</si>
  <si>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</si>
  <si>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</si>
  <si>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</si>
  <si>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</si>
  <si>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</si>
  <si>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</si>
  <si>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</si>
  <si>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</si>
  <si>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</si>
  <si>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</si>
  <si>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</si>
  <si>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</si>
  <si>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</si>
  <si>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</si>
  <si>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</si>
  <si>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</si>
  <si>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</si>
  <si>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</si>
  <si>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</si>
  <si>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</si>
  <si>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</si>
  <si>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</si>
  <si>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</si>
  <si>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</si>
  <si>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</si>
  <si>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</si>
  <si>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</si>
  <si>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</si>
  <si>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</si>
  <si>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</si>
  <si>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</si>
  <si>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</si>
  <si>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</si>
  <si>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</si>
  <si>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</si>
  <si>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</si>
  <si>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</si>
  <si>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富民县红十字会</t>
  </si>
  <si>
    <t>265001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</si>
  <si>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</si>
  <si>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</si>
  <si>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</si>
  <si>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</si>
  <si>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</si>
  <si>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</si>
  <si>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</si>
  <si>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</si>
  <si>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</si>
  <si>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</si>
  <si>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</si>
  <si>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</si>
  <si>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</si>
  <si>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</si>
  <si>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</si>
  <si>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</si>
  <si>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</si>
  <si>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</si>
  <si>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</si>
  <si>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</si>
  <si>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</si>
  <si>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</si>
  <si>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</si>
  <si>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</si>
  <si>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</si>
  <si>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</si>
  <si>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</si>
  <si>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</si>
  <si>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</si>
  <si>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</si>
  <si>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</si>
  <si>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</si>
  <si>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</si>
  <si>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</si>
  <si>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</si>
  <si>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</si>
  <si>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</si>
  <si>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</si>
  <si>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</si>
  <si>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</si>
  <si>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</si>
  <si>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</si>
  <si>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</si>
  <si>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</si>
  <si>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</si>
  <si>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</si>
  <si>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</si>
  <si>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</si>
  <si>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</si>
  <si>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</si>
  <si>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</si>
  <si>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</si>
  <si>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</si>
  <si>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</si>
  <si>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</si>
  <si>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</si>
  <si>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</si>
  <si>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</si>
  <si>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</si>
  <si>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</si>
  <si>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</si>
  <si>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</si>
  <si>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</si>
  <si>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</si>
  <si>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</si>
  <si>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</si>
  <si>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</si>
  <si>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</si>
  <si>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</si>
  <si>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</si>
  <si>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</si>
  <si>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</si>
  <si>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</si>
  <si>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</si>
  <si>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</si>
  <si>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</si>
  <si>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</si>
  <si>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</si>
  <si>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</si>
  <si>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</si>
  <si>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</si>
  <si>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</si>
  <si>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</si>
  <si>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</si>
  <si>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</si>
  <si>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</si>
  <si>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</si>
  <si>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</si>
  <si>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</si>
  <si>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</si>
  <si>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</si>
  <si>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</si>
  <si>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</si>
  <si>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</si>
  <si>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</si>
  <si>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</si>
  <si>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</si>
  <si>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</si>
  <si>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</si>
  <si>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</si>
  <si>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</si>
  <si>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</si>
  <si>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</si>
  <si>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</si>
  <si>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</si>
  <si>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</si>
  <si>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</si>
  <si>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</si>
  <si>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</si>
  <si>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</si>
  <si>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</si>
  <si>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</si>
  <si>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</si>
  <si>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</si>
  <si>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</si>
  <si>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</si>
  <si>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</si>
  <si>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</si>
  <si>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</si>
  <si>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</si>
  <si>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</si>
  <si>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</si>
  <si>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530124210000000000721</t>
  </si>
  <si>
    <t>30113</t>
  </si>
  <si>
    <t>530124210000000000723</t>
  </si>
  <si>
    <t>30217</t>
  </si>
  <si>
    <t>530124210000000000725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</si>
  <si>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</si>
  <si>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</si>
  <si>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</si>
  <si>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</si>
  <si>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</si>
  <si>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</si>
  <si>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</si>
  <si>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</si>
  <si>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</si>
  <si>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</si>
  <si>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</si>
  <si>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</si>
  <si>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</si>
  <si>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530124231100001380696</t>
  </si>
  <si>
    <t>工伤保险支出</t>
  </si>
  <si>
    <t>30112</t>
  </si>
  <si>
    <t>其他社会保障缴费</t>
  </si>
  <si>
    <t>530124231100001380706</t>
  </si>
  <si>
    <t>养老保险支出</t>
  </si>
  <si>
    <t>30108</t>
  </si>
  <si>
    <t>机关事业单位基本养老保险缴费</t>
  </si>
  <si>
    <t>530124231100001380713</t>
  </si>
  <si>
    <t>医疗保险支出</t>
  </si>
  <si>
    <t>30110</t>
  </si>
  <si>
    <t>职工基本医疗保险缴费</t>
  </si>
  <si>
    <t>30111</t>
  </si>
  <si>
    <t>公务员医疗补助缴费</t>
  </si>
  <si>
    <t>530124231100001380733</t>
  </si>
  <si>
    <t>工会经费</t>
  </si>
  <si>
    <t>30228</t>
  </si>
  <si>
    <t>530124231100001414223</t>
  </si>
  <si>
    <t>公共交通专项经费</t>
  </si>
  <si>
    <t>30239</t>
  </si>
  <si>
    <t>其他交通费用</t>
  </si>
  <si>
    <t>530124231100001414233</t>
  </si>
  <si>
    <t>公务交通补贴</t>
  </si>
  <si>
    <t>530124241100002367041</t>
  </si>
  <si>
    <t>行政人员支出工资</t>
  </si>
  <si>
    <t>30101</t>
  </si>
  <si>
    <t>基本工资</t>
  </si>
  <si>
    <t>30103</t>
  </si>
  <si>
    <t>奖金</t>
  </si>
  <si>
    <t>530124241100002367056</t>
  </si>
  <si>
    <t>公务员基础绩效奖</t>
  </si>
  <si>
    <t>530124241100002367061</t>
  </si>
  <si>
    <t>行政在职津贴补贴</t>
  </si>
  <si>
    <t>30102</t>
  </si>
  <si>
    <t>津贴补贴</t>
  </si>
  <si>
    <t>530124251100003857004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</si>
  <si>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</si>
  <si>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</si>
  <si>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</si>
  <si>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</si>
  <si>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</si>
  <si>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</si>
  <si>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</si>
  <si>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</si>
  <si>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</si>
  <si>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</si>
  <si>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</si>
  <si>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530124251100003942837</t>
  </si>
  <si>
    <t>富民县红十字会计算机设备购置经费</t>
  </si>
  <si>
    <t>31002</t>
  </si>
  <si>
    <t>办公设备购置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</si>
  <si>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</si>
  <si>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</si>
  <si>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</si>
  <si>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</si>
  <si>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</si>
  <si>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</si>
  <si>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</si>
  <si>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</si>
  <si>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</si>
  <si>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</si>
  <si>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</si>
  <si>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</si>
  <si>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购置计划完成率</t>
  </si>
  <si>
    <t>=</t>
  </si>
  <si>
    <t>100</t>
  </si>
  <si>
    <t>%</t>
  </si>
  <si>
    <t>定量指标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</si>
  <si>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</si>
  <si>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</si>
  <si>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</si>
  <si>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&gt;=</t>
  </si>
  <si>
    <t>反映设备购置的产品质量情况。
验收通过率=（通过验收的购置数量/购置总数量）*100%。</t>
  </si>
  <si>
    <t>效益指标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</si>
  <si>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</si>
  <si>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</si>
  <si>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</si>
  <si>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</si>
  <si>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</si>
  <si>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</si>
  <si>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</si>
  <si>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85</t>
  </si>
  <si>
    <t>定性指标</t>
  </si>
  <si>
    <t>反映服务对象对购置设备的整体满意情况。
使用人员满意度=（对购置设备满意的人数/问卷调查人数）*100%。</t>
  </si>
  <si>
    <t>我单位20254年无项目支出（另文下达），此表为空表。</t>
  </si>
  <si>
    <t>预算06表</t>
  </si>
  <si>
    <t>政府性基金预算支出预算表</t>
  </si>
  <si>
    <t>单位名称：全部</t>
  </si>
  <si>
    <t>本年政府性基金预算支出</t>
  </si>
  <si>
    <t>我单位20254年无政府性基金预算支出，此表为空表。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</si>
  <si>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</si>
  <si>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</si>
  <si>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</si>
  <si>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</si>
  <si>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</si>
  <si>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</si>
  <si>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</si>
  <si>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</si>
  <si>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我单位20254年无政府采购预算支出，此表为空表。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</si>
  <si>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</si>
  <si>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</si>
  <si>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</si>
  <si>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</si>
  <si>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</si>
  <si>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</si>
  <si>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</si>
  <si>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</si>
  <si>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</si>
  <si>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我单位20254年无政府采购服务预算支出，此表为空表。</t>
  </si>
  <si>
    <t>预算09-1表</t>
  </si>
  <si>
    <t>单位名称（项目）</t>
  </si>
  <si>
    <t>地区</t>
  </si>
  <si>
    <t>磨憨经济合作区</t>
  </si>
  <si>
    <t>我单位20254年无对下转移支付预算支出，此表为空表。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</si>
  <si>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</si>
  <si>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</si>
  <si>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</si>
  <si>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</si>
  <si>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</si>
  <si>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</si>
  <si>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</si>
  <si>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</si>
  <si>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</si>
  <si>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我单位20254年无新增资产配置，此表为空表。</t>
  </si>
  <si>
    <t>11表</t>
  </si>
  <si>
    <t>上级补助</t>
  </si>
  <si>
    <t>我单位20254年无上级补助项目支出，此表为空表。</t>
  </si>
  <si>
    <t>预算12表</t>
  </si>
  <si>
    <t>项目级次</t>
  </si>
  <si>
    <t>313 事业发展类</t>
  </si>
  <si>
    <t>本级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</si>
  <si>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</si>
  <si>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</si>
  <si>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</si>
  <si>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</si>
  <si>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</si>
  <si>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</si>
  <si>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</si>
  <si>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</si>
  <si>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富民县红十字会开展以救灾、救助、救护为主要内容的人道救助工作和抗震救灾工作。主要职能有：依法开展募捐筹资工作；开展救灾救助工作；开展红十字宣传工作；开展卫生救护培训工作；加强建立红十字会基层组织工作。</t>
  </si>
  <si>
    <t>根据三定方案归纳</t>
  </si>
  <si>
    <t>募捐筹集款物达到15万元
建立1支赈济救援队、1支志愿服务队
每年新增救护知识普及人数500人
每年新增会员单位2个、新增注册志愿者20名</t>
  </si>
  <si>
    <t>根据部门职责，中长期规划，各级党委，各级政府要求归纳</t>
  </si>
  <si>
    <t>部门年度目标</t>
  </si>
  <si>
    <t>负责红十字会工作资金管理，开展以救灾、救助、救护为主要内容的人道救助工作和抗震救灾工作。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</si>
  <si>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</si>
  <si>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</si>
  <si>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</si>
  <si>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</si>
  <si>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</si>
  <si>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</si>
  <si>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</si>
  <si>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</si>
  <si>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</si>
  <si>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资金管理赈济救护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</si>
  <si>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</si>
  <si>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</si>
  <si>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</si>
  <si>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</si>
  <si>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</si>
  <si>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政策宣传次数</t>
  </si>
  <si>
    <t>次</t>
  </si>
  <si>
    <t>反映补助政策的宣传力度情况。即通过门户网站、报刊、通信、电视、户外广告等对补助政策进行宣传的次数。</t>
  </si>
  <si>
    <t>富民县红十字会2025年工作计划</t>
  </si>
  <si>
    <t>社会效益</t>
  </si>
  <si>
    <t>政策知晓率</t>
  </si>
  <si>
    <t>80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</si>
  <si>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</si>
  <si>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</si>
  <si>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</si>
  <si>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</si>
  <si>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</si>
  <si>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</si>
  <si>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</si>
  <si>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</si>
  <si>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</si>
  <si>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</si>
  <si>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</si>
  <si>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</si>
  <si>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</si>
  <si>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</si>
  <si>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</si>
  <si>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</si>
  <si>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</si>
  <si>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</si>
  <si>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</si>
  <si>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</si>
  <si>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</si>
  <si>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</si>
  <si>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</si>
  <si>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</si>
  <si>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</si>
  <si>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</si>
  <si>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</si>
  <si>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</si>
  <si>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其他</t>
  </si>
  <si>
    <t>行政类</t>
  </si>
  <si>
    <t>全额</t>
  </si>
  <si>
    <t>富民县永定街310号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</si>
</sst>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\-#,##0.00;;@"/>
    <numFmt numFmtId="177" formatCode="yyyy\-mm\-dd"/>
    <numFmt numFmtId="178" formatCode="yyyy\-mm\-dd\ hh:mm:ss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5" fillId="0" borderId="1">
      <alignment horizontal="right" vertical="center"/>
    </xf>
    <xf numFmtId="0" fontId="20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5" fillId="0" borderId="1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39" fillId="11" borderId="13" applyNumberFormat="0" applyAlignment="0" applyProtection="0">
      <alignment vertical="center"/>
    </xf>
    <xf numFmtId="0" fontId="35" fillId="28" borderId="1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0" fontId="25" fillId="0" borderId="1">
      <alignment horizontal="right" vertical="center"/>
    </xf>
    <xf numFmtId="0" fontId="20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76" fontId="25" fillId="0" borderId="1">
      <alignment horizontal="right" vertical="center"/>
    </xf>
    <xf numFmtId="49" fontId="25" fillId="0" borderId="1">
      <alignment horizontal="left" vertical="center" wrapText="1"/>
    </xf>
    <xf numFmtId="176" fontId="25" fillId="0" borderId="1">
      <alignment horizontal="right" vertical="center"/>
    </xf>
    <xf numFmtId="179" fontId="25" fillId="0" borderId="1">
      <alignment horizontal="right" vertical="center"/>
    </xf>
    <xf numFmtId="180" fontId="25" fillId="0" borderId="1">
      <alignment horizontal="right"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80" fontId="4" fillId="0" borderId="1" xfId="56" applyNumberFormat="1" applyFont="1" applyBorder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49" fontId="4" fillId="0" borderId="1" xfId="53" applyNumberFormat="1" applyFont="1" applyBorder="1">
      <alignment horizontal="left" vertical="center" wrapText="1"/>
    </xf>
    <xf numFmtId="49" fontId="4" fillId="0" borderId="1" xfId="53" applyNumberFormat="1" applyFont="1" applyBorder="1" applyAlignment="1">
      <alignment horizontal="right" vertical="center" wrapText="1"/>
    </xf>
    <xf numFmtId="49" fontId="4" fillId="0" borderId="1" xfId="53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49" fontId="1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6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 indent="2"/>
    </xf>
    <xf numFmtId="49" fontId="15" fillId="0" borderId="1" xfId="53" applyNumberFormat="1" applyFont="1" applyBorder="1">
      <alignment horizontal="left" vertical="center" wrapText="1"/>
    </xf>
    <xf numFmtId="176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6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22" workbookViewId="0">
      <selection activeCell="A1" sqref="A1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5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"单位名称："&amp;"富民县红十字会"</f>
        <v>单位名称：富民县红十字会</v>
      </c>
      <c r="B3" s="3"/>
      <c r="D3" s="1" t="s">
        <v>1</v>
      </c>
    </row>
    <row r="4" ht="23.25" customHeight="1" spans="1:4">
      <c r="A4" s="71" t="s">
        <v>2</v>
      </c>
      <c r="B4" s="71"/>
      <c r="C4" s="71" t="s">
        <v>3</v>
      </c>
      <c r="D4" s="71"/>
    </row>
    <row r="5" ht="24" customHeight="1" spans="1:4">
      <c r="A5" s="71" t="s">
        <v>4</v>
      </c>
      <c r="B5" s="71" t="str">
        <f>"2025"&amp;"年预算数"</f>
        <v>2025年预算数</v>
      </c>
      <c r="C5" s="71" t="s">
        <v>5</v>
      </c>
      <c r="D5" s="71" t="str">
        <f>"2025"&amp;"年预算数"</f>
        <v>2025年预算数</v>
      </c>
    </row>
    <row r="6" ht="17.25" customHeight="1" spans="1:4">
      <c r="A6" s="90" t="s">
        <v>6</v>
      </c>
      <c r="B6" s="86">
        <v>672731.99</v>
      </c>
      <c r="C6" s="90" t="s">
        <v>7</v>
      </c>
      <c r="D6" s="86"/>
    </row>
    <row r="7" ht="17.25" customHeight="1" spans="1:4">
      <c r="A7" s="90" t="s">
        <v>8</v>
      </c>
      <c r="B7" s="86"/>
      <c r="C7" s="90" t="s">
        <v>9</v>
      </c>
      <c r="D7" s="86"/>
    </row>
    <row r="8" ht="17.25" customHeight="1" spans="1:4">
      <c r="A8" s="90" t="s">
        <v>10</v>
      </c>
      <c r="B8" s="86"/>
      <c r="C8" s="90" t="s">
        <v>11</v>
      </c>
      <c r="D8" s="86"/>
    </row>
    <row r="9" ht="17.25" customHeight="1" spans="1:4">
      <c r="A9" s="90" t="s">
        <v>12</v>
      </c>
      <c r="B9" s="86"/>
      <c r="C9" s="90" t="s">
        <v>13</v>
      </c>
      <c r="D9" s="86"/>
    </row>
    <row r="10" ht="17.25" customHeight="1" spans="1:4">
      <c r="A10" s="90" t="s">
        <v>14</v>
      </c>
      <c r="B10" s="86"/>
      <c r="C10" s="90" t="s">
        <v>15</v>
      </c>
      <c r="D10" s="86"/>
    </row>
    <row r="11" ht="17.25" customHeight="1" spans="1:4">
      <c r="A11" s="90" t="s">
        <v>16</v>
      </c>
      <c r="B11" s="86"/>
      <c r="C11" s="90" t="s">
        <v>17</v>
      </c>
      <c r="D11" s="86"/>
    </row>
    <row r="12" ht="17.25" customHeight="1" spans="1:4">
      <c r="A12" s="90" t="s">
        <v>18</v>
      </c>
      <c r="B12" s="86"/>
      <c r="C12" s="90" t="s">
        <v>19</v>
      </c>
      <c r="D12" s="86"/>
    </row>
    <row r="13" ht="17.25" customHeight="1" spans="1:4">
      <c r="A13" s="90" t="s">
        <v>20</v>
      </c>
      <c r="B13" s="86"/>
      <c r="C13" s="90" t="s">
        <v>21</v>
      </c>
      <c r="D13" s="86">
        <v>562669.38</v>
      </c>
    </row>
    <row r="14" ht="17.25" customHeight="1" spans="1:4">
      <c r="A14" s="90" t="s">
        <v>22</v>
      </c>
      <c r="B14" s="86"/>
      <c r="C14" s="90" t="s">
        <v>23</v>
      </c>
      <c r="D14" s="86">
        <v>53792.21</v>
      </c>
    </row>
    <row r="15" ht="17.25" customHeight="1" spans="1:4">
      <c r="A15" s="90" t="s">
        <v>24</v>
      </c>
      <c r="B15" s="86"/>
      <c r="C15" s="90" t="s">
        <v>25</v>
      </c>
      <c r="D15" s="86"/>
    </row>
    <row r="16" ht="17.25" customHeight="1" spans="1:4">
      <c r="A16" s="90"/>
      <c r="B16" s="86"/>
      <c r="C16" s="90" t="s">
        <v>26</v>
      </c>
      <c r="D16" s="86"/>
    </row>
    <row r="17" ht="17.25" customHeight="1" spans="1:4">
      <c r="A17" s="90"/>
      <c r="B17" s="86"/>
      <c r="C17" s="90" t="s">
        <v>27</v>
      </c>
      <c r="D17" s="86"/>
    </row>
    <row r="18" ht="17.25" customHeight="1" spans="1:4">
      <c r="A18" s="90"/>
      <c r="B18" s="86"/>
      <c r="C18" s="90" t="s">
        <v>28</v>
      </c>
      <c r="D18" s="86"/>
    </row>
    <row r="19" ht="17.25" customHeight="1" spans="1:4">
      <c r="A19" s="90"/>
      <c r="B19" s="86"/>
      <c r="C19" s="90" t="s">
        <v>29</v>
      </c>
      <c r="D19" s="86"/>
    </row>
    <row r="20" ht="17.25" customHeight="1" spans="1:4">
      <c r="A20" s="90"/>
      <c r="B20" s="86"/>
      <c r="C20" s="90" t="s">
        <v>30</v>
      </c>
      <c r="D20" s="86"/>
    </row>
    <row r="21" ht="17.25" customHeight="1" spans="1:4">
      <c r="A21" s="90"/>
      <c r="B21" s="86"/>
      <c r="C21" s="90" t="s">
        <v>31</v>
      </c>
      <c r="D21" s="86"/>
    </row>
    <row r="22" ht="17.25" customHeight="1" spans="1:4">
      <c r="A22" s="90"/>
      <c r="B22" s="86"/>
      <c r="C22" s="90" t="s">
        <v>32</v>
      </c>
      <c r="D22" s="86"/>
    </row>
    <row r="23" ht="17.25" customHeight="1" spans="1:4">
      <c r="A23" s="90"/>
      <c r="B23" s="86"/>
      <c r="C23" s="90" t="s">
        <v>33</v>
      </c>
      <c r="D23" s="86"/>
    </row>
    <row r="24" ht="17.25" customHeight="1" spans="1:4">
      <c r="A24" s="90"/>
      <c r="B24" s="86"/>
      <c r="C24" s="90" t="s">
        <v>34</v>
      </c>
      <c r="D24" s="86">
        <v>56270.4</v>
      </c>
    </row>
    <row r="25" ht="17.25" customHeight="1" spans="1:4">
      <c r="A25" s="90"/>
      <c r="B25" s="86"/>
      <c r="C25" s="90" t="s">
        <v>35</v>
      </c>
      <c r="D25" s="86"/>
    </row>
    <row r="26" ht="17.25" customHeight="1" spans="1:4">
      <c r="A26" s="90"/>
      <c r="B26" s="86"/>
      <c r="C26" s="90" t="s">
        <v>36</v>
      </c>
      <c r="D26" s="86"/>
    </row>
    <row r="27" ht="17.25" customHeight="1" spans="1:4">
      <c r="A27" s="90"/>
      <c r="B27" s="86"/>
      <c r="C27" s="90" t="s">
        <v>37</v>
      </c>
      <c r="D27" s="86"/>
    </row>
    <row r="28" ht="16.5" customHeight="1" spans="1:4">
      <c r="A28" s="90"/>
      <c r="B28" s="86"/>
      <c r="C28" s="90" t="s">
        <v>38</v>
      </c>
      <c r="D28" s="86"/>
    </row>
    <row r="29" ht="16.5" customHeight="1" spans="1:4">
      <c r="A29" s="90"/>
      <c r="B29" s="86"/>
      <c r="C29" s="90" t="s">
        <v>39</v>
      </c>
      <c r="D29" s="86"/>
    </row>
    <row r="30" ht="17.25" customHeight="1" spans="1:4">
      <c r="A30" s="90"/>
      <c r="B30" s="86"/>
      <c r="C30" s="90" t="s">
        <v>40</v>
      </c>
      <c r="D30" s="86"/>
    </row>
    <row r="31" ht="17.25" customHeight="1" spans="1:4">
      <c r="A31" s="90"/>
      <c r="B31" s="86"/>
      <c r="C31" s="90" t="s">
        <v>41</v>
      </c>
      <c r="D31" s="86"/>
    </row>
    <row r="32" ht="17.25" customHeight="1" spans="1:4">
      <c r="A32" s="90"/>
      <c r="B32" s="86"/>
      <c r="C32" s="90" t="s">
        <v>42</v>
      </c>
      <c r="D32" s="86"/>
    </row>
    <row r="33" ht="17.25" customHeight="1" spans="1:4">
      <c r="A33" s="90"/>
      <c r="B33" s="86"/>
      <c r="C33" s="90" t="s">
        <v>43</v>
      </c>
      <c r="D33" s="86"/>
    </row>
    <row r="34" ht="16.5" customHeight="1" spans="1:4">
      <c r="A34" s="91" t="s">
        <v>44</v>
      </c>
      <c r="B34" s="96">
        <f>672731.99-0</f>
        <v>672731.99</v>
      </c>
      <c r="C34" s="91" t="s">
        <v>45</v>
      </c>
      <c r="D34" s="96">
        <v>672731.99</v>
      </c>
    </row>
    <row r="35" ht="16.5" customHeight="1" spans="1:4">
      <c r="A35" s="90" t="s">
        <v>46</v>
      </c>
      <c r="B35" s="86"/>
      <c r="C35" s="90" t="s">
        <v>47</v>
      </c>
      <c r="D35" s="86"/>
    </row>
    <row r="36" ht="16.5" customHeight="1" spans="1:4">
      <c r="A36" s="91" t="s">
        <v>48</v>
      </c>
      <c r="B36" s="96">
        <v>672731.99</v>
      </c>
      <c r="C36" s="91" t="s">
        <v>49</v>
      </c>
      <c r="D36" s="96">
        <v>672731.99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GridLines="0" showZeros="0" workbookViewId="0">
      <selection activeCell="A1" sqref="A1:T1"/>
    </sheetView>
  </sheetViews>
  <sheetFormatPr defaultColWidth="10" defaultRowHeight="12.75" customHeight="1"/>
  <cols>
    <col min="1" max="1" width="17.85" customWidth="1"/>
    <col min="2" max="2" width="40.85" customWidth="1"/>
    <col min="3" max="20" width="25.7083333333333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"单位名称："&amp;"富民县红十字会"</f>
        <v>单位名称：富民县红十字会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71" t="s">
        <v>51</v>
      </c>
      <c r="B4" s="71" t="s">
        <v>52</v>
      </c>
      <c r="C4" s="71" t="s">
        <v>53</v>
      </c>
      <c r="D4" s="71" t="s">
        <v>54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 t="s">
        <v>46</v>
      </c>
      <c r="P4" s="71"/>
      <c r="Q4" s="71"/>
      <c r="R4" s="71"/>
      <c r="S4" s="71"/>
      <c r="T4" s="71"/>
    </row>
    <row r="5" ht="27" customHeight="1" spans="1:20">
      <c r="A5" s="71"/>
      <c r="B5" s="71"/>
      <c r="C5" s="71"/>
      <c r="D5" s="71" t="s">
        <v>55</v>
      </c>
      <c r="E5" s="71" t="s">
        <v>56</v>
      </c>
      <c r="F5" s="71" t="s">
        <v>57</v>
      </c>
      <c r="G5" s="71" t="s">
        <v>58</v>
      </c>
      <c r="H5" s="71" t="s">
        <v>59</v>
      </c>
      <c r="I5" s="71" t="s">
        <v>60</v>
      </c>
      <c r="J5" s="71"/>
      <c r="K5" s="71"/>
      <c r="L5" s="71"/>
      <c r="M5" s="71"/>
      <c r="N5" s="71"/>
      <c r="O5" s="71" t="s">
        <v>55</v>
      </c>
      <c r="P5" s="71" t="s">
        <v>56</v>
      </c>
      <c r="Q5" s="71" t="s">
        <v>57</v>
      </c>
      <c r="R5" s="71" t="s">
        <v>58</v>
      </c>
      <c r="S5" s="71" t="s">
        <v>59</v>
      </c>
      <c r="T5" s="71" t="s">
        <v>60</v>
      </c>
    </row>
    <row r="6" ht="30" customHeight="1" spans="1:20">
      <c r="A6" s="71"/>
      <c r="B6" s="71"/>
      <c r="C6" s="71"/>
      <c r="D6" s="71"/>
      <c r="E6" s="71"/>
      <c r="F6" s="71"/>
      <c r="G6" s="71"/>
      <c r="H6" s="71"/>
      <c r="I6" s="71" t="s">
        <v>55</v>
      </c>
      <c r="J6" s="71" t="s">
        <v>61</v>
      </c>
      <c r="K6" s="71" t="s">
        <v>62</v>
      </c>
      <c r="L6" s="71" t="s">
        <v>63</v>
      </c>
      <c r="M6" s="71" t="s">
        <v>64</v>
      </c>
      <c r="N6" s="71" t="s">
        <v>65</v>
      </c>
      <c r="O6" s="71"/>
      <c r="P6" s="71"/>
      <c r="Q6" s="71"/>
      <c r="R6" s="71"/>
      <c r="S6" s="71"/>
      <c r="T6" s="71"/>
    </row>
    <row r="7" ht="15" customHeight="1" spans="1:20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  <c r="T7" s="71">
        <v>20</v>
      </c>
    </row>
    <row r="8" ht="18" customHeight="1" outlineLevel="1" spans="1:20">
      <c r="A8" s="83" t="s">
        <v>66</v>
      </c>
      <c r="B8" s="83" t="s">
        <v>67</v>
      </c>
      <c r="C8" s="86">
        <v>672731.99</v>
      </c>
      <c r="D8" s="86">
        <v>672731.99</v>
      </c>
      <c r="E8" s="86">
        <v>672731.99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ht="18" customHeight="1" spans="1:20">
      <c r="A9" s="87" t="s">
        <v>68</v>
      </c>
      <c r="B9" s="87" t="s">
        <v>67</v>
      </c>
      <c r="C9" s="86">
        <v>672731.99</v>
      </c>
      <c r="D9" s="86">
        <v>672731.99</v>
      </c>
      <c r="E9" s="86">
        <v>672731.99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18" customHeight="1" spans="1:20">
      <c r="A10" s="71" t="s">
        <v>53</v>
      </c>
      <c r="B10" s="71"/>
      <c r="C10" s="86">
        <v>672731.99</v>
      </c>
      <c r="D10" s="86">
        <v>672731.99</v>
      </c>
      <c r="E10" s="86">
        <v>672731.99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1"/>
  <sheetViews>
    <sheetView showGridLines="0" showZeros="0" topLeftCell="A10" workbookViewId="0">
      <selection activeCell="A1" sqref="A1:N1"/>
    </sheetView>
  </sheetViews>
  <sheetFormatPr defaultColWidth="10" defaultRowHeight="12.75" customHeight="1"/>
  <cols>
    <col min="1" max="1" width="16.7083333333333" customWidth="1"/>
    <col min="2" max="2" width="43.85" customWidth="1"/>
    <col min="3" max="7" width="28.7083333333333" customWidth="1"/>
    <col min="8" max="8" width="31.1416666666667" customWidth="1"/>
    <col min="9" max="10" width="28.575" customWidth="1"/>
    <col min="11" max="14" width="28.7083333333333" customWidth="1"/>
  </cols>
  <sheetData>
    <row r="1" ht="17.25" customHeight="1" spans="1:1">
      <c r="A1" s="1" t="s">
        <v>69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"单位名称："&amp;"富民县红十字会"</f>
        <v>单位名称：富民县红十字会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71" t="s">
        <v>70</v>
      </c>
      <c r="B4" s="71" t="s">
        <v>71</v>
      </c>
      <c r="C4" s="71" t="s">
        <v>53</v>
      </c>
      <c r="D4" s="71" t="s">
        <v>72</v>
      </c>
      <c r="E4" s="71" t="s">
        <v>73</v>
      </c>
      <c r="F4" s="71" t="s">
        <v>57</v>
      </c>
      <c r="G4" s="71" t="s">
        <v>58</v>
      </c>
      <c r="H4" s="71" t="s">
        <v>74</v>
      </c>
      <c r="I4" s="71" t="s">
        <v>60</v>
      </c>
      <c r="J4" s="71"/>
      <c r="K4" s="71"/>
      <c r="L4" s="71"/>
      <c r="M4" s="71"/>
      <c r="N4" s="71"/>
    </row>
    <row r="5" ht="42" customHeight="1" spans="1:14">
      <c r="A5" s="71"/>
      <c r="B5" s="71"/>
      <c r="C5" s="71"/>
      <c r="D5" s="71" t="s">
        <v>72</v>
      </c>
      <c r="E5" s="71" t="s">
        <v>73</v>
      </c>
      <c r="F5" s="71"/>
      <c r="G5" s="71"/>
      <c r="H5" s="71"/>
      <c r="I5" s="71" t="s">
        <v>55</v>
      </c>
      <c r="J5" s="71" t="s">
        <v>75</v>
      </c>
      <c r="K5" s="71" t="s">
        <v>76</v>
      </c>
      <c r="L5" s="71" t="s">
        <v>77</v>
      </c>
      <c r="M5" s="71" t="s">
        <v>78</v>
      </c>
      <c r="N5" s="71" t="s">
        <v>79</v>
      </c>
    </row>
    <row r="6" ht="18" customHeight="1" spans="1:14">
      <c r="A6" s="71" t="s">
        <v>80</v>
      </c>
      <c r="B6" s="71" t="s">
        <v>81</v>
      </c>
      <c r="C6" s="71" t="s">
        <v>82</v>
      </c>
      <c r="D6" s="71">
        <v>4</v>
      </c>
      <c r="E6" s="71" t="s">
        <v>83</v>
      </c>
      <c r="F6" s="71" t="s">
        <v>84</v>
      </c>
      <c r="G6" s="71" t="s">
        <v>85</v>
      </c>
      <c r="H6" s="71" t="s">
        <v>86</v>
      </c>
      <c r="I6" s="71" t="s">
        <v>87</v>
      </c>
      <c r="J6" s="71" t="s">
        <v>88</v>
      </c>
      <c r="K6" s="71" t="s">
        <v>89</v>
      </c>
      <c r="L6" s="71" t="s">
        <v>90</v>
      </c>
      <c r="M6" s="71" t="s">
        <v>91</v>
      </c>
      <c r="N6" s="71" t="s">
        <v>92</v>
      </c>
    </row>
    <row r="7" ht="21" customHeight="1" outlineLevel="1" spans="1:14">
      <c r="A7" s="92" t="s">
        <v>93</v>
      </c>
      <c r="B7" s="92" t="s">
        <v>94</v>
      </c>
      <c r="C7" s="86">
        <v>562669.38</v>
      </c>
      <c r="D7" s="86">
        <v>557569.38</v>
      </c>
      <c r="E7" s="86">
        <v>5100</v>
      </c>
      <c r="F7" s="86"/>
      <c r="G7" s="86"/>
      <c r="H7" s="86"/>
      <c r="I7" s="86"/>
      <c r="J7" s="86"/>
      <c r="K7" s="86"/>
      <c r="L7" s="86"/>
      <c r="M7" s="86"/>
      <c r="N7" s="86"/>
    </row>
    <row r="8" ht="21" customHeight="1" outlineLevel="1" spans="1:14">
      <c r="A8" s="93" t="s">
        <v>95</v>
      </c>
      <c r="B8" s="93" t="s">
        <v>96</v>
      </c>
      <c r="C8" s="86">
        <v>63765.76</v>
      </c>
      <c r="D8" s="86">
        <v>63765.76</v>
      </c>
      <c r="E8" s="86"/>
      <c r="F8" s="86"/>
      <c r="G8" s="86"/>
      <c r="H8" s="86"/>
      <c r="I8" s="86"/>
      <c r="J8" s="86"/>
      <c r="K8" s="86"/>
      <c r="L8" s="86"/>
      <c r="M8" s="86"/>
      <c r="N8" s="86"/>
    </row>
    <row r="9" ht="21" customHeight="1" outlineLevel="1" spans="1:14">
      <c r="A9" s="94" t="s">
        <v>97</v>
      </c>
      <c r="B9" s="94" t="s">
        <v>98</v>
      </c>
      <c r="C9" s="86">
        <v>63765.76</v>
      </c>
      <c r="D9" s="86">
        <v>63765.76</v>
      </c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21" customHeight="1" outlineLevel="1" spans="1:14">
      <c r="A10" s="93" t="s">
        <v>99</v>
      </c>
      <c r="B10" s="93" t="s">
        <v>100</v>
      </c>
      <c r="C10" s="86">
        <v>498903.62</v>
      </c>
      <c r="D10" s="86">
        <v>493803.62</v>
      </c>
      <c r="E10" s="86">
        <v>5100</v>
      </c>
      <c r="F10" s="86"/>
      <c r="G10" s="86"/>
      <c r="H10" s="86"/>
      <c r="I10" s="86"/>
      <c r="J10" s="86"/>
      <c r="K10" s="86"/>
      <c r="L10" s="86"/>
      <c r="M10" s="86"/>
      <c r="N10" s="86"/>
    </row>
    <row r="11" ht="21" customHeight="1" outlineLevel="1" spans="1:14">
      <c r="A11" s="94" t="s">
        <v>101</v>
      </c>
      <c r="B11" s="94" t="s">
        <v>102</v>
      </c>
      <c r="C11" s="86">
        <v>493803.62</v>
      </c>
      <c r="D11" s="86">
        <v>493803.62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</row>
    <row r="12" ht="21" customHeight="1" spans="1:14">
      <c r="A12" s="94" t="s">
        <v>103</v>
      </c>
      <c r="B12" s="94" t="s">
        <v>104</v>
      </c>
      <c r="C12" s="86">
        <v>5100</v>
      </c>
      <c r="D12" s="86"/>
      <c r="E12" s="86">
        <v>5100</v>
      </c>
      <c r="F12" s="86"/>
      <c r="G12" s="86"/>
      <c r="H12" s="86"/>
      <c r="I12" s="86"/>
      <c r="J12" s="86"/>
      <c r="K12" s="86"/>
      <c r="L12" s="86"/>
      <c r="M12" s="86"/>
      <c r="N12" s="86"/>
    </row>
    <row r="13" ht="21" customHeight="1" outlineLevel="1" spans="1:14">
      <c r="A13" s="92" t="s">
        <v>105</v>
      </c>
      <c r="B13" s="92" t="s">
        <v>106</v>
      </c>
      <c r="C13" s="86">
        <v>53792.21</v>
      </c>
      <c r="D13" s="86">
        <v>53792.21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</row>
    <row r="14" ht="21" customHeight="1" outlineLevel="1" spans="1:14">
      <c r="A14" s="93" t="s">
        <v>107</v>
      </c>
      <c r="B14" s="93" t="s">
        <v>108</v>
      </c>
      <c r="C14" s="86">
        <v>53792.21</v>
      </c>
      <c r="D14" s="86">
        <v>53792.21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</row>
    <row r="15" ht="21" customHeight="1" outlineLevel="1" spans="1:14">
      <c r="A15" s="94" t="s">
        <v>109</v>
      </c>
      <c r="B15" s="94" t="s">
        <v>110</v>
      </c>
      <c r="C15" s="86">
        <v>31484.34</v>
      </c>
      <c r="D15" s="86">
        <v>31484.34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</row>
    <row r="16" ht="21" customHeight="1" outlineLevel="1" spans="1:14">
      <c r="A16" s="94" t="s">
        <v>111</v>
      </c>
      <c r="B16" s="94" t="s">
        <v>112</v>
      </c>
      <c r="C16" s="86">
        <v>19926.8</v>
      </c>
      <c r="D16" s="86">
        <v>19926.8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ht="21" customHeight="1" spans="1:14">
      <c r="A17" s="94" t="s">
        <v>113</v>
      </c>
      <c r="B17" s="94" t="s">
        <v>114</v>
      </c>
      <c r="C17" s="86">
        <v>2381.07</v>
      </c>
      <c r="D17" s="86">
        <v>2381.07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21" customHeight="1" outlineLevel="1" spans="1:14">
      <c r="A18" s="92" t="s">
        <v>115</v>
      </c>
      <c r="B18" s="92" t="s">
        <v>116</v>
      </c>
      <c r="C18" s="86">
        <v>56270.4</v>
      </c>
      <c r="D18" s="86">
        <v>56270.4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ht="21" customHeight="1" outlineLevel="1" spans="1:14">
      <c r="A19" s="93" t="s">
        <v>117</v>
      </c>
      <c r="B19" s="93" t="s">
        <v>118</v>
      </c>
      <c r="C19" s="86">
        <v>56270.4</v>
      </c>
      <c r="D19" s="86">
        <v>56270.4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</row>
    <row r="20" ht="21" customHeight="1" spans="1:14">
      <c r="A20" s="94" t="s">
        <v>119</v>
      </c>
      <c r="B20" s="94" t="s">
        <v>120</v>
      </c>
      <c r="C20" s="86">
        <v>56270.4</v>
      </c>
      <c r="D20" s="86">
        <v>56270.4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</row>
    <row r="21" ht="21" customHeight="1" spans="1:14">
      <c r="A21" s="71" t="s">
        <v>53</v>
      </c>
      <c r="B21" s="71"/>
      <c r="C21" s="86">
        <v>672731.99</v>
      </c>
      <c r="D21" s="86">
        <v>667631.99</v>
      </c>
      <c r="E21" s="86">
        <v>5100</v>
      </c>
      <c r="F21" s="86"/>
      <c r="G21" s="86"/>
      <c r="H21" s="86"/>
      <c r="I21" s="86"/>
      <c r="J21" s="86"/>
      <c r="K21" s="86"/>
      <c r="L21" s="86"/>
      <c r="M21" s="86"/>
      <c r="N21" s="86"/>
    </row>
  </sheetData>
  <mergeCells count="14">
    <mergeCell ref="A1:N1"/>
    <mergeCell ref="A2:N2"/>
    <mergeCell ref="A3:B3"/>
    <mergeCell ref="C3:N3"/>
    <mergeCell ref="I4:N4"/>
    <mergeCell ref="A21:B21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121</v>
      </c>
    </row>
    <row r="2" ht="41.25" customHeight="1" spans="1:4">
      <c r="A2" s="89" t="str">
        <f>"2025"&amp;"年财政拨款收支预算总表"</f>
        <v>2025年财政拨款收支预算总表</v>
      </c>
      <c r="B2" s="89"/>
      <c r="C2" s="89"/>
      <c r="D2" s="89"/>
    </row>
    <row r="3" ht="17.25" customHeight="1" spans="1:4">
      <c r="A3" s="3" t="str">
        <f>"单位名称："&amp;"富民县红十字会"</f>
        <v>单位名称：富民县红十字会</v>
      </c>
      <c r="B3" s="3"/>
      <c r="C3" s="3"/>
      <c r="D3" s="1" t="s">
        <v>1</v>
      </c>
    </row>
    <row r="4" ht="17.25" customHeight="1" spans="1:4">
      <c r="A4" s="71" t="s">
        <v>2</v>
      </c>
      <c r="B4" s="71"/>
      <c r="C4" s="71" t="s">
        <v>3</v>
      </c>
      <c r="D4" s="71"/>
    </row>
    <row r="5" ht="18.75" customHeight="1" spans="1:4">
      <c r="A5" s="71" t="s">
        <v>4</v>
      </c>
      <c r="B5" s="71" t="str">
        <f>"2025"&amp;"年预算数"</f>
        <v>2025年预算数</v>
      </c>
      <c r="C5" s="71" t="s">
        <v>5</v>
      </c>
      <c r="D5" s="71" t="str">
        <f>"2025"&amp;"年预算数"</f>
        <v>2025年预算数</v>
      </c>
    </row>
    <row r="6" ht="16.5" customHeight="1" spans="1:4">
      <c r="A6" s="90" t="s">
        <v>122</v>
      </c>
      <c r="B6" s="86">
        <v>672731.99</v>
      </c>
      <c r="C6" s="90" t="s">
        <v>123</v>
      </c>
      <c r="D6" s="84">
        <v>672731.99</v>
      </c>
    </row>
    <row r="7" ht="16.5" customHeight="1" spans="1:4">
      <c r="A7" s="90" t="s">
        <v>124</v>
      </c>
      <c r="B7" s="86">
        <v>672731.99</v>
      </c>
      <c r="C7" s="90" t="s">
        <v>125</v>
      </c>
      <c r="D7" s="84"/>
    </row>
    <row r="8" ht="16.5" customHeight="1" spans="1:4">
      <c r="A8" s="90" t="s">
        <v>126</v>
      </c>
      <c r="B8" s="86"/>
      <c r="C8" s="90" t="s">
        <v>127</v>
      </c>
      <c r="D8" s="84"/>
    </row>
    <row r="9" ht="16.5" customHeight="1" spans="1:4">
      <c r="A9" s="90" t="s">
        <v>128</v>
      </c>
      <c r="B9" s="86"/>
      <c r="C9" s="90" t="s">
        <v>129</v>
      </c>
      <c r="D9" s="84"/>
    </row>
    <row r="10" ht="16.5" customHeight="1" spans="1:4">
      <c r="A10" s="90" t="s">
        <v>130</v>
      </c>
      <c r="B10" s="86"/>
      <c r="C10" s="90" t="s">
        <v>131</v>
      </c>
      <c r="D10" s="84"/>
    </row>
    <row r="11" ht="16.5" customHeight="1" spans="1:4">
      <c r="A11" s="90" t="s">
        <v>124</v>
      </c>
      <c r="B11" s="86"/>
      <c r="C11" s="90" t="s">
        <v>132</v>
      </c>
      <c r="D11" s="84"/>
    </row>
    <row r="12" ht="16.5" customHeight="1" spans="1:4">
      <c r="A12" s="90" t="s">
        <v>126</v>
      </c>
      <c r="B12" s="86"/>
      <c r="C12" s="90" t="s">
        <v>133</v>
      </c>
      <c r="D12" s="84"/>
    </row>
    <row r="13" ht="16.5" customHeight="1" spans="1:4">
      <c r="A13" s="90" t="s">
        <v>128</v>
      </c>
      <c r="B13" s="86"/>
      <c r="C13" s="90" t="s">
        <v>134</v>
      </c>
      <c r="D13" s="84"/>
    </row>
    <row r="14" ht="16.5" customHeight="1" spans="1:4">
      <c r="A14" s="78"/>
      <c r="B14" s="78"/>
      <c r="C14" s="90" t="s">
        <v>135</v>
      </c>
      <c r="D14" s="84">
        <v>562669.38</v>
      </c>
    </row>
    <row r="15" ht="16.5" customHeight="1" spans="1:4">
      <c r="A15" s="78"/>
      <c r="B15" s="78"/>
      <c r="C15" s="90" t="s">
        <v>136</v>
      </c>
      <c r="D15" s="84">
        <v>53792.21</v>
      </c>
    </row>
    <row r="16" ht="16.5" customHeight="1" spans="1:4">
      <c r="A16" s="78"/>
      <c r="B16" s="78"/>
      <c r="C16" s="90" t="s">
        <v>137</v>
      </c>
      <c r="D16" s="84"/>
    </row>
    <row r="17" ht="16.5" customHeight="1" spans="1:4">
      <c r="A17" s="78"/>
      <c r="B17" s="78"/>
      <c r="C17" s="90" t="s">
        <v>138</v>
      </c>
      <c r="D17" s="84"/>
    </row>
    <row r="18" ht="16.5" customHeight="1" spans="1:4">
      <c r="A18" s="78"/>
      <c r="B18" s="78"/>
      <c r="C18" s="90" t="s">
        <v>139</v>
      </c>
      <c r="D18" s="84"/>
    </row>
    <row r="19" ht="16.5" customHeight="1" spans="1:4">
      <c r="A19" s="78"/>
      <c r="B19" s="78"/>
      <c r="C19" s="90" t="s">
        <v>140</v>
      </c>
      <c r="D19" s="84"/>
    </row>
    <row r="20" ht="16.5" customHeight="1" spans="1:4">
      <c r="A20" s="78"/>
      <c r="B20" s="78"/>
      <c r="C20" s="90" t="s">
        <v>141</v>
      </c>
      <c r="D20" s="84"/>
    </row>
    <row r="21" ht="16.5" customHeight="1" spans="1:4">
      <c r="A21" s="78"/>
      <c r="B21" s="78"/>
      <c r="C21" s="90" t="s">
        <v>142</v>
      </c>
      <c r="D21" s="84"/>
    </row>
    <row r="22" ht="16.5" customHeight="1" spans="1:4">
      <c r="A22" s="78"/>
      <c r="B22" s="78"/>
      <c r="C22" s="90" t="s">
        <v>143</v>
      </c>
      <c r="D22" s="84"/>
    </row>
    <row r="23" ht="16.5" customHeight="1" spans="1:4">
      <c r="A23" s="78"/>
      <c r="B23" s="78"/>
      <c r="C23" s="90" t="s">
        <v>144</v>
      </c>
      <c r="D23" s="84"/>
    </row>
    <row r="24" ht="16.5" customHeight="1" spans="1:4">
      <c r="A24" s="78"/>
      <c r="B24" s="78"/>
      <c r="C24" s="90" t="s">
        <v>145</v>
      </c>
      <c r="D24" s="84"/>
    </row>
    <row r="25" ht="16.5" customHeight="1" spans="1:4">
      <c r="A25" s="78"/>
      <c r="B25" s="78"/>
      <c r="C25" s="90" t="s">
        <v>146</v>
      </c>
      <c r="D25" s="84">
        <v>56270.4</v>
      </c>
    </row>
    <row r="26" ht="16.5" customHeight="1" spans="1:4">
      <c r="A26" s="78"/>
      <c r="B26" s="78"/>
      <c r="C26" s="90" t="s">
        <v>147</v>
      </c>
      <c r="D26" s="84"/>
    </row>
    <row r="27" ht="16.5" customHeight="1" spans="1:4">
      <c r="A27" s="78"/>
      <c r="B27" s="78"/>
      <c r="C27" s="90" t="s">
        <v>148</v>
      </c>
      <c r="D27" s="84"/>
    </row>
    <row r="28" ht="16.5" customHeight="1" spans="1:4">
      <c r="A28" s="78"/>
      <c r="B28" s="78"/>
      <c r="C28" s="90" t="s">
        <v>149</v>
      </c>
      <c r="D28" s="84"/>
    </row>
    <row r="29" ht="16.5" customHeight="1" spans="1:4">
      <c r="A29" s="78"/>
      <c r="B29" s="78"/>
      <c r="C29" s="90" t="s">
        <v>150</v>
      </c>
      <c r="D29" s="84"/>
    </row>
    <row r="30" ht="16.5" customHeight="1" spans="1:4">
      <c r="A30" s="78"/>
      <c r="B30" s="78"/>
      <c r="C30" s="90" t="s">
        <v>151</v>
      </c>
      <c r="D30" s="84"/>
    </row>
    <row r="31" ht="16.5" customHeight="1" spans="1:4">
      <c r="A31" s="78"/>
      <c r="B31" s="78"/>
      <c r="C31" s="90" t="s">
        <v>152</v>
      </c>
      <c r="D31" s="84"/>
    </row>
    <row r="32" ht="15" customHeight="1" spans="1:4">
      <c r="A32" s="78"/>
      <c r="B32" s="78"/>
      <c r="C32" s="90" t="s">
        <v>153</v>
      </c>
      <c r="D32" s="84"/>
    </row>
    <row r="33" ht="16.5" customHeight="1" spans="1:4">
      <c r="A33" s="78"/>
      <c r="B33" s="78"/>
      <c r="C33" s="90" t="s">
        <v>154</v>
      </c>
      <c r="D33" s="84"/>
    </row>
    <row r="34" ht="18" customHeight="1" spans="1:4">
      <c r="A34" s="78"/>
      <c r="B34" s="78"/>
      <c r="C34" s="90" t="s">
        <v>155</v>
      </c>
      <c r="D34" s="84"/>
    </row>
    <row r="35" ht="16.5" customHeight="1" spans="1:4">
      <c r="A35" s="78"/>
      <c r="B35" s="78"/>
      <c r="C35" s="90" t="s">
        <v>156</v>
      </c>
      <c r="D35" s="84"/>
    </row>
    <row r="36" ht="15" customHeight="1" spans="1:4">
      <c r="A36" s="91" t="s">
        <v>48</v>
      </c>
      <c r="B36" s="86">
        <f>672731.99+0</f>
        <v>672731.99</v>
      </c>
      <c r="C36" s="91" t="s">
        <v>49</v>
      </c>
      <c r="D36" s="84">
        <v>672731.99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topLeftCell="C1" workbookViewId="0">
      <selection activeCell="A1" sqref="A1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7" width="28.1416666666667" customWidth="1"/>
  </cols>
  <sheetData>
    <row r="1" customHeight="1" spans="7:7">
      <c r="G1" s="1" t="s">
        <v>157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"单位名称："&amp;"富民县红十字会"</f>
        <v>单位名称：富民县红十字会</v>
      </c>
      <c r="B3" s="3"/>
      <c r="C3" s="3"/>
      <c r="D3" s="3"/>
      <c r="E3" s="3"/>
      <c r="G3" s="1" t="s">
        <v>158</v>
      </c>
    </row>
    <row r="4" ht="20.25" customHeight="1" spans="1:7">
      <c r="A4" s="71" t="s">
        <v>159</v>
      </c>
      <c r="B4" s="71"/>
      <c r="C4" s="71" t="s">
        <v>53</v>
      </c>
      <c r="D4" s="71" t="s">
        <v>72</v>
      </c>
      <c r="E4" s="71"/>
      <c r="F4" s="71"/>
      <c r="G4" s="71" t="s">
        <v>73</v>
      </c>
    </row>
    <row r="5" ht="20.25" customHeight="1" spans="1:7">
      <c r="A5" s="71" t="s">
        <v>70</v>
      </c>
      <c r="B5" s="71" t="s">
        <v>71</v>
      </c>
      <c r="C5" s="71"/>
      <c r="D5" s="71" t="s">
        <v>55</v>
      </c>
      <c r="E5" s="71" t="s">
        <v>160</v>
      </c>
      <c r="F5" s="71" t="s">
        <v>161</v>
      </c>
      <c r="G5" s="71"/>
    </row>
    <row r="6" ht="15" customHeight="1" spans="1:7">
      <c r="A6" s="71" t="s">
        <v>80</v>
      </c>
      <c r="B6" s="71" t="s">
        <v>81</v>
      </c>
      <c r="C6" s="71" t="s">
        <v>82</v>
      </c>
      <c r="D6" s="71" t="s">
        <v>162</v>
      </c>
      <c r="E6" s="71" t="s">
        <v>83</v>
      </c>
      <c r="F6" s="71" t="s">
        <v>84</v>
      </c>
      <c r="G6" s="71" t="s">
        <v>85</v>
      </c>
    </row>
    <row r="7" ht="18" customHeight="1" outlineLevel="1" spans="1:7">
      <c r="A7" s="83" t="s">
        <v>93</v>
      </c>
      <c r="B7" s="83" t="s">
        <v>94</v>
      </c>
      <c r="C7" s="84">
        <v>562669.38</v>
      </c>
      <c r="D7" s="84">
        <v>557569.38</v>
      </c>
      <c r="E7" s="84">
        <v>500401.76</v>
      </c>
      <c r="F7" s="84">
        <v>57167.62</v>
      </c>
      <c r="G7" s="84">
        <v>5100</v>
      </c>
    </row>
    <row r="8" ht="18" customHeight="1" outlineLevel="1" spans="1:7">
      <c r="A8" s="87" t="s">
        <v>95</v>
      </c>
      <c r="B8" s="87" t="s">
        <v>96</v>
      </c>
      <c r="C8" s="84">
        <v>63765.76</v>
      </c>
      <c r="D8" s="84">
        <v>63765.76</v>
      </c>
      <c r="E8" s="84">
        <v>63765.76</v>
      </c>
      <c r="F8" s="84"/>
      <c r="G8" s="84"/>
    </row>
    <row r="9" ht="18" customHeight="1" outlineLevel="1" spans="1:7">
      <c r="A9" s="88" t="s">
        <v>97</v>
      </c>
      <c r="B9" s="88" t="s">
        <v>98</v>
      </c>
      <c r="C9" s="84">
        <v>63765.76</v>
      </c>
      <c r="D9" s="84">
        <v>63765.76</v>
      </c>
      <c r="E9" s="84">
        <v>63765.76</v>
      </c>
      <c r="F9" s="84"/>
      <c r="G9" s="84"/>
    </row>
    <row r="10" ht="18" customHeight="1" outlineLevel="1" spans="1:7">
      <c r="A10" s="87" t="s">
        <v>99</v>
      </c>
      <c r="B10" s="87" t="s">
        <v>100</v>
      </c>
      <c r="C10" s="84">
        <v>498903.62</v>
      </c>
      <c r="D10" s="84">
        <v>493803.62</v>
      </c>
      <c r="E10" s="84">
        <v>436636</v>
      </c>
      <c r="F10" s="84">
        <v>57167.62</v>
      </c>
      <c r="G10" s="84">
        <v>5100</v>
      </c>
    </row>
    <row r="11" ht="18" customHeight="1" outlineLevel="1" spans="1:7">
      <c r="A11" s="88" t="s">
        <v>101</v>
      </c>
      <c r="B11" s="88" t="s">
        <v>102</v>
      </c>
      <c r="C11" s="84">
        <v>493803.62</v>
      </c>
      <c r="D11" s="84">
        <v>493803.62</v>
      </c>
      <c r="E11" s="84">
        <v>436636</v>
      </c>
      <c r="F11" s="84">
        <v>57167.62</v>
      </c>
      <c r="G11" s="84"/>
    </row>
    <row r="12" ht="18" customHeight="1" spans="1:7">
      <c r="A12" s="88" t="s">
        <v>103</v>
      </c>
      <c r="B12" s="88" t="s">
        <v>104</v>
      </c>
      <c r="C12" s="84">
        <v>5100</v>
      </c>
      <c r="D12" s="84"/>
      <c r="E12" s="84"/>
      <c r="F12" s="84"/>
      <c r="G12" s="84">
        <v>5100</v>
      </c>
    </row>
    <row r="13" ht="18" customHeight="1" outlineLevel="1" spans="1:7">
      <c r="A13" s="83" t="s">
        <v>105</v>
      </c>
      <c r="B13" s="83" t="s">
        <v>106</v>
      </c>
      <c r="C13" s="84">
        <v>53792.21</v>
      </c>
      <c r="D13" s="84">
        <v>53792.21</v>
      </c>
      <c r="E13" s="84">
        <v>53792.21</v>
      </c>
      <c r="F13" s="84"/>
      <c r="G13" s="84"/>
    </row>
    <row r="14" ht="18" customHeight="1" outlineLevel="1" spans="1:7">
      <c r="A14" s="87" t="s">
        <v>107</v>
      </c>
      <c r="B14" s="87" t="s">
        <v>108</v>
      </c>
      <c r="C14" s="84">
        <v>53792.21</v>
      </c>
      <c r="D14" s="84">
        <v>53792.21</v>
      </c>
      <c r="E14" s="84">
        <v>53792.21</v>
      </c>
      <c r="F14" s="84"/>
      <c r="G14" s="84"/>
    </row>
    <row r="15" ht="18" customHeight="1" outlineLevel="1" spans="1:7">
      <c r="A15" s="88" t="s">
        <v>109</v>
      </c>
      <c r="B15" s="88" t="s">
        <v>110</v>
      </c>
      <c r="C15" s="84">
        <v>31484.34</v>
      </c>
      <c r="D15" s="84">
        <v>31484.34</v>
      </c>
      <c r="E15" s="84">
        <v>31484.34</v>
      </c>
      <c r="F15" s="84"/>
      <c r="G15" s="84"/>
    </row>
    <row r="16" ht="18" customHeight="1" outlineLevel="1" spans="1:7">
      <c r="A16" s="88" t="s">
        <v>111</v>
      </c>
      <c r="B16" s="88" t="s">
        <v>112</v>
      </c>
      <c r="C16" s="84">
        <v>19926.8</v>
      </c>
      <c r="D16" s="84">
        <v>19926.8</v>
      </c>
      <c r="E16" s="84">
        <v>19926.8</v>
      </c>
      <c r="F16" s="84"/>
      <c r="G16" s="84"/>
    </row>
    <row r="17" ht="18" customHeight="1" spans="1:7">
      <c r="A17" s="88" t="s">
        <v>113</v>
      </c>
      <c r="B17" s="88" t="s">
        <v>114</v>
      </c>
      <c r="C17" s="84">
        <v>2381.07</v>
      </c>
      <c r="D17" s="84">
        <v>2381.07</v>
      </c>
      <c r="E17" s="84">
        <v>2381.07</v>
      </c>
      <c r="F17" s="84"/>
      <c r="G17" s="84"/>
    </row>
    <row r="18" ht="18" customHeight="1" outlineLevel="1" spans="1:7">
      <c r="A18" s="83" t="s">
        <v>115</v>
      </c>
      <c r="B18" s="83" t="s">
        <v>116</v>
      </c>
      <c r="C18" s="84">
        <v>56270.4</v>
      </c>
      <c r="D18" s="84">
        <v>56270.4</v>
      </c>
      <c r="E18" s="84">
        <v>56270.4</v>
      </c>
      <c r="F18" s="84"/>
      <c r="G18" s="84"/>
    </row>
    <row r="19" ht="18" customHeight="1" outlineLevel="1" spans="1:7">
      <c r="A19" s="87" t="s">
        <v>117</v>
      </c>
      <c r="B19" s="87" t="s">
        <v>118</v>
      </c>
      <c r="C19" s="84">
        <v>56270.4</v>
      </c>
      <c r="D19" s="84">
        <v>56270.4</v>
      </c>
      <c r="E19" s="84">
        <v>56270.4</v>
      </c>
      <c r="F19" s="84"/>
      <c r="G19" s="84"/>
    </row>
    <row r="20" ht="18" customHeight="1" spans="1:7">
      <c r="A20" s="88" t="s">
        <v>119</v>
      </c>
      <c r="B20" s="88" t="s">
        <v>120</v>
      </c>
      <c r="C20" s="84">
        <v>56270.4</v>
      </c>
      <c r="D20" s="84">
        <v>56270.4</v>
      </c>
      <c r="E20" s="84">
        <v>56270.4</v>
      </c>
      <c r="F20" s="84"/>
      <c r="G20" s="84"/>
    </row>
    <row r="21" ht="18" customHeight="1" spans="1:7">
      <c r="A21" s="71" t="s">
        <v>163</v>
      </c>
      <c r="B21" s="71" t="s">
        <v>163</v>
      </c>
      <c r="C21" s="84">
        <v>672731.99</v>
      </c>
      <c r="D21" s="84">
        <v>667631.99</v>
      </c>
      <c r="E21" s="84">
        <v>610464.37</v>
      </c>
      <c r="F21" s="84">
        <v>57167.62</v>
      </c>
      <c r="G21" s="84">
        <v>5100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tabSelected="1" workbookViewId="0">
      <selection activeCell="A1" sqref="A1"/>
    </sheetView>
  </sheetViews>
  <sheetFormatPr defaultColWidth="12.1416666666667" defaultRowHeight="14.25" customHeight="1" outlineLevelRow="6" outlineLevelCol="5"/>
  <cols>
    <col min="1" max="6" width="32.85" customWidth="1"/>
  </cols>
  <sheetData>
    <row r="1" customHeight="1" spans="6:6">
      <c r="F1" s="1" t="s">
        <v>164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5" t="str">
        <f>"单位名称："&amp;"富民县红十字会"</f>
        <v>单位名称：富民县红十字会</v>
      </c>
      <c r="B3" s="75"/>
      <c r="C3" s="1" t="s">
        <v>1</v>
      </c>
      <c r="D3" s="1"/>
      <c r="E3" s="1"/>
      <c r="F3" s="1"/>
    </row>
    <row r="4" ht="27" customHeight="1" spans="1:6">
      <c r="A4" s="71" t="s">
        <v>165</v>
      </c>
      <c r="B4" s="71" t="s">
        <v>166</v>
      </c>
      <c r="C4" s="71" t="s">
        <v>167</v>
      </c>
      <c r="D4" s="71"/>
      <c r="E4" s="71"/>
      <c r="F4" s="71" t="s">
        <v>168</v>
      </c>
    </row>
    <row r="5" ht="28.5" customHeight="1" spans="1:6">
      <c r="A5" s="71"/>
      <c r="B5" s="71"/>
      <c r="C5" s="71" t="s">
        <v>55</v>
      </c>
      <c r="D5" s="71" t="s">
        <v>169</v>
      </c>
      <c r="E5" s="71" t="s">
        <v>170</v>
      </c>
      <c r="F5" s="71"/>
    </row>
    <row r="6" ht="17.25" customHeight="1" spans="1:6">
      <c r="A6" s="71" t="s">
        <v>80</v>
      </c>
      <c r="B6" s="71" t="s">
        <v>81</v>
      </c>
      <c r="C6" s="71" t="s">
        <v>82</v>
      </c>
      <c r="D6" s="71" t="s">
        <v>162</v>
      </c>
      <c r="E6" s="71" t="s">
        <v>83</v>
      </c>
      <c r="F6" s="71" t="s">
        <v>84</v>
      </c>
    </row>
    <row r="7" ht="17.25" customHeight="1" spans="1:6">
      <c r="A7" s="86">
        <v>4500</v>
      </c>
      <c r="B7" s="86"/>
      <c r="C7" s="86"/>
      <c r="D7" s="86"/>
      <c r="E7" s="86"/>
      <c r="F7" s="86">
        <v>4500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0"/>
  <sheetViews>
    <sheetView showZeros="0" topLeftCell="S1" workbookViewId="0">
      <selection activeCell="A1" sqref="A1"/>
    </sheetView>
  </sheetViews>
  <sheetFormatPr defaultColWidth="10.7083333333333" defaultRowHeight="14.25" customHeight="1"/>
  <cols>
    <col min="1" max="2" width="38.2833333333333" customWidth="1"/>
    <col min="3" max="3" width="24.1416666666667" customWidth="1"/>
    <col min="4" max="4" width="36.575" customWidth="1"/>
    <col min="5" max="5" width="11.85" customWidth="1"/>
    <col min="6" max="6" width="20.575" customWidth="1"/>
    <col min="7" max="7" width="12" customWidth="1"/>
    <col min="8" max="8" width="26.85" customWidth="1"/>
    <col min="9" max="25" width="21.85" customWidth="1"/>
  </cols>
  <sheetData>
    <row r="1" ht="13.5" customHeight="1" spans="25:25">
      <c r="Y1" s="1" t="s">
        <v>171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"单位名称："&amp;"富民县红十字会"</f>
        <v>单位名称：富民县红十字会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71" t="s">
        <v>172</v>
      </c>
      <c r="B4" s="71" t="s">
        <v>173</v>
      </c>
      <c r="C4" s="71" t="s">
        <v>174</v>
      </c>
      <c r="D4" s="71" t="s">
        <v>175</v>
      </c>
      <c r="E4" s="4" t="s">
        <v>176</v>
      </c>
      <c r="F4" s="71" t="s">
        <v>177</v>
      </c>
      <c r="G4" s="4" t="s">
        <v>178</v>
      </c>
      <c r="H4" s="71" t="s">
        <v>179</v>
      </c>
      <c r="I4" s="71" t="s">
        <v>180</v>
      </c>
      <c r="J4" s="71" t="s">
        <v>180</v>
      </c>
      <c r="K4" s="71"/>
      <c r="L4" s="71"/>
      <c r="M4" s="71"/>
      <c r="N4" s="71"/>
      <c r="O4" s="71"/>
      <c r="P4" s="71"/>
      <c r="Q4" s="71"/>
      <c r="R4" s="71"/>
      <c r="S4" s="71" t="s">
        <v>59</v>
      </c>
      <c r="T4" s="71" t="s">
        <v>60</v>
      </c>
      <c r="U4" s="71"/>
      <c r="V4" s="71"/>
      <c r="W4" s="71"/>
      <c r="X4" s="71"/>
      <c r="Y4" s="71"/>
    </row>
    <row r="5" ht="18" customHeight="1" spans="1:25">
      <c r="A5" s="71"/>
      <c r="B5" s="71"/>
      <c r="C5" s="71"/>
      <c r="D5" s="71"/>
      <c r="E5" s="4"/>
      <c r="F5" s="71"/>
      <c r="G5" s="4"/>
      <c r="H5" s="71"/>
      <c r="I5" s="71" t="s">
        <v>181</v>
      </c>
      <c r="J5" s="71" t="s">
        <v>56</v>
      </c>
      <c r="K5" s="71"/>
      <c r="L5" s="71"/>
      <c r="M5" s="71"/>
      <c r="N5" s="71"/>
      <c r="O5" s="71"/>
      <c r="P5" s="71" t="s">
        <v>182</v>
      </c>
      <c r="Q5" s="71"/>
      <c r="R5" s="71"/>
      <c r="S5" s="71" t="s">
        <v>59</v>
      </c>
      <c r="T5" s="71" t="s">
        <v>60</v>
      </c>
      <c r="U5" s="71" t="s">
        <v>61</v>
      </c>
      <c r="V5" s="71" t="s">
        <v>60</v>
      </c>
      <c r="W5" s="71" t="s">
        <v>63</v>
      </c>
      <c r="X5" s="71" t="s">
        <v>64</v>
      </c>
      <c r="Y5" s="71" t="s">
        <v>65</v>
      </c>
    </row>
    <row r="6" ht="19.5" customHeight="1" spans="1:25">
      <c r="A6" s="71"/>
      <c r="B6" s="71"/>
      <c r="C6" s="71"/>
      <c r="D6" s="71"/>
      <c r="E6" s="4"/>
      <c r="F6" s="71"/>
      <c r="G6" s="4"/>
      <c r="H6" s="71"/>
      <c r="I6" s="71"/>
      <c r="J6" s="71" t="s">
        <v>183</v>
      </c>
      <c r="K6" s="71" t="s">
        <v>184</v>
      </c>
      <c r="L6" s="71" t="s">
        <v>185</v>
      </c>
      <c r="M6" s="71" t="s">
        <v>186</v>
      </c>
      <c r="N6" s="71" t="s">
        <v>187</v>
      </c>
      <c r="O6" s="71" t="s">
        <v>188</v>
      </c>
      <c r="P6" s="71" t="s">
        <v>56</v>
      </c>
      <c r="Q6" s="71" t="s">
        <v>57</v>
      </c>
      <c r="R6" s="71" t="s">
        <v>58</v>
      </c>
      <c r="S6" s="71"/>
      <c r="T6" s="71" t="s">
        <v>55</v>
      </c>
      <c r="U6" s="71" t="s">
        <v>61</v>
      </c>
      <c r="V6" s="71" t="s">
        <v>62</v>
      </c>
      <c r="W6" s="71" t="s">
        <v>63</v>
      </c>
      <c r="X6" s="71" t="s">
        <v>64</v>
      </c>
      <c r="Y6" s="71" t="s">
        <v>65</v>
      </c>
    </row>
    <row r="7" ht="37.5" customHeight="1" spans="1:25">
      <c r="A7" s="71"/>
      <c r="B7" s="71"/>
      <c r="C7" s="71"/>
      <c r="D7" s="71"/>
      <c r="E7" s="4"/>
      <c r="F7" s="71"/>
      <c r="G7" s="4"/>
      <c r="H7" s="71"/>
      <c r="I7" s="71"/>
      <c r="J7" s="71" t="s">
        <v>55</v>
      </c>
      <c r="K7" s="71" t="s">
        <v>189</v>
      </c>
      <c r="L7" s="71" t="s">
        <v>184</v>
      </c>
      <c r="M7" s="71" t="s">
        <v>186</v>
      </c>
      <c r="N7" s="71" t="s">
        <v>187</v>
      </c>
      <c r="O7" s="71" t="s">
        <v>188</v>
      </c>
      <c r="P7" s="71" t="s">
        <v>186</v>
      </c>
      <c r="Q7" s="71" t="s">
        <v>187</v>
      </c>
      <c r="R7" s="71" t="s">
        <v>188</v>
      </c>
      <c r="S7" s="71" t="s">
        <v>59</v>
      </c>
      <c r="T7" s="71" t="s">
        <v>55</v>
      </c>
      <c r="U7" s="71" t="s">
        <v>61</v>
      </c>
      <c r="V7" s="71" t="s">
        <v>190</v>
      </c>
      <c r="W7" s="71" t="s">
        <v>63</v>
      </c>
      <c r="X7" s="71" t="s">
        <v>64</v>
      </c>
      <c r="Y7" s="71" t="s">
        <v>65</v>
      </c>
    </row>
    <row r="8" ht="22.65" customHeight="1" spans="1:25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1">
        <v>18</v>
      </c>
      <c r="S8" s="71">
        <v>19</v>
      </c>
      <c r="T8" s="71">
        <v>20</v>
      </c>
      <c r="U8" s="71">
        <v>21</v>
      </c>
      <c r="V8" s="71">
        <v>22</v>
      </c>
      <c r="W8" s="71">
        <v>23</v>
      </c>
      <c r="X8" s="71">
        <v>24</v>
      </c>
      <c r="Y8" s="71">
        <v>25</v>
      </c>
    </row>
    <row r="9" ht="23.4" customHeight="1" spans="1:25">
      <c r="A9" s="85" t="s">
        <v>67</v>
      </c>
      <c r="B9" s="85" t="s">
        <v>67</v>
      </c>
      <c r="C9" s="85" t="s">
        <v>191</v>
      </c>
      <c r="D9" s="85" t="s">
        <v>120</v>
      </c>
      <c r="E9" s="85" t="s">
        <v>119</v>
      </c>
      <c r="F9" s="85" t="s">
        <v>120</v>
      </c>
      <c r="G9" s="85" t="s">
        <v>192</v>
      </c>
      <c r="H9" s="85" t="s">
        <v>120</v>
      </c>
      <c r="I9" s="84">
        <v>56270.4</v>
      </c>
      <c r="J9" s="84">
        <v>56270.4</v>
      </c>
      <c r="K9" s="84"/>
      <c r="L9" s="84"/>
      <c r="M9" s="84"/>
      <c r="N9" s="84">
        <v>56270.4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ht="23.4" customHeight="1" spans="1:25">
      <c r="A10" s="85" t="s">
        <v>67</v>
      </c>
      <c r="B10" s="85" t="s">
        <v>67</v>
      </c>
      <c r="C10" s="85" t="s">
        <v>193</v>
      </c>
      <c r="D10" s="85" t="s">
        <v>168</v>
      </c>
      <c r="E10" s="85" t="s">
        <v>101</v>
      </c>
      <c r="F10" s="85" t="s">
        <v>102</v>
      </c>
      <c r="G10" s="85" t="s">
        <v>194</v>
      </c>
      <c r="H10" s="85" t="s">
        <v>168</v>
      </c>
      <c r="I10" s="84">
        <v>4500</v>
      </c>
      <c r="J10" s="84">
        <v>4500</v>
      </c>
      <c r="K10" s="8"/>
      <c r="L10" s="8"/>
      <c r="M10" s="8"/>
      <c r="N10" s="84">
        <v>4500</v>
      </c>
      <c r="O10" s="8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ht="23.4" customHeight="1" spans="1:25">
      <c r="A11" s="85" t="s">
        <v>67</v>
      </c>
      <c r="B11" s="85" t="s">
        <v>67</v>
      </c>
      <c r="C11" s="85" t="s">
        <v>195</v>
      </c>
      <c r="D11" s="85" t="s">
        <v>196</v>
      </c>
      <c r="E11" s="85" t="s">
        <v>101</v>
      </c>
      <c r="F11" s="85" t="s">
        <v>102</v>
      </c>
      <c r="G11" s="85" t="s">
        <v>197</v>
      </c>
      <c r="H11" s="85" t="s">
        <v>198</v>
      </c>
      <c r="I11" s="84">
        <v>2260</v>
      </c>
      <c r="J11" s="84">
        <v>2260</v>
      </c>
      <c r="K11" s="8"/>
      <c r="L11" s="8"/>
      <c r="M11" s="8"/>
      <c r="N11" s="84">
        <v>2260</v>
      </c>
      <c r="O11" s="8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ht="23.4" customHeight="1" spans="1:25">
      <c r="A12" s="85" t="s">
        <v>67</v>
      </c>
      <c r="B12" s="85" t="s">
        <v>67</v>
      </c>
      <c r="C12" s="85" t="s">
        <v>195</v>
      </c>
      <c r="D12" s="85" t="s">
        <v>196</v>
      </c>
      <c r="E12" s="85" t="s">
        <v>101</v>
      </c>
      <c r="F12" s="85" t="s">
        <v>102</v>
      </c>
      <c r="G12" s="85" t="s">
        <v>199</v>
      </c>
      <c r="H12" s="85" t="s">
        <v>200</v>
      </c>
      <c r="I12" s="84">
        <v>600</v>
      </c>
      <c r="J12" s="84">
        <v>600</v>
      </c>
      <c r="K12" s="8"/>
      <c r="L12" s="8"/>
      <c r="M12" s="8"/>
      <c r="N12" s="84">
        <v>600</v>
      </c>
      <c r="O12" s="8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ht="23.4" customHeight="1" spans="1:25">
      <c r="A13" s="85" t="s">
        <v>67</v>
      </c>
      <c r="B13" s="85" t="s">
        <v>67</v>
      </c>
      <c r="C13" s="85" t="s">
        <v>195</v>
      </c>
      <c r="D13" s="85" t="s">
        <v>196</v>
      </c>
      <c r="E13" s="85" t="s">
        <v>101</v>
      </c>
      <c r="F13" s="85" t="s">
        <v>102</v>
      </c>
      <c r="G13" s="85" t="s">
        <v>201</v>
      </c>
      <c r="H13" s="85" t="s">
        <v>202</v>
      </c>
      <c r="I13" s="84">
        <v>840</v>
      </c>
      <c r="J13" s="84">
        <v>840</v>
      </c>
      <c r="K13" s="8"/>
      <c r="L13" s="8"/>
      <c r="M13" s="8"/>
      <c r="N13" s="84">
        <v>840</v>
      </c>
      <c r="O13" s="8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ht="23.4" customHeight="1" spans="1:25">
      <c r="A14" s="85" t="s">
        <v>67</v>
      </c>
      <c r="B14" s="85" t="s">
        <v>67</v>
      </c>
      <c r="C14" s="85" t="s">
        <v>195</v>
      </c>
      <c r="D14" s="85" t="s">
        <v>196</v>
      </c>
      <c r="E14" s="85" t="s">
        <v>101</v>
      </c>
      <c r="F14" s="85" t="s">
        <v>102</v>
      </c>
      <c r="G14" s="85" t="s">
        <v>203</v>
      </c>
      <c r="H14" s="85" t="s">
        <v>204</v>
      </c>
      <c r="I14" s="84">
        <v>1600</v>
      </c>
      <c r="J14" s="84">
        <v>1600</v>
      </c>
      <c r="K14" s="8"/>
      <c r="L14" s="8"/>
      <c r="M14" s="8"/>
      <c r="N14" s="84">
        <v>1600</v>
      </c>
      <c r="O14" s="8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ht="23.4" customHeight="1" spans="1:25">
      <c r="A15" s="85" t="s">
        <v>67</v>
      </c>
      <c r="B15" s="85" t="s">
        <v>67</v>
      </c>
      <c r="C15" s="85" t="s">
        <v>195</v>
      </c>
      <c r="D15" s="85" t="s">
        <v>196</v>
      </c>
      <c r="E15" s="85" t="s">
        <v>101</v>
      </c>
      <c r="F15" s="85" t="s">
        <v>102</v>
      </c>
      <c r="G15" s="85" t="s">
        <v>205</v>
      </c>
      <c r="H15" s="85" t="s">
        <v>206</v>
      </c>
      <c r="I15" s="84">
        <v>1000</v>
      </c>
      <c r="J15" s="84">
        <v>1000</v>
      </c>
      <c r="K15" s="8"/>
      <c r="L15" s="8"/>
      <c r="M15" s="8"/>
      <c r="N15" s="84">
        <v>1000</v>
      </c>
      <c r="O15" s="8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ht="23.4" customHeight="1" spans="1:25">
      <c r="A16" s="85" t="s">
        <v>67</v>
      </c>
      <c r="B16" s="85" t="s">
        <v>67</v>
      </c>
      <c r="C16" s="85" t="s">
        <v>195</v>
      </c>
      <c r="D16" s="85" t="s">
        <v>196</v>
      </c>
      <c r="E16" s="85" t="s">
        <v>101</v>
      </c>
      <c r="F16" s="85" t="s">
        <v>102</v>
      </c>
      <c r="G16" s="85" t="s">
        <v>207</v>
      </c>
      <c r="H16" s="85" t="s">
        <v>208</v>
      </c>
      <c r="I16" s="84">
        <v>1500</v>
      </c>
      <c r="J16" s="84">
        <v>1500</v>
      </c>
      <c r="K16" s="8"/>
      <c r="L16" s="8"/>
      <c r="M16" s="8"/>
      <c r="N16" s="84">
        <v>1500</v>
      </c>
      <c r="O16" s="8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ht="23.4" customHeight="1" spans="1:25">
      <c r="A17" s="85" t="s">
        <v>67</v>
      </c>
      <c r="B17" s="85" t="s">
        <v>67</v>
      </c>
      <c r="C17" s="85" t="s">
        <v>209</v>
      </c>
      <c r="D17" s="85" t="s">
        <v>210</v>
      </c>
      <c r="E17" s="85" t="s">
        <v>113</v>
      </c>
      <c r="F17" s="85" t="s">
        <v>114</v>
      </c>
      <c r="G17" s="85" t="s">
        <v>211</v>
      </c>
      <c r="H17" s="85" t="s">
        <v>212</v>
      </c>
      <c r="I17" s="84">
        <v>797.07</v>
      </c>
      <c r="J17" s="84">
        <v>797.07</v>
      </c>
      <c r="K17" s="8"/>
      <c r="L17" s="8"/>
      <c r="M17" s="8"/>
      <c r="N17" s="84">
        <v>797.07</v>
      </c>
      <c r="O17" s="8"/>
      <c r="P17" s="84"/>
      <c r="Q17" s="84"/>
      <c r="R17" s="84"/>
      <c r="S17" s="84"/>
      <c r="T17" s="84"/>
      <c r="U17" s="84"/>
      <c r="V17" s="84"/>
      <c r="W17" s="84"/>
      <c r="X17" s="84"/>
      <c r="Y17" s="84"/>
    </row>
    <row r="18" ht="23.4" customHeight="1" spans="1:25">
      <c r="A18" s="85" t="s">
        <v>67</v>
      </c>
      <c r="B18" s="85" t="s">
        <v>67</v>
      </c>
      <c r="C18" s="85" t="s">
        <v>213</v>
      </c>
      <c r="D18" s="85" t="s">
        <v>214</v>
      </c>
      <c r="E18" s="85" t="s">
        <v>97</v>
      </c>
      <c r="F18" s="85" t="s">
        <v>98</v>
      </c>
      <c r="G18" s="85" t="s">
        <v>215</v>
      </c>
      <c r="H18" s="85" t="s">
        <v>216</v>
      </c>
      <c r="I18" s="84">
        <v>63765.76</v>
      </c>
      <c r="J18" s="84">
        <v>63765.76</v>
      </c>
      <c r="K18" s="8"/>
      <c r="L18" s="8"/>
      <c r="M18" s="8"/>
      <c r="N18" s="84">
        <v>63765.76</v>
      </c>
      <c r="O18" s="8"/>
      <c r="P18" s="84"/>
      <c r="Q18" s="84"/>
      <c r="R18" s="84"/>
      <c r="S18" s="84"/>
      <c r="T18" s="84"/>
      <c r="U18" s="84"/>
      <c r="V18" s="84"/>
      <c r="W18" s="84"/>
      <c r="X18" s="84"/>
      <c r="Y18" s="84"/>
    </row>
    <row r="19" ht="23.4" customHeight="1" spans="1:25">
      <c r="A19" s="85" t="s">
        <v>67</v>
      </c>
      <c r="B19" s="85" t="s">
        <v>67</v>
      </c>
      <c r="C19" s="85" t="s">
        <v>217</v>
      </c>
      <c r="D19" s="85" t="s">
        <v>218</v>
      </c>
      <c r="E19" s="85" t="s">
        <v>109</v>
      </c>
      <c r="F19" s="85" t="s">
        <v>110</v>
      </c>
      <c r="G19" s="85" t="s">
        <v>219</v>
      </c>
      <c r="H19" s="85" t="s">
        <v>220</v>
      </c>
      <c r="I19" s="84">
        <v>31484.34</v>
      </c>
      <c r="J19" s="84">
        <v>31484.34</v>
      </c>
      <c r="K19" s="8"/>
      <c r="L19" s="8"/>
      <c r="M19" s="8"/>
      <c r="N19" s="84">
        <v>31484.34</v>
      </c>
      <c r="O19" s="8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ht="23.4" customHeight="1" spans="1:25">
      <c r="A20" s="85" t="s">
        <v>67</v>
      </c>
      <c r="B20" s="85" t="s">
        <v>67</v>
      </c>
      <c r="C20" s="85" t="s">
        <v>217</v>
      </c>
      <c r="D20" s="85" t="s">
        <v>218</v>
      </c>
      <c r="E20" s="85" t="s">
        <v>111</v>
      </c>
      <c r="F20" s="85" t="s">
        <v>112</v>
      </c>
      <c r="G20" s="85" t="s">
        <v>221</v>
      </c>
      <c r="H20" s="85" t="s">
        <v>222</v>
      </c>
      <c r="I20" s="84">
        <v>19926.8</v>
      </c>
      <c r="J20" s="84">
        <v>19926.8</v>
      </c>
      <c r="K20" s="8"/>
      <c r="L20" s="8"/>
      <c r="M20" s="8"/>
      <c r="N20" s="84">
        <v>19926.8</v>
      </c>
      <c r="O20" s="8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ht="23.4" customHeight="1" spans="1:25">
      <c r="A21" s="85" t="s">
        <v>67</v>
      </c>
      <c r="B21" s="85" t="s">
        <v>67</v>
      </c>
      <c r="C21" s="85" t="s">
        <v>217</v>
      </c>
      <c r="D21" s="85" t="s">
        <v>218</v>
      </c>
      <c r="E21" s="85" t="s">
        <v>113</v>
      </c>
      <c r="F21" s="85" t="s">
        <v>114</v>
      </c>
      <c r="G21" s="85" t="s">
        <v>211</v>
      </c>
      <c r="H21" s="85" t="s">
        <v>212</v>
      </c>
      <c r="I21" s="84">
        <v>1584</v>
      </c>
      <c r="J21" s="84">
        <v>1584</v>
      </c>
      <c r="K21" s="8"/>
      <c r="L21" s="8"/>
      <c r="M21" s="8"/>
      <c r="N21" s="84">
        <v>1584</v>
      </c>
      <c r="O21" s="8"/>
      <c r="P21" s="84"/>
      <c r="Q21" s="84"/>
      <c r="R21" s="84"/>
      <c r="S21" s="84"/>
      <c r="T21" s="84"/>
      <c r="U21" s="84"/>
      <c r="V21" s="84"/>
      <c r="W21" s="84"/>
      <c r="X21" s="84"/>
      <c r="Y21" s="84"/>
    </row>
    <row r="22" ht="23.4" customHeight="1" spans="1:25">
      <c r="A22" s="85" t="s">
        <v>67</v>
      </c>
      <c r="B22" s="85" t="s">
        <v>67</v>
      </c>
      <c r="C22" s="85" t="s">
        <v>223</v>
      </c>
      <c r="D22" s="85" t="s">
        <v>224</v>
      </c>
      <c r="E22" s="85" t="s">
        <v>101</v>
      </c>
      <c r="F22" s="85" t="s">
        <v>102</v>
      </c>
      <c r="G22" s="85" t="s">
        <v>225</v>
      </c>
      <c r="H22" s="85" t="s">
        <v>224</v>
      </c>
      <c r="I22" s="84">
        <v>6900</v>
      </c>
      <c r="J22" s="84">
        <v>6900</v>
      </c>
      <c r="K22" s="8"/>
      <c r="L22" s="8"/>
      <c r="M22" s="8"/>
      <c r="N22" s="84">
        <v>6900</v>
      </c>
      <c r="O22" s="8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ht="23.4" customHeight="1" spans="1:25">
      <c r="A23" s="85" t="s">
        <v>67</v>
      </c>
      <c r="B23" s="85" t="s">
        <v>67</v>
      </c>
      <c r="C23" s="85" t="s">
        <v>226</v>
      </c>
      <c r="D23" s="85" t="s">
        <v>227</v>
      </c>
      <c r="E23" s="85" t="s">
        <v>101</v>
      </c>
      <c r="F23" s="85" t="s">
        <v>102</v>
      </c>
      <c r="G23" s="85" t="s">
        <v>228</v>
      </c>
      <c r="H23" s="85" t="s">
        <v>229</v>
      </c>
      <c r="I23" s="84">
        <v>3240</v>
      </c>
      <c r="J23" s="84">
        <v>3240</v>
      </c>
      <c r="K23" s="8"/>
      <c r="L23" s="8"/>
      <c r="M23" s="8"/>
      <c r="N23" s="84">
        <v>3240</v>
      </c>
      <c r="O23" s="8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ht="23.4" customHeight="1" spans="1:25">
      <c r="A24" s="85" t="s">
        <v>67</v>
      </c>
      <c r="B24" s="85" t="s">
        <v>67</v>
      </c>
      <c r="C24" s="85" t="s">
        <v>230</v>
      </c>
      <c r="D24" s="85" t="s">
        <v>231</v>
      </c>
      <c r="E24" s="85" t="s">
        <v>101</v>
      </c>
      <c r="F24" s="85" t="s">
        <v>102</v>
      </c>
      <c r="G24" s="85" t="s">
        <v>228</v>
      </c>
      <c r="H24" s="85" t="s">
        <v>229</v>
      </c>
      <c r="I24" s="84">
        <v>32400</v>
      </c>
      <c r="J24" s="84">
        <v>32400</v>
      </c>
      <c r="K24" s="8"/>
      <c r="L24" s="8"/>
      <c r="M24" s="8"/>
      <c r="N24" s="84">
        <v>32400</v>
      </c>
      <c r="O24" s="8"/>
      <c r="P24" s="84"/>
      <c r="Q24" s="84"/>
      <c r="R24" s="84"/>
      <c r="S24" s="84"/>
      <c r="T24" s="84"/>
      <c r="U24" s="84"/>
      <c r="V24" s="84"/>
      <c r="W24" s="84"/>
      <c r="X24" s="84"/>
      <c r="Y24" s="84"/>
    </row>
    <row r="25" ht="23.4" customHeight="1" spans="1:25">
      <c r="A25" s="85" t="s">
        <v>67</v>
      </c>
      <c r="B25" s="85" t="s">
        <v>67</v>
      </c>
      <c r="C25" s="85" t="s">
        <v>232</v>
      </c>
      <c r="D25" s="85" t="s">
        <v>233</v>
      </c>
      <c r="E25" s="85" t="s">
        <v>101</v>
      </c>
      <c r="F25" s="85" t="s">
        <v>102</v>
      </c>
      <c r="G25" s="85" t="s">
        <v>234</v>
      </c>
      <c r="H25" s="85" t="s">
        <v>235</v>
      </c>
      <c r="I25" s="84">
        <v>163200</v>
      </c>
      <c r="J25" s="84">
        <v>163200</v>
      </c>
      <c r="K25" s="8"/>
      <c r="L25" s="8"/>
      <c r="M25" s="8"/>
      <c r="N25" s="84">
        <v>163200</v>
      </c>
      <c r="O25" s="8"/>
      <c r="P25" s="84"/>
      <c r="Q25" s="84"/>
      <c r="R25" s="84"/>
      <c r="S25" s="84"/>
      <c r="T25" s="84"/>
      <c r="U25" s="84"/>
      <c r="V25" s="84"/>
      <c r="W25" s="84"/>
      <c r="X25" s="84"/>
      <c r="Y25" s="84"/>
    </row>
    <row r="26" ht="23.4" customHeight="1" spans="1:25">
      <c r="A26" s="85" t="s">
        <v>67</v>
      </c>
      <c r="B26" s="85" t="s">
        <v>67</v>
      </c>
      <c r="C26" s="85" t="s">
        <v>232</v>
      </c>
      <c r="D26" s="85" t="s">
        <v>233</v>
      </c>
      <c r="E26" s="85" t="s">
        <v>101</v>
      </c>
      <c r="F26" s="85" t="s">
        <v>102</v>
      </c>
      <c r="G26" s="85" t="s">
        <v>236</v>
      </c>
      <c r="H26" s="85" t="s">
        <v>237</v>
      </c>
      <c r="I26" s="84">
        <v>13600</v>
      </c>
      <c r="J26" s="84">
        <v>13600</v>
      </c>
      <c r="K26" s="8"/>
      <c r="L26" s="8"/>
      <c r="M26" s="8"/>
      <c r="N26" s="84">
        <v>13600</v>
      </c>
      <c r="O26" s="8"/>
      <c r="P26" s="84"/>
      <c r="Q26" s="84"/>
      <c r="R26" s="84"/>
      <c r="S26" s="84"/>
      <c r="T26" s="84"/>
      <c r="U26" s="84"/>
      <c r="V26" s="84"/>
      <c r="W26" s="84"/>
      <c r="X26" s="84"/>
      <c r="Y26" s="84"/>
    </row>
    <row r="27" ht="23.4" customHeight="1" spans="1:25">
      <c r="A27" s="85" t="s">
        <v>67</v>
      </c>
      <c r="B27" s="85" t="s">
        <v>67</v>
      </c>
      <c r="C27" s="85" t="s">
        <v>238</v>
      </c>
      <c r="D27" s="85" t="s">
        <v>239</v>
      </c>
      <c r="E27" s="85" t="s">
        <v>101</v>
      </c>
      <c r="F27" s="85" t="s">
        <v>102</v>
      </c>
      <c r="G27" s="85" t="s">
        <v>236</v>
      </c>
      <c r="H27" s="85" t="s">
        <v>237</v>
      </c>
      <c r="I27" s="84">
        <v>52320</v>
      </c>
      <c r="J27" s="84">
        <v>52320</v>
      </c>
      <c r="K27" s="8"/>
      <c r="L27" s="8"/>
      <c r="M27" s="8"/>
      <c r="N27" s="84">
        <v>52320</v>
      </c>
      <c r="O27" s="8"/>
      <c r="P27" s="84"/>
      <c r="Q27" s="84"/>
      <c r="R27" s="84"/>
      <c r="S27" s="84"/>
      <c r="T27" s="84"/>
      <c r="U27" s="84"/>
      <c r="V27" s="84"/>
      <c r="W27" s="84"/>
      <c r="X27" s="84"/>
      <c r="Y27" s="84"/>
    </row>
    <row r="28" ht="23.4" customHeight="1" spans="1:25">
      <c r="A28" s="85" t="s">
        <v>67</v>
      </c>
      <c r="B28" s="85" t="s">
        <v>67</v>
      </c>
      <c r="C28" s="85" t="s">
        <v>240</v>
      </c>
      <c r="D28" s="85" t="s">
        <v>241</v>
      </c>
      <c r="E28" s="85" t="s">
        <v>101</v>
      </c>
      <c r="F28" s="85" t="s">
        <v>102</v>
      </c>
      <c r="G28" s="85" t="s">
        <v>242</v>
      </c>
      <c r="H28" s="85" t="s">
        <v>243</v>
      </c>
      <c r="I28" s="84">
        <v>207516</v>
      </c>
      <c r="J28" s="84">
        <v>207516</v>
      </c>
      <c r="K28" s="8"/>
      <c r="L28" s="8"/>
      <c r="M28" s="8"/>
      <c r="N28" s="84">
        <v>207516</v>
      </c>
      <c r="O28" s="8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ht="23.4" customHeight="1" spans="1:25">
      <c r="A29" s="85" t="s">
        <v>67</v>
      </c>
      <c r="B29" s="85" t="s">
        <v>67</v>
      </c>
      <c r="C29" s="85" t="s">
        <v>244</v>
      </c>
      <c r="D29" s="85" t="s">
        <v>245</v>
      </c>
      <c r="E29" s="85" t="s">
        <v>101</v>
      </c>
      <c r="F29" s="85" t="s">
        <v>102</v>
      </c>
      <c r="G29" s="85" t="s">
        <v>246</v>
      </c>
      <c r="H29" s="85" t="s">
        <v>247</v>
      </c>
      <c r="I29" s="84">
        <v>2327.62</v>
      </c>
      <c r="J29" s="84">
        <v>2327.62</v>
      </c>
      <c r="K29" s="8"/>
      <c r="L29" s="8"/>
      <c r="M29" s="8"/>
      <c r="N29" s="84">
        <v>2327.62</v>
      </c>
      <c r="O29" s="8"/>
      <c r="P29" s="84"/>
      <c r="Q29" s="84"/>
      <c r="R29" s="84"/>
      <c r="S29" s="84"/>
      <c r="T29" s="84"/>
      <c r="U29" s="84"/>
      <c r="V29" s="84"/>
      <c r="W29" s="84"/>
      <c r="X29" s="84"/>
      <c r="Y29" s="84"/>
    </row>
    <row r="30" ht="22.65" customHeight="1" spans="1:25">
      <c r="A30" s="71" t="s">
        <v>163</v>
      </c>
      <c r="B30" s="71"/>
      <c r="C30" s="71"/>
      <c r="D30" s="71"/>
      <c r="E30" s="71"/>
      <c r="F30" s="71"/>
      <c r="G30" s="71"/>
      <c r="H30" s="71"/>
      <c r="I30" s="84">
        <v>667631.99</v>
      </c>
      <c r="J30" s="84">
        <v>667631.99</v>
      </c>
      <c r="K30" s="84"/>
      <c r="L30" s="84"/>
      <c r="M30" s="84"/>
      <c r="N30" s="84">
        <v>667631.99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showZeros="0" topLeftCell="J2" workbookViewId="0">
      <selection activeCell="A1" sqref="A1"/>
    </sheetView>
  </sheetViews>
  <sheetFormatPr defaultColWidth="10.7083333333333" defaultRowHeight="14.25" customHeight="1"/>
  <cols>
    <col min="1" max="1" width="12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3" width="23.2833333333333" customWidth="1"/>
    <col min="14" max="14" width="14.2833333333333" customWidth="1"/>
    <col min="15" max="15" width="14.85" customWidth="1"/>
    <col min="16" max="16" width="13" customWidth="1"/>
    <col min="17" max="21" width="23.1416666666667" customWidth="1"/>
    <col min="22" max="22" width="23.2833333333333" customWidth="1"/>
    <col min="23" max="23" width="23.1416666666667" customWidth="1"/>
  </cols>
  <sheetData>
    <row r="1" ht="13.5" customHeight="1" spans="23:23">
      <c r="W1" s="1" t="s">
        <v>248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"单位名称："&amp;"富民县红十字会"</f>
        <v>单位名称：富民县红十字会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71" t="s">
        <v>249</v>
      </c>
      <c r="B4" s="71" t="s">
        <v>174</v>
      </c>
      <c r="C4" s="71" t="s">
        <v>175</v>
      </c>
      <c r="D4" s="71" t="s">
        <v>250</v>
      </c>
      <c r="E4" s="71" t="s">
        <v>176</v>
      </c>
      <c r="F4" s="71" t="s">
        <v>177</v>
      </c>
      <c r="G4" s="71" t="s">
        <v>251</v>
      </c>
      <c r="H4" s="71" t="s">
        <v>252</v>
      </c>
      <c r="I4" s="71" t="s">
        <v>53</v>
      </c>
      <c r="J4" s="71" t="s">
        <v>253</v>
      </c>
      <c r="K4" s="71"/>
      <c r="L4" s="71"/>
      <c r="M4" s="71"/>
      <c r="N4" s="71" t="s">
        <v>182</v>
      </c>
      <c r="O4" s="71"/>
      <c r="P4" s="71"/>
      <c r="Q4" s="71" t="s">
        <v>59</v>
      </c>
      <c r="R4" s="71" t="s">
        <v>60</v>
      </c>
      <c r="S4" s="71"/>
      <c r="T4" s="71"/>
      <c r="U4" s="71"/>
      <c r="V4" s="71"/>
      <c r="W4" s="71"/>
    </row>
    <row r="5" ht="21.75" customHeight="1" spans="1:23">
      <c r="A5" s="71"/>
      <c r="B5" s="71"/>
      <c r="C5" s="71"/>
      <c r="D5" s="71"/>
      <c r="E5" s="71"/>
      <c r="F5" s="71"/>
      <c r="G5" s="71"/>
      <c r="H5" s="71"/>
      <c r="I5" s="71"/>
      <c r="J5" s="71" t="s">
        <v>56</v>
      </c>
      <c r="K5" s="71"/>
      <c r="L5" s="71" t="s">
        <v>57</v>
      </c>
      <c r="M5" s="71" t="s">
        <v>58</v>
      </c>
      <c r="N5" s="71" t="s">
        <v>56</v>
      </c>
      <c r="O5" s="71" t="s">
        <v>57</v>
      </c>
      <c r="P5" s="71" t="s">
        <v>58</v>
      </c>
      <c r="Q5" s="71"/>
      <c r="R5" s="71" t="s">
        <v>55</v>
      </c>
      <c r="S5" s="71" t="s">
        <v>61</v>
      </c>
      <c r="T5" s="71" t="s">
        <v>62</v>
      </c>
      <c r="U5" s="71" t="s">
        <v>63</v>
      </c>
      <c r="V5" s="71" t="s">
        <v>64</v>
      </c>
      <c r="W5" s="71" t="s">
        <v>65</v>
      </c>
    </row>
    <row r="6" ht="21" customHeight="1" spans="1:23">
      <c r="A6" s="71"/>
      <c r="B6" s="71"/>
      <c r="C6" s="71"/>
      <c r="D6" s="71"/>
      <c r="E6" s="71"/>
      <c r="F6" s="71"/>
      <c r="G6" s="71"/>
      <c r="H6" s="71"/>
      <c r="I6" s="71"/>
      <c r="J6" s="71" t="s">
        <v>55</v>
      </c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ht="39.75" customHeight="1" spans="1:23">
      <c r="A7" s="71"/>
      <c r="B7" s="71"/>
      <c r="C7" s="71"/>
      <c r="D7" s="71"/>
      <c r="E7" s="71"/>
      <c r="F7" s="71"/>
      <c r="G7" s="71"/>
      <c r="H7" s="71"/>
      <c r="I7" s="71"/>
      <c r="J7" s="71" t="s">
        <v>55</v>
      </c>
      <c r="K7" s="71" t="s">
        <v>254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ht="15" customHeight="1" spans="1:23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1">
        <v>18</v>
      </c>
      <c r="S8" s="71">
        <v>19</v>
      </c>
      <c r="T8" s="71">
        <v>20</v>
      </c>
      <c r="U8" s="71">
        <v>21</v>
      </c>
      <c r="V8" s="71">
        <v>22</v>
      </c>
      <c r="W8" s="71">
        <v>23</v>
      </c>
    </row>
    <row r="9" ht="21.75" customHeight="1" spans="1:23">
      <c r="A9" s="83" t="s">
        <v>255</v>
      </c>
      <c r="B9" s="83" t="s">
        <v>256</v>
      </c>
      <c r="C9" s="83" t="s">
        <v>257</v>
      </c>
      <c r="D9" s="83" t="s">
        <v>67</v>
      </c>
      <c r="E9" s="83" t="s">
        <v>103</v>
      </c>
      <c r="F9" s="83" t="s">
        <v>104</v>
      </c>
      <c r="G9" s="83" t="s">
        <v>258</v>
      </c>
      <c r="H9" s="83" t="s">
        <v>259</v>
      </c>
      <c r="I9" s="84">
        <v>5100</v>
      </c>
      <c r="J9" s="84">
        <v>5100</v>
      </c>
      <c r="K9" s="84">
        <v>5100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</row>
    <row r="10" ht="18.75" customHeight="1" spans="1:23">
      <c r="A10" s="71" t="s">
        <v>163</v>
      </c>
      <c r="B10" s="71"/>
      <c r="C10" s="71"/>
      <c r="D10" s="71"/>
      <c r="E10" s="71"/>
      <c r="F10" s="71"/>
      <c r="G10" s="71"/>
      <c r="H10" s="71"/>
      <c r="I10" s="84">
        <v>5100</v>
      </c>
      <c r="J10" s="84">
        <v>5100</v>
      </c>
      <c r="K10" s="84">
        <v>5100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selection activeCell="A1" sqref="A1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260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"单位名称："&amp;"富民县红十字会"</f>
        <v>单位名称：富民县红十字会</v>
      </c>
      <c r="B3" s="3"/>
      <c r="C3" s="3"/>
      <c r="D3" s="3"/>
      <c r="E3" s="3"/>
      <c r="F3" s="3"/>
      <c r="G3" s="3"/>
      <c r="H3" s="3"/>
    </row>
    <row r="4" ht="44.25" customHeight="1" spans="1:10">
      <c r="A4" s="71" t="s">
        <v>175</v>
      </c>
      <c r="B4" s="71" t="s">
        <v>261</v>
      </c>
      <c r="C4" s="80" t="s">
        <v>262</v>
      </c>
      <c r="D4" s="71" t="s">
        <v>263</v>
      </c>
      <c r="E4" s="71" t="s">
        <v>264</v>
      </c>
      <c r="F4" s="71" t="s">
        <v>265</v>
      </c>
      <c r="G4" s="71" t="s">
        <v>266</v>
      </c>
      <c r="H4" s="71" t="s">
        <v>267</v>
      </c>
      <c r="I4" s="71" t="s">
        <v>268</v>
      </c>
      <c r="J4" s="71" t="s">
        <v>269</v>
      </c>
    </row>
    <row r="5" ht="18.75" customHeight="1" spans="1:10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</row>
    <row r="6" ht="42" customHeight="1" outlineLevel="1" spans="1:10">
      <c r="A6" s="81" t="s">
        <v>67</v>
      </c>
      <c r="B6" s="81"/>
      <c r="C6" s="81"/>
      <c r="D6" s="81"/>
      <c r="E6" s="81"/>
      <c r="F6" s="81"/>
      <c r="G6" s="81"/>
      <c r="H6" s="81"/>
      <c r="I6" s="81"/>
      <c r="J6" s="81"/>
    </row>
    <row r="7" ht="42" customHeight="1" outlineLevel="1" spans="1:10">
      <c r="A7" s="82" t="s">
        <v>67</v>
      </c>
      <c r="B7" s="81"/>
      <c r="C7" s="81"/>
      <c r="D7" s="81"/>
      <c r="E7" s="81"/>
      <c r="F7" s="81"/>
      <c r="G7" s="81"/>
      <c r="H7" s="81"/>
      <c r="I7" s="81"/>
      <c r="J7" s="81"/>
    </row>
    <row r="8" ht="42" customHeight="1" outlineLevel="1" spans="1:10">
      <c r="A8" s="81" t="s">
        <v>257</v>
      </c>
      <c r="B8" s="81" t="s">
        <v>257</v>
      </c>
      <c r="C8" s="81" t="s">
        <v>270</v>
      </c>
      <c r="D8" s="81" t="s">
        <v>271</v>
      </c>
      <c r="E8" s="81" t="s">
        <v>272</v>
      </c>
      <c r="F8" s="81" t="s">
        <v>273</v>
      </c>
      <c r="G8" s="81" t="s">
        <v>274</v>
      </c>
      <c r="H8" s="81" t="s">
        <v>275</v>
      </c>
      <c r="I8" s="81" t="s">
        <v>276</v>
      </c>
      <c r="J8" s="81" t="s">
        <v>277</v>
      </c>
    </row>
    <row r="9" ht="42" customHeight="1" outlineLevel="1" spans="1:10">
      <c r="A9" s="81" t="s">
        <v>257</v>
      </c>
      <c r="B9" s="81" t="s">
        <v>257</v>
      </c>
      <c r="C9" s="81" t="s">
        <v>270</v>
      </c>
      <c r="D9" s="81" t="s">
        <v>278</v>
      </c>
      <c r="E9" s="81" t="s">
        <v>279</v>
      </c>
      <c r="F9" s="81" t="s">
        <v>280</v>
      </c>
      <c r="G9" s="81" t="s">
        <v>274</v>
      </c>
      <c r="H9" s="81" t="s">
        <v>275</v>
      </c>
      <c r="I9" s="81" t="s">
        <v>276</v>
      </c>
      <c r="J9" s="81" t="s">
        <v>281</v>
      </c>
    </row>
    <row r="10" ht="42" customHeight="1" outlineLevel="1" spans="1:10">
      <c r="A10" s="81" t="s">
        <v>257</v>
      </c>
      <c r="B10" s="81" t="s">
        <v>257</v>
      </c>
      <c r="C10" s="81" t="s">
        <v>282</v>
      </c>
      <c r="D10" s="81" t="s">
        <v>283</v>
      </c>
      <c r="E10" s="81" t="s">
        <v>284</v>
      </c>
      <c r="F10" s="81" t="s">
        <v>280</v>
      </c>
      <c r="G10" s="81" t="s">
        <v>84</v>
      </c>
      <c r="H10" s="81" t="s">
        <v>285</v>
      </c>
      <c r="I10" s="81" t="s">
        <v>276</v>
      </c>
      <c r="J10" s="81" t="s">
        <v>286</v>
      </c>
    </row>
    <row r="11" ht="42" customHeight="1" outlineLevel="1" spans="1:10">
      <c r="A11" s="81" t="s">
        <v>257</v>
      </c>
      <c r="B11" s="81" t="s">
        <v>257</v>
      </c>
      <c r="C11" s="81" t="s">
        <v>287</v>
      </c>
      <c r="D11" s="81" t="s">
        <v>288</v>
      </c>
      <c r="E11" s="81" t="s">
        <v>289</v>
      </c>
      <c r="F11" s="81" t="s">
        <v>280</v>
      </c>
      <c r="G11" s="81" t="s">
        <v>290</v>
      </c>
      <c r="H11" s="81" t="s">
        <v>275</v>
      </c>
      <c r="I11" s="81" t="s">
        <v>291</v>
      </c>
      <c r="J11" s="81" t="s">
        <v>292</v>
      </c>
    </row>
  </sheetData>
  <mergeCells count="4">
    <mergeCell ref="A2:J2"/>
    <mergeCell ref="A3:H3"/>
    <mergeCell ref="A8:A11"/>
    <mergeCell ref="B8:B11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7" sqref="A7"/>
    </sheetView>
  </sheetViews>
  <sheetFormatPr defaultColWidth="10.7083333333333" defaultRowHeight="12" customHeight="1" outlineLevelRow="6"/>
  <cols>
    <col min="1" max="1" width="49.75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260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"单位名称："&amp;"富民县红十字会"</f>
        <v>单位名称：富民县红十字会</v>
      </c>
      <c r="B3" s="3"/>
      <c r="C3" s="3"/>
      <c r="D3" s="3"/>
      <c r="E3" s="3"/>
      <c r="F3" s="3"/>
      <c r="G3" s="3"/>
      <c r="H3" s="3"/>
    </row>
    <row r="4" ht="44.25" customHeight="1" spans="1:10">
      <c r="A4" s="71" t="s">
        <v>175</v>
      </c>
      <c r="B4" s="71" t="s">
        <v>261</v>
      </c>
      <c r="C4" s="80" t="s">
        <v>262</v>
      </c>
      <c r="D4" s="71" t="s">
        <v>263</v>
      </c>
      <c r="E4" s="71" t="s">
        <v>264</v>
      </c>
      <c r="F4" s="71" t="s">
        <v>265</v>
      </c>
      <c r="G4" s="71" t="s">
        <v>266</v>
      </c>
      <c r="H4" s="71" t="s">
        <v>267</v>
      </c>
      <c r="I4" s="71" t="s">
        <v>268</v>
      </c>
      <c r="J4" s="71" t="s">
        <v>269</v>
      </c>
    </row>
    <row r="5" ht="18.75" customHeight="1" spans="1:10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</row>
    <row r="7" customHeight="1" spans="1:1">
      <c r="A7" t="s">
        <v>293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"/>
    </sheetView>
  </sheetViews>
  <sheetFormatPr defaultColWidth="10.7083333333333" defaultRowHeight="14.25" customHeight="1" outlineLevelCol="5"/>
  <cols>
    <col min="1" max="1" width="47.2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294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295</v>
      </c>
      <c r="C2" s="2"/>
      <c r="D2" s="2"/>
      <c r="E2" s="2"/>
      <c r="F2" s="2"/>
    </row>
    <row r="3" ht="13.5" customHeight="1" spans="1:6">
      <c r="A3" s="3" t="str">
        <f>"单位名称："&amp;"富民县红十字会"</f>
        <v>单位名称：富民县红十字会</v>
      </c>
      <c r="B3" s="3" t="s">
        <v>296</v>
      </c>
      <c r="C3" s="3"/>
      <c r="F3" s="1" t="s">
        <v>158</v>
      </c>
    </row>
    <row r="4" ht="19.5" customHeight="1" spans="1:6">
      <c r="A4" s="71" t="s">
        <v>173</v>
      </c>
      <c r="B4" s="71" t="s">
        <v>70</v>
      </c>
      <c r="C4" s="71" t="s">
        <v>71</v>
      </c>
      <c r="D4" s="71" t="s">
        <v>297</v>
      </c>
      <c r="E4" s="71"/>
      <c r="F4" s="71"/>
    </row>
    <row r="5" ht="18.75" customHeight="1" spans="1:6">
      <c r="A5" s="71"/>
      <c r="B5" s="71"/>
      <c r="C5" s="71"/>
      <c r="D5" s="71" t="s">
        <v>53</v>
      </c>
      <c r="E5" s="71" t="s">
        <v>72</v>
      </c>
      <c r="F5" s="71" t="s">
        <v>73</v>
      </c>
    </row>
    <row r="6" ht="18.75" customHeight="1" spans="1:6">
      <c r="A6" s="71">
        <v>1</v>
      </c>
      <c r="B6" s="71" t="s">
        <v>81</v>
      </c>
      <c r="C6" s="71">
        <v>3</v>
      </c>
      <c r="D6" s="71">
        <v>4</v>
      </c>
      <c r="E6" s="71">
        <v>5</v>
      </c>
      <c r="F6" s="71">
        <v>6</v>
      </c>
    </row>
    <row r="7" ht="21" customHeight="1" spans="1:6">
      <c r="A7" s="5"/>
      <c r="B7" s="5"/>
      <c r="C7" s="5"/>
      <c r="D7" s="77"/>
      <c r="E7" s="77"/>
      <c r="F7" s="77"/>
    </row>
    <row r="8" ht="21" customHeight="1" spans="1:6">
      <c r="A8" s="5"/>
      <c r="B8" s="5"/>
      <c r="C8" s="5"/>
      <c r="D8" s="77"/>
      <c r="E8" s="77"/>
      <c r="F8" s="77"/>
    </row>
    <row r="9" ht="18.75" customHeight="1" spans="1:6">
      <c r="A9" s="71" t="s">
        <v>163</v>
      </c>
      <c r="B9" s="71" t="s">
        <v>163</v>
      </c>
      <c r="C9" s="71" t="s">
        <v>163</v>
      </c>
      <c r="D9" s="77"/>
      <c r="E9" s="77"/>
      <c r="F9" s="77"/>
    </row>
    <row r="11" customHeight="1" spans="1:1">
      <c r="A11" t="s">
        <v>298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47" customWidth="1"/>
    <col min="2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299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"单位名称："&amp;"富民县红十字会"</f>
        <v>单位名称：富民县红十字会</v>
      </c>
      <c r="S3" s="1" t="s">
        <v>1</v>
      </c>
    </row>
    <row r="4" ht="15.75" customHeight="1" spans="1:19">
      <c r="A4" s="71" t="s">
        <v>172</v>
      </c>
      <c r="B4" s="71" t="s">
        <v>173</v>
      </c>
      <c r="C4" s="71" t="s">
        <v>300</v>
      </c>
      <c r="D4" s="71" t="s">
        <v>301</v>
      </c>
      <c r="E4" s="71" t="s">
        <v>302</v>
      </c>
      <c r="F4" s="4" t="s">
        <v>303</v>
      </c>
      <c r="G4" s="71" t="s">
        <v>304</v>
      </c>
      <c r="H4" s="4" t="s">
        <v>305</v>
      </c>
      <c r="I4" s="71" t="s">
        <v>180</v>
      </c>
      <c r="J4" s="71"/>
      <c r="K4" s="71"/>
      <c r="L4" s="71"/>
      <c r="M4" s="71"/>
      <c r="N4" s="71"/>
      <c r="O4" s="71"/>
      <c r="P4" s="71"/>
      <c r="Q4" s="71"/>
      <c r="R4" s="71"/>
      <c r="S4" s="71"/>
    </row>
    <row r="5" ht="17.25" customHeight="1" spans="1:19">
      <c r="A5" s="71"/>
      <c r="B5" s="71"/>
      <c r="C5" s="71"/>
      <c r="D5" s="71"/>
      <c r="E5" s="71"/>
      <c r="F5" s="4"/>
      <c r="G5" s="71"/>
      <c r="H5" s="4"/>
      <c r="I5" s="71" t="s">
        <v>53</v>
      </c>
      <c r="J5" s="71" t="s">
        <v>56</v>
      </c>
      <c r="K5" s="71" t="s">
        <v>57</v>
      </c>
      <c r="L5" s="71" t="s">
        <v>58</v>
      </c>
      <c r="M5" s="71" t="s">
        <v>59</v>
      </c>
      <c r="N5" s="71" t="s">
        <v>306</v>
      </c>
      <c r="O5" s="71"/>
      <c r="P5" s="71"/>
      <c r="Q5" s="71"/>
      <c r="R5" s="71"/>
      <c r="S5" s="71"/>
    </row>
    <row r="6" ht="54" customHeight="1" spans="1:19">
      <c r="A6" s="71"/>
      <c r="B6" s="71"/>
      <c r="C6" s="71"/>
      <c r="D6" s="71"/>
      <c r="E6" s="71"/>
      <c r="F6" s="4"/>
      <c r="G6" s="71"/>
      <c r="H6" s="4"/>
      <c r="I6" s="71"/>
      <c r="J6" s="71" t="s">
        <v>55</v>
      </c>
      <c r="K6" s="71"/>
      <c r="L6" s="71"/>
      <c r="M6" s="71"/>
      <c r="N6" s="71" t="s">
        <v>55</v>
      </c>
      <c r="O6" s="71" t="s">
        <v>61</v>
      </c>
      <c r="P6" s="71" t="s">
        <v>63</v>
      </c>
      <c r="Q6" s="71" t="s">
        <v>62</v>
      </c>
      <c r="R6" s="71" t="s">
        <v>64</v>
      </c>
      <c r="S6" s="71" t="s">
        <v>65</v>
      </c>
    </row>
    <row r="7" ht="18" customHeight="1" spans="1:19">
      <c r="A7" s="71">
        <v>1</v>
      </c>
      <c r="B7" s="71" t="s">
        <v>81</v>
      </c>
      <c r="C7" s="71" t="s">
        <v>82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</row>
    <row r="8" ht="21" customHeight="1" spans="1:19">
      <c r="A8" s="5"/>
      <c r="B8" s="5"/>
      <c r="C8" s="5"/>
      <c r="D8" s="5"/>
      <c r="E8" s="5"/>
      <c r="F8" s="5"/>
      <c r="G8" s="79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ht="21" customHeight="1" spans="1:19">
      <c r="A9" s="71" t="s">
        <v>163</v>
      </c>
      <c r="B9" s="71"/>
      <c r="C9" s="71"/>
      <c r="D9" s="71"/>
      <c r="E9" s="71"/>
      <c r="F9" s="71"/>
      <c r="G9" s="71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1" customHeight="1" spans="1:1">
      <c r="A11" t="s">
        <v>307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showZeros="0" workbookViewId="0">
      <selection activeCell="A11" sqref="A11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308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"单位名称："&amp;"富民县红十字会"</f>
        <v>单位名称：富民县红十字会</v>
      </c>
      <c r="T3" s="1" t="s">
        <v>1</v>
      </c>
    </row>
    <row r="4" ht="24" customHeight="1" spans="1:20">
      <c r="A4" s="71" t="s">
        <v>172</v>
      </c>
      <c r="B4" s="71" t="s">
        <v>173</v>
      </c>
      <c r="C4" s="71" t="s">
        <v>175</v>
      </c>
      <c r="D4" s="71" t="s">
        <v>309</v>
      </c>
      <c r="E4" s="71" t="s">
        <v>310</v>
      </c>
      <c r="F4" s="71" t="s">
        <v>311</v>
      </c>
      <c r="G4" s="71" t="s">
        <v>312</v>
      </c>
      <c r="H4" s="71" t="s">
        <v>313</v>
      </c>
      <c r="I4" s="71" t="s">
        <v>314</v>
      </c>
      <c r="J4" s="71" t="s">
        <v>180</v>
      </c>
      <c r="K4" s="71"/>
      <c r="L4" s="71"/>
      <c r="M4" s="71"/>
      <c r="N4" s="71"/>
      <c r="O4" s="71"/>
      <c r="P4" s="71"/>
      <c r="Q4" s="71"/>
      <c r="R4" s="71"/>
      <c r="S4" s="71"/>
      <c r="T4" s="71"/>
    </row>
    <row r="5" ht="24" customHeight="1" spans="1:20">
      <c r="A5" s="71"/>
      <c r="B5" s="71"/>
      <c r="C5" s="71"/>
      <c r="D5" s="71"/>
      <c r="E5" s="71"/>
      <c r="F5" s="71"/>
      <c r="G5" s="71"/>
      <c r="H5" s="71"/>
      <c r="I5" s="71"/>
      <c r="J5" s="71" t="s">
        <v>53</v>
      </c>
      <c r="K5" s="71" t="s">
        <v>56</v>
      </c>
      <c r="L5" s="71" t="s">
        <v>315</v>
      </c>
      <c r="M5" s="71" t="s">
        <v>58</v>
      </c>
      <c r="N5" s="71" t="s">
        <v>316</v>
      </c>
      <c r="O5" s="71" t="s">
        <v>306</v>
      </c>
      <c r="P5" s="71"/>
      <c r="Q5" s="71"/>
      <c r="R5" s="71"/>
      <c r="S5" s="71"/>
      <c r="T5" s="71"/>
    </row>
    <row r="6" ht="54" customHeight="1" spans="1:20">
      <c r="A6" s="71"/>
      <c r="B6" s="71"/>
      <c r="C6" s="71"/>
      <c r="D6" s="71"/>
      <c r="E6" s="71"/>
      <c r="F6" s="71"/>
      <c r="G6" s="71"/>
      <c r="H6" s="71"/>
      <c r="I6" s="71"/>
      <c r="J6" s="71"/>
      <c r="K6" s="71" t="s">
        <v>55</v>
      </c>
      <c r="L6" s="71"/>
      <c r="M6" s="71"/>
      <c r="N6" s="71"/>
      <c r="O6" s="71" t="s">
        <v>55</v>
      </c>
      <c r="P6" s="71" t="s">
        <v>61</v>
      </c>
      <c r="Q6" s="71" t="s">
        <v>63</v>
      </c>
      <c r="R6" s="71" t="s">
        <v>62</v>
      </c>
      <c r="S6" s="71" t="s">
        <v>64</v>
      </c>
      <c r="T6" s="71" t="s">
        <v>65</v>
      </c>
    </row>
    <row r="7" ht="17.25" customHeight="1" spans="1:20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  <c r="T7" s="71">
        <v>20</v>
      </c>
    </row>
    <row r="8" ht="21" customHeight="1" spans="1:20">
      <c r="A8" s="73"/>
      <c r="B8" s="73"/>
      <c r="C8" s="73"/>
      <c r="D8" s="73"/>
      <c r="E8" s="73"/>
      <c r="F8" s="73"/>
      <c r="G8" s="73"/>
      <c r="H8" s="73"/>
      <c r="I8" s="73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ht="21" customHeight="1" spans="1:20">
      <c r="A9" s="71" t="s">
        <v>163</v>
      </c>
      <c r="B9" s="71"/>
      <c r="C9" s="71"/>
      <c r="D9" s="71"/>
      <c r="E9" s="71"/>
      <c r="F9" s="71"/>
      <c r="G9" s="71"/>
      <c r="H9" s="71"/>
      <c r="I9" s="71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1" customHeight="1" spans="1:1">
      <c r="A11" t="s">
        <v>317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showZeros="0" topLeftCell="A2" workbookViewId="0">
      <selection activeCell="C27" sqref="C27:C28"/>
    </sheetView>
  </sheetViews>
  <sheetFormatPr defaultColWidth="10.7083333333333" defaultRowHeight="14.25" customHeight="1" outlineLevelCol="4"/>
  <cols>
    <col min="1" max="1" width="48.5" customWidth="1"/>
    <col min="2" max="5" width="23.2833333333333" customWidth="1"/>
  </cols>
  <sheetData>
    <row r="1" ht="17.25" customHeight="1" spans="5:5">
      <c r="E1" s="1" t="s">
        <v>318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"单位名称："&amp;"富民县红十字会"</f>
        <v>单位名称：富民县红十字会</v>
      </c>
      <c r="E3" s="1" t="s">
        <v>1</v>
      </c>
    </row>
    <row r="4" ht="19.5" customHeight="1" spans="1:5">
      <c r="A4" s="71" t="s">
        <v>319</v>
      </c>
      <c r="B4" s="71" t="s">
        <v>180</v>
      </c>
      <c r="C4" s="71"/>
      <c r="D4" s="71"/>
      <c r="E4" s="71" t="s">
        <v>320</v>
      </c>
    </row>
    <row r="5" ht="40.5" customHeight="1" spans="1:5">
      <c r="A5" s="71"/>
      <c r="B5" s="71" t="s">
        <v>53</v>
      </c>
      <c r="C5" s="71" t="s">
        <v>56</v>
      </c>
      <c r="D5" s="71" t="s">
        <v>315</v>
      </c>
      <c r="E5" s="71" t="s">
        <v>321</v>
      </c>
    </row>
    <row r="6" ht="19.5" customHeight="1" spans="1:5">
      <c r="A6" s="71">
        <v>1</v>
      </c>
      <c r="B6" s="71">
        <v>2</v>
      </c>
      <c r="C6" s="71">
        <v>3</v>
      </c>
      <c r="D6" s="71">
        <v>4</v>
      </c>
      <c r="E6" s="71">
        <v>5</v>
      </c>
    </row>
    <row r="7" ht="19.5" customHeight="1" spans="1:5">
      <c r="A7" s="5"/>
      <c r="B7" s="77"/>
      <c r="C7" s="77"/>
      <c r="D7" s="77"/>
      <c r="E7" s="78"/>
    </row>
    <row r="8" ht="19.5" customHeight="1" spans="1:5">
      <c r="A8" s="5"/>
      <c r="B8" s="77"/>
      <c r="C8" s="77"/>
      <c r="D8" s="77"/>
      <c r="E8" s="78"/>
    </row>
    <row r="10" customHeight="1" spans="1:1">
      <c r="A10" t="s">
        <v>322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A2" sqref="A2:J2"/>
    </sheetView>
  </sheetViews>
  <sheetFormatPr defaultColWidth="10.7083333333333" defaultRowHeight="12" customHeight="1"/>
  <cols>
    <col min="1" max="1" width="49.375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4"/>
      <c r="B1" s="74"/>
      <c r="C1" s="74"/>
      <c r="D1" s="74"/>
      <c r="E1" s="74"/>
      <c r="F1" s="74"/>
      <c r="G1" s="74"/>
      <c r="H1" s="74"/>
      <c r="I1" s="74"/>
      <c r="J1" s="1" t="s">
        <v>323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5" t="str">
        <f>"单位名称："&amp;"富民县红十字会"</f>
        <v>单位名称：富民县红十字会</v>
      </c>
      <c r="B3" s="75"/>
      <c r="C3" s="75"/>
      <c r="D3" s="75"/>
      <c r="E3" s="75"/>
      <c r="F3" s="75"/>
      <c r="G3" s="75"/>
      <c r="H3" s="75"/>
      <c r="I3" s="74"/>
      <c r="J3" s="74"/>
    </row>
    <row r="4" ht="44.25" customHeight="1" spans="1:10">
      <c r="A4" s="76" t="s">
        <v>319</v>
      </c>
      <c r="B4" s="76" t="s">
        <v>261</v>
      </c>
      <c r="C4" s="76" t="s">
        <v>262</v>
      </c>
      <c r="D4" s="76" t="s">
        <v>263</v>
      </c>
      <c r="E4" s="76" t="s">
        <v>264</v>
      </c>
      <c r="F4" s="76" t="s">
        <v>265</v>
      </c>
      <c r="G4" s="76" t="s">
        <v>266</v>
      </c>
      <c r="H4" s="76" t="s">
        <v>267</v>
      </c>
      <c r="I4" s="76" t="s">
        <v>268</v>
      </c>
      <c r="J4" s="76" t="s">
        <v>269</v>
      </c>
    </row>
    <row r="5" ht="14.25" customHeight="1" spans="1:10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6">
        <v>8</v>
      </c>
      <c r="I5" s="76">
        <v>9</v>
      </c>
      <c r="J5" s="76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10" customHeight="1" spans="1:1">
      <c r="A10" t="s">
        <v>322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showZeros="0" workbookViewId="0">
      <selection activeCell="A10" sqref="A10"/>
    </sheetView>
  </sheetViews>
  <sheetFormatPr defaultColWidth="12.1416666666667" defaultRowHeight="14.25" customHeight="1"/>
  <cols>
    <col min="1" max="1" width="52" customWidth="1"/>
    <col min="2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324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"单位名称："&amp;"富民县红十字会"</f>
        <v>单位名称：富民县红十字会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71" t="s">
        <v>172</v>
      </c>
      <c r="B4" s="71" t="s">
        <v>173</v>
      </c>
      <c r="C4" s="71" t="s">
        <v>325</v>
      </c>
      <c r="D4" s="71" t="s">
        <v>326</v>
      </c>
      <c r="E4" s="71" t="s">
        <v>327</v>
      </c>
      <c r="F4" s="71" t="s">
        <v>328</v>
      </c>
      <c r="G4" s="71" t="s">
        <v>329</v>
      </c>
      <c r="H4" s="71"/>
      <c r="I4" s="71"/>
    </row>
    <row r="5" ht="21" customHeight="1" spans="1:9">
      <c r="A5" s="71"/>
      <c r="B5" s="71"/>
      <c r="C5" s="71"/>
      <c r="D5" s="71"/>
      <c r="E5" s="71"/>
      <c r="F5" s="71"/>
      <c r="G5" s="71" t="s">
        <v>304</v>
      </c>
      <c r="H5" s="71" t="s">
        <v>330</v>
      </c>
      <c r="I5" s="71" t="s">
        <v>331</v>
      </c>
    </row>
    <row r="6" ht="17.25" customHeight="1" spans="1:9">
      <c r="A6" s="71" t="s">
        <v>80</v>
      </c>
      <c r="B6" s="71" t="s">
        <v>81</v>
      </c>
      <c r="C6" s="71" t="s">
        <v>82</v>
      </c>
      <c r="D6" s="71" t="s">
        <v>162</v>
      </c>
      <c r="E6" s="71" t="s">
        <v>83</v>
      </c>
      <c r="F6" s="71" t="s">
        <v>84</v>
      </c>
      <c r="G6" s="71" t="s">
        <v>85</v>
      </c>
      <c r="H6" s="71" t="s">
        <v>86</v>
      </c>
      <c r="I6" s="71">
        <v>9</v>
      </c>
    </row>
    <row r="7" ht="19.5" customHeight="1" spans="1:9">
      <c r="A7" s="73"/>
      <c r="B7" s="73"/>
      <c r="C7" s="73"/>
      <c r="D7" s="73"/>
      <c r="E7" s="73"/>
      <c r="F7" s="73"/>
      <c r="G7" s="72"/>
      <c r="H7" s="72"/>
      <c r="I7" s="72"/>
    </row>
    <row r="8" ht="19.5" customHeight="1" spans="1:9">
      <c r="A8" s="71" t="s">
        <v>53</v>
      </c>
      <c r="B8" s="71"/>
      <c r="C8" s="71"/>
      <c r="D8" s="71"/>
      <c r="E8" s="71"/>
      <c r="F8" s="71"/>
      <c r="G8" s="72"/>
      <c r="H8" s="72"/>
      <c r="I8" s="72"/>
    </row>
    <row r="10" customHeight="1" spans="1:1">
      <c r="A10" t="s">
        <v>332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B12" sqref="B12"/>
    </sheetView>
  </sheetViews>
  <sheetFormatPr defaultColWidth="10.7083333333333" defaultRowHeight="14.25" customHeight="1"/>
  <cols>
    <col min="1" max="1" width="49.5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333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"单位名称："&amp;"富民县红十字会"</f>
        <v>单位名称：富民县红十字会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71" t="s">
        <v>249</v>
      </c>
      <c r="B4" s="71" t="s">
        <v>175</v>
      </c>
      <c r="C4" s="71" t="s">
        <v>250</v>
      </c>
      <c r="D4" s="4" t="s">
        <v>176</v>
      </c>
      <c r="E4" s="71" t="s">
        <v>177</v>
      </c>
      <c r="F4" s="4" t="s">
        <v>251</v>
      </c>
      <c r="G4" s="71" t="s">
        <v>252</v>
      </c>
      <c r="H4" s="71" t="s">
        <v>53</v>
      </c>
      <c r="I4" s="71" t="s">
        <v>334</v>
      </c>
      <c r="J4" s="71"/>
      <c r="K4" s="71"/>
    </row>
    <row r="5" ht="21.75" customHeight="1" spans="1:11">
      <c r="A5" s="71"/>
      <c r="B5" s="71"/>
      <c r="C5" s="71"/>
      <c r="D5" s="4"/>
      <c r="E5" s="71"/>
      <c r="F5" s="4"/>
      <c r="G5" s="71"/>
      <c r="H5" s="71"/>
      <c r="I5" s="71" t="s">
        <v>56</v>
      </c>
      <c r="J5" s="71" t="s">
        <v>57</v>
      </c>
      <c r="K5" s="71" t="s">
        <v>58</v>
      </c>
    </row>
    <row r="6" ht="40.5" customHeight="1" spans="1:11">
      <c r="A6" s="71"/>
      <c r="B6" s="71"/>
      <c r="C6" s="71"/>
      <c r="D6" s="4"/>
      <c r="E6" s="71"/>
      <c r="F6" s="4"/>
      <c r="G6" s="71"/>
      <c r="H6" s="71"/>
      <c r="I6" s="71" t="s">
        <v>55</v>
      </c>
      <c r="J6" s="71"/>
      <c r="K6" s="71"/>
    </row>
    <row r="7" ht="15" customHeight="1" spans="1:11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72"/>
      <c r="I8" s="72"/>
      <c r="J8" s="72"/>
      <c r="K8" s="72"/>
    </row>
    <row r="9" ht="18.75" customHeight="1" spans="1:11">
      <c r="A9" s="5"/>
      <c r="B9" s="5"/>
      <c r="C9" s="5"/>
      <c r="D9" s="5"/>
      <c r="E9" s="5"/>
      <c r="F9" s="5"/>
      <c r="G9" s="5"/>
      <c r="H9" s="72"/>
      <c r="I9" s="72"/>
      <c r="J9" s="72"/>
      <c r="K9" s="72"/>
    </row>
    <row r="10" ht="18.75" customHeight="1" spans="1:11">
      <c r="A10" s="71" t="s">
        <v>163</v>
      </c>
      <c r="B10" s="71"/>
      <c r="C10" s="71"/>
      <c r="D10" s="71"/>
      <c r="E10" s="71"/>
      <c r="F10" s="71"/>
      <c r="G10" s="71"/>
      <c r="H10" s="72"/>
      <c r="I10" s="72"/>
      <c r="J10" s="72"/>
      <c r="K10" s="72"/>
    </row>
    <row r="12" customHeight="1" spans="1:1">
      <c r="A12" t="s">
        <v>335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50"/>
      <c r="G1" s="51" t="s">
        <v>336</v>
      </c>
    </row>
    <row r="2" ht="41.25" customHeight="1" spans="1:7">
      <c r="A2" s="52" t="str">
        <f>"2025"&amp;"年部门项目中期规划预算表"</f>
        <v>2025年部门项目中期规划预算表</v>
      </c>
      <c r="B2" s="52"/>
      <c r="C2" s="52"/>
      <c r="D2" s="52"/>
      <c r="E2" s="52"/>
      <c r="F2" s="52"/>
      <c r="G2" s="52"/>
    </row>
    <row r="3" ht="13.5" customHeight="1" spans="1:7">
      <c r="A3" s="53" t="str">
        <f>"单位名称："&amp;"富民县红十字会"</f>
        <v>单位名称：富民县红十字会</v>
      </c>
      <c r="B3" s="54"/>
      <c r="C3" s="54"/>
      <c r="D3" s="54"/>
      <c r="E3" s="55"/>
      <c r="F3" s="55"/>
      <c r="G3" s="56" t="s">
        <v>1</v>
      </c>
    </row>
    <row r="4" ht="21.75" customHeight="1" spans="1:7">
      <c r="A4" s="57" t="s">
        <v>250</v>
      </c>
      <c r="B4" s="57" t="s">
        <v>249</v>
      </c>
      <c r="C4" s="57" t="s">
        <v>175</v>
      </c>
      <c r="D4" s="58" t="s">
        <v>337</v>
      </c>
      <c r="E4" s="22" t="s">
        <v>56</v>
      </c>
      <c r="F4" s="23"/>
      <c r="G4" s="45"/>
    </row>
    <row r="5" ht="21.75" customHeight="1" spans="1:7">
      <c r="A5" s="59"/>
      <c r="B5" s="59"/>
      <c r="C5" s="59"/>
      <c r="D5" s="60"/>
      <c r="E5" s="61" t="str">
        <f>"2025"&amp;"年"</f>
        <v>2025年</v>
      </c>
      <c r="F5" s="58" t="str">
        <f>("2025"+1)&amp;"年"</f>
        <v>2026年</v>
      </c>
      <c r="G5" s="58" t="str">
        <f>("2025"+2)&amp;"年"</f>
        <v>2027年</v>
      </c>
    </row>
    <row r="6" ht="40.5" customHeight="1" spans="1:7">
      <c r="A6" s="62"/>
      <c r="B6" s="62"/>
      <c r="C6" s="62"/>
      <c r="D6" s="63"/>
      <c r="E6" s="64"/>
      <c r="F6" s="63" t="s">
        <v>55</v>
      </c>
      <c r="G6" s="63"/>
    </row>
    <row r="7" ht="15" customHeight="1" spans="1:7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</row>
    <row r="8" ht="17.25" customHeight="1" spans="1:7">
      <c r="A8" s="42" t="s">
        <v>67</v>
      </c>
      <c r="B8" s="66"/>
      <c r="C8" s="66"/>
      <c r="D8" s="42"/>
      <c r="E8" s="67">
        <v>5100</v>
      </c>
      <c r="F8" s="67"/>
      <c r="G8" s="67"/>
    </row>
    <row r="9" ht="18.75" customHeight="1" spans="1:7">
      <c r="A9" s="42"/>
      <c r="B9" s="42" t="s">
        <v>338</v>
      </c>
      <c r="C9" s="42" t="s">
        <v>257</v>
      </c>
      <c r="D9" s="42" t="s">
        <v>339</v>
      </c>
      <c r="E9" s="67">
        <v>5100</v>
      </c>
      <c r="F9" s="67"/>
      <c r="G9" s="67"/>
    </row>
    <row r="10" ht="18.75" customHeight="1" spans="1:7">
      <c r="A10" s="68" t="s">
        <v>53</v>
      </c>
      <c r="B10" s="69" t="s">
        <v>340</v>
      </c>
      <c r="C10" s="69"/>
      <c r="D10" s="70"/>
      <c r="E10" s="67">
        <v>5100</v>
      </c>
      <c r="F10" s="67"/>
      <c r="G10" s="67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1"/>
      <c r="B1" s="11"/>
      <c r="C1" s="11"/>
      <c r="D1" s="11"/>
      <c r="E1" s="11"/>
      <c r="F1" s="11"/>
      <c r="G1" s="11"/>
      <c r="H1" s="11"/>
      <c r="I1" s="11"/>
      <c r="J1" s="44" t="s">
        <v>341</v>
      </c>
    </row>
    <row r="2" ht="41.25" customHeight="1" spans="1:10">
      <c r="A2" s="11" t="str">
        <f>"2025"&amp;"年部门整体支出绩效目标表"</f>
        <v>2025年部门整体支出绩效目标表</v>
      </c>
      <c r="B2" s="12"/>
      <c r="C2" s="12"/>
      <c r="D2" s="12"/>
      <c r="E2" s="12"/>
      <c r="F2" s="12"/>
      <c r="G2" s="12"/>
      <c r="H2" s="12"/>
      <c r="I2" s="12"/>
      <c r="J2" s="12"/>
    </row>
    <row r="3" ht="17.25" customHeight="1" spans="1:10">
      <c r="A3" s="13" t="str">
        <f>"单位名称："&amp;"富民县红十字会"</f>
        <v>单位名称：富民县红十字会</v>
      </c>
      <c r="B3" s="13"/>
      <c r="C3" s="14"/>
      <c r="D3" s="15"/>
      <c r="E3" s="15"/>
      <c r="F3" s="15"/>
      <c r="G3" s="15"/>
      <c r="H3" s="15"/>
      <c r="I3" s="15"/>
      <c r="J3" s="97" t="s">
        <v>1</v>
      </c>
    </row>
    <row r="4" ht="30" customHeight="1" spans="1:10">
      <c r="A4" s="16" t="s">
        <v>342</v>
      </c>
      <c r="B4" s="17" t="s">
        <v>68</v>
      </c>
      <c r="C4" s="18"/>
      <c r="D4" s="18"/>
      <c r="E4" s="19"/>
      <c r="F4" s="20" t="s">
        <v>343</v>
      </c>
      <c r="G4" s="19"/>
      <c r="H4" s="21" t="s">
        <v>67</v>
      </c>
      <c r="I4" s="18"/>
      <c r="J4" s="19"/>
    </row>
    <row r="5" ht="32.25" customHeight="1" spans="1:10">
      <c r="A5" s="22" t="s">
        <v>344</v>
      </c>
      <c r="B5" s="23"/>
      <c r="C5" s="23"/>
      <c r="D5" s="23"/>
      <c r="E5" s="23"/>
      <c r="F5" s="23"/>
      <c r="G5" s="23"/>
      <c r="H5" s="23"/>
      <c r="I5" s="45"/>
      <c r="J5" s="46" t="s">
        <v>345</v>
      </c>
    </row>
    <row r="6" ht="99.75" customHeight="1" spans="1:10">
      <c r="A6" s="24" t="s">
        <v>346</v>
      </c>
      <c r="B6" s="25" t="s">
        <v>347</v>
      </c>
      <c r="C6" s="26" t="s">
        <v>348</v>
      </c>
      <c r="D6" s="26"/>
      <c r="E6" s="26"/>
      <c r="F6" s="26"/>
      <c r="G6" s="26"/>
      <c r="H6" s="26"/>
      <c r="I6" s="26"/>
      <c r="J6" s="47" t="s">
        <v>349</v>
      </c>
    </row>
    <row r="7" ht="99.75" customHeight="1" spans="1:10">
      <c r="A7" s="24"/>
      <c r="B7" s="25" t="str">
        <f>"总体绩效目标（"&amp;"2025"&amp;"-"&amp;("2025"+2)&amp;"年期间）"</f>
        <v>总体绩效目标（2025-2027年期间）</v>
      </c>
      <c r="C7" s="26" t="s">
        <v>350</v>
      </c>
      <c r="D7" s="26"/>
      <c r="E7" s="26"/>
      <c r="F7" s="26"/>
      <c r="G7" s="26"/>
      <c r="H7" s="26"/>
      <c r="I7" s="26"/>
      <c r="J7" s="47" t="s">
        <v>351</v>
      </c>
    </row>
    <row r="8" ht="75" customHeight="1" spans="1:10">
      <c r="A8" s="25" t="s">
        <v>352</v>
      </c>
      <c r="B8" s="27" t="str">
        <f>"预算年度（"&amp;"2025"&amp;"年）绩效目标"</f>
        <v>预算年度（2025年）绩效目标</v>
      </c>
      <c r="C8" s="28" t="s">
        <v>353</v>
      </c>
      <c r="D8" s="28"/>
      <c r="E8" s="28"/>
      <c r="F8" s="28"/>
      <c r="G8" s="28"/>
      <c r="H8" s="28"/>
      <c r="I8" s="28"/>
      <c r="J8" s="48" t="s">
        <v>354</v>
      </c>
    </row>
    <row r="9" ht="32.25" customHeight="1" spans="1:10">
      <c r="A9" s="29" t="s">
        <v>355</v>
      </c>
      <c r="B9" s="29"/>
      <c r="C9" s="29"/>
      <c r="D9" s="29"/>
      <c r="E9" s="29"/>
      <c r="F9" s="29"/>
      <c r="G9" s="29"/>
      <c r="H9" s="29"/>
      <c r="I9" s="29"/>
      <c r="J9" s="29"/>
    </row>
    <row r="10" ht="32.25" customHeight="1" spans="1:10">
      <c r="A10" s="25" t="s">
        <v>356</v>
      </c>
      <c r="B10" s="25"/>
      <c r="C10" s="24" t="s">
        <v>357</v>
      </c>
      <c r="D10" s="24"/>
      <c r="E10" s="24"/>
      <c r="F10" s="24" t="s">
        <v>358</v>
      </c>
      <c r="G10" s="24"/>
      <c r="H10" s="24" t="s">
        <v>359</v>
      </c>
      <c r="I10" s="24"/>
      <c r="J10" s="24"/>
    </row>
    <row r="11" ht="32.25" customHeight="1" spans="1:10">
      <c r="A11" s="25"/>
      <c r="B11" s="25"/>
      <c r="C11" s="24"/>
      <c r="D11" s="24"/>
      <c r="E11" s="24"/>
      <c r="F11" s="24"/>
      <c r="G11" s="24"/>
      <c r="H11" s="25" t="s">
        <v>360</v>
      </c>
      <c r="I11" s="25" t="s">
        <v>361</v>
      </c>
      <c r="J11" s="25" t="s">
        <v>362</v>
      </c>
    </row>
    <row r="12" ht="24" customHeight="1" spans="1:10">
      <c r="A12" s="30" t="s">
        <v>53</v>
      </c>
      <c r="B12" s="31"/>
      <c r="C12" s="31"/>
      <c r="D12" s="31"/>
      <c r="E12" s="31"/>
      <c r="F12" s="31"/>
      <c r="G12" s="32"/>
      <c r="H12" s="33">
        <v>672731.99</v>
      </c>
      <c r="I12" s="33">
        <v>672731.99</v>
      </c>
      <c r="J12" s="33"/>
    </row>
    <row r="13" ht="34.5" customHeight="1" spans="1:10">
      <c r="A13" s="26" t="s">
        <v>363</v>
      </c>
      <c r="B13" s="34"/>
      <c r="C13" s="26" t="s">
        <v>353</v>
      </c>
      <c r="D13" s="34"/>
      <c r="E13" s="34"/>
      <c r="F13" s="34"/>
      <c r="G13" s="34"/>
      <c r="H13" s="35">
        <v>672731.99</v>
      </c>
      <c r="I13" s="35">
        <v>672731.99</v>
      </c>
      <c r="J13" s="35"/>
    </row>
    <row r="14" ht="32.25" customHeight="1" spans="1:10">
      <c r="A14" s="29" t="s">
        <v>364</v>
      </c>
      <c r="B14" s="29"/>
      <c r="C14" s="29"/>
      <c r="D14" s="29"/>
      <c r="E14" s="29"/>
      <c r="F14" s="29"/>
      <c r="G14" s="29"/>
      <c r="H14" s="29"/>
      <c r="I14" s="29"/>
      <c r="J14" s="29"/>
    </row>
    <row r="15" ht="32.25" customHeight="1" spans="1:10">
      <c r="A15" s="36" t="s">
        <v>365</v>
      </c>
      <c r="B15" s="36"/>
      <c r="C15" s="36"/>
      <c r="D15" s="36"/>
      <c r="E15" s="36"/>
      <c r="F15" s="36"/>
      <c r="G15" s="36"/>
      <c r="H15" s="37" t="s">
        <v>366</v>
      </c>
      <c r="I15" s="49" t="s">
        <v>269</v>
      </c>
      <c r="J15" s="37" t="s">
        <v>367</v>
      </c>
    </row>
    <row r="16" ht="36" customHeight="1" spans="1:10">
      <c r="A16" s="38" t="s">
        <v>262</v>
      </c>
      <c r="B16" s="38" t="s">
        <v>368</v>
      </c>
      <c r="C16" s="39" t="s">
        <v>264</v>
      </c>
      <c r="D16" s="39" t="s">
        <v>265</v>
      </c>
      <c r="E16" s="39" t="s">
        <v>266</v>
      </c>
      <c r="F16" s="39" t="s">
        <v>267</v>
      </c>
      <c r="G16" s="39" t="s">
        <v>268</v>
      </c>
      <c r="H16" s="40"/>
      <c r="I16" s="40"/>
      <c r="J16" s="40"/>
    </row>
    <row r="17" ht="32.25" customHeight="1" spans="1:10">
      <c r="A17" s="41" t="s">
        <v>270</v>
      </c>
      <c r="B17" s="41"/>
      <c r="C17" s="42"/>
      <c r="D17" s="41"/>
      <c r="E17" s="41"/>
      <c r="F17" s="41"/>
      <c r="G17" s="41"/>
      <c r="H17" s="43"/>
      <c r="I17" s="28"/>
      <c r="J17" s="43"/>
    </row>
    <row r="18" ht="32.25" customHeight="1" spans="1:10">
      <c r="A18" s="41"/>
      <c r="B18" s="41" t="s">
        <v>271</v>
      </c>
      <c r="C18" s="42"/>
      <c r="D18" s="41"/>
      <c r="E18" s="41"/>
      <c r="F18" s="41"/>
      <c r="G18" s="41"/>
      <c r="H18" s="43"/>
      <c r="I18" s="28"/>
      <c r="J18" s="43"/>
    </row>
    <row r="19" ht="48" customHeight="1" spans="1:10">
      <c r="A19" s="41"/>
      <c r="B19" s="41"/>
      <c r="C19" s="42" t="s">
        <v>369</v>
      </c>
      <c r="D19" s="41" t="s">
        <v>280</v>
      </c>
      <c r="E19" s="41" t="s">
        <v>162</v>
      </c>
      <c r="F19" s="41" t="s">
        <v>370</v>
      </c>
      <c r="G19" s="41" t="s">
        <v>276</v>
      </c>
      <c r="H19" s="43" t="s">
        <v>369</v>
      </c>
      <c r="I19" s="28" t="s">
        <v>371</v>
      </c>
      <c r="J19" s="43" t="s">
        <v>372</v>
      </c>
    </row>
    <row r="20" ht="32.25" customHeight="1" spans="1:10">
      <c r="A20" s="41" t="s">
        <v>282</v>
      </c>
      <c r="B20" s="41"/>
      <c r="C20" s="42"/>
      <c r="D20" s="41"/>
      <c r="E20" s="41"/>
      <c r="F20" s="41"/>
      <c r="G20" s="41"/>
      <c r="H20" s="43"/>
      <c r="I20" s="28"/>
      <c r="J20" s="43"/>
    </row>
    <row r="21" ht="32.25" customHeight="1" spans="1:10">
      <c r="A21" s="41"/>
      <c r="B21" s="41" t="s">
        <v>373</v>
      </c>
      <c r="C21" s="42"/>
      <c r="D21" s="41"/>
      <c r="E21" s="41"/>
      <c r="F21" s="41"/>
      <c r="G21" s="41"/>
      <c r="H21" s="43"/>
      <c r="I21" s="28"/>
      <c r="J21" s="43"/>
    </row>
    <row r="22" ht="44" customHeight="1" spans="1:10">
      <c r="A22" s="41"/>
      <c r="B22" s="41"/>
      <c r="C22" s="42" t="s">
        <v>374</v>
      </c>
      <c r="D22" s="41" t="s">
        <v>280</v>
      </c>
      <c r="E22" s="41" t="s">
        <v>375</v>
      </c>
      <c r="F22" s="41" t="s">
        <v>275</v>
      </c>
      <c r="G22" s="41" t="s">
        <v>291</v>
      </c>
      <c r="H22" s="43" t="s">
        <v>374</v>
      </c>
      <c r="I22" s="28" t="s">
        <v>376</v>
      </c>
      <c r="J22" s="43" t="s">
        <v>372</v>
      </c>
    </row>
    <row r="23" ht="32.25" customHeight="1" spans="1:10">
      <c r="A23" s="41" t="s">
        <v>287</v>
      </c>
      <c r="B23" s="41"/>
      <c r="C23" s="42"/>
      <c r="D23" s="41"/>
      <c r="E23" s="41"/>
      <c r="F23" s="41"/>
      <c r="G23" s="41"/>
      <c r="H23" s="43"/>
      <c r="I23" s="28"/>
      <c r="J23" s="43"/>
    </row>
    <row r="24" ht="32.25" customHeight="1" spans="1:10">
      <c r="A24" s="41"/>
      <c r="B24" s="41" t="s">
        <v>288</v>
      </c>
      <c r="C24" s="42"/>
      <c r="D24" s="41"/>
      <c r="E24" s="41"/>
      <c r="F24" s="41"/>
      <c r="G24" s="41"/>
      <c r="H24" s="43"/>
      <c r="I24" s="28"/>
      <c r="J24" s="43"/>
    </row>
    <row r="25" ht="32.25" customHeight="1" spans="1:10">
      <c r="A25" s="41"/>
      <c r="B25" s="41"/>
      <c r="C25" s="42" t="s">
        <v>377</v>
      </c>
      <c r="D25" s="41" t="s">
        <v>280</v>
      </c>
      <c r="E25" s="41" t="s">
        <v>375</v>
      </c>
      <c r="F25" s="41" t="s">
        <v>275</v>
      </c>
      <c r="G25" s="41" t="s">
        <v>291</v>
      </c>
      <c r="H25" s="43" t="s">
        <v>377</v>
      </c>
      <c r="I25" s="28" t="s">
        <v>378</v>
      </c>
      <c r="J25" s="43" t="s">
        <v>372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showZeros="0" topLeftCell="B1" workbookViewId="0">
      <selection activeCell="F24" sqref="F24"/>
    </sheetView>
  </sheetViews>
  <sheetFormatPr defaultColWidth="10" defaultRowHeight="12.75" customHeight="1" outlineLevelRow="6"/>
  <cols>
    <col min="1" max="1" width="50.2833333333333" customWidth="1"/>
    <col min="2" max="2" width="15.7083333333333" customWidth="1"/>
    <col min="3" max="3" width="13" customWidth="1"/>
    <col min="4" max="4" width="12" customWidth="1"/>
    <col min="5" max="5" width="21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379</v>
      </c>
    </row>
    <row r="2" ht="41.25" customHeight="1" spans="1:23">
      <c r="A2" s="2" t="s">
        <v>380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"单位名称："&amp;"富民县红十字会"</f>
        <v>单位名称：富民县红十字会</v>
      </c>
      <c r="B3" s="3"/>
      <c r="C3" s="3"/>
      <c r="V3" s="1" t="s">
        <v>381</v>
      </c>
      <c r="W3" s="1"/>
    </row>
    <row r="4" ht="17.25" customHeight="1" spans="1:23">
      <c r="A4" s="4" t="s">
        <v>173</v>
      </c>
      <c r="B4" s="4" t="s">
        <v>382</v>
      </c>
      <c r="C4" s="4" t="s">
        <v>383</v>
      </c>
      <c r="D4" s="4" t="s">
        <v>384</v>
      </c>
      <c r="E4" s="4" t="s">
        <v>385</v>
      </c>
      <c r="F4" s="4" t="s">
        <v>386</v>
      </c>
      <c r="G4" s="4"/>
      <c r="H4" s="4"/>
      <c r="I4" s="4"/>
      <c r="J4" s="4"/>
      <c r="K4" s="4"/>
      <c r="L4" s="4"/>
      <c r="M4" s="4" t="s">
        <v>387</v>
      </c>
      <c r="N4" s="4"/>
      <c r="O4" s="4"/>
      <c r="P4" s="4"/>
      <c r="Q4" s="4"/>
      <c r="R4" s="4"/>
      <c r="S4" s="4"/>
      <c r="T4" s="4" t="s">
        <v>388</v>
      </c>
      <c r="U4" s="4"/>
      <c r="V4" s="4"/>
      <c r="W4" s="4" t="s">
        <v>389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390</v>
      </c>
      <c r="H5" s="4" t="s">
        <v>391</v>
      </c>
      <c r="I5" s="4" t="s">
        <v>392</v>
      </c>
      <c r="J5" s="4" t="s">
        <v>393</v>
      </c>
      <c r="K5" s="4" t="s">
        <v>394</v>
      </c>
      <c r="L5" s="4" t="s">
        <v>395</v>
      </c>
      <c r="M5" s="4" t="s">
        <v>55</v>
      </c>
      <c r="N5" s="4" t="s">
        <v>396</v>
      </c>
      <c r="O5" s="4" t="s">
        <v>397</v>
      </c>
      <c r="P5" s="4" t="s">
        <v>398</v>
      </c>
      <c r="Q5" s="4" t="s">
        <v>399</v>
      </c>
      <c r="R5" s="4" t="s">
        <v>400</v>
      </c>
      <c r="S5" s="4" t="s">
        <v>401</v>
      </c>
      <c r="T5" s="4" t="s">
        <v>55</v>
      </c>
      <c r="U5" s="4" t="s">
        <v>402</v>
      </c>
      <c r="V5" s="4" t="s">
        <v>403</v>
      </c>
      <c r="W5" s="4"/>
    </row>
    <row r="6" ht="17.25" customHeight="1" outlineLevel="1" spans="1:23">
      <c r="A6" s="5" t="s">
        <v>67</v>
      </c>
      <c r="B6" s="5"/>
      <c r="C6" s="5"/>
      <c r="D6" s="5"/>
      <c r="E6" s="5"/>
      <c r="F6" s="6"/>
      <c r="G6" s="6"/>
      <c r="H6" s="6"/>
      <c r="I6" s="6"/>
      <c r="J6" s="6"/>
      <c r="K6" s="6"/>
      <c r="L6" s="6"/>
      <c r="M6" s="6">
        <v>3</v>
      </c>
      <c r="N6" s="6"/>
      <c r="O6" s="6"/>
      <c r="P6" s="6">
        <v>3</v>
      </c>
      <c r="Q6" s="6"/>
      <c r="R6" s="6"/>
      <c r="S6" s="6"/>
      <c r="T6" s="6"/>
      <c r="U6" s="6"/>
      <c r="V6" s="6"/>
      <c r="W6" s="6"/>
    </row>
    <row r="7" ht="17.25" customHeight="1" spans="1:23">
      <c r="A7" s="7" t="s">
        <v>67</v>
      </c>
      <c r="B7" s="7" t="s">
        <v>404</v>
      </c>
      <c r="C7" s="7" t="s">
        <v>405</v>
      </c>
      <c r="D7" s="7" t="s">
        <v>406</v>
      </c>
      <c r="E7" s="7" t="s">
        <v>407</v>
      </c>
      <c r="F7" s="6">
        <v>4</v>
      </c>
      <c r="G7" s="8"/>
      <c r="H7" s="8"/>
      <c r="I7" s="9" t="s">
        <v>162</v>
      </c>
      <c r="J7" s="8"/>
      <c r="K7" s="8"/>
      <c r="L7" s="8"/>
      <c r="M7" s="6">
        <v>3</v>
      </c>
      <c r="N7" s="8"/>
      <c r="O7" s="8"/>
      <c r="P7" s="10" t="s">
        <v>82</v>
      </c>
      <c r="Q7" s="8"/>
      <c r="R7" s="8"/>
      <c r="S7" s="8"/>
      <c r="T7" s="6"/>
      <c r="U7" s="6"/>
      <c r="V7" s="6"/>
      <c r="W7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2025-02-20T02:55:47Z</dcterms:created>
  <dcterms:modified xsi:type="dcterms:W3CDTF">2025-02-20T03:01:43Z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