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<sst xmlns="http://schemas.openxmlformats.org/spreadsheetml/2006/main" count="2419" uniqueCount="856">
  <si>
    <r>
      <rPr>
        <sz val="10.5"/>
        <color rgb="FF000000"/>
        <rFont val="宋体"/>
        <charset val="134"/>
      </rPr>
      <t>预算</t>
    </r>
    <r>
      <rPr>
        <sz val="10.5"/>
        <color rgb="FF000000"/>
        <rFont val="Times New Roman"/>
        <charset val="134"/>
      </rPr>
      <t>01-1</t>
    </r>
    <r>
      <rPr>
        <sz val="10.5"/>
        <color rgb="FF000000"/>
        <rFont val="宋体"/>
        <charset val="134"/>
      </rPr>
      <t>表</t>
    </r>
  </si>
  <si>
    <r>
      <rPr>
        <sz val="11"/>
        <color rgb="FF000000"/>
        <rFont val="SimSun"/>
        <charset val="134"/>
      </rPr>
      <t>单位：元</t>
    </r>
  </si>
  <si>
    <r>
      <rPr>
        <sz val="11"/>
        <color rgb="FF000000"/>
        <rFont val="SimSun"/>
        <charset val="134"/>
      </rPr>
      <t>收　　　　　　　　入</t>
    </r>
  </si>
  <si>
    <r>
      <rPr>
        <sz val="11"/>
        <color rgb="FF000000"/>
        <rFont val="SimSun"/>
        <charset val="134"/>
      </rPr>
      <t>支　　　　　　　　出</t>
    </r>
  </si>
  <si>
    <r>
      <rPr>
        <sz val="11"/>
        <color rgb="FF000000"/>
        <rFont val="SimSun"/>
        <charset val="134"/>
      </rPr>
      <t>项</t>
    </r>
    <r>
      <rPr>
        <sz val="11"/>
        <color rgb="FF000000"/>
        <rFont val="Times New Roman"/>
        <charset val="134"/>
      </rPr>
      <t xml:space="preserve">      </t>
    </r>
    <r>
      <rPr>
        <sz val="11"/>
        <color rgb="FF000000"/>
        <rFont val="SimSun"/>
        <charset val="134"/>
      </rPr>
      <t>目</t>
    </r>
  </si>
  <si>
    <r>
      <rPr>
        <sz val="11"/>
        <color rgb="FF000000"/>
        <rFont val="SimSun"/>
        <charset val="134"/>
      </rPr>
      <t>项目</t>
    </r>
    <r>
      <rPr>
        <sz val="11"/>
        <color rgb="FF000000"/>
        <rFont val="Times New Roman"/>
        <charset val="134"/>
      </rPr>
      <t>(</t>
    </r>
    <r>
      <rPr>
        <sz val="11"/>
        <color rgb="FF000000"/>
        <rFont val="SimSun"/>
        <charset val="134"/>
      </rPr>
      <t>按功能分类</t>
    </r>
    <r>
      <rPr>
        <sz val="11"/>
        <color rgb="FF000000"/>
        <rFont val="Times New Roman"/>
        <charset val="134"/>
      </rPr>
      <t>)</t>
    </r>
  </si>
  <si>
    <r>
      <rPr>
        <sz val="11"/>
        <color rgb="FF000000"/>
        <rFont val="SimSun"/>
        <charset val="134"/>
      </rPr>
      <t>一、一般公共预算拨款收入</t>
    </r>
  </si>
  <si>
    <r>
      <rPr>
        <sz val="11"/>
        <color rgb="FF000000"/>
        <rFont val="Times New Roman"/>
        <charset val="134"/>
      </rPr>
      <t xml:space="preserve"> </t>
    </r>
    <r>
      <rPr>
        <sz val="11"/>
        <color rgb="FF000000"/>
        <rFont val="SimSun"/>
        <charset val="134"/>
      </rPr>
      <t>一、一般公共服务支出</t>
    </r>
  </si>
  <si>
    <r>
      <rPr>
        <sz val="11"/>
        <color rgb="FF000000"/>
        <rFont val="SimSun"/>
        <charset val="134"/>
      </rPr>
      <t>二、政府性基金预算拨款收入</t>
    </r>
  </si>
  <si>
    <r>
      <rPr>
        <sz val="11"/>
        <color rgb="FF000000"/>
        <rFont val="Times New Roman"/>
        <charset val="134"/>
      </rPr>
      <t xml:space="preserve"> </t>
    </r>
    <r>
      <rPr>
        <sz val="11"/>
        <color rgb="FF000000"/>
        <rFont val="SimSun"/>
        <charset val="134"/>
      </rPr>
      <t>二、外交支出</t>
    </r>
  </si>
  <si>
    <r>
      <rPr>
        <sz val="11"/>
        <color rgb="FF000000"/>
        <rFont val="SimSun"/>
        <charset val="134"/>
      </rPr>
      <t>三、国有资本经营预算拨款收入</t>
    </r>
  </si>
  <si>
    <r>
      <rPr>
        <sz val="11"/>
        <color rgb="FF000000"/>
        <rFont val="Times New Roman"/>
        <charset val="134"/>
      </rPr>
      <t xml:space="preserve"> </t>
    </r>
    <r>
      <rPr>
        <sz val="11"/>
        <color rgb="FF000000"/>
        <rFont val="SimSun"/>
        <charset val="134"/>
      </rPr>
      <t>三、国防支出</t>
    </r>
  </si>
  <si>
    <r>
      <rPr>
        <sz val="11"/>
        <color rgb="FF000000"/>
        <rFont val="SimSun"/>
        <charset val="134"/>
      </rPr>
      <t>四、财政专户管理资金收入</t>
    </r>
  </si>
  <si>
    <r>
      <rPr>
        <sz val="11"/>
        <color rgb="FF000000"/>
        <rFont val="Times New Roman"/>
        <charset val="134"/>
      </rPr>
      <t xml:space="preserve"> </t>
    </r>
    <r>
      <rPr>
        <sz val="11"/>
        <color rgb="FF000000"/>
        <rFont val="SimSun"/>
        <charset val="134"/>
      </rPr>
      <t>四、公共安全支出</t>
    </r>
  </si>
  <si>
    <r>
      <rPr>
        <sz val="11"/>
        <color rgb="FF000000"/>
        <rFont val="SimSun"/>
        <charset val="134"/>
      </rPr>
      <t>五、单位资金</t>
    </r>
  </si>
  <si>
    <r>
      <rPr>
        <sz val="11"/>
        <color rgb="FF000000"/>
        <rFont val="Times New Roman"/>
        <charset val="134"/>
      </rPr>
      <t xml:space="preserve"> </t>
    </r>
    <r>
      <rPr>
        <sz val="11"/>
        <color rgb="FF000000"/>
        <rFont val="SimSun"/>
        <charset val="134"/>
      </rPr>
      <t>五、教育支出</t>
    </r>
  </si>
  <si>
    <r>
      <rPr>
        <sz val="11"/>
        <color rgb="FF000000"/>
        <rFont val="SimSun"/>
        <charset val="134"/>
      </rPr>
      <t>（一）事业收入</t>
    </r>
  </si>
  <si>
    <r>
      <rPr>
        <sz val="11"/>
        <color rgb="FF000000"/>
        <rFont val="Times New Roman"/>
        <charset val="134"/>
      </rPr>
      <t xml:space="preserve"> </t>
    </r>
    <r>
      <rPr>
        <sz val="11"/>
        <color rgb="FF000000"/>
        <rFont val="SimSun"/>
        <charset val="134"/>
      </rPr>
      <t>六、科学技术支出</t>
    </r>
    <r>
      <rPr>
        <sz val="11"/>
        <color rgb="FF000000"/>
        <rFont val="Times New Roman"/>
        <charset val="134"/>
      </rPr>
      <t xml:space="preserve"> </t>
    </r>
  </si>
  <si>
    <r>
      <rPr>
        <sz val="11"/>
        <color rgb="FF000000"/>
        <rFont val="SimSun"/>
        <charset val="134"/>
      </rPr>
      <t>（二）事业单位经营收入</t>
    </r>
  </si>
  <si>
    <r>
      <rPr>
        <sz val="11"/>
        <color rgb="FF000000"/>
        <rFont val="Times New Roman"/>
        <charset val="134"/>
      </rPr>
      <t xml:space="preserve"> </t>
    </r>
    <r>
      <rPr>
        <sz val="11"/>
        <color rgb="FF000000"/>
        <rFont val="SimSun"/>
        <charset val="134"/>
      </rPr>
      <t>七、文化旅游体育与传媒支出</t>
    </r>
  </si>
  <si>
    <r>
      <rPr>
        <sz val="11"/>
        <color rgb="FF000000"/>
        <rFont val="SimSun"/>
        <charset val="134"/>
      </rPr>
      <t>（三）上级补助收入</t>
    </r>
  </si>
  <si>
    <r>
      <rPr>
        <sz val="11"/>
        <color rgb="FF000000"/>
        <rFont val="Times New Roman"/>
        <charset val="134"/>
      </rPr>
      <t xml:space="preserve"> </t>
    </r>
    <r>
      <rPr>
        <sz val="11"/>
        <color rgb="FF000000"/>
        <rFont val="SimSun"/>
        <charset val="134"/>
      </rPr>
      <t>八、社会保障和就业支出</t>
    </r>
  </si>
  <si>
    <r>
      <rPr>
        <sz val="11"/>
        <color rgb="FF000000"/>
        <rFont val="SimSun"/>
        <charset val="134"/>
      </rPr>
      <t>（四）附属单位上缴收入</t>
    </r>
  </si>
  <si>
    <r>
      <rPr>
        <sz val="11"/>
        <color rgb="FF000000"/>
        <rFont val="Times New Roman"/>
        <charset val="134"/>
      </rPr>
      <t xml:space="preserve"> </t>
    </r>
    <r>
      <rPr>
        <sz val="11"/>
        <color rgb="FF000000"/>
        <rFont val="SimSun"/>
        <charset val="134"/>
      </rPr>
      <t>九、卫生健康支出</t>
    </r>
  </si>
  <si>
    <r>
      <rPr>
        <sz val="11"/>
        <color rgb="FF000000"/>
        <rFont val="SimSun"/>
        <charset val="134"/>
      </rPr>
      <t>（五）其他收入</t>
    </r>
  </si>
  <si>
    <r>
      <rPr>
        <sz val="11"/>
        <color rgb="FF000000"/>
        <rFont val="Times New Roman"/>
        <charset val="134"/>
      </rPr>
      <t xml:space="preserve"> </t>
    </r>
    <r>
      <rPr>
        <sz val="11"/>
        <color rgb="FF000000"/>
        <rFont val="SimSun"/>
        <charset val="134"/>
      </rPr>
      <t>十、节能环保支出</t>
    </r>
  </si>
  <si>
    <r>
      <rPr>
        <sz val="11"/>
        <color rgb="FF000000"/>
        <rFont val="Times New Roman"/>
        <charset val="134"/>
      </rPr>
      <t xml:space="preserve"> </t>
    </r>
    <r>
      <rPr>
        <sz val="11"/>
        <color rgb="FF000000"/>
        <rFont val="SimSun"/>
        <charset val="134"/>
      </rPr>
      <t>十一、城乡社区支出</t>
    </r>
  </si>
  <si>
    <r>
      <rPr>
        <sz val="11"/>
        <color rgb="FF000000"/>
        <rFont val="Times New Roman"/>
        <charset val="134"/>
      </rPr>
      <t xml:space="preserve"> </t>
    </r>
    <r>
      <rPr>
        <sz val="11"/>
        <color rgb="FF000000"/>
        <rFont val="SimSun"/>
        <charset val="134"/>
      </rPr>
      <t>十二、农林水支出</t>
    </r>
  </si>
  <si>
    <r>
      <rPr>
        <sz val="11"/>
        <color rgb="FF000000"/>
        <rFont val="Times New Roman"/>
        <charset val="134"/>
      </rPr>
      <t xml:space="preserve"> </t>
    </r>
    <r>
      <rPr>
        <sz val="11"/>
        <color rgb="FF000000"/>
        <rFont val="SimSun"/>
        <charset val="134"/>
      </rPr>
      <t>十三、交通运输支出</t>
    </r>
  </si>
  <si>
    <r>
      <rPr>
        <sz val="11"/>
        <color rgb="FF000000"/>
        <rFont val="Times New Roman"/>
        <charset val="134"/>
      </rPr>
      <t xml:space="preserve"> </t>
    </r>
    <r>
      <rPr>
        <sz val="11"/>
        <color rgb="FF000000"/>
        <rFont val="SimSun"/>
        <charset val="134"/>
      </rPr>
      <t>十四、资源勘探工业信息等支出</t>
    </r>
  </si>
  <si>
    <r>
      <rPr>
        <sz val="11"/>
        <color rgb="FF000000"/>
        <rFont val="Times New Roman"/>
        <charset val="134"/>
      </rPr>
      <t xml:space="preserve"> </t>
    </r>
    <r>
      <rPr>
        <sz val="11"/>
        <color rgb="FF000000"/>
        <rFont val="SimSun"/>
        <charset val="134"/>
      </rPr>
      <t>十五、商业服务业等支出</t>
    </r>
  </si>
  <si>
    <r>
      <rPr>
        <sz val="11"/>
        <color rgb="FF000000"/>
        <rFont val="Times New Roman"/>
        <charset val="134"/>
      </rPr>
      <t xml:space="preserve"> </t>
    </r>
    <r>
      <rPr>
        <sz val="11"/>
        <color rgb="FF000000"/>
        <rFont val="SimSun"/>
        <charset val="134"/>
      </rPr>
      <t>十六、金融支出</t>
    </r>
  </si>
  <si>
    <r>
      <rPr>
        <sz val="11"/>
        <color rgb="FF000000"/>
        <rFont val="Times New Roman"/>
        <charset val="134"/>
      </rPr>
      <t xml:space="preserve"> </t>
    </r>
    <r>
      <rPr>
        <sz val="11"/>
        <color rgb="FF000000"/>
        <rFont val="SimSun"/>
        <charset val="134"/>
      </rPr>
      <t>十七、援助其他地区支出</t>
    </r>
  </si>
  <si>
    <r>
      <rPr>
        <sz val="11"/>
        <color rgb="FF000000"/>
        <rFont val="Times New Roman"/>
        <charset val="134"/>
      </rPr>
      <t xml:space="preserve"> </t>
    </r>
    <r>
      <rPr>
        <sz val="11"/>
        <color rgb="FF000000"/>
        <rFont val="SimSun"/>
        <charset val="134"/>
      </rPr>
      <t>十八、自然资源海洋气象等支出</t>
    </r>
  </si>
  <si>
    <r>
      <rPr>
        <sz val="11"/>
        <color rgb="FF000000"/>
        <rFont val="Times New Roman"/>
        <charset val="134"/>
      </rPr>
      <t xml:space="preserve"> </t>
    </r>
    <r>
      <rPr>
        <sz val="11"/>
        <color rgb="FF000000"/>
        <rFont val="SimSun"/>
        <charset val="134"/>
      </rPr>
      <t>十九、住房保障支出</t>
    </r>
  </si>
  <si>
    <r>
      <rPr>
        <sz val="11"/>
        <color rgb="FF000000"/>
        <rFont val="Times New Roman"/>
        <charset val="134"/>
      </rPr>
      <t xml:space="preserve"> </t>
    </r>
    <r>
      <rPr>
        <sz val="11"/>
        <color rgb="FF000000"/>
        <rFont val="SimSun"/>
        <charset val="134"/>
      </rPr>
      <t>二十、粮油物资储备支出</t>
    </r>
  </si>
  <si>
    <r>
      <rPr>
        <sz val="11"/>
        <color rgb="FF000000"/>
        <rFont val="Times New Roman"/>
        <charset val="134"/>
      </rPr>
      <t xml:space="preserve"> </t>
    </r>
    <r>
      <rPr>
        <sz val="11"/>
        <color rgb="FF000000"/>
        <rFont val="SimSun"/>
        <charset val="134"/>
      </rPr>
      <t>二十一、国有资本经营预算支出</t>
    </r>
  </si>
  <si>
    <r>
      <rPr>
        <sz val="11"/>
        <color rgb="FF000000"/>
        <rFont val="Times New Roman"/>
        <charset val="134"/>
      </rPr>
      <t xml:space="preserve"> </t>
    </r>
    <r>
      <rPr>
        <sz val="11"/>
        <color rgb="FF000000"/>
        <rFont val="SimSun"/>
        <charset val="134"/>
      </rPr>
      <t>二十二、灾害防治及应急管理支出</t>
    </r>
  </si>
  <si>
    <r>
      <rPr>
        <sz val="11"/>
        <color rgb="FF000000"/>
        <rFont val="Times New Roman"/>
        <charset val="134"/>
      </rPr>
      <t xml:space="preserve"> </t>
    </r>
    <r>
      <rPr>
        <sz val="11"/>
        <color rgb="FF000000"/>
        <rFont val="SimSun"/>
        <charset val="134"/>
      </rPr>
      <t>二十三、预备费</t>
    </r>
  </si>
  <si>
    <r>
      <rPr>
        <sz val="11"/>
        <color rgb="FF000000"/>
        <rFont val="Times New Roman"/>
        <charset val="134"/>
      </rPr>
      <t xml:space="preserve"> </t>
    </r>
    <r>
      <rPr>
        <sz val="11"/>
        <color rgb="FF000000"/>
        <rFont val="SimSun"/>
        <charset val="134"/>
      </rPr>
      <t>二十四、其他支出</t>
    </r>
  </si>
  <si>
    <r>
      <rPr>
        <sz val="11"/>
        <color rgb="FF000000"/>
        <rFont val="Times New Roman"/>
        <charset val="134"/>
      </rPr>
      <t xml:space="preserve"> </t>
    </r>
    <r>
      <rPr>
        <sz val="11"/>
        <color rgb="FF000000"/>
        <rFont val="SimSun"/>
        <charset val="134"/>
      </rPr>
      <t>二十五、转移性支出</t>
    </r>
  </si>
  <si>
    <r>
      <rPr>
        <sz val="11"/>
        <color rgb="FF000000"/>
        <rFont val="Times New Roman"/>
        <charset val="134"/>
      </rPr>
      <t xml:space="preserve"> </t>
    </r>
    <r>
      <rPr>
        <sz val="11"/>
        <color rgb="FF000000"/>
        <rFont val="SimSun"/>
        <charset val="134"/>
      </rPr>
      <t>二十六、债务还本支出</t>
    </r>
  </si>
  <si>
    <r>
      <rPr>
        <sz val="11"/>
        <color rgb="FF000000"/>
        <rFont val="Times New Roman"/>
        <charset val="134"/>
      </rPr>
      <t xml:space="preserve"> </t>
    </r>
    <r>
      <rPr>
        <sz val="11"/>
        <color rgb="FF000000"/>
        <rFont val="SimSun"/>
        <charset val="134"/>
      </rPr>
      <t>二十七、债务付息支出</t>
    </r>
  </si>
  <si>
    <r>
      <rPr>
        <sz val="11"/>
        <color rgb="FF000000"/>
        <rFont val="Times New Roman"/>
        <charset val="134"/>
      </rPr>
      <t xml:space="preserve"> </t>
    </r>
    <r>
      <rPr>
        <sz val="11"/>
        <color rgb="FF000000"/>
        <rFont val="SimSun"/>
        <charset val="134"/>
      </rPr>
      <t>二十八、债务发行费用支出</t>
    </r>
  </si>
  <si>
    <r>
      <rPr>
        <b/>
        <sz val="11"/>
        <color rgb="FF000000"/>
        <rFont val="SimSun"/>
        <charset val="134"/>
      </rPr>
      <t>本年收入合计</t>
    </r>
  </si>
  <si>
    <r>
      <rPr>
        <b/>
        <sz val="11"/>
        <color rgb="FF000000"/>
        <rFont val="SimSun"/>
        <charset val="134"/>
      </rPr>
      <t>本年支出合计</t>
    </r>
  </si>
  <si>
    <r>
      <rPr>
        <sz val="11"/>
        <color rgb="FF000000"/>
        <rFont val="SimSun"/>
        <charset val="134"/>
      </rPr>
      <t>上年结转结余</t>
    </r>
  </si>
  <si>
    <r>
      <rPr>
        <sz val="11"/>
        <color rgb="FF000000"/>
        <rFont val="SimSun"/>
        <charset val="134"/>
      </rPr>
      <t>年终结转结余</t>
    </r>
  </si>
  <si>
    <r>
      <rPr>
        <b/>
        <sz val="11"/>
        <color rgb="FF000000"/>
        <rFont val="SimSun"/>
        <charset val="134"/>
      </rPr>
      <t>收</t>
    </r>
    <r>
      <rPr>
        <b/>
        <sz val="11"/>
        <color rgb="FF000000"/>
        <rFont val="Times New Roman"/>
        <charset val="134"/>
      </rPr>
      <t xml:space="preserve">  </t>
    </r>
    <r>
      <rPr>
        <b/>
        <sz val="11"/>
        <color rgb="FF000000"/>
        <rFont val="SimSun"/>
        <charset val="134"/>
      </rPr>
      <t>入</t>
    </r>
    <r>
      <rPr>
        <b/>
        <sz val="11"/>
        <color rgb="FF000000"/>
        <rFont val="Times New Roman"/>
        <charset val="134"/>
      </rPr>
      <t xml:space="preserve">  </t>
    </r>
    <r>
      <rPr>
        <b/>
        <sz val="11"/>
        <color rgb="FF000000"/>
        <rFont val="SimSun"/>
        <charset val="134"/>
      </rPr>
      <t>总</t>
    </r>
    <r>
      <rPr>
        <b/>
        <sz val="11"/>
        <color rgb="FF000000"/>
        <rFont val="Times New Roman"/>
        <charset val="134"/>
      </rPr>
      <t xml:space="preserve">  </t>
    </r>
    <r>
      <rPr>
        <b/>
        <sz val="11"/>
        <color rgb="FF000000"/>
        <rFont val="SimSun"/>
        <charset val="134"/>
      </rPr>
      <t>计</t>
    </r>
  </si>
  <si>
    <r>
      <rPr>
        <b/>
        <sz val="11"/>
        <color rgb="FF000000"/>
        <rFont val="SimSun"/>
        <charset val="134"/>
      </rPr>
      <t>支</t>
    </r>
    <r>
      <rPr>
        <b/>
        <sz val="11"/>
        <color rgb="FF000000"/>
        <rFont val="Times New Roman"/>
        <charset val="134"/>
      </rPr>
      <t xml:space="preserve">  </t>
    </r>
    <r>
      <rPr>
        <b/>
        <sz val="11"/>
        <color rgb="FF000000"/>
        <rFont val="SimSun"/>
        <charset val="134"/>
      </rPr>
      <t>出</t>
    </r>
    <r>
      <rPr>
        <b/>
        <sz val="11"/>
        <color rgb="FF000000"/>
        <rFont val="Times New Roman"/>
        <charset val="134"/>
      </rPr>
      <t xml:space="preserve">  </t>
    </r>
    <r>
      <rPr>
        <b/>
        <sz val="11"/>
        <color rgb="FF000000"/>
        <rFont val="SimSun"/>
        <charset val="134"/>
      </rPr>
      <t>总</t>
    </r>
    <r>
      <rPr>
        <b/>
        <sz val="11"/>
        <color rgb="FF000000"/>
        <rFont val="Times New Roman"/>
        <charset val="134"/>
      </rPr>
      <t xml:space="preserve">  </t>
    </r>
    <r>
      <rPr>
        <b/>
        <sz val="11"/>
        <color rgb="FF000000"/>
        <rFont val="SimSun"/>
        <charset val="134"/>
      </rPr>
      <t>计</t>
    </r>
  </si>
  <si>
    <r>
      <rPr>
        <sz val="11"/>
        <color rgb="FF000000"/>
        <rFont val="SimSun"/>
        <charset val="134"/>
      </rPr>
      <t>预算</t>
    </r>
    <r>
      <rPr>
        <sz val="11"/>
        <color rgb="FF000000"/>
        <rFont val="Times New Roman"/>
        <charset val="134"/>
      </rPr>
      <t>01-2</t>
    </r>
    <r>
      <rPr>
        <sz val="11"/>
        <color rgb="FF000000"/>
        <rFont val="SimSun"/>
        <charset val="134"/>
      </rPr>
      <t>表</t>
    </r>
  </si>
  <si>
    <r>
      <rPr>
        <sz val="11"/>
        <color rgb="FF000000"/>
        <rFont val="SimSun"/>
        <charset val="134"/>
      </rPr>
      <t>部门（单位）代码</t>
    </r>
  </si>
  <si>
    <r>
      <rPr>
        <sz val="11"/>
        <color rgb="FF000000"/>
        <rFont val="SimSun"/>
        <charset val="134"/>
      </rPr>
      <t>部门（单位）名称</t>
    </r>
  </si>
  <si>
    <r>
      <rPr>
        <sz val="11"/>
        <color rgb="FF000000"/>
        <rFont val="SimSun"/>
        <charset val="134"/>
      </rPr>
      <t>合计</t>
    </r>
  </si>
  <si>
    <r>
      <rPr>
        <sz val="11"/>
        <color rgb="FF000000"/>
        <rFont val="SimSun"/>
        <charset val="134"/>
      </rPr>
      <t>本年收入</t>
    </r>
  </si>
  <si>
    <r>
      <rPr>
        <sz val="11"/>
        <color rgb="FF000000"/>
        <rFont val="SimSun"/>
        <charset val="134"/>
      </rPr>
      <t>小计</t>
    </r>
  </si>
  <si>
    <r>
      <rPr>
        <sz val="11"/>
        <color rgb="FF000000"/>
        <rFont val="SimSun"/>
        <charset val="134"/>
      </rPr>
      <t>一般公共预算</t>
    </r>
  </si>
  <si>
    <r>
      <rPr>
        <sz val="11"/>
        <color rgb="FF000000"/>
        <rFont val="SimSun"/>
        <charset val="134"/>
      </rPr>
      <t>政府性基金预算</t>
    </r>
  </si>
  <si>
    <r>
      <rPr>
        <sz val="11"/>
        <color rgb="FF000000"/>
        <rFont val="SimSun"/>
        <charset val="134"/>
      </rPr>
      <t>国有资本经营预算</t>
    </r>
  </si>
  <si>
    <r>
      <rPr>
        <sz val="11"/>
        <color rgb="FF000000"/>
        <rFont val="SimSun"/>
        <charset val="134"/>
      </rPr>
      <t>财政专户管理资金</t>
    </r>
  </si>
  <si>
    <r>
      <rPr>
        <sz val="11"/>
        <color rgb="FF000000"/>
        <rFont val="SimSun"/>
        <charset val="134"/>
      </rPr>
      <t>单位资金</t>
    </r>
  </si>
  <si>
    <r>
      <rPr>
        <sz val="11"/>
        <color rgb="FF000000"/>
        <rFont val="SimSun"/>
        <charset val="134"/>
      </rPr>
      <t>事业收入</t>
    </r>
  </si>
  <si>
    <r>
      <rPr>
        <sz val="11"/>
        <color rgb="FF000000"/>
        <rFont val="SimSun"/>
        <charset val="134"/>
      </rPr>
      <t>事业单位经营收入</t>
    </r>
  </si>
  <si>
    <r>
      <rPr>
        <sz val="11"/>
        <color rgb="FF000000"/>
        <rFont val="SimSun"/>
        <charset val="134"/>
      </rPr>
      <t>上级补助收入</t>
    </r>
  </si>
  <si>
    <r>
      <rPr>
        <sz val="11"/>
        <color rgb="FF000000"/>
        <rFont val="SimSun"/>
        <charset val="134"/>
      </rPr>
      <t>附属单位上缴收入</t>
    </r>
  </si>
  <si>
    <r>
      <rPr>
        <sz val="11"/>
        <color rgb="FF000000"/>
        <rFont val="SimSun"/>
        <charset val="134"/>
      </rPr>
      <t>其他收入</t>
    </r>
  </si>
  <si>
    <t>121</t>
  </si>
  <si>
    <r>
      <rPr>
        <sz val="10.5"/>
        <color rgb="FF000000"/>
        <rFont val="宋体"/>
        <charset val="134"/>
      </rPr>
      <t>富民县自然资源局</t>
    </r>
  </si>
  <si>
    <t>121001</t>
  </si>
  <si>
    <t>121004</t>
  </si>
  <si>
    <r>
      <rPr>
        <sz val="10.5"/>
        <color rgb="FF000000"/>
        <rFont val="宋体"/>
        <charset val="134"/>
      </rPr>
      <t>富民县土地开发复垦收购储备交易中心</t>
    </r>
  </si>
  <si>
    <r>
      <rPr>
        <sz val="11"/>
        <color rgb="FF000000"/>
        <rFont val="SimSun"/>
        <charset val="134"/>
      </rPr>
      <t>预算</t>
    </r>
    <r>
      <rPr>
        <sz val="11"/>
        <color rgb="FF000000"/>
        <rFont val="Times New Roman"/>
        <charset val="134"/>
      </rPr>
      <t>01-3</t>
    </r>
    <r>
      <rPr>
        <sz val="11"/>
        <color rgb="FF000000"/>
        <rFont val="SimSun"/>
        <charset val="134"/>
      </rPr>
      <t>表</t>
    </r>
  </si>
  <si>
    <r>
      <rPr>
        <sz val="11"/>
        <color rgb="FF000000"/>
        <rFont val="SimSun"/>
        <charset val="134"/>
      </rPr>
      <t>科目编码</t>
    </r>
  </si>
  <si>
    <r>
      <rPr>
        <sz val="11"/>
        <color rgb="FF000000"/>
        <rFont val="SimSun"/>
        <charset val="134"/>
      </rPr>
      <t>科目名称</t>
    </r>
  </si>
  <si>
    <r>
      <rPr>
        <sz val="11"/>
        <color rgb="FF000000"/>
        <rFont val="SimSun"/>
        <charset val="134"/>
      </rPr>
      <t>基本支出</t>
    </r>
  </si>
  <si>
    <r>
      <rPr>
        <sz val="11"/>
        <color rgb="FF000000"/>
        <rFont val="SimSun"/>
        <charset val="134"/>
      </rPr>
      <t>项目支出</t>
    </r>
  </si>
  <si>
    <r>
      <rPr>
        <sz val="11"/>
        <color rgb="FF000000"/>
        <rFont val="SimSun"/>
        <charset val="134"/>
      </rPr>
      <t>财政专户管理的支出</t>
    </r>
  </si>
  <si>
    <t>基本支出</t>
  </si>
  <si>
    <t>项目支出</t>
  </si>
  <si>
    <r>
      <rPr>
        <sz val="11"/>
        <color rgb="FF000000"/>
        <rFont val="SimSun"/>
        <charset val="134"/>
      </rPr>
      <t>事业支出</t>
    </r>
  </si>
  <si>
    <r>
      <rPr>
        <sz val="11"/>
        <color rgb="FF000000"/>
        <rFont val="SimSun"/>
        <charset val="134"/>
      </rPr>
      <t>事业单位经营支出</t>
    </r>
  </si>
  <si>
    <r>
      <rPr>
        <sz val="11"/>
        <color rgb="FF000000"/>
        <rFont val="SimSun"/>
        <charset val="134"/>
      </rPr>
      <t>上级补助支出</t>
    </r>
  </si>
  <si>
    <r>
      <rPr>
        <sz val="11"/>
        <color rgb="FF000000"/>
        <rFont val="SimSun"/>
        <charset val="134"/>
      </rPr>
      <t>附属单位补助支出</t>
    </r>
  </si>
  <si>
    <r>
      <rPr>
        <sz val="11"/>
        <color rgb="FF000000"/>
        <rFont val="SimSun"/>
        <charset val="134"/>
      </rPr>
      <t>其他支出</t>
    </r>
  </si>
  <si>
    <t>1</t>
  </si>
  <si>
    <t>2</t>
  </si>
  <si>
    <t>3</t>
  </si>
  <si>
    <t>5</t>
  </si>
  <si>
    <t>6</t>
  </si>
  <si>
    <t>7</t>
  </si>
  <si>
    <t>8</t>
  </si>
  <si>
    <t>9</t>
  </si>
  <si>
    <t>10</t>
  </si>
  <si>
    <t>11</t>
  </si>
  <si>
    <t>12</t>
  </si>
  <si>
    <t>13</t>
  </si>
  <si>
    <t>14</t>
  </si>
  <si>
    <t>208</t>
  </si>
  <si>
    <r>
      <rPr>
        <sz val="10.5"/>
        <color rgb="FF000000"/>
        <rFont val="SimSun"/>
        <charset val="134"/>
      </rPr>
      <t>社会保障和就业支出</t>
    </r>
  </si>
  <si>
    <t>20805</t>
  </si>
  <si>
    <r>
      <rPr>
        <sz val="10.5"/>
        <color rgb="FF000000"/>
        <rFont val="SimSun"/>
        <charset val="134"/>
      </rPr>
      <t>行政事业单位养老支出</t>
    </r>
  </si>
  <si>
    <t>2080505</t>
  </si>
  <si>
    <r>
      <rPr>
        <sz val="10.5"/>
        <color rgb="FF000000"/>
        <rFont val="SimSun"/>
        <charset val="134"/>
      </rPr>
      <t>机关事业单位基本养老保险缴费支出</t>
    </r>
  </si>
  <si>
    <t>2080506</t>
  </si>
  <si>
    <r>
      <rPr>
        <sz val="10.5"/>
        <color rgb="FF000000"/>
        <rFont val="SimSun"/>
        <charset val="134"/>
      </rPr>
      <t>机关事业单位职业年金缴费支出</t>
    </r>
  </si>
  <si>
    <t>20808</t>
  </si>
  <si>
    <r>
      <rPr>
        <sz val="10.5"/>
        <color rgb="FF000000"/>
        <rFont val="SimSun"/>
        <charset val="134"/>
      </rPr>
      <t>抚恤</t>
    </r>
  </si>
  <si>
    <t>2080801</t>
  </si>
  <si>
    <r>
      <rPr>
        <sz val="10.5"/>
        <color rgb="FF000000"/>
        <rFont val="SimSun"/>
        <charset val="134"/>
      </rPr>
      <t>死亡抚恤</t>
    </r>
  </si>
  <si>
    <t>210</t>
  </si>
  <si>
    <r>
      <rPr>
        <sz val="10.5"/>
        <color rgb="FF000000"/>
        <rFont val="SimSun"/>
        <charset val="134"/>
      </rPr>
      <t>卫生健康支出</t>
    </r>
  </si>
  <si>
    <t>21011</t>
  </si>
  <si>
    <r>
      <rPr>
        <sz val="10.5"/>
        <color rgb="FF000000"/>
        <rFont val="SimSun"/>
        <charset val="134"/>
      </rPr>
      <t>行政事业单位医疗</t>
    </r>
  </si>
  <si>
    <t>2101101</t>
  </si>
  <si>
    <r>
      <rPr>
        <sz val="10.5"/>
        <color rgb="FF000000"/>
        <rFont val="SimSun"/>
        <charset val="134"/>
      </rPr>
      <t>行政单位医疗</t>
    </r>
  </si>
  <si>
    <t>2101102</t>
  </si>
  <si>
    <r>
      <rPr>
        <sz val="10.5"/>
        <color rgb="FF000000"/>
        <rFont val="SimSun"/>
        <charset val="134"/>
      </rPr>
      <t>事业单位医疗</t>
    </r>
  </si>
  <si>
    <t>2101103</t>
  </si>
  <si>
    <r>
      <rPr>
        <sz val="10.5"/>
        <color rgb="FF000000"/>
        <rFont val="SimSun"/>
        <charset val="134"/>
      </rPr>
      <t>公务员医疗补助</t>
    </r>
  </si>
  <si>
    <t>2101199</t>
  </si>
  <si>
    <r>
      <rPr>
        <sz val="10.5"/>
        <color rgb="FF000000"/>
        <rFont val="SimSun"/>
        <charset val="134"/>
      </rPr>
      <t>其他行政事业单位医疗支出</t>
    </r>
  </si>
  <si>
    <t>212</t>
  </si>
  <si>
    <r>
      <rPr>
        <sz val="10.5"/>
        <color rgb="FF000000"/>
        <rFont val="SimSun"/>
        <charset val="134"/>
      </rPr>
      <t>城乡社区支出</t>
    </r>
  </si>
  <si>
    <t>21208</t>
  </si>
  <si>
    <r>
      <rPr>
        <sz val="10.5"/>
        <color rgb="FF000000"/>
        <rFont val="SimSun"/>
        <charset val="134"/>
      </rPr>
      <t>国有土地使用权出让收入安排的支出</t>
    </r>
  </si>
  <si>
    <t>2120801</t>
  </si>
  <si>
    <r>
      <rPr>
        <sz val="10.5"/>
        <color rgb="FF000000"/>
        <rFont val="SimSun"/>
        <charset val="134"/>
      </rPr>
      <t>征地和拆迁补偿支出</t>
    </r>
  </si>
  <si>
    <t>2120802</t>
  </si>
  <si>
    <r>
      <rPr>
        <sz val="10.5"/>
        <color rgb="FF000000"/>
        <rFont val="SimSun"/>
        <charset val="134"/>
      </rPr>
      <t>土地开发支出</t>
    </r>
  </si>
  <si>
    <t>2120806</t>
  </si>
  <si>
    <r>
      <rPr>
        <sz val="10.5"/>
        <color rgb="FF000000"/>
        <rFont val="SimSun"/>
        <charset val="134"/>
      </rPr>
      <t>土地出让业务支出</t>
    </r>
  </si>
  <si>
    <t>2120899</t>
  </si>
  <si>
    <r>
      <rPr>
        <sz val="10.5"/>
        <color rgb="FF000000"/>
        <rFont val="SimSun"/>
        <charset val="134"/>
      </rPr>
      <t>其他国有土地使用权出让收入安排的支出</t>
    </r>
  </si>
  <si>
    <t>21299</t>
  </si>
  <si>
    <r>
      <rPr>
        <sz val="10.5"/>
        <color rgb="FF000000"/>
        <rFont val="SimSun"/>
        <charset val="134"/>
      </rPr>
      <t>其他城乡社区支出</t>
    </r>
  </si>
  <si>
    <t>2129999</t>
  </si>
  <si>
    <t>220</t>
  </si>
  <si>
    <r>
      <rPr>
        <sz val="10.5"/>
        <color rgb="FF000000"/>
        <rFont val="SimSun"/>
        <charset val="134"/>
      </rPr>
      <t>自然资源海洋气象等支出</t>
    </r>
  </si>
  <si>
    <t>22001</t>
  </si>
  <si>
    <r>
      <rPr>
        <sz val="10.5"/>
        <color rgb="FF000000"/>
        <rFont val="SimSun"/>
        <charset val="134"/>
      </rPr>
      <t>自然资源事务</t>
    </r>
  </si>
  <si>
    <t>2200101</t>
  </si>
  <si>
    <r>
      <rPr>
        <sz val="10.5"/>
        <color rgb="FF000000"/>
        <rFont val="SimSun"/>
        <charset val="134"/>
      </rPr>
      <t>行政运行</t>
    </r>
  </si>
  <si>
    <t>2200106</t>
  </si>
  <si>
    <r>
      <rPr>
        <sz val="10.5"/>
        <color rgb="FF000000"/>
        <rFont val="SimSun"/>
        <charset val="134"/>
      </rPr>
      <t>自然资源利用与保护</t>
    </r>
  </si>
  <si>
    <t>2200113</t>
  </si>
  <si>
    <r>
      <rPr>
        <sz val="10.5"/>
        <color rgb="FF000000"/>
        <rFont val="SimSun"/>
        <charset val="134"/>
      </rPr>
      <t>地质矿产资源与环境调查</t>
    </r>
  </si>
  <si>
    <t>2200150</t>
  </si>
  <si>
    <r>
      <rPr>
        <sz val="10.5"/>
        <color rgb="FF000000"/>
        <rFont val="SimSun"/>
        <charset val="134"/>
      </rPr>
      <t>事业运行</t>
    </r>
  </si>
  <si>
    <t>2200199</t>
  </si>
  <si>
    <r>
      <rPr>
        <sz val="10.5"/>
        <color rgb="FF000000"/>
        <rFont val="SimSun"/>
        <charset val="134"/>
      </rPr>
      <t>其他自然资源事务支出</t>
    </r>
  </si>
  <si>
    <t>221</t>
  </si>
  <si>
    <r>
      <rPr>
        <sz val="10.5"/>
        <color rgb="FF000000"/>
        <rFont val="SimSun"/>
        <charset val="134"/>
      </rPr>
      <t>住房保障支出</t>
    </r>
  </si>
  <si>
    <t>22102</t>
  </si>
  <si>
    <r>
      <rPr>
        <sz val="10.5"/>
        <color rgb="FF000000"/>
        <rFont val="SimSun"/>
        <charset val="134"/>
      </rPr>
      <t>住房改革支出</t>
    </r>
  </si>
  <si>
    <t>2210201</t>
  </si>
  <si>
    <r>
      <rPr>
        <sz val="10.5"/>
        <color rgb="FF000000"/>
        <rFont val="SimSun"/>
        <charset val="134"/>
      </rPr>
      <t>住房公积金</t>
    </r>
  </si>
  <si>
    <t>224</t>
  </si>
  <si>
    <r>
      <rPr>
        <sz val="10.5"/>
        <color rgb="FF000000"/>
        <rFont val="SimSun"/>
        <charset val="134"/>
      </rPr>
      <t>灾害防治及应急管理支出</t>
    </r>
  </si>
  <si>
    <t>22406</t>
  </si>
  <si>
    <r>
      <rPr>
        <sz val="10.5"/>
        <color rgb="FF000000"/>
        <rFont val="SimSun"/>
        <charset val="134"/>
      </rPr>
      <t>自然灾害防治</t>
    </r>
  </si>
  <si>
    <t>2240601</t>
  </si>
  <si>
    <r>
      <rPr>
        <sz val="10.5"/>
        <color rgb="FF000000"/>
        <rFont val="SimSun"/>
        <charset val="134"/>
      </rPr>
      <t>地质灾害防治</t>
    </r>
  </si>
  <si>
    <r>
      <rPr>
        <sz val="11"/>
        <color rgb="FF000000"/>
        <rFont val="SimSun"/>
        <charset val="134"/>
      </rPr>
      <t>预算</t>
    </r>
    <r>
      <rPr>
        <sz val="11"/>
        <color rgb="FF000000"/>
        <rFont val="Times New Roman"/>
        <charset val="134"/>
      </rPr>
      <t>02-1</t>
    </r>
    <r>
      <rPr>
        <sz val="11"/>
        <color rgb="FF000000"/>
        <rFont val="SimSun"/>
        <charset val="134"/>
      </rPr>
      <t>表</t>
    </r>
  </si>
  <si>
    <r>
      <rPr>
        <sz val="11"/>
        <color rgb="FF000000"/>
        <rFont val="SimSun"/>
        <charset val="134"/>
      </rPr>
      <t>一、本年收入</t>
    </r>
  </si>
  <si>
    <r>
      <rPr>
        <sz val="11"/>
        <color rgb="FF000000"/>
        <rFont val="SimSun"/>
        <charset val="134"/>
      </rPr>
      <t>一、本年支出</t>
    </r>
  </si>
  <si>
    <r>
      <rPr>
        <sz val="11"/>
        <color rgb="FF000000"/>
        <rFont val="SimSun"/>
        <charset val="134"/>
      </rPr>
      <t>（一）一般公共预算拨款</t>
    </r>
  </si>
  <si>
    <r>
      <rPr>
        <sz val="11"/>
        <color rgb="FF000000"/>
        <rFont val="SimSun"/>
        <charset val="134"/>
      </rPr>
      <t>（一）一般公共服务支出</t>
    </r>
  </si>
  <si>
    <r>
      <rPr>
        <sz val="11"/>
        <color rgb="FF000000"/>
        <rFont val="SimSun"/>
        <charset val="134"/>
      </rPr>
      <t>（二）政府性基金预算拨款</t>
    </r>
  </si>
  <si>
    <r>
      <rPr>
        <sz val="11"/>
        <color rgb="FF000000"/>
        <rFont val="SimSun"/>
        <charset val="134"/>
      </rPr>
      <t>（二）外交支出</t>
    </r>
  </si>
  <si>
    <r>
      <rPr>
        <sz val="11"/>
        <color rgb="FF000000"/>
        <rFont val="SimSun"/>
        <charset val="134"/>
      </rPr>
      <t>（三）国有资本经营预算拨款</t>
    </r>
  </si>
  <si>
    <r>
      <rPr>
        <sz val="11"/>
        <color rgb="FF000000"/>
        <rFont val="SimSun"/>
        <charset val="134"/>
      </rPr>
      <t>（三）国防支出</t>
    </r>
  </si>
  <si>
    <r>
      <rPr>
        <sz val="11"/>
        <color rgb="FF000000"/>
        <rFont val="SimSun"/>
        <charset val="134"/>
      </rPr>
      <t>二、上年结转</t>
    </r>
  </si>
  <si>
    <r>
      <rPr>
        <sz val="11"/>
        <color rgb="FF000000"/>
        <rFont val="SimSun"/>
        <charset val="134"/>
      </rPr>
      <t>（四）公共安全支出</t>
    </r>
  </si>
  <si>
    <r>
      <rPr>
        <sz val="11"/>
        <color rgb="FF000000"/>
        <rFont val="SimSun"/>
        <charset val="134"/>
      </rPr>
      <t>（五）教育支出</t>
    </r>
  </si>
  <si>
    <r>
      <rPr>
        <sz val="11"/>
        <color rgb="FF000000"/>
        <rFont val="SimSun"/>
        <charset val="134"/>
      </rPr>
      <t>（六）科学技术支出</t>
    </r>
  </si>
  <si>
    <r>
      <rPr>
        <sz val="11"/>
        <color rgb="FF000000"/>
        <rFont val="SimSun"/>
        <charset val="134"/>
      </rPr>
      <t>（七）文化旅游体育与传媒支出</t>
    </r>
  </si>
  <si>
    <r>
      <rPr>
        <sz val="11"/>
        <color rgb="FF000000"/>
        <rFont val="SimSun"/>
        <charset val="134"/>
      </rPr>
      <t>（八）社会保障和就业支出</t>
    </r>
  </si>
  <si>
    <r>
      <rPr>
        <sz val="11"/>
        <color rgb="FF000000"/>
        <rFont val="SimSun"/>
        <charset val="134"/>
      </rPr>
      <t>（九）卫生健康支出</t>
    </r>
  </si>
  <si>
    <r>
      <rPr>
        <sz val="11"/>
        <color rgb="FF000000"/>
        <rFont val="SimSun"/>
        <charset val="134"/>
      </rPr>
      <t>（十）节能环保支出</t>
    </r>
  </si>
  <si>
    <r>
      <rPr>
        <sz val="11"/>
        <color rgb="FF000000"/>
        <rFont val="SimSun"/>
        <charset val="134"/>
      </rPr>
      <t>（十一）城乡社区支出</t>
    </r>
  </si>
  <si>
    <r>
      <rPr>
        <sz val="11"/>
        <color rgb="FF000000"/>
        <rFont val="SimSun"/>
        <charset val="134"/>
      </rPr>
      <t>（十二）农林水支出</t>
    </r>
  </si>
  <si>
    <r>
      <rPr>
        <sz val="11"/>
        <color rgb="FF000000"/>
        <rFont val="SimSun"/>
        <charset val="134"/>
      </rPr>
      <t>（十三）交通运输支出</t>
    </r>
  </si>
  <si>
    <r>
      <rPr>
        <sz val="11"/>
        <color rgb="FF000000"/>
        <rFont val="SimSun"/>
        <charset val="134"/>
      </rPr>
      <t>（十四）资源勘探工业信息等支出</t>
    </r>
  </si>
  <si>
    <r>
      <rPr>
        <sz val="11"/>
        <color rgb="FF000000"/>
        <rFont val="SimSun"/>
        <charset val="134"/>
      </rPr>
      <t>（十五）商业服务业等支出</t>
    </r>
  </si>
  <si>
    <r>
      <rPr>
        <sz val="11"/>
        <color rgb="FF000000"/>
        <rFont val="SimSun"/>
        <charset val="134"/>
      </rPr>
      <t>（十六）金融支出</t>
    </r>
  </si>
  <si>
    <r>
      <rPr>
        <sz val="11"/>
        <color rgb="FF000000"/>
        <rFont val="SimSun"/>
        <charset val="134"/>
      </rPr>
      <t>（十七）援助其他地区支出</t>
    </r>
  </si>
  <si>
    <r>
      <rPr>
        <sz val="11"/>
        <color rgb="FF000000"/>
        <rFont val="SimSun"/>
        <charset val="134"/>
      </rPr>
      <t>（十八）自然资源海洋气象等支出</t>
    </r>
  </si>
  <si>
    <r>
      <rPr>
        <sz val="11"/>
        <color rgb="FF000000"/>
        <rFont val="SimSun"/>
        <charset val="134"/>
      </rPr>
      <t>（十九）住房保障支出</t>
    </r>
  </si>
  <si>
    <r>
      <rPr>
        <sz val="11"/>
        <color rgb="FF000000"/>
        <rFont val="SimSun"/>
        <charset val="134"/>
      </rPr>
      <t>（二十）粮油物资储备支出</t>
    </r>
  </si>
  <si>
    <r>
      <rPr>
        <sz val="11"/>
        <color rgb="FF000000"/>
        <rFont val="SimSun"/>
        <charset val="134"/>
      </rPr>
      <t>（二十一）国有资本经营预算支出</t>
    </r>
  </si>
  <si>
    <r>
      <rPr>
        <sz val="11"/>
        <color rgb="FF000000"/>
        <rFont val="SimSun"/>
        <charset val="134"/>
      </rPr>
      <t>（二十二）灾害防治及应急管理支出</t>
    </r>
  </si>
  <si>
    <r>
      <rPr>
        <sz val="11"/>
        <color rgb="FF000000"/>
        <rFont val="SimSun"/>
        <charset val="134"/>
      </rPr>
      <t>（二十三）预备费</t>
    </r>
  </si>
  <si>
    <r>
      <rPr>
        <sz val="11"/>
        <color rgb="FF000000"/>
        <rFont val="SimSun"/>
        <charset val="134"/>
      </rPr>
      <t>（二十四）其他支出</t>
    </r>
  </si>
  <si>
    <r>
      <rPr>
        <sz val="11"/>
        <color rgb="FF000000"/>
        <rFont val="SimSun"/>
        <charset val="134"/>
      </rPr>
      <t>（二十五）转移性支出</t>
    </r>
  </si>
  <si>
    <r>
      <rPr>
        <sz val="11"/>
        <color rgb="FF000000"/>
        <rFont val="SimSun"/>
        <charset val="134"/>
      </rPr>
      <t>（二十六）债务还本支出</t>
    </r>
  </si>
  <si>
    <r>
      <rPr>
        <sz val="11"/>
        <color rgb="FF000000"/>
        <rFont val="SimSun"/>
        <charset val="134"/>
      </rPr>
      <t>（二十七）债务付息支出</t>
    </r>
  </si>
  <si>
    <r>
      <rPr>
        <sz val="11"/>
        <color rgb="FF000000"/>
        <rFont val="SimSun"/>
        <charset val="134"/>
      </rPr>
      <t>（二十八）债务发现费用支出</t>
    </r>
  </si>
  <si>
    <r>
      <rPr>
        <sz val="11"/>
        <color rgb="FF000000"/>
        <rFont val="SimSun"/>
        <charset val="134"/>
      </rPr>
      <t>二、年终结转结余</t>
    </r>
  </si>
  <si>
    <r>
      <rPr>
        <sz val="11"/>
        <color rgb="FF000000"/>
        <rFont val="SimSun"/>
        <charset val="134"/>
      </rPr>
      <t>预算</t>
    </r>
    <r>
      <rPr>
        <sz val="11"/>
        <color rgb="FF000000"/>
        <rFont val="Times New Roman"/>
        <charset val="134"/>
      </rPr>
      <t>02-2</t>
    </r>
    <r>
      <rPr>
        <sz val="11"/>
        <color rgb="FF000000"/>
        <rFont val="SimSun"/>
        <charset val="134"/>
      </rPr>
      <t>表</t>
    </r>
  </si>
  <si>
    <r>
      <rPr>
        <sz val="11"/>
        <color rgb="FF000000"/>
        <rFont val="SimSun"/>
        <charset val="134"/>
      </rPr>
      <t>单位</t>
    </r>
    <r>
      <rPr>
        <sz val="11"/>
        <color rgb="FF000000"/>
        <rFont val="Times New Roman"/>
        <charset val="134"/>
      </rPr>
      <t>:</t>
    </r>
    <r>
      <rPr>
        <sz val="11"/>
        <color rgb="FF000000"/>
        <rFont val="SimSun"/>
        <charset val="134"/>
      </rPr>
      <t>元</t>
    </r>
  </si>
  <si>
    <r>
      <rPr>
        <sz val="11"/>
        <color rgb="FF000000"/>
        <rFont val="SimSun"/>
        <charset val="134"/>
      </rPr>
      <t>部门预算支出功能分类科目</t>
    </r>
  </si>
  <si>
    <r>
      <rPr>
        <sz val="11"/>
        <color rgb="FF000000"/>
        <rFont val="SimSun"/>
        <charset val="134"/>
      </rPr>
      <t>人员经费</t>
    </r>
  </si>
  <si>
    <r>
      <rPr>
        <sz val="11"/>
        <color rgb="FF000000"/>
        <rFont val="SimSun"/>
        <charset val="134"/>
      </rPr>
      <t>公用经费</t>
    </r>
  </si>
  <si>
    <t>4</t>
  </si>
  <si>
    <r>
      <rPr>
        <sz val="10.5"/>
        <color rgb="FF000000"/>
        <rFont val="宋体"/>
        <charset val="134"/>
      </rPr>
      <t>社会保障和就业支出</t>
    </r>
  </si>
  <si>
    <r>
      <rPr>
        <sz val="10.5"/>
        <color rgb="FF000000"/>
        <rFont val="宋体"/>
        <charset val="134"/>
      </rPr>
      <t>行政事业单位养老支出</t>
    </r>
  </si>
  <si>
    <r>
      <rPr>
        <sz val="10.5"/>
        <color rgb="FF000000"/>
        <rFont val="宋体"/>
        <charset val="134"/>
      </rPr>
      <t>机关事业单位基本养老保险缴费支出</t>
    </r>
  </si>
  <si>
    <r>
      <rPr>
        <sz val="10.5"/>
        <color rgb="FF000000"/>
        <rFont val="宋体"/>
        <charset val="134"/>
      </rPr>
      <t>机关事业单位职业年金缴费支出</t>
    </r>
  </si>
  <si>
    <r>
      <rPr>
        <sz val="10.5"/>
        <color rgb="FF000000"/>
        <rFont val="宋体"/>
        <charset val="134"/>
      </rPr>
      <t>抚恤</t>
    </r>
  </si>
  <si>
    <r>
      <rPr>
        <sz val="10.5"/>
        <color rgb="FF000000"/>
        <rFont val="宋体"/>
        <charset val="134"/>
      </rPr>
      <t>死亡抚恤</t>
    </r>
  </si>
  <si>
    <r>
      <rPr>
        <sz val="10.5"/>
        <color rgb="FF000000"/>
        <rFont val="宋体"/>
        <charset val="134"/>
      </rPr>
      <t>卫生健康支出</t>
    </r>
  </si>
  <si>
    <r>
      <rPr>
        <sz val="10.5"/>
        <color rgb="FF000000"/>
        <rFont val="宋体"/>
        <charset val="134"/>
      </rPr>
      <t>行政事业单位医疗</t>
    </r>
  </si>
  <si>
    <r>
      <rPr>
        <sz val="10.5"/>
        <color rgb="FF000000"/>
        <rFont val="宋体"/>
        <charset val="134"/>
      </rPr>
      <t>行政单位医疗</t>
    </r>
  </si>
  <si>
    <r>
      <rPr>
        <sz val="10.5"/>
        <color rgb="FF000000"/>
        <rFont val="宋体"/>
        <charset val="134"/>
      </rPr>
      <t>事业单位医疗</t>
    </r>
  </si>
  <si>
    <r>
      <rPr>
        <sz val="10.5"/>
        <color rgb="FF000000"/>
        <rFont val="宋体"/>
        <charset val="134"/>
      </rPr>
      <t>公务员医疗补助</t>
    </r>
  </si>
  <si>
    <r>
      <rPr>
        <sz val="10.5"/>
        <color rgb="FF000000"/>
        <rFont val="宋体"/>
        <charset val="134"/>
      </rPr>
      <t>其他行政事业单位医疗支出</t>
    </r>
  </si>
  <si>
    <r>
      <rPr>
        <sz val="10.5"/>
        <color rgb="FF000000"/>
        <rFont val="宋体"/>
        <charset val="134"/>
      </rPr>
      <t>城乡社区支出</t>
    </r>
  </si>
  <si>
    <r>
      <rPr>
        <sz val="10.5"/>
        <color rgb="FF000000"/>
        <rFont val="宋体"/>
        <charset val="134"/>
      </rPr>
      <t>其他城乡社区支出</t>
    </r>
  </si>
  <si>
    <r>
      <rPr>
        <sz val="10.5"/>
        <color rgb="FF000000"/>
        <rFont val="宋体"/>
        <charset val="134"/>
      </rPr>
      <t>自然资源海洋气象等支出</t>
    </r>
  </si>
  <si>
    <r>
      <rPr>
        <sz val="10.5"/>
        <color rgb="FF000000"/>
        <rFont val="宋体"/>
        <charset val="134"/>
      </rPr>
      <t>自然资源事务</t>
    </r>
  </si>
  <si>
    <r>
      <rPr>
        <sz val="10.5"/>
        <color rgb="FF000000"/>
        <rFont val="宋体"/>
        <charset val="134"/>
      </rPr>
      <t>行政运行</t>
    </r>
  </si>
  <si>
    <r>
      <rPr>
        <sz val="10.5"/>
        <color rgb="FF000000"/>
        <rFont val="宋体"/>
        <charset val="134"/>
      </rPr>
      <t>自然资源利用与保护</t>
    </r>
  </si>
  <si>
    <r>
      <rPr>
        <sz val="10.5"/>
        <color rgb="FF000000"/>
        <rFont val="宋体"/>
        <charset val="134"/>
      </rPr>
      <t>地质矿产资源与环境调查</t>
    </r>
  </si>
  <si>
    <r>
      <rPr>
        <sz val="10.5"/>
        <color rgb="FF000000"/>
        <rFont val="宋体"/>
        <charset val="134"/>
      </rPr>
      <t>事业运行</t>
    </r>
  </si>
  <si>
    <r>
      <rPr>
        <sz val="10.5"/>
        <color rgb="FF000000"/>
        <rFont val="宋体"/>
        <charset val="134"/>
      </rPr>
      <t>其他自然资源事务支出</t>
    </r>
  </si>
  <si>
    <r>
      <rPr>
        <sz val="10.5"/>
        <color rgb="FF000000"/>
        <rFont val="宋体"/>
        <charset val="134"/>
      </rPr>
      <t>住房保障支出</t>
    </r>
  </si>
  <si>
    <r>
      <rPr>
        <sz val="10.5"/>
        <color rgb="FF000000"/>
        <rFont val="宋体"/>
        <charset val="134"/>
      </rPr>
      <t>住房改革支出</t>
    </r>
  </si>
  <si>
    <r>
      <rPr>
        <sz val="10.5"/>
        <color rgb="FF000000"/>
        <rFont val="宋体"/>
        <charset val="134"/>
      </rPr>
      <t>住房公积金</t>
    </r>
  </si>
  <si>
    <r>
      <rPr>
        <sz val="10.5"/>
        <color rgb="FF000000"/>
        <rFont val="宋体"/>
        <charset val="134"/>
      </rPr>
      <t>灾害防治及应急管理支出</t>
    </r>
  </si>
  <si>
    <r>
      <rPr>
        <sz val="10.5"/>
        <color rgb="FF000000"/>
        <rFont val="宋体"/>
        <charset val="134"/>
      </rPr>
      <t>自然灾害防治</t>
    </r>
  </si>
  <si>
    <r>
      <rPr>
        <sz val="10.5"/>
        <color rgb="FF000000"/>
        <rFont val="宋体"/>
        <charset val="134"/>
      </rPr>
      <t>地质灾害防治</t>
    </r>
  </si>
  <si>
    <r>
      <rPr>
        <sz val="11"/>
        <color rgb="FF000000"/>
        <rFont val="SimSun"/>
        <charset val="134"/>
      </rPr>
      <t>合</t>
    </r>
    <r>
      <rPr>
        <sz val="11"/>
        <color rgb="FF000000"/>
        <rFont val="Times New Roman"/>
        <charset val="134"/>
      </rPr>
      <t xml:space="preserve">  </t>
    </r>
    <r>
      <rPr>
        <sz val="11"/>
        <color rgb="FF000000"/>
        <rFont val="SimSun"/>
        <charset val="134"/>
      </rPr>
      <t>计</t>
    </r>
  </si>
  <si>
    <t>合  计</t>
  </si>
  <si>
    <r>
      <rPr>
        <sz val="11"/>
        <color rgb="FF000000"/>
        <rFont val="SimSun"/>
        <charset val="134"/>
      </rPr>
      <t>预算</t>
    </r>
    <r>
      <rPr>
        <sz val="11"/>
        <color rgb="FF000000"/>
        <rFont val="Times New Roman"/>
        <charset val="134"/>
      </rPr>
      <t>03</t>
    </r>
    <r>
      <rPr>
        <sz val="11"/>
        <color rgb="FF000000"/>
        <rFont val="SimSun"/>
        <charset val="134"/>
      </rPr>
      <t>表</t>
    </r>
  </si>
  <si>
    <r>
      <rPr>
        <sz val="11"/>
        <color rgb="FF000000"/>
        <rFont val="Times New Roman"/>
        <charset val="134"/>
      </rPr>
      <t>“</t>
    </r>
    <r>
      <rPr>
        <sz val="11"/>
        <color rgb="FF000000"/>
        <rFont val="SimSun"/>
        <charset val="134"/>
      </rPr>
      <t>三公</t>
    </r>
    <r>
      <rPr>
        <sz val="11"/>
        <color rgb="FF000000"/>
        <rFont val="Times New Roman"/>
        <charset val="134"/>
      </rPr>
      <t>”</t>
    </r>
    <r>
      <rPr>
        <sz val="11"/>
        <color rgb="FF000000"/>
        <rFont val="SimSun"/>
        <charset val="134"/>
      </rPr>
      <t>经费合计</t>
    </r>
  </si>
  <si>
    <r>
      <rPr>
        <sz val="11"/>
        <color rgb="FF000000"/>
        <rFont val="SimSun"/>
        <charset val="134"/>
      </rPr>
      <t>因公出国（境）费</t>
    </r>
  </si>
  <si>
    <r>
      <rPr>
        <sz val="11"/>
        <color rgb="FF000000"/>
        <rFont val="SimSun"/>
        <charset val="134"/>
      </rPr>
      <t>公务用车购置及运行费</t>
    </r>
  </si>
  <si>
    <r>
      <rPr>
        <sz val="11"/>
        <color rgb="FF000000"/>
        <rFont val="SimSun"/>
        <charset val="134"/>
      </rPr>
      <t>公务接待费</t>
    </r>
  </si>
  <si>
    <r>
      <rPr>
        <sz val="11"/>
        <color rgb="FF000000"/>
        <rFont val="SimSun"/>
        <charset val="134"/>
      </rPr>
      <t>公务用车购置费</t>
    </r>
  </si>
  <si>
    <r>
      <rPr>
        <sz val="11"/>
        <color rgb="FF000000"/>
        <rFont val="SimSun"/>
        <charset val="134"/>
      </rPr>
      <t>公务用车运行费</t>
    </r>
  </si>
  <si>
    <r>
      <rPr>
        <sz val="11"/>
        <color rgb="FF000000"/>
        <rFont val="SimSun"/>
        <charset val="134"/>
      </rPr>
      <t>预算</t>
    </r>
    <r>
      <rPr>
        <sz val="11"/>
        <color rgb="FF000000"/>
        <rFont val="Times New Roman"/>
        <charset val="134"/>
      </rPr>
      <t>04</t>
    </r>
    <r>
      <rPr>
        <sz val="11"/>
        <color rgb="FF000000"/>
        <rFont val="SimSun"/>
        <charset val="134"/>
      </rPr>
      <t>表</t>
    </r>
  </si>
  <si>
    <r>
      <rPr>
        <sz val="11"/>
        <color rgb="FF000000"/>
        <rFont val="SimSun"/>
        <charset val="134"/>
      </rPr>
      <t>主管部门</t>
    </r>
  </si>
  <si>
    <r>
      <rPr>
        <sz val="11"/>
        <color rgb="FF000000"/>
        <rFont val="SimSun"/>
        <charset val="134"/>
      </rPr>
      <t>单位名称</t>
    </r>
  </si>
  <si>
    <r>
      <rPr>
        <sz val="11"/>
        <color rgb="FF000000"/>
        <rFont val="SimSun"/>
        <charset val="134"/>
      </rPr>
      <t>项目代码</t>
    </r>
  </si>
  <si>
    <r>
      <rPr>
        <sz val="11"/>
        <color rgb="FF000000"/>
        <rFont val="SimSun"/>
        <charset val="134"/>
      </rPr>
      <t>项目名称</t>
    </r>
  </si>
  <si>
    <r>
      <rPr>
        <sz val="11"/>
        <color rgb="FF000000"/>
        <rFont val="SimSun"/>
        <charset val="134"/>
      </rPr>
      <t>功能科目编码</t>
    </r>
  </si>
  <si>
    <r>
      <rPr>
        <sz val="11"/>
        <color rgb="FF000000"/>
        <rFont val="SimSun"/>
        <charset val="134"/>
      </rPr>
      <t>功能科目名称</t>
    </r>
  </si>
  <si>
    <r>
      <rPr>
        <sz val="11"/>
        <color rgb="FF000000"/>
        <rFont val="SimSun"/>
        <charset val="134"/>
      </rPr>
      <t>部门经济科目编码</t>
    </r>
  </si>
  <si>
    <r>
      <rPr>
        <sz val="11"/>
        <color rgb="FF000000"/>
        <rFont val="SimSun"/>
        <charset val="134"/>
      </rPr>
      <t>部门经济科目名称</t>
    </r>
  </si>
  <si>
    <r>
      <rPr>
        <sz val="11"/>
        <color rgb="FF000000"/>
        <rFont val="SimSun"/>
        <charset val="134"/>
      </rPr>
      <t>资金来源</t>
    </r>
  </si>
  <si>
    <t>资金来源</t>
  </si>
  <si>
    <t>财政专户管理资金</t>
  </si>
  <si>
    <t>单位资金</t>
  </si>
  <si>
    <r>
      <rPr>
        <sz val="11"/>
        <color rgb="FF000000"/>
        <rFont val="SimSun"/>
        <charset val="134"/>
      </rPr>
      <t>总计</t>
    </r>
  </si>
  <si>
    <r>
      <rPr>
        <sz val="11"/>
        <color rgb="FF000000"/>
        <rFont val="SimSun"/>
        <charset val="134"/>
      </rPr>
      <t>财政拨款结转结余</t>
    </r>
  </si>
  <si>
    <t>事业收入</t>
  </si>
  <si>
    <t>上级补助收入</t>
  </si>
  <si>
    <t>附属单位上缴收入</t>
  </si>
  <si>
    <t>其他收入</t>
  </si>
  <si>
    <r>
      <rPr>
        <sz val="11"/>
        <color rgb="FF000000"/>
        <rFont val="SimSun"/>
        <charset val="134"/>
      </rPr>
      <t>全年数</t>
    </r>
  </si>
  <si>
    <t>已预拨</t>
  </si>
  <si>
    <r>
      <rPr>
        <sz val="11"/>
        <color rgb="FF000000"/>
        <rFont val="SimSun"/>
        <charset val="134"/>
      </rPr>
      <t>已提前安排</t>
    </r>
  </si>
  <si>
    <r>
      <rPr>
        <sz val="11"/>
        <color rgb="FF000000"/>
        <rFont val="SimSun"/>
        <charset val="134"/>
      </rPr>
      <t>抵扣上年垫付资金</t>
    </r>
  </si>
  <si>
    <r>
      <rPr>
        <sz val="11"/>
        <color rgb="FF000000"/>
        <rFont val="SimSun"/>
        <charset val="134"/>
      </rPr>
      <t>本次下达</t>
    </r>
  </si>
  <si>
    <r>
      <rPr>
        <sz val="11"/>
        <color rgb="FF000000"/>
        <rFont val="SimSun"/>
        <charset val="134"/>
      </rPr>
      <t>另文下达</t>
    </r>
  </si>
  <si>
    <r>
      <rPr>
        <sz val="11"/>
        <color rgb="FF000000"/>
        <rFont val="SimSun"/>
        <charset val="134"/>
      </rPr>
      <t>其中：转隶人员公用经费</t>
    </r>
  </si>
  <si>
    <t>抵扣上年垫付资金</t>
  </si>
  <si>
    <t>本次下达</t>
  </si>
  <si>
    <t>另文下达</t>
  </si>
  <si>
    <t>小计</t>
  </si>
  <si>
    <t>事业单位
经营收入</t>
  </si>
  <si>
    <t>530124210000000001485</t>
  </si>
  <si>
    <r>
      <rPr>
        <sz val="10.5"/>
        <color rgb="FF000000"/>
        <rFont val="宋体"/>
        <charset val="134"/>
      </rPr>
      <t>行政人员支出工资</t>
    </r>
  </si>
  <si>
    <t>30101</t>
  </si>
  <si>
    <r>
      <rPr>
        <sz val="10.5"/>
        <color rgb="FF000000"/>
        <rFont val="宋体"/>
        <charset val="134"/>
      </rPr>
      <t>基本工资</t>
    </r>
  </si>
  <si>
    <t>30103</t>
  </si>
  <si>
    <r>
      <rPr>
        <sz val="10.5"/>
        <color rgb="FF000000"/>
        <rFont val="宋体"/>
        <charset val="134"/>
      </rPr>
      <t>奖金</t>
    </r>
  </si>
  <si>
    <t>530124210000000001486</t>
  </si>
  <si>
    <r>
      <rPr>
        <sz val="10.5"/>
        <color rgb="FF000000"/>
        <rFont val="宋体"/>
        <charset val="134"/>
      </rPr>
      <t>事业人员支出工资</t>
    </r>
  </si>
  <si>
    <t>530124210000000001488</t>
  </si>
  <si>
    <t>30113</t>
  </si>
  <si>
    <t>530124210000000001491</t>
  </si>
  <si>
    <r>
      <rPr>
        <sz val="10.5"/>
        <color rgb="FF000000"/>
        <rFont val="宋体"/>
        <charset val="134"/>
      </rPr>
      <t>公务接待费</t>
    </r>
  </si>
  <si>
    <t>30217</t>
  </si>
  <si>
    <t>530124210000000001493</t>
  </si>
  <si>
    <r>
      <rPr>
        <sz val="10.5"/>
        <color rgb="FF000000"/>
        <rFont val="宋体"/>
        <charset val="134"/>
      </rPr>
      <t>一般公用经费</t>
    </r>
  </si>
  <si>
    <t>30201</t>
  </si>
  <si>
    <r>
      <rPr>
        <sz val="10.5"/>
        <color rgb="FF000000"/>
        <rFont val="宋体"/>
        <charset val="134"/>
      </rPr>
      <t>办公费</t>
    </r>
  </si>
  <si>
    <t>30204</t>
  </si>
  <si>
    <r>
      <rPr>
        <sz val="10.5"/>
        <color rgb="FF000000"/>
        <rFont val="宋体"/>
        <charset val="134"/>
      </rPr>
      <t>手续费</t>
    </r>
  </si>
  <si>
    <t>30205</t>
  </si>
  <si>
    <r>
      <rPr>
        <sz val="10.5"/>
        <color rgb="FF000000"/>
        <rFont val="宋体"/>
        <charset val="134"/>
      </rPr>
      <t>水费</t>
    </r>
  </si>
  <si>
    <t>30206</t>
  </si>
  <si>
    <r>
      <rPr>
        <sz val="10.5"/>
        <color rgb="FF000000"/>
        <rFont val="宋体"/>
        <charset val="134"/>
      </rPr>
      <t>电费</t>
    </r>
  </si>
  <si>
    <t>30211</t>
  </si>
  <si>
    <r>
      <rPr>
        <sz val="10.5"/>
        <color rgb="FF000000"/>
        <rFont val="宋体"/>
        <charset val="134"/>
      </rPr>
      <t>差旅费</t>
    </r>
  </si>
  <si>
    <t>30216</t>
  </si>
  <si>
    <r>
      <rPr>
        <sz val="10.5"/>
        <color rgb="FF000000"/>
        <rFont val="宋体"/>
        <charset val="134"/>
      </rPr>
      <t>培训费</t>
    </r>
  </si>
  <si>
    <t>30299</t>
  </si>
  <si>
    <r>
      <rPr>
        <sz val="10.5"/>
        <color rgb="FF000000"/>
        <rFont val="宋体"/>
        <charset val="134"/>
      </rPr>
      <t>其他商品和服务支出</t>
    </r>
  </si>
  <si>
    <t>530124231100001398759</t>
  </si>
  <si>
    <r>
      <rPr>
        <sz val="10.5"/>
        <color rgb="FF000000"/>
        <rFont val="宋体"/>
        <charset val="134"/>
      </rPr>
      <t>公务员基础绩效奖</t>
    </r>
  </si>
  <si>
    <t>530124231100001398760</t>
  </si>
  <si>
    <r>
      <rPr>
        <sz val="10.5"/>
        <color rgb="FF000000"/>
        <rFont val="宋体"/>
        <charset val="134"/>
      </rPr>
      <t>事业绩效工资</t>
    </r>
  </si>
  <si>
    <t>30107</t>
  </si>
  <si>
    <r>
      <rPr>
        <sz val="10.5"/>
        <color rgb="FF000000"/>
        <rFont val="宋体"/>
        <charset val="134"/>
      </rPr>
      <t>绩效工资</t>
    </r>
  </si>
  <si>
    <t>530124231100001398761</t>
  </si>
  <si>
    <r>
      <rPr>
        <sz val="10.5"/>
        <color rgb="FF000000"/>
        <rFont val="宋体"/>
        <charset val="134"/>
      </rPr>
      <t>事业在职津贴补贴</t>
    </r>
  </si>
  <si>
    <t>30102</t>
  </si>
  <si>
    <r>
      <rPr>
        <sz val="10.5"/>
        <color rgb="FF000000"/>
        <rFont val="宋体"/>
        <charset val="134"/>
      </rPr>
      <t>津贴补贴</t>
    </r>
  </si>
  <si>
    <t>530124231100001398762</t>
  </si>
  <si>
    <r>
      <rPr>
        <sz val="10.5"/>
        <color rgb="FF000000"/>
        <rFont val="宋体"/>
        <charset val="134"/>
      </rPr>
      <t>公务交通补贴</t>
    </r>
  </si>
  <si>
    <t>30239</t>
  </si>
  <si>
    <r>
      <rPr>
        <sz val="10.5"/>
        <color rgb="FF000000"/>
        <rFont val="宋体"/>
        <charset val="134"/>
      </rPr>
      <t>其他交通费用</t>
    </r>
  </si>
  <si>
    <t>530124231100001398763</t>
  </si>
  <si>
    <r>
      <rPr>
        <sz val="10.5"/>
        <color rgb="FF000000"/>
        <rFont val="宋体"/>
        <charset val="134"/>
      </rPr>
      <t>公共交通专项经费</t>
    </r>
  </si>
  <si>
    <t>530124231100001398788</t>
  </si>
  <si>
    <r>
      <rPr>
        <sz val="10.5"/>
        <color rgb="FF000000"/>
        <rFont val="宋体"/>
        <charset val="134"/>
      </rPr>
      <t>行政在职津贴补贴</t>
    </r>
  </si>
  <si>
    <t>530124231100001398791</t>
  </si>
  <si>
    <r>
      <rPr>
        <sz val="10.5"/>
        <color rgb="FF000000"/>
        <rFont val="宋体"/>
        <charset val="134"/>
      </rPr>
      <t>工伤保险支出</t>
    </r>
  </si>
  <si>
    <t>30112</t>
  </si>
  <si>
    <r>
      <rPr>
        <sz val="10.5"/>
        <color rgb="FF000000"/>
        <rFont val="宋体"/>
        <charset val="134"/>
      </rPr>
      <t>其他社会保障缴费</t>
    </r>
  </si>
  <si>
    <t>530124231100001398792</t>
  </si>
  <si>
    <r>
      <rPr>
        <sz val="10.5"/>
        <color rgb="FF000000"/>
        <rFont val="宋体"/>
        <charset val="134"/>
      </rPr>
      <t>失业保险支出</t>
    </r>
  </si>
  <si>
    <t>530124231100001398793</t>
  </si>
  <si>
    <r>
      <rPr>
        <sz val="10.5"/>
        <color rgb="FF000000"/>
        <rFont val="宋体"/>
        <charset val="134"/>
      </rPr>
      <t>养老保险支出</t>
    </r>
  </si>
  <si>
    <t>30108</t>
  </si>
  <si>
    <r>
      <rPr>
        <sz val="10.5"/>
        <color rgb="FF000000"/>
        <rFont val="宋体"/>
        <charset val="134"/>
      </rPr>
      <t>机关事业单位基本养老保险缴费</t>
    </r>
  </si>
  <si>
    <t>530124231100001398794</t>
  </si>
  <si>
    <r>
      <rPr>
        <sz val="10.5"/>
        <color rgb="FF000000"/>
        <rFont val="宋体"/>
        <charset val="134"/>
      </rPr>
      <t>医疗保险支出</t>
    </r>
  </si>
  <si>
    <t>30110</t>
  </si>
  <si>
    <r>
      <rPr>
        <sz val="10.5"/>
        <color rgb="FF000000"/>
        <rFont val="宋体"/>
        <charset val="134"/>
      </rPr>
      <t>职工基本医疗保险缴费</t>
    </r>
  </si>
  <si>
    <t>30111</t>
  </si>
  <si>
    <r>
      <rPr>
        <sz val="10.5"/>
        <color rgb="FF000000"/>
        <rFont val="宋体"/>
        <charset val="134"/>
      </rPr>
      <t>公务员医疗补助缴费</t>
    </r>
  </si>
  <si>
    <t>530124231100001398795</t>
  </si>
  <si>
    <r>
      <rPr>
        <sz val="10.5"/>
        <color rgb="FF000000"/>
        <rFont val="宋体"/>
        <charset val="134"/>
      </rPr>
      <t>职业年金支出</t>
    </r>
  </si>
  <si>
    <t>30109</t>
  </si>
  <si>
    <r>
      <rPr>
        <sz val="10.5"/>
        <color rgb="FF000000"/>
        <rFont val="宋体"/>
        <charset val="134"/>
      </rPr>
      <t>职业年金缴费</t>
    </r>
  </si>
  <si>
    <t>530124231100001398797</t>
  </si>
  <si>
    <r>
      <rPr>
        <sz val="10.5"/>
        <color rgb="FF000000"/>
        <rFont val="宋体"/>
        <charset val="134"/>
      </rPr>
      <t>协勤辅助人员工资</t>
    </r>
  </si>
  <si>
    <t>30305</t>
  </si>
  <si>
    <r>
      <rPr>
        <sz val="10.5"/>
        <color rgb="FF000000"/>
        <rFont val="宋体"/>
        <charset val="134"/>
      </rPr>
      <t>生活补助</t>
    </r>
  </si>
  <si>
    <t>530124231100001398798</t>
  </si>
  <si>
    <r>
      <rPr>
        <sz val="10.5"/>
        <color rgb="FF000000"/>
        <rFont val="宋体"/>
        <charset val="134"/>
      </rPr>
      <t>遗属生活补助</t>
    </r>
  </si>
  <si>
    <t>530124231100001398799</t>
  </si>
  <si>
    <r>
      <rPr>
        <sz val="10.5"/>
        <color rgb="FF000000"/>
        <rFont val="宋体"/>
        <charset val="134"/>
      </rPr>
      <t>工会经费</t>
    </r>
  </si>
  <si>
    <t>30228</t>
  </si>
  <si>
    <t>530124241100002425871</t>
  </si>
  <si>
    <r>
      <rPr>
        <sz val="10.5"/>
        <color rgb="FF000000"/>
        <rFont val="宋体"/>
        <charset val="134"/>
      </rPr>
      <t>劳务派遣人员经费</t>
    </r>
  </si>
  <si>
    <t>30226</t>
  </si>
  <si>
    <r>
      <rPr>
        <sz val="10.5"/>
        <color rgb="FF000000"/>
        <rFont val="宋体"/>
        <charset val="134"/>
      </rPr>
      <t>劳务费</t>
    </r>
  </si>
  <si>
    <t>530124241100002453053</t>
  </si>
  <si>
    <r>
      <rPr>
        <sz val="10.5"/>
        <color rgb="FF000000"/>
        <rFont val="宋体"/>
        <charset val="134"/>
      </rPr>
      <t>事业绩效奖励</t>
    </r>
  </si>
  <si>
    <t>530124251100003858963</t>
  </si>
  <si>
    <r>
      <rPr>
        <sz val="10.5"/>
        <color rgb="FF000000"/>
        <rFont val="宋体"/>
        <charset val="134"/>
      </rPr>
      <t>公车购置及运维费</t>
    </r>
  </si>
  <si>
    <t>30231</t>
  </si>
  <si>
    <r>
      <rPr>
        <sz val="10.5"/>
        <color rgb="FF000000"/>
        <rFont val="宋体"/>
        <charset val="134"/>
      </rPr>
      <t>公务用车运行维护费</t>
    </r>
  </si>
  <si>
    <t>530124251100003858964</t>
  </si>
  <si>
    <r>
      <rPr>
        <sz val="10.5"/>
        <color rgb="FF000000"/>
        <rFont val="宋体"/>
        <charset val="134"/>
      </rPr>
      <t>残疾人就业保障金</t>
    </r>
  </si>
  <si>
    <t>530124210000000000438</t>
  </si>
  <si>
    <t>530124210000000000440</t>
  </si>
  <si>
    <t>530124210000000000442</t>
  </si>
  <si>
    <t>530124210000000000444</t>
  </si>
  <si>
    <t>530124231100001347546</t>
  </si>
  <si>
    <t>530124231100001396938</t>
  </si>
  <si>
    <t>530124231100001396939</t>
  </si>
  <si>
    <t>530124231100001396940</t>
  </si>
  <si>
    <t>530124231100001396951</t>
  </si>
  <si>
    <t>530124231100001396952</t>
  </si>
  <si>
    <t>530124231100001396954</t>
  </si>
  <si>
    <t>530124241100002449717</t>
  </si>
  <si>
    <t>530124251100003857676</t>
  </si>
  <si>
    <r>
      <rPr>
        <sz val="11"/>
        <color rgb="FF000000"/>
        <rFont val="SimSun"/>
        <charset val="134"/>
      </rPr>
      <t>预算</t>
    </r>
    <r>
      <rPr>
        <sz val="11"/>
        <color rgb="FF000000"/>
        <rFont val="Times New Roman"/>
        <charset val="134"/>
      </rPr>
      <t>05-1</t>
    </r>
    <r>
      <rPr>
        <sz val="11"/>
        <color rgb="FF000000"/>
        <rFont val="SimSun"/>
        <charset val="134"/>
      </rPr>
      <t>表</t>
    </r>
  </si>
  <si>
    <r>
      <rPr>
        <sz val="11"/>
        <color rgb="FF000000"/>
        <rFont val="SimSun"/>
        <charset val="134"/>
      </rPr>
      <t>项目分类</t>
    </r>
  </si>
  <si>
    <r>
      <rPr>
        <sz val="11"/>
        <color rgb="FF000000"/>
        <rFont val="SimSun"/>
        <charset val="134"/>
      </rPr>
      <t>项目单位</t>
    </r>
  </si>
  <si>
    <r>
      <rPr>
        <sz val="11"/>
        <color rgb="FF000000"/>
        <rFont val="SimSun"/>
        <charset val="134"/>
      </rPr>
      <t>经济科目编码</t>
    </r>
  </si>
  <si>
    <r>
      <rPr>
        <sz val="11"/>
        <color rgb="FF000000"/>
        <rFont val="SimSun"/>
        <charset val="134"/>
      </rPr>
      <t>经济科目名称</t>
    </r>
  </si>
  <si>
    <r>
      <rPr>
        <sz val="11"/>
        <color rgb="FF000000"/>
        <rFont val="SimSun"/>
        <charset val="134"/>
      </rPr>
      <t>本年拨款</t>
    </r>
  </si>
  <si>
    <r>
      <rPr>
        <sz val="11"/>
        <color rgb="FF000000"/>
        <rFont val="SimSun"/>
        <charset val="134"/>
      </rPr>
      <t>其中：本次下达</t>
    </r>
  </si>
  <si>
    <r>
      <rPr>
        <sz val="10.5"/>
        <color rgb="FF000000"/>
        <rFont val="宋体"/>
        <charset val="134"/>
      </rPr>
      <t>专项业务类</t>
    </r>
  </si>
  <si>
    <t>530124251100003787890</t>
  </si>
  <si>
    <r>
      <rPr>
        <sz val="10.5"/>
        <color rgb="FF000000"/>
        <rFont val="Times New Roman"/>
        <charset val="134"/>
      </rPr>
      <t>2025</t>
    </r>
    <r>
      <rPr>
        <sz val="10.5"/>
        <color rgb="FF000000"/>
        <rFont val="宋体"/>
        <charset val="134"/>
      </rPr>
      <t>年常规监测及年度国土变更调查资金</t>
    </r>
  </si>
  <si>
    <t>30227</t>
  </si>
  <si>
    <r>
      <rPr>
        <sz val="10.5"/>
        <color rgb="FF000000"/>
        <rFont val="宋体"/>
        <charset val="134"/>
      </rPr>
      <t>委托业务费</t>
    </r>
  </si>
  <si>
    <t>530124251100003868168</t>
  </si>
  <si>
    <r>
      <rPr>
        <sz val="10.5"/>
        <color rgb="FF000000"/>
        <rFont val="宋体"/>
        <charset val="134"/>
      </rPr>
      <t>富民县城镇开发边界范围内详细规划编制编制技术服务经费</t>
    </r>
  </si>
  <si>
    <t>530124251100003868461</t>
  </si>
  <si>
    <r>
      <rPr>
        <sz val="10.5"/>
        <color rgb="FF000000"/>
        <rFont val="宋体"/>
        <charset val="134"/>
      </rPr>
      <t>富民县国土空间规划</t>
    </r>
    <r>
      <rPr>
        <sz val="10.5"/>
        <color rgb="FF000000"/>
        <rFont val="Times New Roman"/>
        <charset val="134"/>
      </rPr>
      <t>2020</t>
    </r>
    <r>
      <rPr>
        <sz val="10.5"/>
        <color rgb="FF000000"/>
        <rFont val="宋体"/>
        <charset val="134"/>
      </rPr>
      <t>至</t>
    </r>
    <r>
      <rPr>
        <sz val="10.5"/>
        <color rgb="FF000000"/>
        <rFont val="Times New Roman"/>
        <charset val="134"/>
      </rPr>
      <t>2035</t>
    </r>
    <r>
      <rPr>
        <sz val="10.5"/>
        <color rgb="FF000000"/>
        <rFont val="宋体"/>
        <charset val="134"/>
      </rPr>
      <t>年规划编制技术服务专项经费</t>
    </r>
  </si>
  <si>
    <t>530124251100003868597</t>
  </si>
  <si>
    <r>
      <rPr>
        <sz val="10.5"/>
        <color rgb="FF000000"/>
        <rFont val="宋体"/>
        <charset val="134"/>
      </rPr>
      <t>富民县第五轮矿产资源评估报告经费</t>
    </r>
  </si>
  <si>
    <t>530124251100003870645</t>
  </si>
  <si>
    <r>
      <rPr>
        <sz val="10.5"/>
        <color rgb="FF000000"/>
        <rFont val="宋体"/>
        <charset val="134"/>
      </rPr>
      <t>行政执法司法鉴定资金</t>
    </r>
  </si>
  <si>
    <t>530124251100003870672</t>
  </si>
  <si>
    <r>
      <rPr>
        <sz val="10.5"/>
        <color rgb="FF000000"/>
        <rFont val="宋体"/>
        <charset val="134"/>
      </rPr>
      <t>自然资源巡查监管项目经费</t>
    </r>
  </si>
  <si>
    <t>530124251100003870674</t>
  </si>
  <si>
    <r>
      <rPr>
        <sz val="10.5"/>
        <color rgb="FF000000"/>
        <rFont val="宋体"/>
        <charset val="134"/>
      </rPr>
      <t>国土综合整治后期管护经费</t>
    </r>
  </si>
  <si>
    <t>31009</t>
  </si>
  <si>
    <r>
      <rPr>
        <sz val="10.5"/>
        <color rgb="FF000000"/>
        <rFont val="宋体"/>
        <charset val="134"/>
      </rPr>
      <t>土地补偿</t>
    </r>
  </si>
  <si>
    <t>530124251100003870676</t>
  </si>
  <si>
    <r>
      <rPr>
        <sz val="10.5"/>
        <color rgb="FF000000"/>
        <rFont val="宋体"/>
        <charset val="134"/>
      </rPr>
      <t>国土综合整治技术服务经费</t>
    </r>
  </si>
  <si>
    <t>530124251100003870696</t>
  </si>
  <si>
    <r>
      <rPr>
        <sz val="10.5"/>
        <color rgb="FF000000"/>
        <rFont val="宋体"/>
        <charset val="134"/>
      </rPr>
      <t>国土综合整治项目经费</t>
    </r>
  </si>
  <si>
    <t>530124251100003943908</t>
  </si>
  <si>
    <r>
      <rPr>
        <sz val="10.5"/>
        <color rgb="FF000000"/>
        <rFont val="Times New Roman"/>
        <charset val="134"/>
      </rPr>
      <t>2024</t>
    </r>
    <r>
      <rPr>
        <sz val="10.5"/>
        <color rgb="FF000000"/>
        <rFont val="宋体"/>
        <charset val="134"/>
      </rPr>
      <t>年盘活结转结余昆财资环〔</t>
    </r>
    <r>
      <rPr>
        <sz val="10.5"/>
        <color rgb="FF000000"/>
        <rFont val="Times New Roman"/>
        <charset val="134"/>
      </rPr>
      <t>2022</t>
    </r>
    <r>
      <rPr>
        <sz val="10.5"/>
        <color rgb="FF000000"/>
        <rFont val="宋体"/>
        <charset val="134"/>
      </rPr>
      <t>〕</t>
    </r>
    <r>
      <rPr>
        <sz val="10.5"/>
        <color rgb="FF000000"/>
        <rFont val="Times New Roman"/>
        <charset val="134"/>
      </rPr>
      <t>6</t>
    </r>
    <r>
      <rPr>
        <sz val="10.5"/>
        <color rgb="FF000000"/>
        <rFont val="宋体"/>
        <charset val="134"/>
      </rPr>
      <t>号散旦镇滑坡、不稳定斜坡治理项目专项资金</t>
    </r>
  </si>
  <si>
    <t>530124251100003943911</t>
  </si>
  <si>
    <r>
      <rPr>
        <sz val="10.5"/>
        <color rgb="FF000000"/>
        <rFont val="Times New Roman"/>
        <charset val="134"/>
      </rPr>
      <t>2024</t>
    </r>
    <r>
      <rPr>
        <sz val="10.5"/>
        <color rgb="FF000000"/>
        <rFont val="宋体"/>
        <charset val="134"/>
      </rPr>
      <t>年盘活结转结余昆财资环〔</t>
    </r>
    <r>
      <rPr>
        <sz val="10.5"/>
        <color rgb="FF000000"/>
        <rFont val="Times New Roman"/>
        <charset val="134"/>
      </rPr>
      <t>2023</t>
    </r>
    <r>
      <rPr>
        <sz val="10.5"/>
        <color rgb="FF000000"/>
        <rFont val="宋体"/>
        <charset val="134"/>
      </rPr>
      <t>〕</t>
    </r>
    <r>
      <rPr>
        <sz val="10.5"/>
        <color rgb="FF000000"/>
        <rFont val="Times New Roman"/>
        <charset val="134"/>
      </rPr>
      <t>8</t>
    </r>
    <r>
      <rPr>
        <sz val="10.5"/>
        <color rgb="FF000000"/>
        <rFont val="宋体"/>
        <charset val="134"/>
      </rPr>
      <t>号</t>
    </r>
    <r>
      <rPr>
        <sz val="10.5"/>
        <color rgb="FF000000"/>
        <rFont val="Times New Roman"/>
        <charset val="134"/>
      </rPr>
      <t>2023</t>
    </r>
    <r>
      <rPr>
        <sz val="10.5"/>
        <color rgb="FF000000"/>
        <rFont val="宋体"/>
        <charset val="134"/>
      </rPr>
      <t>年中央自然灾害防治体系建设地质灾害防治补助资金</t>
    </r>
  </si>
  <si>
    <t>530124251100003944179</t>
  </si>
  <si>
    <r>
      <rPr>
        <sz val="10.5"/>
        <color rgb="FF000000"/>
        <rFont val="Times New Roman"/>
        <charset val="134"/>
      </rPr>
      <t>2024</t>
    </r>
    <r>
      <rPr>
        <sz val="10.5"/>
        <color rgb="FF000000"/>
        <rFont val="宋体"/>
        <charset val="134"/>
      </rPr>
      <t>年盘活结转结余昆财资环〔</t>
    </r>
    <r>
      <rPr>
        <sz val="10.5"/>
        <color rgb="FF000000"/>
        <rFont val="Times New Roman"/>
        <charset val="134"/>
      </rPr>
      <t>2024</t>
    </r>
    <r>
      <rPr>
        <sz val="10.5"/>
        <color rgb="FF000000"/>
        <rFont val="宋体"/>
        <charset val="134"/>
      </rPr>
      <t>〕</t>
    </r>
    <r>
      <rPr>
        <sz val="10.5"/>
        <color rgb="FF000000"/>
        <rFont val="Times New Roman"/>
        <charset val="134"/>
      </rPr>
      <t>40</t>
    </r>
    <r>
      <rPr>
        <sz val="10.5"/>
        <color rgb="FF000000"/>
        <rFont val="宋体"/>
        <charset val="134"/>
      </rPr>
      <t>号</t>
    </r>
    <r>
      <rPr>
        <sz val="10.5"/>
        <color rgb="FF000000"/>
        <rFont val="Times New Roman"/>
        <charset val="134"/>
      </rPr>
      <t>2024</t>
    </r>
    <r>
      <rPr>
        <sz val="10.5"/>
        <color rgb="FF000000"/>
        <rFont val="宋体"/>
        <charset val="134"/>
      </rPr>
      <t>年云南省卫片执法补助经费</t>
    </r>
  </si>
  <si>
    <t>530124251100003944263</t>
  </si>
  <si>
    <r>
      <rPr>
        <sz val="10.5"/>
        <color rgb="FF000000"/>
        <rFont val="Times New Roman"/>
        <charset val="134"/>
      </rPr>
      <t>2024</t>
    </r>
    <r>
      <rPr>
        <sz val="10.5"/>
        <color rgb="FF000000"/>
        <rFont val="宋体"/>
        <charset val="134"/>
      </rPr>
      <t>年盘活结转结余昆财资环</t>
    </r>
    <r>
      <rPr>
        <sz val="10.5"/>
        <color rgb="FF000000"/>
        <rFont val="Times New Roman"/>
        <charset val="134"/>
      </rPr>
      <t>[2024]104</t>
    </r>
    <r>
      <rPr>
        <sz val="10.5"/>
        <color rgb="FF000000"/>
        <rFont val="宋体"/>
        <charset val="134"/>
      </rPr>
      <t>号云南省卫片执法第二批补助资金</t>
    </r>
  </si>
  <si>
    <r>
      <rPr>
        <sz val="10.5"/>
        <color rgb="FF000000"/>
        <rFont val="宋体"/>
        <charset val="134"/>
      </rPr>
      <t>事业发展类</t>
    </r>
  </si>
  <si>
    <t>530124251100003943903</t>
  </si>
  <si>
    <r>
      <rPr>
        <sz val="10.5"/>
        <color rgb="FF000000"/>
        <rFont val="宋体"/>
        <charset val="134"/>
      </rPr>
      <t>富民县自然资源局计算机终端县级补助资金</t>
    </r>
  </si>
  <si>
    <t>30902</t>
  </si>
  <si>
    <r>
      <rPr>
        <sz val="10.5"/>
        <color rgb="FF000000"/>
        <rFont val="宋体"/>
        <charset val="134"/>
      </rPr>
      <t>办公设备购置</t>
    </r>
  </si>
  <si>
    <t>530124251100003865491</t>
  </si>
  <si>
    <r>
      <rPr>
        <sz val="10.5"/>
        <color rgb="FF000000"/>
        <rFont val="宋体"/>
        <charset val="134"/>
      </rPr>
      <t>收储土地评估费、测绘费专项资金</t>
    </r>
  </si>
  <si>
    <r>
      <rPr>
        <sz val="10.5"/>
        <color rgb="FF000000"/>
        <rFont val="宋体"/>
        <charset val="134"/>
      </rPr>
      <t>土地出让业务支出</t>
    </r>
  </si>
  <si>
    <t>530124251100003865503</t>
  </si>
  <si>
    <r>
      <rPr>
        <sz val="10.5"/>
        <color rgb="FF000000"/>
        <rFont val="宋体"/>
        <charset val="134"/>
      </rPr>
      <t>审计费专项资金</t>
    </r>
  </si>
  <si>
    <t>530124251100003865615</t>
  </si>
  <si>
    <r>
      <rPr>
        <sz val="10.5"/>
        <color rgb="FF000000"/>
        <rFont val="宋体"/>
        <charset val="134"/>
      </rPr>
      <t>土地储备管理费专项资金</t>
    </r>
  </si>
  <si>
    <r>
      <rPr>
        <sz val="10.5"/>
        <color rgb="FF000000"/>
        <rFont val="宋体"/>
        <charset val="134"/>
      </rPr>
      <t>其他国有土地使用权出让收入安排的支出</t>
    </r>
  </si>
  <si>
    <t>30213</t>
  </si>
  <si>
    <r>
      <rPr>
        <sz val="10.5"/>
        <color rgb="FF000000"/>
        <rFont val="宋体"/>
        <charset val="134"/>
      </rPr>
      <t>维修（护）费</t>
    </r>
  </si>
  <si>
    <t>31002</t>
  </si>
  <si>
    <t>530124251100003865763</t>
  </si>
  <si>
    <r>
      <rPr>
        <sz val="10.5"/>
        <color rgb="FF000000"/>
        <rFont val="宋体"/>
        <charset val="134"/>
      </rPr>
      <t>富民县城镇建设用地报批技术服务费专项资金</t>
    </r>
  </si>
  <si>
    <r>
      <rPr>
        <sz val="10.5"/>
        <color rgb="FF000000"/>
        <rFont val="宋体"/>
        <charset val="134"/>
      </rPr>
      <t>土地开发支出</t>
    </r>
  </si>
  <si>
    <t>530124251100003865777</t>
  </si>
  <si>
    <r>
      <rPr>
        <sz val="10.5"/>
        <color rgb="FF000000"/>
        <rFont val="宋体"/>
        <charset val="134"/>
      </rPr>
      <t>批次用地规税经费专项资金</t>
    </r>
  </si>
  <si>
    <t>30240</t>
  </si>
  <si>
    <r>
      <rPr>
        <sz val="10.5"/>
        <color rgb="FF000000"/>
        <rFont val="宋体"/>
        <charset val="134"/>
      </rPr>
      <t>税金及附加费用</t>
    </r>
  </si>
  <si>
    <t>530124251100003866212</t>
  </si>
  <si>
    <r>
      <rPr>
        <sz val="10.5"/>
        <color rgb="FF000000"/>
        <rFont val="宋体"/>
        <charset val="134"/>
      </rPr>
      <t>土地收储成本返还专项资金</t>
    </r>
  </si>
  <si>
    <r>
      <rPr>
        <sz val="10.5"/>
        <color rgb="FF000000"/>
        <rFont val="宋体"/>
        <charset val="134"/>
      </rPr>
      <t>征地和拆迁补偿支出</t>
    </r>
  </si>
  <si>
    <r>
      <rPr>
        <sz val="11"/>
        <color rgb="FF000000"/>
        <rFont val="SimSun"/>
        <charset val="134"/>
      </rPr>
      <t>预算</t>
    </r>
    <r>
      <rPr>
        <sz val="11"/>
        <color rgb="FF000000"/>
        <rFont val="Times New Roman"/>
        <charset val="134"/>
      </rPr>
      <t>05-2</t>
    </r>
    <r>
      <rPr>
        <sz val="11"/>
        <color rgb="FF000000"/>
        <rFont val="SimSun"/>
        <charset val="134"/>
      </rPr>
      <t>表</t>
    </r>
  </si>
  <si>
    <r>
      <rPr>
        <sz val="11"/>
        <color rgb="FF000000"/>
        <rFont val="SimSun"/>
        <charset val="134"/>
      </rPr>
      <t>项目年度绩效目标</t>
    </r>
  </si>
  <si>
    <r>
      <rPr>
        <sz val="11.25"/>
        <color rgb="FF000000"/>
        <rFont val="SimSun"/>
        <charset val="134"/>
      </rPr>
      <t>一级指标</t>
    </r>
  </si>
  <si>
    <r>
      <rPr>
        <sz val="11"/>
        <color rgb="FF000000"/>
        <rFont val="SimSun"/>
        <charset val="134"/>
      </rPr>
      <t>二级指标</t>
    </r>
  </si>
  <si>
    <r>
      <rPr>
        <sz val="11"/>
        <color rgb="FF000000"/>
        <rFont val="SimSun"/>
        <charset val="134"/>
      </rPr>
      <t>三级指标</t>
    </r>
  </si>
  <si>
    <r>
      <rPr>
        <sz val="11"/>
        <color rgb="FF000000"/>
        <rFont val="SimSun"/>
        <charset val="134"/>
      </rPr>
      <t>指标性质</t>
    </r>
  </si>
  <si>
    <r>
      <rPr>
        <sz val="11"/>
        <color rgb="FF000000"/>
        <rFont val="SimSun"/>
        <charset val="134"/>
      </rPr>
      <t>指标值</t>
    </r>
  </si>
  <si>
    <r>
      <rPr>
        <sz val="11"/>
        <color rgb="FF000000"/>
        <rFont val="SimSun"/>
        <charset val="134"/>
      </rPr>
      <t>度量单位</t>
    </r>
  </si>
  <si>
    <r>
      <rPr>
        <sz val="11"/>
        <color rgb="FF000000"/>
        <rFont val="SimSun"/>
        <charset val="134"/>
      </rPr>
      <t>指标属性</t>
    </r>
  </si>
  <si>
    <r>
      <rPr>
        <sz val="11"/>
        <color rgb="FF000000"/>
        <rFont val="SimSun"/>
        <charset val="134"/>
      </rPr>
      <t>指标内容</t>
    </r>
  </si>
  <si>
    <r>
      <rPr>
        <sz val="12"/>
        <color rgb="FF000000"/>
        <rFont val="宋体"/>
        <charset val="134"/>
      </rPr>
      <t>富民县自然资源局</t>
    </r>
  </si>
  <si>
    <r>
      <rPr>
        <sz val="12"/>
        <color rgb="FF000000"/>
        <rFont val="宋体"/>
        <charset val="134"/>
      </rPr>
      <t>国土综合整治技术服务经费</t>
    </r>
  </si>
  <si>
    <r>
      <rPr>
        <sz val="12"/>
        <color rgb="FF000000"/>
        <rFont val="宋体"/>
        <charset val="134"/>
      </rPr>
      <t>根据《云南省自然资源厅关于进一步规范补充耕地项目重点环节管理的通知》（云自然资耕保</t>
    </r>
    <r>
      <rPr>
        <sz val="12"/>
        <color rgb="FF000000"/>
        <rFont val="Times New Roman"/>
        <charset val="134"/>
      </rPr>
      <t>[2024]411</t>
    </r>
    <r>
      <rPr>
        <sz val="12"/>
        <color rgb="FF000000"/>
        <rFont val="宋体"/>
        <charset val="134"/>
      </rPr>
      <t>）等政策文件，完成以下工作：</t>
    </r>
    <r>
      <rPr>
        <sz val="12"/>
        <color rgb="FF000000"/>
        <rFont val="Times New Roman"/>
        <charset val="134"/>
      </rPr>
      <t xml:space="preserve">
1</t>
    </r>
    <r>
      <rPr>
        <sz val="12"/>
        <color rgb="FF000000"/>
        <rFont val="宋体"/>
        <charset val="134"/>
      </rPr>
      <t>、根据富民县耕地后备资源数据库继续筛选补充耕地项目，通过内业筛选及外业踏勘调研、征求同级农、林、水、环保等部门意见，完成项目立项批复。</t>
    </r>
    <r>
      <rPr>
        <sz val="12"/>
        <color rgb="FF000000"/>
        <rFont val="Times New Roman"/>
        <charset val="134"/>
      </rPr>
      <t xml:space="preserve">
2</t>
    </r>
    <r>
      <rPr>
        <sz val="12"/>
        <color rgb="FF000000"/>
        <rFont val="宋体"/>
        <charset val="134"/>
      </rPr>
      <t>、完成已实施补充耕地项目的竣工验收。</t>
    </r>
    <r>
      <rPr>
        <sz val="12"/>
        <color rgb="FF000000"/>
        <rFont val="Times New Roman"/>
        <charset val="134"/>
      </rPr>
      <t xml:space="preserve">
3</t>
    </r>
    <r>
      <rPr>
        <sz val="12"/>
        <color rgb="FF000000"/>
        <rFont val="宋体"/>
        <charset val="134"/>
      </rPr>
      <t>、完成已实施验收的补充耕地项目新增耕地指标入库。</t>
    </r>
  </si>
  <si>
    <r>
      <rPr>
        <sz val="12"/>
        <color rgb="FF000000"/>
        <rFont val="宋体"/>
        <charset val="134"/>
      </rPr>
      <t>产出指标</t>
    </r>
  </si>
  <si>
    <r>
      <rPr>
        <sz val="12"/>
        <color rgb="FF000000"/>
        <rFont val="宋体"/>
        <charset val="134"/>
      </rPr>
      <t>数量指标</t>
    </r>
  </si>
  <si>
    <r>
      <rPr>
        <sz val="12"/>
        <color rgb="FF000000"/>
        <rFont val="宋体"/>
        <charset val="134"/>
      </rPr>
      <t>新增项目立项个数</t>
    </r>
  </si>
  <si>
    <t>=</t>
  </si>
  <si>
    <r>
      <rPr>
        <sz val="12"/>
        <color rgb="FF000000"/>
        <rFont val="宋体"/>
        <charset val="134"/>
      </rPr>
      <t>个</t>
    </r>
  </si>
  <si>
    <r>
      <rPr>
        <sz val="12"/>
        <color rgb="FF000000"/>
        <rFont val="宋体"/>
        <charset val="134"/>
      </rPr>
      <t>定量指标</t>
    </r>
  </si>
  <si>
    <r>
      <rPr>
        <sz val="12"/>
        <color rgb="FF000000"/>
        <rFont val="宋体"/>
        <charset val="134"/>
      </rPr>
      <t>根据预算执行相关法律法规及年度部门工作计划，立项记录</t>
    </r>
  </si>
  <si>
    <t>国土综合整治技术服务经费</t>
  </si>
  <si>
    <t>根据《云南省自然资源厅关于进一步规范补充耕地项目重点环节管理的通知》（云自然资耕保[2024]411）等政策文件，完成以下工作：
1、根据富民县耕地后备资源数据库继续筛选补充耕地项目，通过内业筛选及外业踏勘调研、征求同级农、林、水、环保等部门意见，完成项目立项批复。
2、完成已实施补充耕地项目的竣工验收。
3、完成已实施验收的补充耕地项目新增耕地指标入库。</t>
  </si>
  <si>
    <r>
      <rPr>
        <sz val="12"/>
        <color rgb="FF000000"/>
        <rFont val="宋体"/>
        <charset val="134"/>
      </rPr>
      <t>效益指标</t>
    </r>
  </si>
  <si>
    <r>
      <rPr>
        <sz val="12"/>
        <color rgb="FF000000"/>
        <rFont val="宋体"/>
        <charset val="134"/>
      </rPr>
      <t>社会效益</t>
    </r>
  </si>
  <si>
    <r>
      <rPr>
        <sz val="12"/>
        <color rgb="FF000000"/>
        <rFont val="宋体"/>
        <charset val="134"/>
      </rPr>
      <t>国土整治效果</t>
    </r>
  </si>
  <si>
    <r>
      <rPr>
        <sz val="12"/>
        <color rgb="FF000000"/>
        <rFont val="宋体"/>
        <charset val="134"/>
      </rPr>
      <t>不断提高</t>
    </r>
  </si>
  <si>
    <t>%</t>
  </si>
  <si>
    <r>
      <rPr>
        <sz val="12"/>
        <color rgb="FF000000"/>
        <rFont val="宋体"/>
        <charset val="134"/>
      </rPr>
      <t>满意度指标</t>
    </r>
  </si>
  <si>
    <r>
      <rPr>
        <sz val="12"/>
        <color rgb="FF000000"/>
        <rFont val="宋体"/>
        <charset val="134"/>
      </rPr>
      <t>服务对象满意度</t>
    </r>
  </si>
  <si>
    <t>&gt;=</t>
  </si>
  <si>
    <t>85</t>
  </si>
  <si>
    <r>
      <rPr>
        <sz val="12"/>
        <color rgb="FF000000"/>
        <rFont val="宋体"/>
        <charset val="134"/>
      </rPr>
      <t>从社会公众、内部人员、项目服务单位进行满意度调查问卷，不少于</t>
    </r>
    <r>
      <rPr>
        <sz val="12"/>
        <color rgb="FF000000"/>
        <rFont val="Times New Roman"/>
        <charset val="134"/>
      </rPr>
      <t>50</t>
    </r>
    <r>
      <rPr>
        <sz val="12"/>
        <color rgb="FF000000"/>
        <rFont val="宋体"/>
        <charset val="134"/>
      </rPr>
      <t>份，问卷调查</t>
    </r>
  </si>
  <si>
    <r>
      <rPr>
        <sz val="12"/>
        <color rgb="FF000000"/>
        <rFont val="宋体"/>
        <charset val="134"/>
      </rPr>
      <t>富民县城镇开发边界范围内详细规划编制编制技术服务经费</t>
    </r>
  </si>
  <si>
    <r>
      <rPr>
        <sz val="12"/>
        <color rgb="FF000000"/>
        <rFont val="宋体"/>
        <charset val="134"/>
      </rPr>
      <t>根据《自然资源部关于加强国土空间详细规划工作的通知》（自然资发〔</t>
    </r>
    <r>
      <rPr>
        <sz val="12"/>
        <color rgb="FF000000"/>
        <rFont val="Times New Roman"/>
        <charset val="134"/>
      </rPr>
      <t>2023</t>
    </r>
    <r>
      <rPr>
        <sz val="12"/>
        <color rgb="FF000000"/>
        <rFont val="宋体"/>
        <charset val="134"/>
      </rPr>
      <t>〕</t>
    </r>
    <r>
      <rPr>
        <sz val="12"/>
        <color rgb="FF000000"/>
        <rFont val="Times New Roman"/>
        <charset val="134"/>
      </rPr>
      <t>43</t>
    </r>
    <r>
      <rPr>
        <sz val="12"/>
        <color rgb="FF000000"/>
        <rFont val="宋体"/>
        <charset val="134"/>
      </rPr>
      <t>号）、《云南省自然资源厅关于开展全省国土空间详细规划编制审批情况报告的通知》（云自然资便笺〔</t>
    </r>
    <r>
      <rPr>
        <sz val="12"/>
        <color rgb="FF000000"/>
        <rFont val="Times New Roman"/>
        <charset val="134"/>
      </rPr>
      <t>2024</t>
    </r>
    <r>
      <rPr>
        <sz val="12"/>
        <color rgb="FF000000"/>
        <rFont val="宋体"/>
        <charset val="134"/>
      </rPr>
      <t>〕</t>
    </r>
    <r>
      <rPr>
        <sz val="12"/>
        <color rgb="FF000000"/>
        <rFont val="Times New Roman"/>
        <charset val="134"/>
      </rPr>
      <t>1058</t>
    </r>
    <r>
      <rPr>
        <sz val="12"/>
        <color rgb="FF000000"/>
        <rFont val="宋体"/>
        <charset val="134"/>
      </rPr>
      <t>号）等文件要求，通过详细规划编制，合理配置土地资源，优化用地功能布局，通过科学合理规划，优化资源配置、引导产业发展、改善人居环境，促进城乡统筹发展，推动区域或项目的持续健康发展，避免资源的浪费和重复建设，提升县城整体效益和竞争力。富民县城镇开发边界范围内详细规划编制编制技术服务费（含地形图测绘）申请资金总额</t>
    </r>
    <r>
      <rPr>
        <sz val="12"/>
        <color rgb="FF000000"/>
        <rFont val="Times New Roman"/>
        <charset val="134"/>
      </rPr>
      <t>880</t>
    </r>
    <r>
      <rPr>
        <sz val="12"/>
        <color rgb="FF000000"/>
        <rFont val="宋体"/>
        <charset val="134"/>
      </rPr>
      <t>（万元）</t>
    </r>
  </si>
  <si>
    <r>
      <rPr>
        <sz val="12"/>
        <color rgb="FF000000"/>
        <rFont val="宋体"/>
        <charset val="134"/>
      </rPr>
      <t>解决城市规划用地布局、建设、资源浪费等问题，促进经济社会全面协调可持续发展。</t>
    </r>
  </si>
  <si>
    <t>100</t>
  </si>
  <si>
    <r>
      <rPr>
        <sz val="12"/>
        <color rgb="FF000000"/>
        <rFont val="宋体"/>
        <charset val="134"/>
      </rPr>
      <t>按照省、市要求全面开展城镇开发边界范围内详细规划编制、审议、批复和入库工作。</t>
    </r>
  </si>
  <si>
    <t>富民县城镇开发边界范围内详细规划编制编制技术服务经费</t>
  </si>
  <si>
    <t>根据《自然资源部关于加强国土空间详细规划工作的通知》（自然资发〔2023〕43号）、《云南省自然资源厅关于开展全省国土空间详细规划编制审批情况报告的通知》（云自然资便笺〔2024〕1058号）等文件要求，通过详细规划编制，合理配置土地资源，优化用地功能布局，通过科学合理规划，优化资源配置、引导产业发展、改善人居环境，促进城乡统筹发展，推动区域或项目的持续健康发展，避免资源的浪费和重复建设，提升县城整体效益和竞争力。富民县城镇开发边界范围内详细规划编制编制技术服务费（含地形图测绘）申请资金总额880（万元）</t>
  </si>
  <si>
    <r>
      <rPr>
        <sz val="12"/>
        <color rgb="FF000000"/>
        <rFont val="宋体"/>
        <charset val="134"/>
      </rPr>
      <t>发挥规划在经济社会中的指导和调控作用，推动用地布局优化</t>
    </r>
  </si>
  <si>
    <r>
      <rPr>
        <sz val="12"/>
        <color rgb="FF000000"/>
        <rFont val="宋体"/>
        <charset val="134"/>
      </rPr>
      <t>发挥规划在经济社会中的指导和调控作用，推动用地布局优化，为后续建设和发展提供明确的指导和依据，获得土地收益金，提升县域发展水平。</t>
    </r>
  </si>
  <si>
    <r>
      <rPr>
        <sz val="12"/>
        <color rgb="FF000000"/>
        <rFont val="宋体"/>
        <charset val="134"/>
      </rPr>
      <t>减少城市无序开发建设和资源浪费，形成人口、经济、资源环境协调发展格局。</t>
    </r>
  </si>
  <si>
    <t>90</t>
  </si>
  <si>
    <r>
      <rPr>
        <sz val="12"/>
        <color rgb="FF000000"/>
        <rFont val="宋体"/>
        <charset val="134"/>
      </rPr>
      <t>群众满意度</t>
    </r>
  </si>
  <si>
    <r>
      <rPr>
        <sz val="12"/>
        <color rgb="FF000000"/>
        <rFont val="Times New Roman"/>
        <charset val="134"/>
      </rPr>
      <t>2024</t>
    </r>
    <r>
      <rPr>
        <sz val="12"/>
        <color rgb="FF000000"/>
        <rFont val="宋体"/>
        <charset val="134"/>
      </rPr>
      <t>年盘活结转结余昆财资环〔</t>
    </r>
    <r>
      <rPr>
        <sz val="12"/>
        <color rgb="FF000000"/>
        <rFont val="Times New Roman"/>
        <charset val="134"/>
      </rPr>
      <t>2023</t>
    </r>
    <r>
      <rPr>
        <sz val="12"/>
        <color rgb="FF000000"/>
        <rFont val="宋体"/>
        <charset val="134"/>
      </rPr>
      <t>〕</t>
    </r>
    <r>
      <rPr>
        <sz val="12"/>
        <color rgb="FF000000"/>
        <rFont val="Times New Roman"/>
        <charset val="134"/>
      </rPr>
      <t>8</t>
    </r>
    <r>
      <rPr>
        <sz val="12"/>
        <color rgb="FF000000"/>
        <rFont val="宋体"/>
        <charset val="134"/>
      </rPr>
      <t>号</t>
    </r>
    <r>
      <rPr>
        <sz val="12"/>
        <color rgb="FF000000"/>
        <rFont val="Times New Roman"/>
        <charset val="134"/>
      </rPr>
      <t>2023</t>
    </r>
    <r>
      <rPr>
        <sz val="12"/>
        <color rgb="FF000000"/>
        <rFont val="宋体"/>
        <charset val="134"/>
      </rPr>
      <t>年中央自然灾害防治体系建设地质灾害防治补助资金</t>
    </r>
  </si>
  <si>
    <r>
      <rPr>
        <sz val="12"/>
        <color rgb="FF000000"/>
        <rFont val="宋体"/>
        <charset val="134"/>
      </rPr>
      <t>下达资金</t>
    </r>
  </si>
  <si>
    <t>2024年盘活结转结余昆财资环〔2023〕8号2023年中央自然灾害防治体系建设地质灾害防治补助资金</t>
  </si>
  <si>
    <r>
      <rPr>
        <sz val="12"/>
        <color rgb="FF000000"/>
        <rFont val="宋体"/>
        <charset val="134"/>
      </rPr>
      <t>产生的社会效益</t>
    </r>
  </si>
  <si>
    <t>86</t>
  </si>
  <si>
    <r>
      <rPr>
        <sz val="12"/>
        <color rgb="FF000000"/>
        <rFont val="宋体"/>
        <charset val="134"/>
      </rPr>
      <t>国土综合整治后期管护经费</t>
    </r>
  </si>
  <si>
    <r>
      <rPr>
        <sz val="12"/>
        <color rgb="FF000000"/>
        <rFont val="宋体"/>
        <charset val="134"/>
      </rPr>
      <t>《云南省自然资源厅关于富民县款庄等</t>
    </r>
    <r>
      <rPr>
        <sz val="12"/>
        <color rgb="FF000000"/>
        <rFont val="Times New Roman"/>
        <charset val="134"/>
      </rPr>
      <t>3</t>
    </r>
    <r>
      <rPr>
        <sz val="12"/>
        <color rgb="FF000000"/>
        <rFont val="宋体"/>
        <charset val="134"/>
      </rPr>
      <t>个镇对方等</t>
    </r>
    <r>
      <rPr>
        <sz val="12"/>
        <color rgb="FF000000"/>
        <rFont val="Times New Roman"/>
        <charset val="134"/>
      </rPr>
      <t>4</t>
    </r>
    <r>
      <rPr>
        <sz val="12"/>
        <color rgb="FF000000"/>
        <rFont val="宋体"/>
        <charset val="134"/>
      </rPr>
      <t>个村城乡建设用地增减挂钩项目实施方案验收的批复》《云自然资增验复〔</t>
    </r>
    <r>
      <rPr>
        <sz val="12"/>
        <color rgb="FF000000"/>
        <rFont val="Times New Roman"/>
        <charset val="134"/>
      </rPr>
      <t>2024</t>
    </r>
    <r>
      <rPr>
        <sz val="12"/>
        <color rgb="FF000000"/>
        <rFont val="宋体"/>
        <charset val="134"/>
      </rPr>
      <t>〕</t>
    </r>
    <r>
      <rPr>
        <sz val="12"/>
        <color rgb="FF000000"/>
        <rFont val="Times New Roman"/>
        <charset val="134"/>
      </rPr>
      <t>172</t>
    </r>
    <r>
      <rPr>
        <sz val="12"/>
        <color rgb="FF000000"/>
        <rFont val="宋体"/>
        <charset val="134"/>
      </rPr>
      <t>号》、《富民县人民政府办公室关于印发富民县国土综合整治项目后期管护方案的通知》（富政办通〔</t>
    </r>
    <r>
      <rPr>
        <sz val="12"/>
        <color rgb="FF000000"/>
        <rFont val="Times New Roman"/>
        <charset val="134"/>
      </rPr>
      <t>2023</t>
    </r>
    <r>
      <rPr>
        <sz val="12"/>
        <color rgb="FF000000"/>
        <rFont val="宋体"/>
        <charset val="134"/>
      </rPr>
      <t>〕</t>
    </r>
    <r>
      <rPr>
        <sz val="12"/>
        <color rgb="FF000000"/>
        <rFont val="Times New Roman"/>
        <charset val="134"/>
      </rPr>
      <t>15</t>
    </r>
    <r>
      <rPr>
        <sz val="12"/>
        <color rgb="FF000000"/>
        <rFont val="宋体"/>
        <charset val="134"/>
      </rPr>
      <t>号）、《富民县自然资源局款庄等</t>
    </r>
    <r>
      <rPr>
        <sz val="12"/>
        <color rgb="FF000000"/>
        <rFont val="Times New Roman"/>
        <charset val="134"/>
      </rPr>
      <t>3</t>
    </r>
    <r>
      <rPr>
        <sz val="12"/>
        <color rgb="FF000000"/>
        <rFont val="宋体"/>
        <charset val="134"/>
      </rPr>
      <t>个镇对方等</t>
    </r>
    <r>
      <rPr>
        <sz val="12"/>
        <color rgb="FF000000"/>
        <rFont val="Times New Roman"/>
        <charset val="134"/>
      </rPr>
      <t>4</t>
    </r>
    <r>
      <rPr>
        <sz val="12"/>
        <color rgb="FF000000"/>
        <rFont val="宋体"/>
        <charset val="134"/>
      </rPr>
      <t>个村城乡建设用地增减挂钩项目拆旧区土地复垦规划设计变更及预算调整报告》</t>
    </r>
  </si>
  <si>
    <r>
      <rPr>
        <sz val="12"/>
        <color rgb="FF000000"/>
        <rFont val="宋体"/>
        <charset val="134"/>
      </rPr>
      <t>管护面积</t>
    </r>
  </si>
  <si>
    <t>160.79</t>
  </si>
  <si>
    <r>
      <rPr>
        <sz val="12"/>
        <color rgb="FF000000"/>
        <rFont val="宋体"/>
        <charset val="134"/>
      </rPr>
      <t>亩</t>
    </r>
  </si>
  <si>
    <t>国土综合整治后期管护经费</t>
  </si>
  <si>
    <t>《云南省自然资源厅关于富民县款庄等3个镇对方等4个村城乡建设用地增减挂钩项目实施方案验收的批复》《云自然资增验复〔2024〕172号》、《富民县人民政府办公室关于印发富民县国土综合整治项目后期管护方案的通知》（富政办通〔2023〕15号）、《富民县自然资源局款庄等3个镇对方等4个村城乡建设用地增减挂钩项目拆旧区土地复垦规划设计变更及预算调整报告》</t>
  </si>
  <si>
    <r>
      <rPr>
        <sz val="12"/>
        <color rgb="FF000000"/>
        <rFont val="宋体"/>
        <charset val="134"/>
      </rPr>
      <t>耕地保护</t>
    </r>
  </si>
  <si>
    <r>
      <rPr>
        <sz val="12"/>
        <color rgb="FF000000"/>
        <rFont val="Times New Roman"/>
        <charset val="134"/>
      </rPr>
      <t>2024</t>
    </r>
    <r>
      <rPr>
        <sz val="12"/>
        <color rgb="FF000000"/>
        <rFont val="宋体"/>
        <charset val="134"/>
      </rPr>
      <t>年盘活结转结余昆财资环</t>
    </r>
    <r>
      <rPr>
        <sz val="12"/>
        <color rgb="FF000000"/>
        <rFont val="Times New Roman"/>
        <charset val="134"/>
      </rPr>
      <t>[2024]104</t>
    </r>
    <r>
      <rPr>
        <sz val="12"/>
        <color rgb="FF000000"/>
        <rFont val="宋体"/>
        <charset val="134"/>
      </rPr>
      <t>号云南省卫片执法第二批补助资金</t>
    </r>
  </si>
  <si>
    <r>
      <rPr>
        <sz val="12"/>
        <color rgb="FF000000"/>
        <rFont val="宋体"/>
        <charset val="134"/>
      </rPr>
      <t>富政办通〔</t>
    </r>
    <r>
      <rPr>
        <sz val="12"/>
        <color rgb="FF000000"/>
        <rFont val="Times New Roman"/>
        <charset val="134"/>
      </rPr>
      <t>2024</t>
    </r>
    <r>
      <rPr>
        <sz val="12"/>
        <color rgb="FF000000"/>
        <rFont val="宋体"/>
        <charset val="134"/>
      </rPr>
      <t>〕</t>
    </r>
    <r>
      <rPr>
        <sz val="12"/>
        <color rgb="FF000000"/>
        <rFont val="Times New Roman"/>
        <charset val="134"/>
      </rPr>
      <t>58</t>
    </r>
    <r>
      <rPr>
        <sz val="12"/>
        <color rgb="FF000000"/>
        <rFont val="宋体"/>
        <charset val="134"/>
      </rPr>
      <t>号</t>
    </r>
    <r>
      <rPr>
        <sz val="12"/>
        <color rgb="FF000000"/>
        <rFont val="Times New Roman"/>
        <charset val="134"/>
      </rPr>
      <t>+++</t>
    </r>
    <r>
      <rPr>
        <sz val="12"/>
        <color rgb="FF000000"/>
        <rFont val="宋体"/>
        <charset val="134"/>
      </rPr>
      <t>关于印发富民县</t>
    </r>
    <r>
      <rPr>
        <sz val="12"/>
        <color rgb="FF000000"/>
        <rFont val="Times New Roman"/>
        <charset val="134"/>
      </rPr>
      <t>2025—2027</t>
    </r>
    <r>
      <rPr>
        <sz val="12"/>
        <color rgb="FF000000"/>
        <rFont val="宋体"/>
        <charset val="134"/>
      </rPr>
      <t>年支出规划和</t>
    </r>
    <r>
      <rPr>
        <sz val="12"/>
        <color rgb="FF000000"/>
        <rFont val="Times New Roman"/>
        <charset val="134"/>
      </rPr>
      <t>2025</t>
    </r>
    <r>
      <rPr>
        <sz val="12"/>
        <color rgb="FF000000"/>
        <rFont val="宋体"/>
        <charset val="134"/>
      </rPr>
      <t>年部门预算编制指导意见的通知</t>
    </r>
  </si>
  <si>
    <t>2024年盘活结转结余昆财资环[2024]104号云南省卫片执法第二批补助资金</t>
  </si>
  <si>
    <t>富政办通〔2024〕58号+++关于印发富民县2025—2027年支出规划和2025年部门预算编制指导意见的通知</t>
  </si>
  <si>
    <r>
      <rPr>
        <sz val="12"/>
        <color rgb="FF000000"/>
        <rFont val="宋体"/>
        <charset val="134"/>
      </rPr>
      <t>行政执法司法鉴定资金</t>
    </r>
  </si>
  <si>
    <r>
      <rPr>
        <sz val="12"/>
        <color rgb="FF000000"/>
        <rFont val="宋体"/>
        <charset val="134"/>
      </rPr>
      <t>《自然资源违法行为立案查处规程》</t>
    </r>
  </si>
  <si>
    <r>
      <rPr>
        <sz val="12"/>
        <color rgb="FF000000"/>
        <rFont val="宋体"/>
        <charset val="134"/>
      </rPr>
      <t>下达经费</t>
    </r>
  </si>
  <si>
    <t>500000</t>
  </si>
  <si>
    <r>
      <rPr>
        <sz val="12"/>
        <color rgb="FF000000"/>
        <rFont val="宋体"/>
        <charset val="134"/>
      </rPr>
      <t>元</t>
    </r>
  </si>
  <si>
    <t>行政执法司法鉴定资金</t>
  </si>
  <si>
    <t>《自然资源违法行为立案查处规程》</t>
  </si>
  <si>
    <r>
      <rPr>
        <sz val="12"/>
        <color rgb="FF000000"/>
        <rFont val="宋体"/>
        <charset val="134"/>
      </rPr>
      <t>辖区内发生的非法开采矿产自然违法行为，为查处没收违法所得和移交公安机关追究刑事责任</t>
    </r>
  </si>
  <si>
    <r>
      <rPr>
        <sz val="12"/>
        <color rgb="FF000000"/>
        <rFont val="Times New Roman"/>
        <charset val="134"/>
      </rPr>
      <t>2025</t>
    </r>
    <r>
      <rPr>
        <sz val="12"/>
        <color rgb="FF000000"/>
        <rFont val="宋体"/>
        <charset val="134"/>
      </rPr>
      <t>年常规监测及年度国土变更调查资金</t>
    </r>
  </si>
  <si>
    <r>
      <rPr>
        <sz val="12"/>
        <color rgb="FF000000"/>
        <rFont val="宋体"/>
        <charset val="134"/>
      </rPr>
      <t>在</t>
    </r>
    <r>
      <rPr>
        <sz val="12"/>
        <color rgb="FF000000"/>
        <rFont val="Times New Roman"/>
        <charset val="134"/>
      </rPr>
      <t>2024</t>
    </r>
    <r>
      <rPr>
        <sz val="12"/>
        <color rgb="FF000000"/>
        <rFont val="宋体"/>
        <charset val="134"/>
      </rPr>
      <t>年自然资源常规监测及年度国土变更调查成果基础上，利用航空航天遥感、卫星导航定位、地理信息、人工智能识别等技术手段，通过最新遥感影像分类提取地类变化信息，重点提取新增耕地、新增建设用地、新增设施农用地、历年耕地等疑似变化图斑，经分类处理后开展外业实地调查举证，及时更新图斑相关信息，全面掌握自然资源空间分布、数量、质量、土地利用现状、及变化趋势等关键信息，客观分析自然资源基本状况和保护开发利用程度，满足增减挂钩、补充耕地、生态修复、卫片执法、矿产资源管理等当前自然资源管理工作需要的同时，为农房管理、林草湿调查、水利设施及光伏项目建设发展等提供有力的基础数据保障。</t>
    </r>
  </si>
  <si>
    <r>
      <rPr>
        <sz val="12"/>
        <color rgb="FF000000"/>
        <rFont val="宋体"/>
        <charset val="134"/>
      </rPr>
      <t>完成</t>
    </r>
    <r>
      <rPr>
        <sz val="12"/>
        <color rgb="FF000000"/>
        <rFont val="Times New Roman"/>
        <charset val="134"/>
      </rPr>
      <t>2025</t>
    </r>
    <r>
      <rPr>
        <sz val="12"/>
        <color rgb="FF000000"/>
        <rFont val="宋体"/>
        <charset val="134"/>
      </rPr>
      <t>年度自然资源常规监测及年度国土变更调查国家下发图斑</t>
    </r>
  </si>
  <si>
    <r>
      <rPr>
        <sz val="12"/>
        <color rgb="FF000000"/>
        <rFont val="宋体"/>
        <charset val="134"/>
      </rPr>
      <t>预计</t>
    </r>
    <r>
      <rPr>
        <sz val="12"/>
        <color rgb="FF000000"/>
        <rFont val="Times New Roman"/>
        <charset val="134"/>
      </rPr>
      <t>2025</t>
    </r>
    <r>
      <rPr>
        <sz val="12"/>
        <color rgb="FF000000"/>
        <rFont val="宋体"/>
        <charset val="134"/>
      </rPr>
      <t>年自然资源常规监测及年度国土变更调查图斑</t>
    </r>
    <r>
      <rPr>
        <sz val="12"/>
        <color rgb="FF000000"/>
        <rFont val="Times New Roman"/>
        <charset val="134"/>
      </rPr>
      <t>13000</t>
    </r>
    <r>
      <rPr>
        <sz val="12"/>
        <color rgb="FF000000"/>
        <rFont val="宋体"/>
        <charset val="134"/>
      </rPr>
      <t>个（含季度监测、日常变更、增减挂钩项目、国土综合整治、耕地整改排查、林草湿荒漠化）图斑。</t>
    </r>
  </si>
  <si>
    <t>2025年常规监测及年度国土变更调查资金</t>
  </si>
  <si>
    <t>在2024年自然资源常规监测及年度国土变更调查成果基础上，利用航空航天遥感、卫星导航定位、地理信息、人工智能识别等技术手段，通过最新遥感影像分类提取地类变化信息，重点提取新增耕地、新增建设用地、新增设施农用地、历年耕地等疑似变化图斑，经分类处理后开展外业实地调查举证，及时更新图斑相关信息，全面掌握自然资源空间分布、数量、质量、土地利用现状、及变化趋势等关键信息，客观分析自然资源基本状况和保护开发利用程度，满足增减挂钩、补充耕地、生态修复、卫片执法、矿产资源管理等当前自然资源管理工作需要的同时，为农房管理、林草湿调查、水利设施及光伏项目建设发展等提供有力的基础数据保障。</t>
  </si>
  <si>
    <r>
      <rPr>
        <sz val="12"/>
        <color rgb="FF000000"/>
        <rFont val="宋体"/>
        <charset val="134"/>
      </rPr>
      <t>质量指标</t>
    </r>
  </si>
  <si>
    <r>
      <rPr>
        <sz val="12"/>
        <color rgb="FF000000"/>
        <rFont val="宋体"/>
        <charset val="134"/>
      </rPr>
      <t>通过市级、省级、国家核查</t>
    </r>
  </si>
  <si>
    <r>
      <rPr>
        <sz val="12"/>
        <color rgb="FF000000"/>
        <rFont val="Times New Roman"/>
        <charset val="134"/>
      </rPr>
      <t>2025</t>
    </r>
    <r>
      <rPr>
        <sz val="12"/>
        <color rgb="FF000000"/>
        <rFont val="宋体"/>
        <charset val="134"/>
      </rPr>
      <t>年国家、省级下发开展自然资源常规监测及年度国土变更调查工作通知</t>
    </r>
  </si>
  <si>
    <r>
      <rPr>
        <sz val="12"/>
        <color rgb="FF000000"/>
        <rFont val="宋体"/>
        <charset val="134"/>
      </rPr>
      <t>成本指标</t>
    </r>
  </si>
  <si>
    <r>
      <rPr>
        <sz val="12"/>
        <color rgb="FF000000"/>
        <rFont val="宋体"/>
        <charset val="134"/>
      </rPr>
      <t>经济成本指标</t>
    </r>
  </si>
  <si>
    <t>95</t>
  </si>
  <si>
    <r>
      <rPr>
        <sz val="12"/>
        <color rgb="FF000000"/>
        <rFont val="Times New Roman"/>
        <charset val="134"/>
      </rPr>
      <t>2025</t>
    </r>
    <r>
      <rPr>
        <sz val="12"/>
        <color rgb="FF000000"/>
        <rFont val="宋体"/>
        <charset val="134"/>
      </rPr>
      <t>年国家、省级下发开展自然资源常规监测及年度国土变更调查工作通知及调查平台下发图斑</t>
    </r>
  </si>
  <si>
    <r>
      <rPr>
        <sz val="12"/>
        <color rgb="FF000000"/>
        <rFont val="宋体"/>
        <charset val="134"/>
      </rPr>
      <t>调查结果可用于评估土地利用效率、提高农田产量、保护生态环境、制定农田保护和农业发展规划，有助于实现可持续发展和生态文明建设目标。为政府制定土地开发政策、进行土地整治和合理配置提供客观数据支持。促进土地市场的规范运行。</t>
    </r>
  </si>
  <si>
    <r>
      <rPr>
        <sz val="12"/>
        <color rgb="FF000000"/>
        <rFont val="宋体"/>
        <charset val="134"/>
      </rPr>
      <t>国家下发</t>
    </r>
    <r>
      <rPr>
        <sz val="12"/>
        <color rgb="FF000000"/>
        <rFont val="Times New Roman"/>
        <charset val="134"/>
      </rPr>
      <t>2025</t>
    </r>
    <r>
      <rPr>
        <sz val="12"/>
        <color rgb="FF000000"/>
        <rFont val="宋体"/>
        <charset val="134"/>
      </rPr>
      <t>年度国土变更调查成果数据（国发）</t>
    </r>
  </si>
  <si>
    <r>
      <rPr>
        <sz val="12"/>
        <color rgb="FF000000"/>
        <rFont val="宋体"/>
        <charset val="134"/>
      </rPr>
      <t>富民县自然资源局计算机终端县级补助资金</t>
    </r>
  </si>
  <si>
    <t>富民县自然资源局计算机终端县级补助资金</t>
  </si>
  <si>
    <r>
      <rPr>
        <sz val="12"/>
        <color rgb="FF000000"/>
        <rFont val="Times New Roman"/>
        <charset val="134"/>
      </rPr>
      <t>2024</t>
    </r>
    <r>
      <rPr>
        <sz val="12"/>
        <color rgb="FF000000"/>
        <rFont val="宋体"/>
        <charset val="134"/>
      </rPr>
      <t>年盘活结转结余昆财资环〔</t>
    </r>
    <r>
      <rPr>
        <sz val="12"/>
        <color rgb="FF000000"/>
        <rFont val="Times New Roman"/>
        <charset val="134"/>
      </rPr>
      <t>2022</t>
    </r>
    <r>
      <rPr>
        <sz val="12"/>
        <color rgb="FF000000"/>
        <rFont val="宋体"/>
        <charset val="134"/>
      </rPr>
      <t>〕</t>
    </r>
    <r>
      <rPr>
        <sz val="12"/>
        <color rgb="FF000000"/>
        <rFont val="Times New Roman"/>
        <charset val="134"/>
      </rPr>
      <t>6</t>
    </r>
    <r>
      <rPr>
        <sz val="12"/>
        <color rgb="FF000000"/>
        <rFont val="宋体"/>
        <charset val="134"/>
      </rPr>
      <t>号散旦镇滑坡、不稳定斜坡治理项目专项资金</t>
    </r>
  </si>
  <si>
    <t>2024年盘活结转结余昆财资环〔2022〕6号散旦镇滑坡、不稳定斜坡治理项目专项资金</t>
  </si>
  <si>
    <r>
      <rPr>
        <sz val="12"/>
        <color rgb="FF000000"/>
        <rFont val="宋体"/>
        <charset val="134"/>
      </rPr>
      <t>自然资源巡查监管项目经费</t>
    </r>
  </si>
  <si>
    <r>
      <rPr>
        <sz val="12"/>
        <color rgb="FF000000"/>
        <rFont val="宋体"/>
        <charset val="134"/>
      </rPr>
      <t>构建</t>
    </r>
    <r>
      <rPr>
        <sz val="12"/>
        <color rgb="FF000000"/>
        <rFont val="Times New Roman"/>
        <charset val="134"/>
      </rPr>
      <t>“</t>
    </r>
    <r>
      <rPr>
        <sz val="12"/>
        <color rgb="FF000000"/>
        <rFont val="宋体"/>
        <charset val="134"/>
      </rPr>
      <t>发现在初始、解决在萌芽、监管伴全程</t>
    </r>
    <r>
      <rPr>
        <sz val="12"/>
        <color rgb="FF000000"/>
        <rFont val="Times New Roman"/>
        <charset val="134"/>
      </rPr>
      <t>”</t>
    </r>
    <r>
      <rPr>
        <sz val="12"/>
        <color rgb="FF000000"/>
        <rFont val="宋体"/>
        <charset val="134"/>
      </rPr>
      <t>自然资源巡查监管工作机制，在全县</t>
    </r>
    <r>
      <rPr>
        <sz val="12"/>
        <color rgb="FF000000"/>
        <rFont val="Times New Roman"/>
        <charset val="134"/>
      </rPr>
      <t>73</t>
    </r>
    <r>
      <rPr>
        <sz val="12"/>
        <color rgb="FF000000"/>
        <rFont val="宋体"/>
        <charset val="134"/>
      </rPr>
      <t>个村委会各设立一名自然资源巡查监管专管员，组成巡查监管队伍，细化岗位责任，细分巡查区域，对本行政区域内的土地矿产进行监督管理，压实责任等措施全面落实巡查责任制度，进一步提升巡查水平，有效增强日常监管的主体责任意识，实现</t>
    </r>
    <r>
      <rPr>
        <sz val="12"/>
        <color rgb="FF000000"/>
        <rFont val="Times New Roman"/>
        <charset val="134"/>
      </rPr>
      <t>“</t>
    </r>
    <r>
      <rPr>
        <sz val="12"/>
        <color rgb="FF000000"/>
        <rFont val="宋体"/>
        <charset val="134"/>
      </rPr>
      <t>预防机制更加健全，执法工作不断规范，违法行为大幅下降</t>
    </r>
    <r>
      <rPr>
        <sz val="12"/>
        <color rgb="FF000000"/>
        <rFont val="Times New Roman"/>
        <charset val="134"/>
      </rPr>
      <t>”</t>
    </r>
    <r>
      <rPr>
        <sz val="12"/>
        <color rgb="FF000000"/>
        <rFont val="宋体"/>
        <charset val="134"/>
      </rPr>
      <t>的总目标。</t>
    </r>
    <r>
      <rPr>
        <sz val="12"/>
        <color rgb="FF000000"/>
        <rFont val="Times New Roman"/>
        <charset val="134"/>
      </rPr>
      <t xml:space="preserve">    </t>
    </r>
  </si>
  <si>
    <r>
      <rPr>
        <sz val="12"/>
        <color rgb="FF000000"/>
        <rFont val="Times New Roman"/>
        <charset val="134"/>
      </rPr>
      <t>73</t>
    </r>
    <r>
      <rPr>
        <sz val="12"/>
        <color rgb="FF000000"/>
        <rFont val="宋体"/>
        <charset val="134"/>
      </rPr>
      <t>个行政村配备专管员</t>
    </r>
  </si>
  <si>
    <t>73</t>
  </si>
  <si>
    <r>
      <rPr>
        <sz val="12"/>
        <color rgb="FF000000"/>
        <rFont val="宋体"/>
        <charset val="134"/>
      </rPr>
      <t>人</t>
    </r>
  </si>
  <si>
    <r>
      <rPr>
        <sz val="12"/>
        <color rgb="FF000000"/>
        <rFont val="宋体"/>
        <charset val="134"/>
      </rPr>
      <t>《富民县自然资源巡查监管工作方案》</t>
    </r>
  </si>
  <si>
    <t>自然资源巡查监管项目经费</t>
  </si>
  <si>
    <t xml:space="preserve">构建“发现在初始、解决在萌芽、监管伴全程”自然资源巡查监管工作机制，在全县73个村委会各设立一名自然资源巡查监管专管员，组成巡查监管队伍，细化岗位责任，细分巡查区域，对本行政区域内的土地矿产进行监督管理，压实责任等措施全面落实巡查责任制度，进一步提升巡查水平，有效增强日常监管的主体责任意识，实现“预防机制更加健全，执法工作不断规范，违法行为大幅下降”的总目标。    </t>
  </si>
  <si>
    <r>
      <rPr>
        <sz val="12"/>
        <color rgb="FF000000"/>
        <rFont val="宋体"/>
        <charset val="134"/>
      </rPr>
      <t>有效降低破坏耕地、农村乱占耕地建房、耕地非农化、私挖乱采等行为</t>
    </r>
  </si>
  <si>
    <r>
      <rPr>
        <sz val="12"/>
        <color rgb="FF000000"/>
        <rFont val="宋体"/>
        <charset val="134"/>
      </rPr>
      <t>富民县第五轮矿产资源评估报告经费</t>
    </r>
  </si>
  <si>
    <r>
      <rPr>
        <sz val="12"/>
        <color rgb="FF000000"/>
        <rFont val="宋体"/>
        <charset val="134"/>
      </rPr>
      <t>开展前期专题研究等基础性工作，确定研究的深度和广度，提高规划的质量和水平。紧密结合本地区矿业发展实际，从矿业绿色高质量发展、矿产节约集约利用、矿产资源勘查开采合理布局等方面开展研究，明确规划编制基本思路和主要目标，强化矿产资源规划实施评估，按时完成</t>
    </r>
    <r>
      <rPr>
        <sz val="12"/>
        <color rgb="FF000000"/>
        <rFont val="Times New Roman"/>
        <charset val="134"/>
      </rPr>
      <t>“</t>
    </r>
    <r>
      <rPr>
        <sz val="12"/>
        <color rgb="FF000000"/>
        <rFont val="宋体"/>
        <charset val="134"/>
      </rPr>
      <t>十四五</t>
    </r>
    <r>
      <rPr>
        <sz val="12"/>
        <color rgb="FF000000"/>
        <rFont val="Times New Roman"/>
        <charset val="134"/>
      </rPr>
      <t>”</t>
    </r>
    <r>
      <rPr>
        <sz val="12"/>
        <color rgb="FF000000"/>
        <rFont val="宋体"/>
        <charset val="134"/>
      </rPr>
      <t>矿产资源规划届满评估，为</t>
    </r>
    <r>
      <rPr>
        <sz val="12"/>
        <color rgb="FF000000"/>
        <rFont val="Times New Roman"/>
        <charset val="134"/>
      </rPr>
      <t>“</t>
    </r>
    <r>
      <rPr>
        <sz val="12"/>
        <color rgb="FF000000"/>
        <rFont val="宋体"/>
        <charset val="134"/>
      </rPr>
      <t>十五五</t>
    </r>
    <r>
      <rPr>
        <sz val="12"/>
        <color rgb="FF000000"/>
        <rFont val="Times New Roman"/>
        <charset val="134"/>
      </rPr>
      <t>”</t>
    </r>
    <r>
      <rPr>
        <sz val="12"/>
        <color rgb="FF000000"/>
        <rFont val="宋体"/>
        <charset val="134"/>
      </rPr>
      <t>时间规划编制工作奠定坚实基础。</t>
    </r>
  </si>
  <si>
    <r>
      <rPr>
        <sz val="12"/>
        <color rgb="FF000000"/>
        <rFont val="Times New Roman"/>
        <charset val="134"/>
      </rPr>
      <t>“</t>
    </r>
    <r>
      <rPr>
        <sz val="12"/>
        <color rgb="FF000000"/>
        <rFont val="宋体"/>
        <charset val="134"/>
      </rPr>
      <t>十五五</t>
    </r>
    <r>
      <rPr>
        <sz val="12"/>
        <color rgb="FF000000"/>
        <rFont val="Times New Roman"/>
        <charset val="134"/>
      </rPr>
      <t>”</t>
    </r>
    <r>
      <rPr>
        <sz val="12"/>
        <color rgb="FF000000"/>
        <rFont val="宋体"/>
        <charset val="134"/>
      </rPr>
      <t>富民县矿产资源总体规划</t>
    </r>
  </si>
  <si>
    <t>1.00</t>
  </si>
  <si>
    <r>
      <rPr>
        <sz val="12"/>
        <color rgb="FF000000"/>
        <rFont val="宋体"/>
        <charset val="134"/>
      </rPr>
      <t>规划文本、规划编制说明、规划附图、规划附表、数据库、规划专题研究报告</t>
    </r>
  </si>
  <si>
    <t>富民县第五轮矿产资源评估报告经费</t>
  </si>
  <si>
    <t>开展前期专题研究等基础性工作，确定研究的深度和广度，提高规划的质量和水平。紧密结合本地区矿业发展实际，从矿业绿色高质量发展、矿产节约集约利用、矿产资源勘查开采合理布局等方面开展研究，明确规划编制基本思路和主要目标，强化矿产资源规划实施评估，按时完成“十四五”矿产资源规划届满评估，为“十五五”时间规划编制工作奠定坚实基础。</t>
  </si>
  <si>
    <r>
      <rPr>
        <sz val="12"/>
        <color rgb="FF000000"/>
        <rFont val="宋体"/>
        <charset val="134"/>
      </rPr>
      <t>提高</t>
    </r>
    <r>
      <rPr>
        <sz val="12"/>
        <color rgb="FF000000"/>
        <rFont val="Times New Roman"/>
        <charset val="134"/>
      </rPr>
      <t>“</t>
    </r>
    <r>
      <rPr>
        <sz val="12"/>
        <color rgb="FF000000"/>
        <rFont val="宋体"/>
        <charset val="134"/>
      </rPr>
      <t>十五五</t>
    </r>
    <r>
      <rPr>
        <sz val="12"/>
        <color rgb="FF000000"/>
        <rFont val="Times New Roman"/>
        <charset val="134"/>
      </rPr>
      <t>”</t>
    </r>
    <r>
      <rPr>
        <sz val="12"/>
        <color rgb="FF000000"/>
        <rFont val="宋体"/>
        <charset val="134"/>
      </rPr>
      <t>期间矿业权设置推进</t>
    </r>
  </si>
  <si>
    <r>
      <rPr>
        <sz val="12"/>
        <color rgb="FF000000"/>
        <rFont val="宋体"/>
        <charset val="134"/>
      </rPr>
      <t>统筹矿产资源勘查、开发利用与保护活动，确保能源和战略性矿产资源安全，提高矿产资源对高质量发展需求的保障能力，加快绿色矿山建设步伐，深入推动矿产资源管理改革，实现矿业经济绿色低碳可持续发展</t>
    </r>
  </si>
  <si>
    <r>
      <rPr>
        <sz val="12"/>
        <color rgb="FF000000"/>
        <rFont val="Times New Roman"/>
        <charset val="134"/>
      </rPr>
      <t>2024</t>
    </r>
    <r>
      <rPr>
        <sz val="12"/>
        <color rgb="FF000000"/>
        <rFont val="宋体"/>
        <charset val="134"/>
      </rPr>
      <t>年盘活结转结余昆财资环〔</t>
    </r>
    <r>
      <rPr>
        <sz val="12"/>
        <color rgb="FF000000"/>
        <rFont val="Times New Roman"/>
        <charset val="134"/>
      </rPr>
      <t>2024</t>
    </r>
    <r>
      <rPr>
        <sz val="12"/>
        <color rgb="FF000000"/>
        <rFont val="宋体"/>
        <charset val="134"/>
      </rPr>
      <t>〕</t>
    </r>
    <r>
      <rPr>
        <sz val="12"/>
        <color rgb="FF000000"/>
        <rFont val="Times New Roman"/>
        <charset val="134"/>
      </rPr>
      <t>40</t>
    </r>
    <r>
      <rPr>
        <sz val="12"/>
        <color rgb="FF000000"/>
        <rFont val="宋体"/>
        <charset val="134"/>
      </rPr>
      <t>号</t>
    </r>
    <r>
      <rPr>
        <sz val="12"/>
        <color rgb="FF000000"/>
        <rFont val="Times New Roman"/>
        <charset val="134"/>
      </rPr>
      <t>2024</t>
    </r>
    <r>
      <rPr>
        <sz val="12"/>
        <color rgb="FF000000"/>
        <rFont val="宋体"/>
        <charset val="134"/>
      </rPr>
      <t>年云南省卫片执法补助经费</t>
    </r>
  </si>
  <si>
    <t>2024年盘活结转结余昆财资环〔2024〕40号2024年云南省卫片执法补助经费</t>
  </si>
  <si>
    <r>
      <rPr>
        <sz val="12"/>
        <color rgb="FF000000"/>
        <rFont val="宋体"/>
        <charset val="134"/>
      </rPr>
      <t>国土综合整治项目经费</t>
    </r>
  </si>
  <si>
    <r>
      <rPr>
        <sz val="12"/>
        <color rgb="FF000000"/>
        <rFont val="宋体"/>
        <charset val="134"/>
      </rPr>
      <t>按照《富民县</t>
    </r>
    <r>
      <rPr>
        <sz val="12"/>
        <color rgb="FF000000"/>
        <rFont val="Times New Roman"/>
        <charset val="134"/>
      </rPr>
      <t>2024</t>
    </r>
    <r>
      <rPr>
        <sz val="12"/>
        <color rgb="FF000000"/>
        <rFont val="宋体"/>
        <charset val="134"/>
      </rPr>
      <t>年国土综合整治项目工作方案》力争</t>
    </r>
    <r>
      <rPr>
        <sz val="12"/>
        <color rgb="FF000000"/>
        <rFont val="Times New Roman"/>
        <charset val="134"/>
      </rPr>
      <t>2024</t>
    </r>
    <r>
      <rPr>
        <sz val="12"/>
        <color rgb="FF000000"/>
        <rFont val="宋体"/>
        <charset val="134"/>
      </rPr>
      <t>年</t>
    </r>
    <r>
      <rPr>
        <sz val="12"/>
        <color rgb="FF000000"/>
        <rFont val="Times New Roman"/>
        <charset val="134"/>
      </rPr>
      <t>11</t>
    </r>
    <r>
      <rPr>
        <sz val="12"/>
        <color rgb="FF000000"/>
        <rFont val="宋体"/>
        <charset val="134"/>
      </rPr>
      <t>月至</t>
    </r>
    <r>
      <rPr>
        <sz val="12"/>
        <color rgb="FF000000"/>
        <rFont val="Times New Roman"/>
        <charset val="134"/>
      </rPr>
      <t>2025</t>
    </r>
    <r>
      <rPr>
        <sz val="12"/>
        <color rgb="FF000000"/>
        <rFont val="宋体"/>
        <charset val="134"/>
      </rPr>
      <t>年</t>
    </r>
    <r>
      <rPr>
        <sz val="12"/>
        <color rgb="FF000000"/>
        <rFont val="Times New Roman"/>
        <charset val="134"/>
      </rPr>
      <t>12</t>
    </r>
    <r>
      <rPr>
        <sz val="12"/>
        <color rgb="FF000000"/>
        <rFont val="宋体"/>
        <charset val="134"/>
      </rPr>
      <t>月期间实施国土综合整治（补充耕地）项目面积不少于</t>
    </r>
    <r>
      <rPr>
        <sz val="12"/>
        <color rgb="FF000000"/>
        <rFont val="Times New Roman"/>
        <charset val="134"/>
      </rPr>
      <t>3000</t>
    </r>
    <r>
      <rPr>
        <sz val="12"/>
        <color rgb="FF000000"/>
        <rFont val="宋体"/>
        <charset val="134"/>
      </rPr>
      <t>亩，保障我县经济社会发展建设用地占补平衡指标，为富民县经济社会发展提供用地保障。充分发挥国土综合整治项目的经济效益、生态效益和社会效益，助力我县经济社会高质量发展。</t>
    </r>
    <r>
      <rPr>
        <sz val="12"/>
        <color rgb="FF000000"/>
        <rFont val="Times New Roman"/>
        <charset val="134"/>
      </rPr>
      <t xml:space="preserve">   </t>
    </r>
  </si>
  <si>
    <t>国土综合整治项目经费</t>
  </si>
  <si>
    <t xml:space="preserve">按照《富民县2024年国土综合整治项目工作方案》力争2024年11月至2025年12月期间实施国土综合整治（补充耕地）项目面积不少于3000亩，保障我县经济社会发展建设用地占补平衡指标，为富民县经济社会发展提供用地保障。充分发挥国土综合整治项目的经济效益、生态效益和社会效益，助力我县经济社会高质量发展。   </t>
  </si>
  <si>
    <r>
      <rPr>
        <sz val="12"/>
        <color rgb="FF000000"/>
        <rFont val="宋体"/>
        <charset val="134"/>
      </rPr>
      <t>富民县国土空间规划</t>
    </r>
    <r>
      <rPr>
        <sz val="12"/>
        <color rgb="FF000000"/>
        <rFont val="Times New Roman"/>
        <charset val="134"/>
      </rPr>
      <t>2020</t>
    </r>
    <r>
      <rPr>
        <sz val="12"/>
        <color rgb="FF000000"/>
        <rFont val="宋体"/>
        <charset val="134"/>
      </rPr>
      <t>至</t>
    </r>
    <r>
      <rPr>
        <sz val="12"/>
        <color rgb="FF000000"/>
        <rFont val="Times New Roman"/>
        <charset val="134"/>
      </rPr>
      <t>2035</t>
    </r>
    <r>
      <rPr>
        <sz val="12"/>
        <color rgb="FF000000"/>
        <rFont val="宋体"/>
        <charset val="134"/>
      </rPr>
      <t>年规划编制技术服务专项经费</t>
    </r>
  </si>
  <si>
    <r>
      <rPr>
        <sz val="12"/>
        <color rgb="FF000000"/>
        <rFont val="宋体"/>
        <charset val="134"/>
      </rPr>
      <t>完成《富民县国土空间总体规划（</t>
    </r>
    <r>
      <rPr>
        <sz val="12"/>
        <color rgb="FF000000"/>
        <rFont val="Times New Roman"/>
        <charset val="134"/>
      </rPr>
      <t>2021-2035</t>
    </r>
    <r>
      <rPr>
        <sz val="12"/>
        <color rgb="FF000000"/>
        <rFont val="宋体"/>
        <charset val="134"/>
      </rPr>
      <t>年）环境影响说明》（送审稿）的编制，保障富民县国土空间总体规划顺利报批。</t>
    </r>
    <r>
      <rPr>
        <sz val="12"/>
        <color rgb="FF000000"/>
        <rFont val="Times New Roman"/>
        <charset val="134"/>
      </rPr>
      <t>2023</t>
    </r>
    <r>
      <rPr>
        <sz val="12"/>
        <color rgb="FF000000"/>
        <rFont val="宋体"/>
        <charset val="134"/>
      </rPr>
      <t>年</t>
    </r>
    <r>
      <rPr>
        <sz val="12"/>
        <color rgb="FF000000"/>
        <rFont val="Times New Roman"/>
        <charset val="134"/>
      </rPr>
      <t>12</t>
    </r>
    <r>
      <rPr>
        <sz val="12"/>
        <color rgb="FF000000"/>
        <rFont val="宋体"/>
        <charset val="134"/>
      </rPr>
      <t>月</t>
    </r>
    <r>
      <rPr>
        <sz val="12"/>
        <color rgb="FF000000"/>
        <rFont val="Times New Roman"/>
        <charset val="134"/>
      </rPr>
      <t>20</t>
    </r>
    <r>
      <rPr>
        <sz val="12"/>
        <color rgb="FF000000"/>
        <rFont val="宋体"/>
        <charset val="134"/>
      </rPr>
      <t>日向云南协同环保工程有限公司支付首付款壹拾叁万伍仟元整（</t>
    </r>
    <r>
      <rPr>
        <sz val="12"/>
        <color rgb="FF000000"/>
        <rFont val="Times New Roman"/>
        <charset val="134"/>
      </rPr>
      <t>135,000.00</t>
    </r>
    <r>
      <rPr>
        <sz val="12"/>
        <color rgb="FF000000"/>
        <rFont val="宋体"/>
        <charset val="134"/>
      </rPr>
      <t>），按时完成富民县国土空间总体规划（</t>
    </r>
    <r>
      <rPr>
        <sz val="12"/>
        <color rgb="FF000000"/>
        <rFont val="Times New Roman"/>
        <charset val="134"/>
      </rPr>
      <t>2021</t>
    </r>
    <r>
      <rPr>
        <sz val="12"/>
        <color rgb="FF000000"/>
        <rFont val="宋体"/>
        <charset val="134"/>
      </rPr>
      <t>至</t>
    </r>
    <r>
      <rPr>
        <sz val="12"/>
        <color rgb="FF000000"/>
        <rFont val="Times New Roman"/>
        <charset val="134"/>
      </rPr>
      <t>2035</t>
    </r>
    <r>
      <rPr>
        <sz val="12"/>
        <color rgb="FF000000"/>
        <rFont val="宋体"/>
        <charset val="134"/>
      </rPr>
      <t>年）环境影响报告书（环境影响说明）报审稿编制，并报送规划审批机关，目前尚欠</t>
    </r>
    <r>
      <rPr>
        <sz val="12"/>
        <color rgb="FF000000"/>
        <rFont val="Times New Roman"/>
        <charset val="134"/>
      </rPr>
      <t>13.5</t>
    </r>
    <r>
      <rPr>
        <sz val="12"/>
        <color rgb="FF000000"/>
        <rFont val="宋体"/>
        <charset val="134"/>
      </rPr>
      <t>万元。</t>
    </r>
  </si>
  <si>
    <r>
      <rPr>
        <sz val="12"/>
        <color rgb="FF000000"/>
        <rFont val="宋体"/>
        <charset val="134"/>
      </rPr>
      <t>完成富民县国土空间总体规划（</t>
    </r>
    <r>
      <rPr>
        <sz val="12"/>
        <color rgb="FF000000"/>
        <rFont val="Times New Roman"/>
        <charset val="134"/>
      </rPr>
      <t>2021</t>
    </r>
    <r>
      <rPr>
        <sz val="12"/>
        <color rgb="FF000000"/>
        <rFont val="宋体"/>
        <charset val="134"/>
      </rPr>
      <t>至</t>
    </r>
    <r>
      <rPr>
        <sz val="12"/>
        <color rgb="FF000000"/>
        <rFont val="Times New Roman"/>
        <charset val="134"/>
      </rPr>
      <t>2035</t>
    </r>
    <r>
      <rPr>
        <sz val="12"/>
        <color rgb="FF000000"/>
        <rFont val="宋体"/>
        <charset val="134"/>
      </rPr>
      <t>年）环境影响报告书（环境影响说明）报审稿编制</t>
    </r>
  </si>
  <si>
    <r>
      <rPr>
        <sz val="12"/>
        <color rgb="FF000000"/>
        <rFont val="宋体"/>
        <charset val="134"/>
      </rPr>
      <t>编写环境影响说明，保障富民县国土空间总体规划顺利报批</t>
    </r>
  </si>
  <si>
    <t>富民县国土空间规划2020至2035年规划编制技术服务专项经费</t>
  </si>
  <si>
    <t>完成《富民县国土空间总体规划（2021-2035年）环境影响说明》（送审稿）的编制，保障富民县国土空间总体规划顺利报批。2023年12月20日向云南协同环保工程有限公司支付首付款壹拾叁万伍仟元整（135,000.00），按时完成富民县国土空间总体规划（2021至2035年）环境影响报告书（环境影响说明）报审稿编制，并报送规划审批机关，目前尚欠13.5万元。</t>
  </si>
  <si>
    <r>
      <rPr>
        <sz val="12"/>
        <color rgb="FF000000"/>
        <rFont val="宋体"/>
        <charset val="134"/>
      </rPr>
      <t>发挥环境影响评价在国土空间总体规划编制和审批决策中的重要作用</t>
    </r>
  </si>
  <si>
    <r>
      <rPr>
        <sz val="12"/>
        <color rgb="FF000000"/>
        <rFont val="宋体"/>
        <charset val="134"/>
      </rPr>
      <t>环境影响报告书（环境影响说明）通过审查并保障富民县国土空间总体规划顺利报批。</t>
    </r>
  </si>
  <si>
    <r>
      <rPr>
        <sz val="12"/>
        <color rgb="FF000000"/>
        <rFont val="宋体"/>
        <charset val="134"/>
      </rPr>
      <t>富民县土地开发复垦收购储备交易中心</t>
    </r>
  </si>
  <si>
    <r>
      <rPr>
        <sz val="12"/>
        <color rgb="FF000000"/>
        <rFont val="宋体"/>
        <charset val="134"/>
      </rPr>
      <t>审计费专项资金</t>
    </r>
  </si>
  <si>
    <r>
      <rPr>
        <sz val="12"/>
        <color rgb="FF000000"/>
        <rFont val="宋体"/>
        <charset val="134"/>
      </rPr>
      <t>根据《昆明市人民政府关于印发昆明市土地储备支出核算管理办法的通知》（昆政发【</t>
    </r>
    <r>
      <rPr>
        <sz val="12"/>
        <color rgb="FF000000"/>
        <rFont val="Times New Roman"/>
        <charset val="134"/>
      </rPr>
      <t>2020</t>
    </r>
    <r>
      <rPr>
        <sz val="12"/>
        <color rgb="FF000000"/>
        <rFont val="宋体"/>
        <charset val="134"/>
      </rPr>
      <t>】</t>
    </r>
    <r>
      <rPr>
        <sz val="12"/>
        <color rgb="FF000000"/>
        <rFont val="Times New Roman"/>
        <charset val="134"/>
      </rPr>
      <t>23</t>
    </r>
    <r>
      <rPr>
        <sz val="12"/>
        <color rgb="FF000000"/>
        <rFont val="宋体"/>
        <charset val="134"/>
      </rPr>
      <t>号）有关规定，全面完成</t>
    </r>
    <r>
      <rPr>
        <sz val="12"/>
        <color rgb="FF000000"/>
        <rFont val="Times New Roman"/>
        <charset val="134"/>
      </rPr>
      <t>2025</t>
    </r>
    <r>
      <rPr>
        <sz val="12"/>
        <color rgb="FF000000"/>
        <rFont val="宋体"/>
        <charset val="134"/>
      </rPr>
      <t>年度拟收储和拟供应地块的成本审计工作以及一级开发项目成本审计，确保全县土地储备和供应顺利开展，促进全县经济发展。</t>
    </r>
    <r>
      <rPr>
        <sz val="12"/>
        <color rgb="FF000000"/>
        <rFont val="Arial"/>
        <charset val="134"/>
      </rPr>
      <t xml:space="preserve">						</t>
    </r>
    <r>
      <rPr>
        <sz val="12"/>
        <color rgb="FF000000"/>
        <rFont val="Times New Roman"/>
        <charset val="134"/>
      </rPr>
      <t xml:space="preserve">
</t>
    </r>
  </si>
  <si>
    <r>
      <rPr>
        <sz val="12"/>
        <color rgb="FF000000"/>
        <rFont val="宋体"/>
        <charset val="134"/>
      </rPr>
      <t>审计收储土地面积</t>
    </r>
  </si>
  <si>
    <t>800</t>
  </si>
  <si>
    <r>
      <rPr>
        <sz val="12"/>
        <color rgb="FF000000"/>
        <rFont val="宋体"/>
        <charset val="134"/>
      </rPr>
      <t>完成</t>
    </r>
    <r>
      <rPr>
        <sz val="12"/>
        <color rgb="FF000000"/>
        <rFont val="Times New Roman"/>
        <charset val="134"/>
      </rPr>
      <t>800</t>
    </r>
    <r>
      <rPr>
        <sz val="12"/>
        <color rgb="FF000000"/>
        <rFont val="宋体"/>
        <charset val="134"/>
      </rPr>
      <t>亩收储土地审计工作工作。</t>
    </r>
    <r>
      <rPr>
        <sz val="12"/>
        <color rgb="FF000000"/>
        <rFont val="Times New Roman"/>
        <charset val="134"/>
      </rPr>
      <t xml:space="preserve">
</t>
    </r>
  </si>
  <si>
    <t>审计费专项资金</t>
  </si>
  <si>
    <t xml:space="preserve">根据《昆明市人民政府关于印发昆明市土地储备支出核算管理办法的通知》（昆政发【2020】23号）有关规定，全面完成2025年度拟收储和拟供应地块的成本审计工作以及一级开发项目成本审计，确保全县土地储备和供应顺利开展，促进全县经济发展。						
</t>
  </si>
  <si>
    <r>
      <rPr>
        <sz val="12"/>
        <color rgb="FF000000"/>
        <rFont val="宋体"/>
        <charset val="134"/>
      </rPr>
      <t>土地评估、测绘项目达到评估行业标准</t>
    </r>
  </si>
  <si>
    <t>98</t>
  </si>
  <si>
    <r>
      <rPr>
        <sz val="12"/>
        <color rgb="FF000000"/>
        <rFont val="宋体"/>
        <charset val="134"/>
      </rPr>
      <t>　达标率</t>
    </r>
    <r>
      <rPr>
        <sz val="12"/>
        <color rgb="FF000000"/>
        <rFont val="Times New Roman"/>
        <charset val="134"/>
      </rPr>
      <t>95%</t>
    </r>
    <r>
      <rPr>
        <sz val="12"/>
        <color rgb="FF000000"/>
        <rFont val="宋体"/>
        <charset val="134"/>
      </rPr>
      <t>得满分，未达标相应扣分。</t>
    </r>
    <r>
      <rPr>
        <sz val="12"/>
        <color rgb="FF000000"/>
        <rFont val="Times New Roman"/>
        <charset val="134"/>
      </rPr>
      <t xml:space="preserve">
</t>
    </r>
  </si>
  <si>
    <r>
      <rPr>
        <sz val="12"/>
        <color rgb="FF000000"/>
        <rFont val="宋体"/>
        <charset val="134"/>
      </rPr>
      <t>报告验收合格率</t>
    </r>
  </si>
  <si>
    <r>
      <rPr>
        <sz val="12"/>
        <color rgb="FF000000"/>
        <rFont val="宋体"/>
        <charset val="134"/>
      </rPr>
      <t>时效指标</t>
    </r>
  </si>
  <si>
    <r>
      <rPr>
        <sz val="12"/>
        <color rgb="FF000000"/>
        <rFont val="宋体"/>
        <charset val="134"/>
      </rPr>
      <t>项目成果完成时间</t>
    </r>
  </si>
  <si>
    <t>&lt;=</t>
  </si>
  <si>
    <t>30</t>
  </si>
  <si>
    <r>
      <rPr>
        <sz val="12"/>
        <color rgb="FF000000"/>
        <rFont val="宋体"/>
        <charset val="134"/>
      </rPr>
      <t>天</t>
    </r>
  </si>
  <si>
    <r>
      <rPr>
        <sz val="12"/>
        <color rgb="FF000000"/>
        <rFont val="宋体"/>
        <charset val="134"/>
      </rPr>
      <t>　按时效完成，确保储备土地顺利供应。</t>
    </r>
    <r>
      <rPr>
        <sz val="12"/>
        <color rgb="FF000000"/>
        <rFont val="Times New Roman"/>
        <charset val="134"/>
      </rPr>
      <t xml:space="preserve">
</t>
    </r>
  </si>
  <si>
    <t>20</t>
  </si>
  <si>
    <r>
      <rPr>
        <sz val="12"/>
        <color rgb="FF000000"/>
        <rFont val="宋体"/>
        <charset val="134"/>
      </rPr>
      <t>审计成本</t>
    </r>
    <r>
      <rPr>
        <sz val="12"/>
        <color rgb="FF000000"/>
        <rFont val="Times New Roman"/>
        <charset val="134"/>
      </rPr>
      <t xml:space="preserve">
</t>
    </r>
  </si>
  <si>
    <r>
      <rPr>
        <sz val="12"/>
        <color rgb="FF000000"/>
        <rFont val="宋体"/>
        <charset val="134"/>
      </rPr>
      <t>经济效益</t>
    </r>
  </si>
  <si>
    <r>
      <rPr>
        <sz val="12"/>
        <color rgb="FF000000"/>
        <rFont val="宋体"/>
        <charset val="134"/>
      </rPr>
      <t>土地出让后计提基金收入</t>
    </r>
  </si>
  <si>
    <t>9000</t>
  </si>
  <si>
    <r>
      <rPr>
        <sz val="12"/>
        <color rgb="FF000000"/>
        <rFont val="宋体"/>
        <charset val="134"/>
      </rPr>
      <t>万元</t>
    </r>
  </si>
  <si>
    <r>
      <rPr>
        <sz val="12"/>
        <color rgb="FF000000"/>
        <rFont val="宋体"/>
        <charset val="134"/>
      </rPr>
      <t>　部分土地出让基金用于生态环境建设</t>
    </r>
    <r>
      <rPr>
        <sz val="12"/>
        <color rgb="FF000000"/>
        <rFont val="Times New Roman"/>
        <charset val="134"/>
      </rPr>
      <t xml:space="preserve">
</t>
    </r>
  </si>
  <si>
    <r>
      <rPr>
        <sz val="12"/>
        <color rgb="FF000000"/>
        <rFont val="宋体"/>
        <charset val="134"/>
      </rPr>
      <t>推进城市化率</t>
    </r>
  </si>
  <si>
    <r>
      <rPr>
        <sz val="12"/>
        <color rgb="FF000000"/>
        <rFont val="宋体"/>
        <charset val="134"/>
      </rPr>
      <t>做好收储土地成本审计工作，确保土地顺利供应，推进城市化率进程。</t>
    </r>
    <r>
      <rPr>
        <sz val="12"/>
        <color rgb="FF000000"/>
        <rFont val="Times New Roman"/>
        <charset val="134"/>
      </rPr>
      <t xml:space="preserve">
</t>
    </r>
  </si>
  <si>
    <r>
      <rPr>
        <sz val="12"/>
        <color rgb="FF000000"/>
        <rFont val="宋体"/>
        <charset val="134"/>
      </rPr>
      <t>定性指标</t>
    </r>
  </si>
  <si>
    <r>
      <rPr>
        <sz val="12"/>
        <color rgb="FF000000"/>
        <rFont val="宋体"/>
        <charset val="134"/>
      </rPr>
      <t>调查人群中对项目建设或设施运行的满意度。</t>
    </r>
    <r>
      <rPr>
        <sz val="12"/>
        <color rgb="FF000000"/>
        <rFont val="Times New Roman"/>
        <charset val="134"/>
      </rPr>
      <t xml:space="preserve">
</t>
    </r>
  </si>
  <si>
    <r>
      <rPr>
        <sz val="12"/>
        <color rgb="FF000000"/>
        <rFont val="宋体"/>
        <charset val="134"/>
      </rPr>
      <t>土地储备管理费专项资金</t>
    </r>
  </si>
  <si>
    <r>
      <rPr>
        <sz val="12"/>
        <color rgb="FF000000"/>
        <rFont val="宋体"/>
        <charset val="134"/>
      </rPr>
      <t>根据《昆明市人民政府关于印发昆明市土地储备支出核算管理办法的通知》（昆政发【</t>
    </r>
    <r>
      <rPr>
        <sz val="12"/>
        <color rgb="FF000000"/>
        <rFont val="Times New Roman"/>
        <charset val="134"/>
      </rPr>
      <t>2020</t>
    </r>
    <r>
      <rPr>
        <sz val="12"/>
        <color rgb="FF000000"/>
        <rFont val="宋体"/>
        <charset val="134"/>
      </rPr>
      <t>】</t>
    </r>
    <r>
      <rPr>
        <sz val="12"/>
        <color rgb="FF000000"/>
        <rFont val="Times New Roman"/>
        <charset val="134"/>
      </rPr>
      <t>23</t>
    </r>
    <r>
      <rPr>
        <sz val="12"/>
        <color rgb="FF000000"/>
        <rFont val="宋体"/>
        <charset val="134"/>
      </rPr>
      <t>号）文件，土地储备机构按照储备土地出让收入的</t>
    </r>
    <r>
      <rPr>
        <sz val="12"/>
        <color rgb="FF000000"/>
        <rFont val="Times New Roman"/>
        <charset val="134"/>
      </rPr>
      <t>2%</t>
    </r>
    <r>
      <rPr>
        <sz val="12"/>
        <color rgb="FF000000"/>
        <rFont val="宋体"/>
        <charset val="134"/>
      </rPr>
      <t>计提土地储备管理费。主要用于弥补日常经费及地块出让后发生的相关费用。按照</t>
    </r>
    <r>
      <rPr>
        <sz val="12"/>
        <color rgb="FF000000"/>
        <rFont val="Times New Roman"/>
        <charset val="134"/>
      </rPr>
      <t>2025</t>
    </r>
    <r>
      <rPr>
        <sz val="12"/>
        <color rgb="FF000000"/>
        <rFont val="宋体"/>
        <charset val="134"/>
      </rPr>
      <t>年度计划土地供应</t>
    </r>
    <r>
      <rPr>
        <sz val="12"/>
        <color rgb="FF000000"/>
        <rFont val="Times New Roman"/>
        <charset val="134"/>
      </rPr>
      <t>800</t>
    </r>
    <r>
      <rPr>
        <sz val="12"/>
        <color rgb="FF000000"/>
        <rFont val="宋体"/>
        <charset val="134"/>
      </rPr>
      <t>亩，按</t>
    </r>
    <r>
      <rPr>
        <sz val="12"/>
        <color rgb="FF000000"/>
        <rFont val="Times New Roman"/>
        <charset val="134"/>
      </rPr>
      <t>50</t>
    </r>
    <r>
      <rPr>
        <sz val="12"/>
        <color rgb="FF000000"/>
        <rFont val="宋体"/>
        <charset val="134"/>
      </rPr>
      <t>万元</t>
    </r>
    <r>
      <rPr>
        <sz val="12"/>
        <color rgb="FF000000"/>
        <rFont val="Times New Roman"/>
        <charset val="134"/>
      </rPr>
      <t>/</t>
    </r>
    <r>
      <rPr>
        <sz val="12"/>
        <color rgb="FF000000"/>
        <rFont val="宋体"/>
        <charset val="134"/>
      </rPr>
      <t>亩测算，预计实现土地出让收入</t>
    </r>
    <r>
      <rPr>
        <sz val="12"/>
        <color rgb="FF000000"/>
        <rFont val="Times New Roman"/>
        <charset val="134"/>
      </rPr>
      <t>40000</t>
    </r>
    <r>
      <rPr>
        <sz val="12"/>
        <color rgb="FF000000"/>
        <rFont val="宋体"/>
        <charset val="134"/>
      </rPr>
      <t>万元，按照地块土地出让收入的</t>
    </r>
    <r>
      <rPr>
        <sz val="12"/>
        <color rgb="FF000000"/>
        <rFont val="Times New Roman"/>
        <charset val="134"/>
      </rPr>
      <t>2%</t>
    </r>
    <r>
      <rPr>
        <sz val="12"/>
        <color rgb="FF000000"/>
        <rFont val="宋体"/>
        <charset val="134"/>
      </rPr>
      <t>可计提</t>
    </r>
    <r>
      <rPr>
        <sz val="12"/>
        <color rgb="FF000000"/>
        <rFont val="Times New Roman"/>
        <charset val="134"/>
      </rPr>
      <t>800</t>
    </r>
    <r>
      <rPr>
        <sz val="12"/>
        <color rgb="FF000000"/>
        <rFont val="宋体"/>
        <charset val="134"/>
      </rPr>
      <t>万元，</t>
    </r>
    <r>
      <rPr>
        <sz val="12"/>
        <color rgb="FF000000"/>
        <rFont val="Times New Roman"/>
        <charset val="134"/>
      </rPr>
      <t>2025</t>
    </r>
    <r>
      <rPr>
        <sz val="12"/>
        <color rgb="FF000000"/>
        <rFont val="宋体"/>
        <charset val="134"/>
      </rPr>
      <t>年根据测算计提费用</t>
    </r>
    <r>
      <rPr>
        <sz val="12"/>
        <color rgb="FF000000"/>
        <rFont val="Times New Roman"/>
        <charset val="134"/>
      </rPr>
      <t>735500.00</t>
    </r>
    <r>
      <rPr>
        <sz val="12"/>
        <color rgb="FF000000"/>
        <rFont val="宋体"/>
        <charset val="134"/>
      </rPr>
      <t>元。</t>
    </r>
    <r>
      <rPr>
        <sz val="12"/>
        <color rgb="FF000000"/>
        <rFont val="Arial"/>
        <charset val="134"/>
      </rPr>
      <t xml:space="preserve">						</t>
    </r>
    <r>
      <rPr>
        <sz val="12"/>
        <color rgb="FF000000"/>
        <rFont val="Times New Roman"/>
        <charset val="134"/>
      </rPr>
      <t xml:space="preserve">
</t>
    </r>
  </si>
  <si>
    <r>
      <rPr>
        <sz val="12"/>
        <color rgb="FF000000"/>
        <rFont val="宋体"/>
        <charset val="134"/>
      </rPr>
      <t>提取比例</t>
    </r>
  </si>
  <si>
    <r>
      <rPr>
        <sz val="12"/>
        <color rgb="FF000000"/>
        <rFont val="宋体"/>
        <charset val="134"/>
      </rPr>
      <t>确定土地储备管理费专项资金中提取用于单位运转经费的比例，这一比例应根据单位的实际需求和资金状况进行合理设定，避免过度提取导致土地储备资金不足</t>
    </r>
    <r>
      <rPr>
        <sz val="12"/>
        <color rgb="FF000000"/>
        <rFont val="Times New Roman"/>
        <charset val="134"/>
      </rPr>
      <t xml:space="preserve">
</t>
    </r>
  </si>
  <si>
    <t>土地储备管理费专项资金</t>
  </si>
  <si>
    <t xml:space="preserve">根据《昆明市人民政府关于印发昆明市土地储备支出核算管理办法的通知》（昆政发【2020】23号）文件，土地储备机构按照储备土地出让收入的2%计提土地储备管理费。主要用于弥补日常经费及地块出让后发生的相关费用。按照2025年度计划土地供应800亩，按50万元/亩测算，预计实现土地出让收入40000万元，按照地块土地出让收入的2%可计提800万元，2025年根据测算计提费用735500.00元。						
</t>
  </si>
  <si>
    <r>
      <rPr>
        <sz val="12"/>
        <color rgb="FF000000"/>
        <rFont val="宋体"/>
        <charset val="134"/>
      </rPr>
      <t>提取合规性</t>
    </r>
  </si>
  <si>
    <r>
      <rPr>
        <sz val="12"/>
        <color rgb="FF000000"/>
        <rFont val="宋体"/>
        <charset val="134"/>
      </rPr>
      <t>合规</t>
    </r>
  </si>
  <si>
    <r>
      <rPr>
        <sz val="12"/>
        <color rgb="FF000000"/>
        <rFont val="宋体"/>
        <charset val="134"/>
      </rPr>
      <t>是否</t>
    </r>
  </si>
  <si>
    <r>
      <rPr>
        <sz val="12"/>
        <color rgb="FF000000"/>
        <rFont val="宋体"/>
        <charset val="134"/>
      </rPr>
      <t>确保提取和使用土地储备管理费专项资金的过程符合相关法律法规和规章制度的要求，避免出现违规操作，建立健全的监管机制，对提取和使用土地储备管理费专项资金的过程进行全程监督和管理，确保资金的合规性和有效性</t>
    </r>
    <r>
      <rPr>
        <sz val="12"/>
        <color rgb="FF000000"/>
        <rFont val="Times New Roman"/>
        <charset val="134"/>
      </rPr>
      <t xml:space="preserve">
</t>
    </r>
  </si>
  <si>
    <r>
      <rPr>
        <sz val="12"/>
        <color rgb="FF000000"/>
        <rFont val="宋体"/>
        <charset val="134"/>
      </rPr>
      <t>征收完成时间</t>
    </r>
  </si>
  <si>
    <r>
      <rPr>
        <sz val="12"/>
        <color rgb="FF000000"/>
        <rFont val="宋体"/>
        <charset val="134"/>
      </rPr>
      <t>月</t>
    </r>
  </si>
  <si>
    <r>
      <rPr>
        <sz val="12"/>
        <color rgb="FF000000"/>
        <rFont val="宋体"/>
        <charset val="134"/>
      </rPr>
      <t>反映征收土地工作所需时间情况</t>
    </r>
    <r>
      <rPr>
        <sz val="12"/>
        <color rgb="FF000000"/>
        <rFont val="Times New Roman"/>
        <charset val="134"/>
      </rPr>
      <t xml:space="preserve">
</t>
    </r>
  </si>
  <si>
    <t>73.55</t>
  </si>
  <si>
    <r>
      <rPr>
        <sz val="12"/>
        <color rgb="FF000000"/>
        <rFont val="宋体"/>
        <charset val="134"/>
      </rPr>
      <t>按照文件规定进行估算</t>
    </r>
    <r>
      <rPr>
        <sz val="12"/>
        <color rgb="FF000000"/>
        <rFont val="Times New Roman"/>
        <charset val="134"/>
      </rPr>
      <t xml:space="preserve">
</t>
    </r>
  </si>
  <si>
    <r>
      <rPr>
        <sz val="12"/>
        <color rgb="FF000000"/>
        <rFont val="宋体"/>
        <charset val="134"/>
      </rPr>
      <t>部门运转</t>
    </r>
  </si>
  <si>
    <r>
      <rPr>
        <sz val="12"/>
        <color rgb="FF000000"/>
        <rFont val="宋体"/>
        <charset val="134"/>
      </rPr>
      <t>正常运转</t>
    </r>
  </si>
  <si>
    <r>
      <rPr>
        <sz val="12"/>
        <color rgb="FF000000"/>
        <rFont val="宋体"/>
        <charset val="134"/>
      </rPr>
      <t>提交经费，维护部门正常运转</t>
    </r>
    <r>
      <rPr>
        <sz val="12"/>
        <color rgb="FF000000"/>
        <rFont val="Times New Roman"/>
        <charset val="134"/>
      </rPr>
      <t xml:space="preserve">
</t>
    </r>
  </si>
  <si>
    <r>
      <rPr>
        <sz val="12"/>
        <color rgb="FF000000"/>
        <rFont val="宋体"/>
        <charset val="134"/>
      </rPr>
      <t>单位人员满意度</t>
    </r>
  </si>
  <si>
    <r>
      <rPr>
        <sz val="12"/>
        <color rgb="FF000000"/>
        <rFont val="宋体"/>
        <charset val="134"/>
      </rPr>
      <t>批次用地规税经费专项资金</t>
    </r>
  </si>
  <si>
    <r>
      <rPr>
        <sz val="12"/>
        <color rgb="FF000000"/>
        <rFont val="宋体"/>
        <charset val="134"/>
      </rPr>
      <t>根据《昆明市土地储备管理办法》（昆明市人民政府令第</t>
    </r>
    <r>
      <rPr>
        <sz val="12"/>
        <color rgb="FF000000"/>
        <rFont val="Times New Roman"/>
        <charset val="134"/>
      </rPr>
      <t>170</t>
    </r>
    <r>
      <rPr>
        <sz val="12"/>
        <color rgb="FF000000"/>
        <rFont val="宋体"/>
        <charset val="134"/>
      </rPr>
      <t>号）第二十条规定：对主城区范围内需办理农用地转用和土地征收手续纳入的储备土地，由市土地储备机构配合属地政府依法组织报批组件，负责支付有关税费和征地拆迁费；市自然资源主管部门负责办理报批手续，并配合属地政府依法组织实施土地征收，确保全县</t>
    </r>
    <r>
      <rPr>
        <sz val="12"/>
        <color rgb="FF000000"/>
        <rFont val="Times New Roman"/>
        <charset val="134"/>
      </rPr>
      <t>2025</t>
    </r>
    <r>
      <rPr>
        <sz val="12"/>
        <color rgb="FF000000"/>
        <rFont val="宋体"/>
        <charset val="134"/>
      </rPr>
      <t>年度土地土地报批顺利开展，保证土地供应，促进全县经济发展。</t>
    </r>
    <r>
      <rPr>
        <sz val="12"/>
        <color rgb="FF000000"/>
        <rFont val="Times New Roman"/>
        <charset val="134"/>
      </rPr>
      <t xml:space="preserve"> </t>
    </r>
    <r>
      <rPr>
        <sz val="12"/>
        <color rgb="FF000000"/>
        <rFont val="Arial"/>
        <charset val="134"/>
      </rPr>
      <t xml:space="preserve">						</t>
    </r>
    <r>
      <rPr>
        <sz val="12"/>
        <color rgb="FF000000"/>
        <rFont val="Times New Roman"/>
        <charset val="134"/>
      </rPr>
      <t xml:space="preserve">
</t>
    </r>
  </si>
  <si>
    <r>
      <rPr>
        <sz val="12"/>
        <color rgb="FF000000"/>
        <rFont val="宋体"/>
        <charset val="134"/>
      </rPr>
      <t>收储土地面积</t>
    </r>
  </si>
  <si>
    <r>
      <rPr>
        <sz val="12"/>
        <color rgb="FF000000"/>
        <rFont val="宋体"/>
        <charset val="134"/>
      </rPr>
      <t>反映已完成土地收储数量情况</t>
    </r>
    <r>
      <rPr>
        <sz val="12"/>
        <color rgb="FF000000"/>
        <rFont val="Times New Roman"/>
        <charset val="134"/>
      </rPr>
      <t xml:space="preserve">
</t>
    </r>
  </si>
  <si>
    <t>批次用地规税经费专项资金</t>
  </si>
  <si>
    <t xml:space="preserve">根据《昆明市土地储备管理办法》（昆明市人民政府令第170号）第二十条规定：对主城区范围内需办理农用地转用和土地征收手续纳入的储备土地，由市土地储备机构配合属地政府依法组织报批组件，负责支付有关税费和征地拆迁费；市自然资源主管部门负责办理报批手续，并配合属地政府依法组织实施土地征收，确保全县2025年度土地土地报批顺利开展，保证土地供应，促进全县经济发展。 						
</t>
  </si>
  <si>
    <r>
      <rPr>
        <sz val="12"/>
        <color rgb="FF000000"/>
        <rFont val="宋体"/>
        <charset val="134"/>
      </rPr>
      <t>规税费缴纳完成率</t>
    </r>
  </si>
  <si>
    <r>
      <rPr>
        <sz val="12"/>
        <color rgb="FF000000"/>
        <rFont val="宋体"/>
        <charset val="134"/>
      </rPr>
      <t>反映规税费缴纳完成情况，确保土地顺利供应</t>
    </r>
    <r>
      <rPr>
        <sz val="12"/>
        <color rgb="FF000000"/>
        <rFont val="Times New Roman"/>
        <charset val="134"/>
      </rPr>
      <t xml:space="preserve">
</t>
    </r>
  </si>
  <si>
    <r>
      <rPr>
        <sz val="12"/>
        <color rgb="FF000000"/>
        <rFont val="宋体"/>
        <charset val="134"/>
      </rPr>
      <t>土地征收时间</t>
    </r>
  </si>
  <si>
    <r>
      <rPr>
        <sz val="12"/>
        <color rgb="FF000000"/>
        <rFont val="宋体"/>
        <charset val="134"/>
      </rPr>
      <t>反映征收土地所需时间情况</t>
    </r>
    <r>
      <rPr>
        <sz val="12"/>
        <color rgb="FF000000"/>
        <rFont val="Times New Roman"/>
        <charset val="134"/>
      </rPr>
      <t xml:space="preserve">
</t>
    </r>
  </si>
  <si>
    <t>26</t>
  </si>
  <si>
    <r>
      <rPr>
        <sz val="12"/>
        <color rgb="FF000000"/>
        <rFont val="宋体"/>
        <charset val="134"/>
      </rPr>
      <t>反应每亩规税费</t>
    </r>
    <r>
      <rPr>
        <sz val="12"/>
        <color rgb="FF000000"/>
        <rFont val="Times New Roman"/>
        <charset val="134"/>
      </rPr>
      <t xml:space="preserve">
</t>
    </r>
  </si>
  <si>
    <r>
      <rPr>
        <sz val="12"/>
        <color rgb="FF000000"/>
        <rFont val="宋体"/>
        <charset val="134"/>
      </rPr>
      <t>土地出让资金收入</t>
    </r>
  </si>
  <si>
    <t>5000</t>
  </si>
  <si>
    <r>
      <rPr>
        <sz val="12"/>
        <color rgb="FF000000"/>
        <rFont val="宋体"/>
        <charset val="134"/>
      </rPr>
      <t>反映完成规税费缴纳，确保土地出让后，产生的出让收益情况</t>
    </r>
    <r>
      <rPr>
        <sz val="12"/>
        <color rgb="FF000000"/>
        <rFont val="Times New Roman"/>
        <charset val="134"/>
      </rPr>
      <t xml:space="preserve">
</t>
    </r>
  </si>
  <si>
    <r>
      <rPr>
        <sz val="12"/>
        <color rgb="FF000000"/>
        <rFont val="宋体"/>
        <charset val="134"/>
      </rPr>
      <t>完成规税费缴纳，确保土地顺利供应后，推进城市化率进程。</t>
    </r>
    <r>
      <rPr>
        <sz val="12"/>
        <color rgb="FF000000"/>
        <rFont val="Times New Roman"/>
        <charset val="134"/>
      </rPr>
      <t xml:space="preserve">
</t>
    </r>
  </si>
  <si>
    <r>
      <rPr>
        <sz val="12"/>
        <color rgb="FF000000"/>
        <rFont val="宋体"/>
        <charset val="134"/>
      </rPr>
      <t>生态效益</t>
    </r>
  </si>
  <si>
    <r>
      <rPr>
        <sz val="12"/>
        <color rgb="FF000000"/>
        <rFont val="宋体"/>
        <charset val="134"/>
      </rPr>
      <t>环境美化率</t>
    </r>
  </si>
  <si>
    <r>
      <rPr>
        <sz val="12"/>
        <color rgb="FF000000"/>
        <rFont val="宋体"/>
        <charset val="134"/>
      </rPr>
      <t>土地出让后，完成项目建设，美化地块及周边环境。</t>
    </r>
    <r>
      <rPr>
        <sz val="12"/>
        <color rgb="FF000000"/>
        <rFont val="Times New Roman"/>
        <charset val="134"/>
      </rPr>
      <t xml:space="preserve">
</t>
    </r>
  </si>
  <si>
    <r>
      <rPr>
        <sz val="12"/>
        <color rgb="FF000000"/>
        <rFont val="宋体"/>
        <charset val="134"/>
      </rPr>
      <t>收储土地评估费、测绘费专项资金</t>
    </r>
  </si>
  <si>
    <r>
      <rPr>
        <sz val="12"/>
        <color rgb="FF000000"/>
        <rFont val="宋体"/>
        <charset val="134"/>
      </rPr>
      <t>根据《昆明市土地储备管理办法》（昆明市人民政府令第</t>
    </r>
    <r>
      <rPr>
        <sz val="12"/>
        <color rgb="FF000000"/>
        <rFont val="Times New Roman"/>
        <charset val="134"/>
      </rPr>
      <t>170</t>
    </r>
    <r>
      <rPr>
        <sz val="12"/>
        <color rgb="FF000000"/>
        <rFont val="宋体"/>
        <charset val="134"/>
      </rPr>
      <t>号）第二十六条规定：对纳入储备的土地，土地储备机构应当组织开展必要的前期开发，依法做好整理、保护、管理、临时利用等工作，确保全县土地储备和供应顺利开展，做好土地要素保障。</t>
    </r>
    <r>
      <rPr>
        <sz val="12"/>
        <color rgb="FF000000"/>
        <rFont val="Arial"/>
        <charset val="134"/>
      </rPr>
      <t xml:space="preserve">						</t>
    </r>
    <r>
      <rPr>
        <sz val="12"/>
        <color rgb="FF000000"/>
        <rFont val="Times New Roman"/>
        <charset val="134"/>
      </rPr>
      <t xml:space="preserve">
</t>
    </r>
  </si>
  <si>
    <r>
      <rPr>
        <sz val="12"/>
        <color rgb="FF000000"/>
        <rFont val="宋体"/>
        <charset val="134"/>
      </rPr>
      <t>拟收储土地测绘评估面积</t>
    </r>
  </si>
  <si>
    <r>
      <rPr>
        <sz val="12"/>
        <color rgb="FF000000"/>
        <rFont val="宋体"/>
        <charset val="134"/>
      </rPr>
      <t>完成</t>
    </r>
    <r>
      <rPr>
        <sz val="12"/>
        <color rgb="FF000000"/>
        <rFont val="Times New Roman"/>
        <charset val="134"/>
      </rPr>
      <t>800</t>
    </r>
    <r>
      <rPr>
        <sz val="12"/>
        <color rgb="FF000000"/>
        <rFont val="宋体"/>
        <charset val="134"/>
      </rPr>
      <t>亩收储土地测绘评估工作。</t>
    </r>
    <r>
      <rPr>
        <sz val="12"/>
        <color rgb="FF000000"/>
        <rFont val="Times New Roman"/>
        <charset val="134"/>
      </rPr>
      <t xml:space="preserve">
</t>
    </r>
  </si>
  <si>
    <t>收储土地评估费、测绘费专项资金</t>
  </si>
  <si>
    <t xml:space="preserve">根据《昆明市土地储备管理办法》（昆明市人民政府令第170号）第二十六条规定：对纳入储备的土地，土地储备机构应当组织开展必要的前期开发，依法做好整理、保护、管理、临时利用等工作，确保全县土地储备和供应顺利开展，做好土地要素保障。						
</t>
  </si>
  <si>
    <r>
      <rPr>
        <sz val="12"/>
        <color rgb="FF000000"/>
        <rFont val="宋体"/>
        <charset val="134"/>
      </rPr>
      <t>　成果达标率不低于</t>
    </r>
    <r>
      <rPr>
        <sz val="12"/>
        <color rgb="FF000000"/>
        <rFont val="Times New Roman"/>
        <charset val="134"/>
      </rPr>
      <t>95%</t>
    </r>
    <r>
      <rPr>
        <sz val="12"/>
        <color rgb="FF000000"/>
        <rFont val="宋体"/>
        <charset val="134"/>
      </rPr>
      <t>。</t>
    </r>
    <r>
      <rPr>
        <sz val="12"/>
        <color rgb="FF000000"/>
        <rFont val="Times New Roman"/>
        <charset val="134"/>
      </rPr>
      <t xml:space="preserve">
</t>
    </r>
  </si>
  <si>
    <r>
      <rPr>
        <sz val="12"/>
        <color rgb="FF000000"/>
        <rFont val="宋体"/>
        <charset val="134"/>
      </rPr>
      <t>测绘评估成本</t>
    </r>
    <r>
      <rPr>
        <sz val="12"/>
        <color rgb="FF000000"/>
        <rFont val="Times New Roman"/>
        <charset val="134"/>
      </rPr>
      <t xml:space="preserve">
</t>
    </r>
  </si>
  <si>
    <r>
      <rPr>
        <sz val="12"/>
        <color rgb="FF000000"/>
        <rFont val="宋体"/>
        <charset val="134"/>
      </rPr>
      <t>做好收储土地的测绘、评估工作，确保土地顺利供应，推进城市化率进程。</t>
    </r>
    <r>
      <rPr>
        <sz val="12"/>
        <color rgb="FF000000"/>
        <rFont val="Times New Roman"/>
        <charset val="134"/>
      </rPr>
      <t xml:space="preserve">
</t>
    </r>
  </si>
  <si>
    <t>22.5</t>
  </si>
  <si>
    <r>
      <rPr>
        <sz val="12"/>
        <color rgb="FF000000"/>
        <rFont val="宋体"/>
        <charset val="134"/>
      </rPr>
      <t>土地收储成本返还专项资金</t>
    </r>
  </si>
  <si>
    <r>
      <rPr>
        <sz val="12"/>
        <color rgb="FF000000"/>
        <rFont val="宋体"/>
        <charset val="134"/>
      </rPr>
      <t>根据《昆明市人民政府关于印发昆明市土地一级开发整理管理办法的通知》（昆政发〔</t>
    </r>
    <r>
      <rPr>
        <sz val="12"/>
        <color rgb="FF000000"/>
        <rFont val="Times New Roman"/>
        <charset val="134"/>
      </rPr>
      <t>2010</t>
    </r>
    <r>
      <rPr>
        <sz val="12"/>
        <color rgb="FF000000"/>
        <rFont val="宋体"/>
        <charset val="134"/>
      </rPr>
      <t>〕</t>
    </r>
    <r>
      <rPr>
        <sz val="12"/>
        <color rgb="FF000000"/>
        <rFont val="Times New Roman"/>
        <charset val="134"/>
      </rPr>
      <t>749</t>
    </r>
    <r>
      <rPr>
        <sz val="12"/>
        <color rgb="FF000000"/>
        <rFont val="宋体"/>
        <charset val="134"/>
      </rPr>
      <t>号）第十条规定：土地一级开发整理单位主要完成以下工作：（一）按批准的土地一级开发整理范围，负责土地一级开发</t>
    </r>
    <r>
      <rPr>
        <sz val="12"/>
        <color rgb="FF000000"/>
        <rFont val="Times New Roman"/>
        <charset val="134"/>
      </rPr>
      <t xml:space="preserve"> </t>
    </r>
    <r>
      <rPr>
        <sz val="12"/>
        <color rgb="FF000000"/>
        <rFont val="宋体"/>
        <charset val="134"/>
      </rPr>
      <t>整理项目的资金筹措；（二）依据市规划局提供的片区控制性详细规划，负责配合</t>
    </r>
    <r>
      <rPr>
        <sz val="12"/>
        <color rgb="FF000000"/>
        <rFont val="Times New Roman"/>
        <charset val="134"/>
      </rPr>
      <t xml:space="preserve"> </t>
    </r>
    <r>
      <rPr>
        <sz val="12"/>
        <color rgb="FF000000"/>
        <rFont val="宋体"/>
        <charset val="134"/>
      </rPr>
      <t>土地所属县（市）政府、市规划部门组织编制土地储备项目控制</t>
    </r>
    <r>
      <rPr>
        <sz val="12"/>
        <color rgb="FF000000"/>
        <rFont val="Times New Roman"/>
        <charset val="134"/>
      </rPr>
      <t xml:space="preserve"> </t>
    </r>
    <r>
      <rPr>
        <sz val="12"/>
        <color rgb="FF000000"/>
        <rFont val="宋体"/>
        <charset val="134"/>
      </rPr>
      <t>性详细规划，并按程序组织报批等工作；根据《昆明市人民政府关于印发昆明市土地储备支出核算管理办法的通知》（昆政发【</t>
    </r>
    <r>
      <rPr>
        <sz val="12"/>
        <color rgb="FF000000"/>
        <rFont val="Times New Roman"/>
        <charset val="134"/>
      </rPr>
      <t>2020</t>
    </r>
    <r>
      <rPr>
        <sz val="12"/>
        <color rgb="FF000000"/>
        <rFont val="宋体"/>
        <charset val="134"/>
      </rPr>
      <t>】</t>
    </r>
    <r>
      <rPr>
        <sz val="12"/>
        <color rgb="FF000000"/>
        <rFont val="Times New Roman"/>
        <charset val="134"/>
      </rPr>
      <t>23</t>
    </r>
    <r>
      <rPr>
        <sz val="12"/>
        <color rgb="FF000000"/>
        <rFont val="宋体"/>
        <charset val="134"/>
      </rPr>
      <t>号）有关规定，全面完成已出让地块的成本返还，确保全县土地储备和供应顺利开展。</t>
    </r>
    <r>
      <rPr>
        <sz val="12"/>
        <color rgb="FF000000"/>
        <rFont val="Arial"/>
        <charset val="134"/>
      </rPr>
      <t xml:space="preserve">						</t>
    </r>
    <r>
      <rPr>
        <sz val="12"/>
        <color rgb="FF000000"/>
        <rFont val="Times New Roman"/>
        <charset val="134"/>
      </rPr>
      <t xml:space="preserve">
</t>
    </r>
  </si>
  <si>
    <t>1139</t>
  </si>
  <si>
    <t>土地收储成本返还专项资金</t>
  </si>
  <si>
    <t xml:space="preserve">根据《昆明市人民政府关于印发昆明市土地一级开发整理管理办法的通知》（昆政发〔2010〕749号）第十条规定：土地一级开发整理单位主要完成以下工作：（一）按批准的土地一级开发整理范围，负责土地一级开发 整理项目的资金筹措；（二）依据市规划局提供的片区控制性详细规划，负责配合 土地所属县（市）政府、市规划部门组织编制土地储备项目控制 性详细规划，并按程序组织报批等工作；根据《昆明市人民政府关于印发昆明市土地储备支出核算管理办法的通知》（昆政发【2020】23号）有关规定，全面完成已出让地块的成本返还，确保全县土地储备和供应顺利开展。						
</t>
  </si>
  <si>
    <r>
      <rPr>
        <sz val="12"/>
        <color rgb="FF000000"/>
        <rFont val="宋体"/>
        <charset val="134"/>
      </rPr>
      <t>土地收储进度</t>
    </r>
  </si>
  <si>
    <r>
      <rPr>
        <sz val="12"/>
        <color rgb="FF000000"/>
        <rFont val="宋体"/>
        <charset val="134"/>
      </rPr>
      <t>按照计划</t>
    </r>
  </si>
  <si>
    <r>
      <rPr>
        <sz val="12"/>
        <color rgb="FF000000"/>
        <rFont val="宋体"/>
        <charset val="134"/>
      </rPr>
      <t>反映土地收储工作的完成情况，根据土地收储工作的实际进度，评估是否按照计划完成</t>
    </r>
    <r>
      <rPr>
        <sz val="12"/>
        <color rgb="FF000000"/>
        <rFont val="Times New Roman"/>
        <charset val="134"/>
      </rPr>
      <t xml:space="preserve">
</t>
    </r>
  </si>
  <si>
    <t>8765.98</t>
  </si>
  <si>
    <r>
      <rPr>
        <sz val="12"/>
        <color rgb="FF000000"/>
        <rFont val="宋体"/>
        <charset val="134"/>
      </rPr>
      <t>反映征收土地所需支出成本</t>
    </r>
    <r>
      <rPr>
        <sz val="12"/>
        <color rgb="FF000000"/>
        <rFont val="Times New Roman"/>
        <charset val="134"/>
      </rPr>
      <t xml:space="preserve">
</t>
    </r>
  </si>
  <si>
    <r>
      <rPr>
        <sz val="12"/>
        <color rgb="FF000000"/>
        <rFont val="宋体"/>
        <charset val="134"/>
      </rPr>
      <t>土地顺利供应后，推进城市化率进程。</t>
    </r>
    <r>
      <rPr>
        <sz val="12"/>
        <color rgb="FF000000"/>
        <rFont val="Times New Roman"/>
        <charset val="134"/>
      </rPr>
      <t xml:space="preserve">
</t>
    </r>
  </si>
  <si>
    <r>
      <rPr>
        <sz val="12"/>
        <color rgb="FF000000"/>
        <rFont val="宋体"/>
        <charset val="134"/>
      </rPr>
      <t>富民县城镇建设用地报批技术服务费专项资金</t>
    </r>
  </si>
  <si>
    <r>
      <rPr>
        <sz val="12"/>
        <color rgb="FF000000"/>
        <rFont val="宋体"/>
        <charset val="134"/>
      </rPr>
      <t>根据《土地管理法》《土地管理法实施条例》《土地储备管理办法》相关规定，预计</t>
    </r>
    <r>
      <rPr>
        <sz val="12"/>
        <color rgb="FF000000"/>
        <rFont val="Times New Roman"/>
        <charset val="134"/>
      </rPr>
      <t>2025</t>
    </r>
    <r>
      <rPr>
        <sz val="12"/>
        <color rgb="FF000000"/>
        <rFont val="宋体"/>
        <charset val="134"/>
      </rPr>
      <t>年经济发展预计</t>
    </r>
    <r>
      <rPr>
        <sz val="12"/>
        <color rgb="FF000000"/>
        <rFont val="Times New Roman"/>
        <charset val="134"/>
      </rPr>
      <t>800</t>
    </r>
    <r>
      <rPr>
        <sz val="12"/>
        <color rgb="FF000000"/>
        <rFont val="宋体"/>
        <charset val="134"/>
      </rPr>
      <t>亩，该用地需求已符合规划并在已纳入到取得批复的成片开发方案中，符合农用地转用及征收报批条件</t>
    </r>
    <r>
      <rPr>
        <sz val="12"/>
        <color rgb="FF000000"/>
        <rFont val="Times New Roman"/>
        <charset val="134"/>
      </rPr>
      <t>,</t>
    </r>
    <r>
      <rPr>
        <sz val="12"/>
        <color rgb="FF000000"/>
        <rFont val="宋体"/>
        <charset val="134"/>
      </rPr>
      <t>预计纳入</t>
    </r>
    <r>
      <rPr>
        <sz val="12"/>
        <color rgb="FF000000"/>
        <rFont val="Times New Roman"/>
        <charset val="134"/>
      </rPr>
      <t>2025</t>
    </r>
    <r>
      <rPr>
        <sz val="12"/>
        <color rgb="FF000000"/>
        <rFont val="宋体"/>
        <charset val="134"/>
      </rPr>
      <t>年建设用地组件报批批次</t>
    </r>
    <r>
      <rPr>
        <sz val="12"/>
        <color rgb="FF000000"/>
        <rFont val="Times New Roman"/>
        <charset val="134"/>
      </rPr>
      <t>8</t>
    </r>
    <r>
      <rPr>
        <sz val="12"/>
        <color rgb="FF000000"/>
        <rFont val="宋体"/>
        <charset val="134"/>
      </rPr>
      <t>个。报批后可及时对企业进行建设用地供应，为地方财政增加土地收益金的收入</t>
    </r>
    <r>
      <rPr>
        <sz val="12"/>
        <color rgb="FF000000"/>
        <rFont val="Arial"/>
        <charset val="134"/>
      </rPr>
      <t xml:space="preserve">						</t>
    </r>
    <r>
      <rPr>
        <sz val="12"/>
        <color rgb="FF000000"/>
        <rFont val="Times New Roman"/>
        <charset val="134"/>
      </rPr>
      <t xml:space="preserve">
</t>
    </r>
  </si>
  <si>
    <r>
      <rPr>
        <sz val="12"/>
        <color rgb="FF000000"/>
        <rFont val="宋体"/>
        <charset val="134"/>
      </rPr>
      <t>农用地转用及土地征收面积</t>
    </r>
  </si>
  <si>
    <r>
      <rPr>
        <sz val="12"/>
        <color rgb="FF000000"/>
        <rFont val="Times New Roman"/>
        <charset val="134"/>
      </rPr>
      <t>2025</t>
    </r>
    <r>
      <rPr>
        <sz val="12"/>
        <color rgb="FF000000"/>
        <rFont val="宋体"/>
        <charset val="134"/>
      </rPr>
      <t>年农用地转用及征收报批工作</t>
    </r>
    <r>
      <rPr>
        <sz val="12"/>
        <color rgb="FF000000"/>
        <rFont val="Times New Roman"/>
        <charset val="134"/>
      </rPr>
      <t xml:space="preserve">
</t>
    </r>
  </si>
  <si>
    <t>富民县城镇建设用地报批技术服务费专项资金</t>
  </si>
  <si>
    <t xml:space="preserve">根据《土地管理法》《土地管理法实施条例》《土地储备管理办法》相关规定，预计2025年经济发展预计800亩，该用地需求已符合规划并在已纳入到取得批复的成片开发方案中，符合农用地转用及征收报批条件,预计纳入2025年建设用地组件报批批次8个。报批后可及时对企业进行建设用地供应，为地方财政增加土地收益金的收入						
</t>
  </si>
  <si>
    <r>
      <rPr>
        <sz val="12"/>
        <color rgb="FF000000"/>
        <rFont val="宋体"/>
        <charset val="134"/>
      </rPr>
      <t>报批批次</t>
    </r>
  </si>
  <si>
    <r>
      <rPr>
        <sz val="12"/>
        <color rgb="FF000000"/>
        <rFont val="Times New Roman"/>
        <charset val="134"/>
      </rPr>
      <t>2025</t>
    </r>
    <r>
      <rPr>
        <sz val="12"/>
        <color rgb="FF000000"/>
        <rFont val="宋体"/>
        <charset val="134"/>
      </rPr>
      <t>年农用地转用及征收报批批次按项目所需组件</t>
    </r>
    <r>
      <rPr>
        <sz val="12"/>
        <color rgb="FF000000"/>
        <rFont val="Times New Roman"/>
        <charset val="134"/>
      </rPr>
      <t xml:space="preserve">
</t>
    </r>
  </si>
  <si>
    <r>
      <rPr>
        <sz val="12"/>
        <color rgb="FF000000"/>
        <rFont val="宋体"/>
        <charset val="134"/>
      </rPr>
      <t>完成报批任务</t>
    </r>
  </si>
  <si>
    <t>24</t>
  </si>
  <si>
    <r>
      <rPr>
        <sz val="12"/>
        <color rgb="FF000000"/>
        <rFont val="宋体"/>
        <charset val="134"/>
      </rPr>
      <t>报批组件取得批复所需要时间</t>
    </r>
    <r>
      <rPr>
        <sz val="12"/>
        <color rgb="FF000000"/>
        <rFont val="Times New Roman"/>
        <charset val="134"/>
      </rPr>
      <t xml:space="preserve">
</t>
    </r>
  </si>
  <si>
    <t>25</t>
  </si>
  <si>
    <r>
      <rPr>
        <sz val="12"/>
        <color rgb="FF000000"/>
        <rFont val="宋体"/>
        <charset val="134"/>
      </rPr>
      <t>万元</t>
    </r>
    <r>
      <rPr>
        <sz val="12"/>
        <color rgb="FF000000"/>
        <rFont val="Times New Roman"/>
        <charset val="134"/>
      </rPr>
      <t>/</t>
    </r>
    <r>
      <rPr>
        <sz val="12"/>
        <color rgb="FF000000"/>
        <rFont val="宋体"/>
        <charset val="134"/>
      </rPr>
      <t>个</t>
    </r>
  </si>
  <si>
    <r>
      <rPr>
        <sz val="12"/>
        <color rgb="FF000000"/>
        <rFont val="宋体"/>
        <charset val="134"/>
      </rPr>
      <t>按照相关规定进行核算</t>
    </r>
    <r>
      <rPr>
        <sz val="12"/>
        <color rgb="FF000000"/>
        <rFont val="Times New Roman"/>
        <charset val="134"/>
      </rPr>
      <t xml:space="preserve">
</t>
    </r>
  </si>
  <si>
    <t>40000</t>
  </si>
  <si>
    <r>
      <rPr>
        <sz val="12"/>
        <color rgb="FF000000"/>
        <rFont val="宋体"/>
        <charset val="134"/>
      </rPr>
      <t>　预估土地出让资金</t>
    </r>
    <r>
      <rPr>
        <sz val="12"/>
        <color rgb="FF000000"/>
        <rFont val="Times New Roman"/>
        <charset val="134"/>
      </rPr>
      <t>40000</t>
    </r>
    <r>
      <rPr>
        <sz val="12"/>
        <color rgb="FF000000"/>
        <rFont val="宋体"/>
        <charset val="134"/>
      </rPr>
      <t>万元。</t>
    </r>
    <r>
      <rPr>
        <sz val="12"/>
        <color rgb="FF000000"/>
        <rFont val="Times New Roman"/>
        <charset val="134"/>
      </rPr>
      <t xml:space="preserve">
</t>
    </r>
  </si>
  <si>
    <r>
      <rPr>
        <sz val="12"/>
        <color rgb="FF000000"/>
        <rFont val="宋体"/>
        <charset val="134"/>
      </rPr>
      <t>城市化建设</t>
    </r>
  </si>
  <si>
    <r>
      <rPr>
        <sz val="12"/>
        <color rgb="FF000000"/>
        <rFont val="宋体"/>
        <charset val="134"/>
      </rPr>
      <t>开发利用于城市建设和企业发展。</t>
    </r>
    <r>
      <rPr>
        <sz val="12"/>
        <color rgb="FF000000"/>
        <rFont val="Times New Roman"/>
        <charset val="134"/>
      </rPr>
      <t xml:space="preserve">
</t>
    </r>
  </si>
  <si>
    <r>
      <rPr>
        <sz val="11"/>
        <color rgb="FF000000"/>
        <rFont val="SimSun"/>
        <charset val="134"/>
      </rPr>
      <t>预算</t>
    </r>
    <r>
      <rPr>
        <sz val="11"/>
        <color rgb="FF000000"/>
        <rFont val="Times New Roman"/>
        <charset val="134"/>
      </rPr>
      <t>06</t>
    </r>
    <r>
      <rPr>
        <sz val="11"/>
        <color rgb="FF000000"/>
        <rFont val="SimSun"/>
        <charset val="134"/>
      </rPr>
      <t>表</t>
    </r>
  </si>
  <si>
    <t>政府性基金预算支出预算表</t>
  </si>
  <si>
    <t>单位名称：全部</t>
  </si>
  <si>
    <r>
      <rPr>
        <sz val="11"/>
        <color rgb="FF000000"/>
        <rFont val="SimSun"/>
        <charset val="134"/>
      </rPr>
      <t>本年政府性基金预算支出</t>
    </r>
  </si>
  <si>
    <t/>
  </si>
  <si>
    <r>
      <rPr>
        <sz val="11.25"/>
        <color rgb="FF000000"/>
        <rFont val="SimSun"/>
        <charset val="134"/>
      </rPr>
      <t>富民县土地开发复垦收购储备交易中心</t>
    </r>
  </si>
  <si>
    <r>
      <rPr>
        <sz val="11.25"/>
        <color rgb="FF000000"/>
        <rFont val="SimSun"/>
        <charset val="134"/>
      </rPr>
      <t>征地和拆迁补偿支出</t>
    </r>
  </si>
  <si>
    <r>
      <rPr>
        <sz val="11.25"/>
        <color rgb="FF000000"/>
        <rFont val="SimSun"/>
        <charset val="134"/>
      </rPr>
      <t>土地开发支出</t>
    </r>
  </si>
  <si>
    <r>
      <rPr>
        <sz val="11.25"/>
        <color rgb="FF000000"/>
        <rFont val="SimSun"/>
        <charset val="134"/>
      </rPr>
      <t>土地出让业务支出</t>
    </r>
  </si>
  <si>
    <r>
      <rPr>
        <sz val="11.25"/>
        <color rgb="FF000000"/>
        <rFont val="SimSun"/>
        <charset val="134"/>
      </rPr>
      <t>其他国有土地使用权出让收入安排的支出</t>
    </r>
  </si>
  <si>
    <r>
      <rPr>
        <sz val="11"/>
        <color rgb="FF000000"/>
        <rFont val="SimSun"/>
        <charset val="134"/>
      </rPr>
      <t>预算</t>
    </r>
    <r>
      <rPr>
        <sz val="11"/>
        <color rgb="FF000000"/>
        <rFont val="Times New Roman"/>
        <charset val="134"/>
      </rPr>
      <t>07</t>
    </r>
    <r>
      <rPr>
        <sz val="11"/>
        <color rgb="FF000000"/>
        <rFont val="SimSun"/>
        <charset val="134"/>
      </rPr>
      <t>表</t>
    </r>
  </si>
  <si>
    <r>
      <rPr>
        <sz val="11"/>
        <color rgb="FF000000"/>
        <rFont val="SimSun"/>
        <charset val="134"/>
      </rPr>
      <t>预算项目名称</t>
    </r>
  </si>
  <si>
    <r>
      <rPr>
        <sz val="11"/>
        <color rgb="FF000000"/>
        <rFont val="SimSun"/>
        <charset val="134"/>
      </rPr>
      <t>采购项目</t>
    </r>
  </si>
  <si>
    <r>
      <rPr>
        <sz val="11"/>
        <color rgb="FF000000"/>
        <rFont val="SimSun"/>
        <charset val="134"/>
      </rPr>
      <t>采购目录</t>
    </r>
  </si>
  <si>
    <r>
      <rPr>
        <sz val="11"/>
        <color rgb="FF000000"/>
        <rFont val="SimSun"/>
        <charset val="134"/>
      </rPr>
      <t>计量</t>
    </r>
    <r>
      <rPr>
        <sz val="11"/>
        <color rgb="FF000000"/>
        <rFont val="Times New Roman"/>
        <charset val="134"/>
      </rPr>
      <t xml:space="preserve">
</t>
    </r>
    <r>
      <rPr>
        <sz val="11"/>
        <color rgb="FF000000"/>
        <rFont val="SimSun"/>
        <charset val="134"/>
      </rPr>
      <t>单位</t>
    </r>
  </si>
  <si>
    <r>
      <rPr>
        <sz val="11"/>
        <color rgb="FF000000"/>
        <rFont val="SimSun"/>
        <charset val="134"/>
      </rPr>
      <t>数量</t>
    </r>
  </si>
  <si>
    <r>
      <rPr>
        <sz val="11"/>
        <color rgb="FF000000"/>
        <rFont val="SimSun"/>
        <charset val="134"/>
      </rPr>
      <t>面向中小企业预留资金</t>
    </r>
  </si>
  <si>
    <r>
      <rPr>
        <sz val="11"/>
        <color rgb="FF000000"/>
        <rFont val="SimSun"/>
        <charset val="134"/>
      </rPr>
      <t>单位自筹</t>
    </r>
  </si>
  <si>
    <r>
      <rPr>
        <sz val="11.25"/>
        <color rgb="FF000000"/>
        <rFont val="SimSun"/>
        <charset val="134"/>
      </rPr>
      <t>富民县自然资源局</t>
    </r>
  </si>
  <si>
    <r>
      <rPr>
        <sz val="11.25"/>
        <color rgb="FF000000"/>
        <rFont val="SimSun"/>
        <charset val="134"/>
      </rPr>
      <t>富民县自然资源局计算机终端县级补助资金</t>
    </r>
  </si>
  <si>
    <r>
      <rPr>
        <sz val="11.25"/>
        <color rgb="FF000000"/>
        <rFont val="SimSun"/>
        <charset val="134"/>
      </rPr>
      <t>采购</t>
    </r>
    <r>
      <rPr>
        <sz val="11.25"/>
        <color rgb="FF000000"/>
        <rFont val="Times New Roman"/>
        <charset val="134"/>
      </rPr>
      <t>2025</t>
    </r>
    <r>
      <rPr>
        <sz val="11.25"/>
        <color rgb="FF000000"/>
        <rFont val="SimSun"/>
        <charset val="134"/>
      </rPr>
      <t>年计算机</t>
    </r>
  </si>
  <si>
    <r>
      <rPr>
        <sz val="11.25"/>
        <color rgb="FF000000"/>
        <rFont val="SimSun"/>
        <charset val="134"/>
      </rPr>
      <t>台式计算机</t>
    </r>
  </si>
  <si>
    <r>
      <rPr>
        <sz val="11.25"/>
        <color rgb="FF000000"/>
        <rFont val="SimSun"/>
        <charset val="134"/>
      </rPr>
      <t>元</t>
    </r>
  </si>
  <si>
    <r>
      <rPr>
        <sz val="11.25"/>
        <color rgb="FF000000"/>
        <rFont val="SimSun"/>
        <charset val="134"/>
      </rPr>
      <t>土地储备管理费专项资金</t>
    </r>
  </si>
  <si>
    <r>
      <rPr>
        <sz val="11.25"/>
        <color rgb="FF000000"/>
        <rFont val="SimSun"/>
        <charset val="134"/>
      </rPr>
      <t>土地储备管理专项资金</t>
    </r>
  </si>
  <si>
    <r>
      <rPr>
        <sz val="11.25"/>
        <color rgb="FF000000"/>
        <rFont val="SimSun"/>
        <charset val="134"/>
      </rPr>
      <t>台</t>
    </r>
  </si>
  <si>
    <r>
      <rPr>
        <sz val="11"/>
        <color rgb="FF000000"/>
        <rFont val="SimSun"/>
        <charset val="134"/>
      </rPr>
      <t>预算</t>
    </r>
    <r>
      <rPr>
        <sz val="11"/>
        <color rgb="FF000000"/>
        <rFont val="Times New Roman"/>
        <charset val="134"/>
      </rPr>
      <t>08</t>
    </r>
    <r>
      <rPr>
        <sz val="11"/>
        <color rgb="FF000000"/>
        <rFont val="SimSun"/>
        <charset val="134"/>
      </rPr>
      <t>表</t>
    </r>
  </si>
  <si>
    <r>
      <rPr>
        <sz val="11"/>
        <color rgb="FF000000"/>
        <rFont val="SimSun"/>
        <charset val="134"/>
      </rPr>
      <t>政府购买服务项目</t>
    </r>
  </si>
  <si>
    <r>
      <rPr>
        <sz val="11"/>
        <color rgb="FF000000"/>
        <rFont val="SimSun"/>
        <charset val="134"/>
      </rPr>
      <t>政府购买服务指导性目录代码</t>
    </r>
  </si>
  <si>
    <r>
      <rPr>
        <sz val="11"/>
        <color rgb="FF000000"/>
        <rFont val="SimSun"/>
        <charset val="134"/>
      </rPr>
      <t>基本支出</t>
    </r>
    <r>
      <rPr>
        <sz val="11"/>
        <color rgb="FF000000"/>
        <rFont val="Times New Roman"/>
        <charset val="134"/>
      </rPr>
      <t>/</t>
    </r>
    <r>
      <rPr>
        <sz val="11"/>
        <color rgb="FF000000"/>
        <rFont val="SimSun"/>
        <charset val="134"/>
      </rPr>
      <t>项目支出</t>
    </r>
  </si>
  <si>
    <r>
      <rPr>
        <sz val="11"/>
        <color rgb="FF000000"/>
        <rFont val="SimSun"/>
        <charset val="134"/>
      </rPr>
      <t>所属服务类别</t>
    </r>
  </si>
  <si>
    <r>
      <rPr>
        <sz val="11"/>
        <color rgb="FF000000"/>
        <rFont val="SimSun"/>
        <charset val="134"/>
      </rPr>
      <t>所属服务领域</t>
    </r>
  </si>
  <si>
    <r>
      <rPr>
        <sz val="11"/>
        <color rgb="FF000000"/>
        <rFont val="SimSun"/>
        <charset val="134"/>
      </rPr>
      <t>购买内容简述</t>
    </r>
  </si>
  <si>
    <r>
      <rPr>
        <sz val="11"/>
        <color rgb="FF000000"/>
        <rFont val="SimSun"/>
        <charset val="134"/>
      </rPr>
      <t>政府性基金</t>
    </r>
  </si>
  <si>
    <r>
      <rPr>
        <sz val="11"/>
        <color rgb="FF000000"/>
        <rFont val="SimSun"/>
        <charset val="134"/>
      </rPr>
      <t>财政专户管理的收入</t>
    </r>
  </si>
  <si>
    <r>
      <rPr>
        <sz val="11"/>
        <color rgb="FF000000"/>
        <rFont val="SimSun"/>
        <charset val="134"/>
      </rPr>
      <t>预算</t>
    </r>
    <r>
      <rPr>
        <sz val="11"/>
        <color rgb="FF000000"/>
        <rFont val="Times New Roman"/>
        <charset val="134"/>
      </rPr>
      <t>09-1</t>
    </r>
    <r>
      <rPr>
        <sz val="11"/>
        <color rgb="FF000000"/>
        <rFont val="SimSun"/>
        <charset val="134"/>
      </rPr>
      <t>表</t>
    </r>
  </si>
  <si>
    <r>
      <rPr>
        <sz val="11"/>
        <color rgb="FF000000"/>
        <rFont val="SimSun"/>
        <charset val="134"/>
      </rPr>
      <t>单位名称（项目）</t>
    </r>
  </si>
  <si>
    <r>
      <rPr>
        <sz val="11"/>
        <color rgb="FF000000"/>
        <rFont val="SimSun"/>
        <charset val="134"/>
      </rPr>
      <t>地区</t>
    </r>
  </si>
  <si>
    <t>磨憨经济合作区</t>
  </si>
  <si>
    <r>
      <rPr>
        <sz val="11"/>
        <color rgb="FF000000"/>
        <rFont val="SimSun"/>
        <charset val="134"/>
      </rPr>
      <t>预算</t>
    </r>
    <r>
      <rPr>
        <sz val="11"/>
        <color rgb="FF000000"/>
        <rFont val="Times New Roman"/>
        <charset val="134"/>
      </rPr>
      <t>09-2</t>
    </r>
    <r>
      <rPr>
        <sz val="11"/>
        <color rgb="FF000000"/>
        <rFont val="SimSun"/>
        <charset val="134"/>
      </rPr>
      <t>表</t>
    </r>
  </si>
  <si>
    <r>
      <rPr>
        <sz val="9"/>
        <color rgb="FF000000"/>
        <rFont val="SimSun"/>
        <charset val="134"/>
      </rPr>
      <t>单位名称（项目）</t>
    </r>
  </si>
  <si>
    <r>
      <rPr>
        <sz val="9"/>
        <color rgb="FF000000"/>
        <rFont val="SimSun"/>
        <charset val="134"/>
      </rPr>
      <t>项目年度绩效目标</t>
    </r>
  </si>
  <si>
    <r>
      <rPr>
        <sz val="9"/>
        <color rgb="FF000000"/>
        <rFont val="SimSun"/>
        <charset val="134"/>
      </rPr>
      <t>一级指标</t>
    </r>
  </si>
  <si>
    <r>
      <rPr>
        <sz val="9"/>
        <color rgb="FF000000"/>
        <rFont val="SimSun"/>
        <charset val="134"/>
      </rPr>
      <t>二级指标</t>
    </r>
  </si>
  <si>
    <r>
      <rPr>
        <sz val="9"/>
        <color rgb="FF000000"/>
        <rFont val="SimSun"/>
        <charset val="134"/>
      </rPr>
      <t>三级指标</t>
    </r>
  </si>
  <si>
    <r>
      <rPr>
        <sz val="9"/>
        <color rgb="FF000000"/>
        <rFont val="SimSun"/>
        <charset val="134"/>
      </rPr>
      <t>指标性质</t>
    </r>
  </si>
  <si>
    <r>
      <rPr>
        <sz val="9"/>
        <color rgb="FF000000"/>
        <rFont val="SimSun"/>
        <charset val="134"/>
      </rPr>
      <t>指标值</t>
    </r>
  </si>
  <si>
    <r>
      <rPr>
        <sz val="9"/>
        <color rgb="FF000000"/>
        <rFont val="SimSun"/>
        <charset val="134"/>
      </rPr>
      <t>度量单位</t>
    </r>
  </si>
  <si>
    <r>
      <rPr>
        <sz val="9"/>
        <color rgb="FF000000"/>
        <rFont val="SimSun"/>
        <charset val="134"/>
      </rPr>
      <t>指标属性</t>
    </r>
  </si>
  <si>
    <r>
      <rPr>
        <sz val="9"/>
        <color rgb="FF000000"/>
        <rFont val="SimSun"/>
        <charset val="134"/>
      </rPr>
      <t>指标内容</t>
    </r>
  </si>
  <si>
    <r>
      <rPr>
        <sz val="11"/>
        <color rgb="FF000000"/>
        <rFont val="SimSun"/>
        <charset val="134"/>
      </rPr>
      <t>预算</t>
    </r>
    <r>
      <rPr>
        <sz val="11"/>
        <color rgb="FF000000"/>
        <rFont val="Times New Roman"/>
        <charset val="134"/>
      </rPr>
      <t>10</t>
    </r>
    <r>
      <rPr>
        <sz val="11"/>
        <color rgb="FF000000"/>
        <rFont val="SimSun"/>
        <charset val="134"/>
      </rPr>
      <t>表</t>
    </r>
  </si>
  <si>
    <r>
      <rPr>
        <sz val="11"/>
        <color rgb="FF000000"/>
        <rFont val="SimSun"/>
        <charset val="134"/>
      </rPr>
      <t>资产类别</t>
    </r>
  </si>
  <si>
    <r>
      <rPr>
        <sz val="11"/>
        <color rgb="FF000000"/>
        <rFont val="SimSun"/>
        <charset val="134"/>
      </rPr>
      <t>资产分类代码</t>
    </r>
    <r>
      <rPr>
        <sz val="11"/>
        <color rgb="FF000000"/>
        <rFont val="Times New Roman"/>
        <charset val="134"/>
      </rPr>
      <t>.</t>
    </r>
    <r>
      <rPr>
        <sz val="11"/>
        <color rgb="FF000000"/>
        <rFont val="SimSun"/>
        <charset val="134"/>
      </rPr>
      <t>名称</t>
    </r>
  </si>
  <si>
    <r>
      <rPr>
        <sz val="11"/>
        <color rgb="FF000000"/>
        <rFont val="SimSun"/>
        <charset val="134"/>
      </rPr>
      <t>资产名称</t>
    </r>
  </si>
  <si>
    <r>
      <rPr>
        <sz val="11"/>
        <color rgb="FF000000"/>
        <rFont val="SimSun"/>
        <charset val="134"/>
      </rPr>
      <t>计量单位</t>
    </r>
  </si>
  <si>
    <r>
      <rPr>
        <sz val="11"/>
        <color rgb="FF000000"/>
        <rFont val="SimSun"/>
        <charset val="134"/>
      </rPr>
      <t>财政部门批复数（元）</t>
    </r>
  </si>
  <si>
    <r>
      <rPr>
        <sz val="11"/>
        <color rgb="FF000000"/>
        <rFont val="SimSun"/>
        <charset val="134"/>
      </rPr>
      <t>单价</t>
    </r>
  </si>
  <si>
    <r>
      <rPr>
        <sz val="11"/>
        <color rgb="FF000000"/>
        <rFont val="SimSun"/>
        <charset val="134"/>
      </rPr>
      <t>金额</t>
    </r>
  </si>
  <si>
    <r>
      <rPr>
        <sz val="11"/>
        <color rgb="FF000000"/>
        <rFont val="Times New Roman"/>
        <charset val="134"/>
      </rPr>
      <t>11</t>
    </r>
    <r>
      <rPr>
        <sz val="11"/>
        <color rgb="FF000000"/>
        <rFont val="SimSun"/>
        <charset val="134"/>
      </rPr>
      <t>表</t>
    </r>
  </si>
  <si>
    <r>
      <rPr>
        <sz val="11"/>
        <color rgb="FF000000"/>
        <rFont val="SimSun"/>
        <charset val="134"/>
      </rPr>
      <t>上级补助</t>
    </r>
  </si>
  <si>
    <r>
      <rPr>
        <sz val="9"/>
        <color rgb="FF000000"/>
        <rFont val="宋体"/>
        <charset val="134"/>
      </rPr>
      <t>预算</t>
    </r>
    <r>
      <rPr>
        <sz val="9"/>
        <color rgb="FF000000"/>
        <rFont val="Times New Roman"/>
        <charset val="134"/>
      </rPr>
      <t>12</t>
    </r>
    <r>
      <rPr>
        <sz val="9"/>
        <color rgb="FF000000"/>
        <rFont val="宋体"/>
        <charset val="134"/>
      </rPr>
      <t>表</t>
    </r>
  </si>
  <si>
    <r>
      <rPr>
        <sz val="9"/>
        <color rgb="FF000000"/>
        <rFont val="宋体"/>
        <charset val="134"/>
      </rPr>
      <t>单位：元</t>
    </r>
  </si>
  <si>
    <r>
      <rPr>
        <sz val="11"/>
        <color rgb="FF000000"/>
        <rFont val="宋体"/>
        <charset val="134"/>
      </rPr>
      <t>项目单位</t>
    </r>
  </si>
  <si>
    <r>
      <rPr>
        <sz val="11"/>
        <color rgb="FF000000"/>
        <rFont val="宋体"/>
        <charset val="134"/>
      </rPr>
      <t>项目分类</t>
    </r>
  </si>
  <si>
    <r>
      <rPr>
        <sz val="11"/>
        <color rgb="FF000000"/>
        <rFont val="宋体"/>
        <charset val="134"/>
      </rPr>
      <t>项目名称</t>
    </r>
  </si>
  <si>
    <r>
      <rPr>
        <sz val="11"/>
        <color rgb="FF000000"/>
        <rFont val="宋体"/>
        <charset val="134"/>
      </rPr>
      <t>项目级次</t>
    </r>
  </si>
  <si>
    <r>
      <rPr>
        <sz val="11"/>
        <color rgb="FF000000"/>
        <rFont val="宋体"/>
        <charset val="134"/>
      </rPr>
      <t>一般公共预算</t>
    </r>
  </si>
  <si>
    <r>
      <rPr>
        <sz val="9"/>
        <color rgb="FF000000"/>
        <rFont val="宋体"/>
        <charset val="134"/>
      </rPr>
      <t>富民县自然资源局</t>
    </r>
  </si>
  <si>
    <r>
      <rPr>
        <sz val="9"/>
        <color rgb="FF000000"/>
        <rFont val="Times New Roman"/>
        <charset val="134"/>
      </rPr>
      <t xml:space="preserve">311 </t>
    </r>
    <r>
      <rPr>
        <sz val="9"/>
        <color rgb="FF000000"/>
        <rFont val="宋体"/>
        <charset val="134"/>
      </rPr>
      <t>专项业务类</t>
    </r>
  </si>
  <si>
    <r>
      <rPr>
        <sz val="9"/>
        <color rgb="FF000000"/>
        <rFont val="Times New Roman"/>
        <charset val="134"/>
      </rPr>
      <t>2025</t>
    </r>
    <r>
      <rPr>
        <sz val="9"/>
        <color rgb="FF000000"/>
        <rFont val="宋体"/>
        <charset val="134"/>
      </rPr>
      <t>年常规监测及年度国土变更调查资金</t>
    </r>
  </si>
  <si>
    <r>
      <rPr>
        <sz val="9"/>
        <color rgb="FF000000"/>
        <rFont val="宋体"/>
        <charset val="134"/>
      </rPr>
      <t>本级</t>
    </r>
  </si>
  <si>
    <r>
      <rPr>
        <sz val="9"/>
        <color rgb="FF000000"/>
        <rFont val="宋体"/>
        <charset val="134"/>
      </rPr>
      <t>富民县城镇开发边界范围内详细规划编制编制技术服务经费</t>
    </r>
  </si>
  <si>
    <r>
      <rPr>
        <sz val="9"/>
        <color rgb="FF000000"/>
        <rFont val="宋体"/>
        <charset val="134"/>
      </rPr>
      <t>富民县国土空间规划</t>
    </r>
    <r>
      <rPr>
        <sz val="9"/>
        <color rgb="FF000000"/>
        <rFont val="Times New Roman"/>
        <charset val="134"/>
      </rPr>
      <t>2020</t>
    </r>
    <r>
      <rPr>
        <sz val="9"/>
        <color rgb="FF000000"/>
        <rFont val="宋体"/>
        <charset val="134"/>
      </rPr>
      <t>至</t>
    </r>
    <r>
      <rPr>
        <sz val="9"/>
        <color rgb="FF000000"/>
        <rFont val="Times New Roman"/>
        <charset val="134"/>
      </rPr>
      <t>2035</t>
    </r>
    <r>
      <rPr>
        <sz val="9"/>
        <color rgb="FF000000"/>
        <rFont val="宋体"/>
        <charset val="134"/>
      </rPr>
      <t>年规划编制技术服务专项经费</t>
    </r>
  </si>
  <si>
    <r>
      <rPr>
        <sz val="9"/>
        <color rgb="FF000000"/>
        <rFont val="宋体"/>
        <charset val="134"/>
      </rPr>
      <t>富民县第五轮矿产资源评估报告经费</t>
    </r>
  </si>
  <si>
    <r>
      <rPr>
        <sz val="9"/>
        <color rgb="FF000000"/>
        <rFont val="宋体"/>
        <charset val="134"/>
      </rPr>
      <t>行政执法司法鉴定资金</t>
    </r>
  </si>
  <si>
    <r>
      <rPr>
        <sz val="9"/>
        <color rgb="FF000000"/>
        <rFont val="宋体"/>
        <charset val="134"/>
      </rPr>
      <t>自然资源巡查监管项目经费</t>
    </r>
  </si>
  <si>
    <r>
      <rPr>
        <sz val="9"/>
        <color rgb="FF000000"/>
        <rFont val="宋体"/>
        <charset val="134"/>
      </rPr>
      <t>国土综合整治后期管护经费</t>
    </r>
  </si>
  <si>
    <r>
      <rPr>
        <sz val="9"/>
        <color rgb="FF000000"/>
        <rFont val="宋体"/>
        <charset val="134"/>
      </rPr>
      <t>国土综合整治技术服务经费</t>
    </r>
  </si>
  <si>
    <r>
      <rPr>
        <sz val="9"/>
        <color rgb="FF000000"/>
        <rFont val="宋体"/>
        <charset val="134"/>
      </rPr>
      <t>国土综合整治项目经费</t>
    </r>
  </si>
  <si>
    <r>
      <rPr>
        <sz val="9"/>
        <color rgb="FF000000"/>
        <rFont val="Times New Roman"/>
        <charset val="134"/>
      </rPr>
      <t>2024</t>
    </r>
    <r>
      <rPr>
        <sz val="9"/>
        <color rgb="FF000000"/>
        <rFont val="宋体"/>
        <charset val="134"/>
      </rPr>
      <t>年盘活结转结余昆财资环〔</t>
    </r>
    <r>
      <rPr>
        <sz val="9"/>
        <color rgb="FF000000"/>
        <rFont val="Times New Roman"/>
        <charset val="134"/>
      </rPr>
      <t>2022</t>
    </r>
    <r>
      <rPr>
        <sz val="9"/>
        <color rgb="FF000000"/>
        <rFont val="宋体"/>
        <charset val="134"/>
      </rPr>
      <t>〕</t>
    </r>
    <r>
      <rPr>
        <sz val="9"/>
        <color rgb="FF000000"/>
        <rFont val="Times New Roman"/>
        <charset val="134"/>
      </rPr>
      <t>6</t>
    </r>
    <r>
      <rPr>
        <sz val="9"/>
        <color rgb="FF000000"/>
        <rFont val="宋体"/>
        <charset val="134"/>
      </rPr>
      <t>号散旦镇滑坡、不稳定斜坡治理项目专项资金</t>
    </r>
  </si>
  <si>
    <r>
      <rPr>
        <sz val="9"/>
        <color rgb="FF000000"/>
        <rFont val="Times New Roman"/>
        <charset val="134"/>
      </rPr>
      <t>2024</t>
    </r>
    <r>
      <rPr>
        <sz val="9"/>
        <color rgb="FF000000"/>
        <rFont val="宋体"/>
        <charset val="134"/>
      </rPr>
      <t>年盘活结转结余昆财资环〔</t>
    </r>
    <r>
      <rPr>
        <sz val="9"/>
        <color rgb="FF000000"/>
        <rFont val="Times New Roman"/>
        <charset val="134"/>
      </rPr>
      <t>2023</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2023</t>
    </r>
    <r>
      <rPr>
        <sz val="9"/>
        <color rgb="FF000000"/>
        <rFont val="宋体"/>
        <charset val="134"/>
      </rPr>
      <t>年中央自然灾害防治体系建设地质灾害防治补助资金</t>
    </r>
  </si>
  <si>
    <r>
      <rPr>
        <sz val="9"/>
        <color rgb="FF000000"/>
        <rFont val="Times New Roman"/>
        <charset val="134"/>
      </rPr>
      <t>2024</t>
    </r>
    <r>
      <rPr>
        <sz val="9"/>
        <color rgb="FF000000"/>
        <rFont val="宋体"/>
        <charset val="134"/>
      </rPr>
      <t>年盘活结转结余昆财资环〔</t>
    </r>
    <r>
      <rPr>
        <sz val="9"/>
        <color rgb="FF000000"/>
        <rFont val="Times New Roman"/>
        <charset val="134"/>
      </rPr>
      <t>2024</t>
    </r>
    <r>
      <rPr>
        <sz val="9"/>
        <color rgb="FF000000"/>
        <rFont val="宋体"/>
        <charset val="134"/>
      </rPr>
      <t>〕</t>
    </r>
    <r>
      <rPr>
        <sz val="9"/>
        <color rgb="FF000000"/>
        <rFont val="Times New Roman"/>
        <charset val="134"/>
      </rPr>
      <t>40</t>
    </r>
    <r>
      <rPr>
        <sz val="9"/>
        <color rgb="FF000000"/>
        <rFont val="宋体"/>
        <charset val="134"/>
      </rPr>
      <t>号</t>
    </r>
    <r>
      <rPr>
        <sz val="9"/>
        <color rgb="FF000000"/>
        <rFont val="Times New Roman"/>
        <charset val="134"/>
      </rPr>
      <t>2024</t>
    </r>
    <r>
      <rPr>
        <sz val="9"/>
        <color rgb="FF000000"/>
        <rFont val="宋体"/>
        <charset val="134"/>
      </rPr>
      <t>年云南省卫片执法补助经费</t>
    </r>
  </si>
  <si>
    <r>
      <rPr>
        <sz val="9"/>
        <color rgb="FF000000"/>
        <rFont val="Times New Roman"/>
        <charset val="134"/>
      </rPr>
      <t>2024</t>
    </r>
    <r>
      <rPr>
        <sz val="9"/>
        <color rgb="FF000000"/>
        <rFont val="宋体"/>
        <charset val="134"/>
      </rPr>
      <t>年盘活结转结余昆财资环</t>
    </r>
    <r>
      <rPr>
        <sz val="9"/>
        <color rgb="FF000000"/>
        <rFont val="Times New Roman"/>
        <charset val="134"/>
      </rPr>
      <t>[2024]104</t>
    </r>
    <r>
      <rPr>
        <sz val="9"/>
        <color rgb="FF000000"/>
        <rFont val="宋体"/>
        <charset val="134"/>
      </rPr>
      <t>号云南省卫片执法第二批补助资金</t>
    </r>
  </si>
  <si>
    <r>
      <rPr>
        <sz val="9"/>
        <color rgb="FF000000"/>
        <rFont val="Times New Roman"/>
        <charset val="134"/>
      </rPr>
      <t xml:space="preserve">313 </t>
    </r>
    <r>
      <rPr>
        <sz val="9"/>
        <color rgb="FF000000"/>
        <rFont val="宋体"/>
        <charset val="134"/>
      </rPr>
      <t>事业发展类</t>
    </r>
  </si>
  <si>
    <r>
      <rPr>
        <sz val="9"/>
        <color rgb="FF000000"/>
        <rFont val="宋体"/>
        <charset val="134"/>
      </rPr>
      <t>富民县自然资源局计算机终端县级补助资金</t>
    </r>
  </si>
  <si>
    <r>
      <rPr>
        <sz val="9"/>
        <color rgb="FF000000"/>
        <rFont val="宋体"/>
        <charset val="134"/>
      </rPr>
      <t>合计</t>
    </r>
  </si>
  <si>
    <r>
      <rPr>
        <sz val="9"/>
        <color rgb="FF000000"/>
        <rFont val="宋体"/>
        <charset val="134"/>
      </rPr>
      <t>预算</t>
    </r>
    <r>
      <rPr>
        <sz val="9"/>
        <color rgb="FF000000"/>
        <rFont val="Times New Roman"/>
        <charset val="134"/>
      </rPr>
      <t>08-1</t>
    </r>
    <r>
      <rPr>
        <sz val="9"/>
        <color rgb="FF000000"/>
        <rFont val="宋体"/>
        <charset val="134"/>
      </rPr>
      <t>表</t>
    </r>
  </si>
  <si>
    <r>
      <rPr>
        <sz val="10"/>
        <color rgb="FF000000"/>
        <rFont val="宋体"/>
        <charset val="134"/>
      </rPr>
      <t>部门编码</t>
    </r>
  </si>
  <si>
    <r>
      <rPr>
        <sz val="10"/>
        <color rgb="FF000000"/>
        <rFont val="宋体"/>
        <charset val="134"/>
      </rPr>
      <t>部门名称</t>
    </r>
  </si>
  <si>
    <r>
      <rPr>
        <sz val="11"/>
        <color rgb="FF000000"/>
        <rFont val="宋体"/>
        <charset val="134"/>
      </rPr>
      <t>内容</t>
    </r>
  </si>
  <si>
    <r>
      <rPr>
        <sz val="10"/>
        <color rgb="FF000000"/>
        <rFont val="宋体"/>
        <charset val="134"/>
      </rPr>
      <t>富民县自然资源局</t>
    </r>
  </si>
  <si>
    <t>说明</t>
  </si>
  <si>
    <r>
      <rPr>
        <sz val="11"/>
        <color rgb="FF000000"/>
        <rFont val="宋体"/>
        <charset val="134"/>
      </rPr>
      <t>部门总体目标</t>
    </r>
  </si>
  <si>
    <r>
      <rPr>
        <sz val="11"/>
        <color rgb="FF000000"/>
        <rFont val="宋体"/>
        <charset val="134"/>
      </rPr>
      <t>部门职责</t>
    </r>
  </si>
  <si>
    <r>
      <rPr>
        <sz val="9"/>
        <color rgb="FF000000"/>
        <rFont val="Times New Roman"/>
        <charset val="134"/>
      </rPr>
      <t>"</t>
    </r>
    <r>
      <rPr>
        <sz val="9"/>
        <color rgb="FF000000"/>
        <rFont val="宋体"/>
        <charset val="134"/>
      </rPr>
      <t>（</t>
    </r>
    <r>
      <rPr>
        <sz val="9"/>
        <color rgb="FF000000"/>
        <rFont val="Times New Roman"/>
        <charset val="134"/>
      </rPr>
      <t>1</t>
    </r>
    <r>
      <rPr>
        <sz val="9"/>
        <color rgb="FF000000"/>
        <rFont val="宋体"/>
        <charset val="134"/>
      </rPr>
      <t>）根据国土空间规划，编制土地储备三年实施计划及年度土地储备与供应计划，并按照批准的年度土地储备供应计划，负责土地储备及土地交易前期等相关工作。</t>
    </r>
    <r>
      <rPr>
        <sz val="9"/>
        <color rgb="FF000000"/>
        <rFont val="Times New Roman"/>
        <charset val="134"/>
      </rPr>
      <t xml:space="preserve">
</t>
    </r>
    <r>
      <rPr>
        <sz val="9"/>
        <color rgb="FF000000"/>
        <rFont val="宋体"/>
        <charset val="134"/>
      </rPr>
      <t>（</t>
    </r>
    <r>
      <rPr>
        <sz val="9"/>
        <color rgb="FF000000"/>
        <rFont val="Times New Roman"/>
        <charset val="134"/>
      </rPr>
      <t>2</t>
    </r>
    <r>
      <rPr>
        <sz val="9"/>
        <color rgb="FF000000"/>
        <rFont val="宋体"/>
        <charset val="134"/>
      </rPr>
      <t>）协调规划部门提供规划条件，负责对拟供应地块按规划部门新批准的用途委托开展地价评估、具体建设项目勘测定界等工作。</t>
    </r>
    <r>
      <rPr>
        <sz val="9"/>
        <color rgb="FF000000"/>
        <rFont val="Times New Roman"/>
        <charset val="134"/>
      </rPr>
      <t xml:space="preserve">
</t>
    </r>
    <r>
      <rPr>
        <sz val="9"/>
        <color rgb="FF000000"/>
        <rFont val="宋体"/>
        <charset val="134"/>
      </rPr>
      <t>（</t>
    </r>
    <r>
      <rPr>
        <sz val="9"/>
        <color rgb="FF000000"/>
        <rFont val="Times New Roman"/>
        <charset val="134"/>
      </rPr>
      <t>3</t>
    </r>
    <r>
      <rPr>
        <sz val="9"/>
        <color rgb="FF000000"/>
        <rFont val="宋体"/>
        <charset val="134"/>
      </rPr>
      <t>）编制年度土地储备资金收支预算，按国家有关政策要求对土地储备资金收支进行预决算管理。</t>
    </r>
    <r>
      <rPr>
        <sz val="9"/>
        <color rgb="FF000000"/>
        <rFont val="Times New Roman"/>
        <charset val="134"/>
      </rPr>
      <t xml:space="preserve">
</t>
    </r>
    <r>
      <rPr>
        <sz val="9"/>
        <color rgb="FF000000"/>
        <rFont val="宋体"/>
        <charset val="134"/>
      </rPr>
      <t>（</t>
    </r>
    <r>
      <rPr>
        <sz val="9"/>
        <color rgb="FF000000"/>
        <rFont val="Times New Roman"/>
        <charset val="134"/>
      </rPr>
      <t>4</t>
    </r>
    <r>
      <rPr>
        <sz val="9"/>
        <color rgb="FF000000"/>
        <rFont val="宋体"/>
        <charset val="134"/>
      </rPr>
      <t>）根据富民县年度土地供应计划和需求，对具备供应条件的土地，编制土地储备方案，并负责上报审批。</t>
    </r>
    <r>
      <rPr>
        <sz val="9"/>
        <color rgb="FF000000"/>
        <rFont val="Times New Roman"/>
        <charset val="134"/>
      </rPr>
      <t xml:space="preserve">
</t>
    </r>
    <r>
      <rPr>
        <sz val="9"/>
        <color rgb="FF000000"/>
        <rFont val="宋体"/>
        <charset val="134"/>
      </rPr>
      <t>（</t>
    </r>
    <r>
      <rPr>
        <sz val="9"/>
        <color rgb="FF000000"/>
        <rFont val="Times New Roman"/>
        <charset val="134"/>
      </rPr>
      <t>5</t>
    </r>
    <r>
      <rPr>
        <sz val="9"/>
        <color rgb="FF000000"/>
        <rFont val="宋体"/>
        <charset val="134"/>
      </rPr>
      <t>）负责委托中介机构对土地项目成本进行审计认定。</t>
    </r>
    <r>
      <rPr>
        <sz val="9"/>
        <color rgb="FF000000"/>
        <rFont val="Times New Roman"/>
        <charset val="134"/>
      </rPr>
      <t xml:space="preserve">
</t>
    </r>
    <r>
      <rPr>
        <sz val="9"/>
        <color rgb="FF000000"/>
        <rFont val="宋体"/>
        <charset val="134"/>
      </rPr>
      <t>（</t>
    </r>
    <r>
      <rPr>
        <sz val="9"/>
        <color rgb="FF000000"/>
        <rFont val="Times New Roman"/>
        <charset val="134"/>
      </rPr>
      <t>6</t>
    </r>
    <r>
      <rPr>
        <sz val="9"/>
        <color rgb="FF000000"/>
        <rFont val="宋体"/>
        <charset val="134"/>
      </rPr>
      <t>）指导和协调镇（街道）做好土地征收、储备相关工作。</t>
    </r>
    <r>
      <rPr>
        <sz val="9"/>
        <color rgb="FF000000"/>
        <rFont val="Times New Roman"/>
        <charset val="134"/>
      </rPr>
      <t xml:space="preserve">
</t>
    </r>
    <r>
      <rPr>
        <sz val="9"/>
        <color rgb="FF000000"/>
        <rFont val="宋体"/>
        <charset val="134"/>
      </rPr>
      <t>（</t>
    </r>
    <r>
      <rPr>
        <sz val="9"/>
        <color rgb="FF000000"/>
        <rFont val="Times New Roman"/>
        <charset val="134"/>
      </rPr>
      <t>7</t>
    </r>
    <r>
      <rPr>
        <sz val="9"/>
        <color rgb="FF000000"/>
        <rFont val="宋体"/>
        <charset val="134"/>
      </rPr>
      <t>）负责土地储备专项资金的管理和使用。</t>
    </r>
    <r>
      <rPr>
        <sz val="9"/>
        <color rgb="FF000000"/>
        <rFont val="Times New Roman"/>
        <charset val="134"/>
      </rPr>
      <t xml:space="preserve">
</t>
    </r>
    <r>
      <rPr>
        <sz val="9"/>
        <color rgb="FF000000"/>
        <rFont val="宋体"/>
        <charset val="134"/>
      </rPr>
      <t>（</t>
    </r>
    <r>
      <rPr>
        <sz val="9"/>
        <color rgb="FF000000"/>
        <rFont val="Times New Roman"/>
        <charset val="134"/>
      </rPr>
      <t>8</t>
    </r>
    <r>
      <rPr>
        <sz val="9"/>
        <color rgb="FF000000"/>
        <rFont val="宋体"/>
        <charset val="134"/>
      </rPr>
      <t>）负责土地开发整理资源调查与评价；参与土地开发整理项目选择、检查与验收；承担土地开发整理项目的可行性研究、规划设计及资金预算、评估论证、立项技术检查、监督指导工作。</t>
    </r>
    <r>
      <rPr>
        <sz val="9"/>
        <color rgb="FF000000"/>
        <rFont val="Times New Roman"/>
        <charset val="134"/>
      </rPr>
      <t xml:space="preserve">
</t>
    </r>
    <r>
      <rPr>
        <sz val="9"/>
        <color rgb="FF000000"/>
        <rFont val="宋体"/>
        <charset val="134"/>
      </rPr>
      <t>（</t>
    </r>
    <r>
      <rPr>
        <sz val="9"/>
        <color rgb="FF000000"/>
        <rFont val="Times New Roman"/>
        <charset val="134"/>
      </rPr>
      <t>9</t>
    </r>
    <r>
      <rPr>
        <sz val="9"/>
        <color rgb="FF000000"/>
        <rFont val="宋体"/>
        <charset val="134"/>
      </rPr>
      <t>）负责土地开发整理项目组织实施；负责项目专项资金使用与管理；负责土地开发整理信息收集、提供相关技术研究、培训、咨询服务。</t>
    </r>
    <r>
      <rPr>
        <sz val="9"/>
        <color rgb="FF000000"/>
        <rFont val="Times New Roman"/>
        <charset val="134"/>
      </rPr>
      <t xml:space="preserve">
</t>
    </r>
    <r>
      <rPr>
        <sz val="9"/>
        <color rgb="FF000000"/>
        <rFont val="宋体"/>
        <charset val="134"/>
      </rPr>
      <t>（</t>
    </r>
    <r>
      <rPr>
        <sz val="9"/>
        <color rgb="FF000000"/>
        <rFont val="Times New Roman"/>
        <charset val="134"/>
      </rPr>
      <t>10</t>
    </r>
    <r>
      <rPr>
        <sz val="9"/>
        <color rgb="FF000000"/>
        <rFont val="宋体"/>
        <charset val="134"/>
      </rPr>
      <t>）承办县委、县政府和上级交办的其他事项。</t>
    </r>
    <r>
      <rPr>
        <sz val="9"/>
        <color rgb="FF000000"/>
        <rFont val="Times New Roman"/>
        <charset val="134"/>
      </rPr>
      <t>"</t>
    </r>
    <r>
      <rPr>
        <sz val="9"/>
        <color rgb="FF000000"/>
        <rFont val="Arial"/>
        <charset val="134"/>
      </rPr>
      <t xml:space="preserve">						</t>
    </r>
    <r>
      <rPr>
        <sz val="9"/>
        <color rgb="FF000000"/>
        <rFont val="Times New Roman"/>
        <charset val="134"/>
      </rPr>
      <t xml:space="preserve">
</t>
    </r>
  </si>
  <si>
    <r>
      <rPr>
        <sz val="11"/>
        <color rgb="FF000000"/>
        <rFont val="宋体"/>
        <charset val="134"/>
      </rPr>
      <t>根据三定方案归纳</t>
    </r>
  </si>
  <si>
    <r>
      <rPr>
        <sz val="9"/>
        <color rgb="FF000000"/>
        <rFont val="Times New Roman"/>
        <charset val="134"/>
      </rPr>
      <t>1.</t>
    </r>
    <r>
      <rPr>
        <sz val="9"/>
        <color rgb="FF000000"/>
        <rFont val="宋体"/>
        <charset val="134"/>
      </rPr>
      <t>履行全民所有土地、矿产、森林、草原、湿地、水等自然资源资产所有者职责和所有国土空间用途管制职责。</t>
    </r>
    <r>
      <rPr>
        <sz val="9"/>
        <color rgb="FF000000"/>
        <rFont val="Times New Roman"/>
        <charset val="134"/>
      </rPr>
      <t>2.</t>
    </r>
    <r>
      <rPr>
        <sz val="9"/>
        <color rgb="FF000000"/>
        <rFont val="宋体"/>
        <charset val="134"/>
      </rPr>
      <t>负责自然资源调查监测评价。</t>
    </r>
    <r>
      <rPr>
        <sz val="9"/>
        <color rgb="FF000000"/>
        <rFont val="Times New Roman"/>
        <charset val="134"/>
      </rPr>
      <t>3.</t>
    </r>
    <r>
      <rPr>
        <sz val="9"/>
        <color rgb="FF000000"/>
        <rFont val="宋体"/>
        <charset val="134"/>
      </rPr>
      <t>负责自然资源统一确权登记工作。</t>
    </r>
    <r>
      <rPr>
        <sz val="9"/>
        <color rgb="FF000000"/>
        <rFont val="Times New Roman"/>
        <charset val="134"/>
      </rPr>
      <t>4.</t>
    </r>
    <r>
      <rPr>
        <sz val="9"/>
        <color rgb="FF000000"/>
        <rFont val="宋体"/>
        <charset val="134"/>
      </rPr>
      <t>负责自然资源资产有偿使用工作。</t>
    </r>
    <r>
      <rPr>
        <sz val="9"/>
        <color rgb="FF000000"/>
        <rFont val="Times New Roman"/>
        <charset val="134"/>
      </rPr>
      <t>5.</t>
    </r>
    <r>
      <rPr>
        <sz val="9"/>
        <color rgb="FF000000"/>
        <rFont val="宋体"/>
        <charset val="134"/>
      </rPr>
      <t>负责自然资源的合理开发利用。</t>
    </r>
    <r>
      <rPr>
        <sz val="9"/>
        <color rgb="FF000000"/>
        <rFont val="Times New Roman"/>
        <charset val="134"/>
      </rPr>
      <t>6.</t>
    </r>
    <r>
      <rPr>
        <sz val="9"/>
        <color rgb="FF000000"/>
        <rFont val="宋体"/>
        <charset val="134"/>
      </rPr>
      <t>负责建立空间规划体系并组织实施。</t>
    </r>
    <r>
      <rPr>
        <sz val="9"/>
        <color rgb="FF000000"/>
        <rFont val="Times New Roman"/>
        <charset val="134"/>
      </rPr>
      <t>7.</t>
    </r>
    <r>
      <rPr>
        <sz val="9"/>
        <color rgb="FF000000"/>
        <rFont val="宋体"/>
        <charset val="134"/>
      </rPr>
      <t>负责全县各行业专项规划涉及国土空间的统筹协调和审核工作。</t>
    </r>
    <r>
      <rPr>
        <sz val="9"/>
        <color rgb="FF000000"/>
        <rFont val="Times New Roman"/>
        <charset val="134"/>
      </rPr>
      <t>8.</t>
    </r>
    <r>
      <rPr>
        <sz val="9"/>
        <color rgb="FF000000"/>
        <rFont val="宋体"/>
        <charset val="134"/>
      </rPr>
      <t>负责统筹国土空间生态修复。</t>
    </r>
    <r>
      <rPr>
        <sz val="9"/>
        <color rgb="FF000000"/>
        <rFont val="Times New Roman"/>
        <charset val="134"/>
      </rPr>
      <t>9.</t>
    </r>
    <r>
      <rPr>
        <sz val="9"/>
        <color rgb="FF000000"/>
        <rFont val="宋体"/>
        <charset val="134"/>
      </rPr>
      <t>负责组织实施最严格的耕地保护制度。</t>
    </r>
    <r>
      <rPr>
        <sz val="9"/>
        <color rgb="FF000000"/>
        <rFont val="Times New Roman"/>
        <charset val="134"/>
      </rPr>
      <t>10.</t>
    </r>
    <r>
      <rPr>
        <sz val="9"/>
        <color rgb="FF000000"/>
        <rFont val="宋体"/>
        <charset val="134"/>
      </rPr>
      <t>负责管理地质勘查行业和地质工作。</t>
    </r>
    <r>
      <rPr>
        <sz val="9"/>
        <color rgb="FF000000"/>
        <rFont val="Times New Roman"/>
        <charset val="134"/>
      </rPr>
      <t>11.</t>
    </r>
    <r>
      <rPr>
        <sz val="9"/>
        <color rgb="FF000000"/>
        <rFont val="宋体"/>
        <charset val="134"/>
      </rPr>
      <t>负责落实综合防灾减灾规划有关要求，配合上级编制地质灾害防治规划和防护标准并实施。</t>
    </r>
    <r>
      <rPr>
        <sz val="9"/>
        <color rgb="FF000000"/>
        <rFont val="Times New Roman"/>
        <charset val="134"/>
      </rPr>
      <t>12.</t>
    </r>
    <r>
      <rPr>
        <sz val="9"/>
        <color rgb="FF000000"/>
        <rFont val="宋体"/>
        <charset val="134"/>
      </rPr>
      <t>负责矿产资源管理工作。</t>
    </r>
  </si>
  <si>
    <r>
      <rPr>
        <sz val="11"/>
        <color rgb="FF000000"/>
        <rFont val="宋体"/>
        <charset val="134"/>
      </rPr>
      <t>根据部门职责，中长期规划，各级党委，各级政府要求归纳</t>
    </r>
  </si>
  <si>
    <r>
      <rPr>
        <sz val="11"/>
        <color rgb="FF000000"/>
        <rFont val="宋体"/>
        <charset val="134"/>
      </rPr>
      <t>部门年度目标</t>
    </r>
  </si>
  <si>
    <r>
      <rPr>
        <sz val="9"/>
        <color rgb="FF000000"/>
        <rFont val="宋体"/>
        <charset val="134"/>
      </rPr>
      <t>切实履行保护资源、保障发展、维护权益、服务社会的职能，为全县经济社会发展、重点工程建设和城市发展做好土地供应基础保障。</t>
    </r>
    <r>
      <rPr>
        <sz val="9"/>
        <color rgb="FF000000"/>
        <rFont val="Arial"/>
        <charset val="134"/>
      </rPr>
      <t xml:space="preserve">						</t>
    </r>
    <r>
      <rPr>
        <sz val="9"/>
        <color rgb="FF000000"/>
        <rFont val="Times New Roman"/>
        <charset val="134"/>
      </rPr>
      <t xml:space="preserve">
</t>
    </r>
  </si>
  <si>
    <r>
      <rPr>
        <sz val="11"/>
        <color rgb="FF000000"/>
        <rFont val="宋体"/>
        <charset val="134"/>
      </rPr>
      <t>部门年度重点工作任务对应的目标或措施预计的产出和效果，每项工作任务都有明确的一项或几项目标。</t>
    </r>
  </si>
  <si>
    <r>
      <rPr>
        <b/>
        <sz val="11"/>
        <color rgb="FF000000"/>
        <rFont val="宋体"/>
        <charset val="134"/>
      </rPr>
      <t>二、部门年度重点工作任务</t>
    </r>
  </si>
  <si>
    <t>1.履行全民所有土地、矿产、森林、草原、湿地、水等自然资源资产所有者职责和所有国土空间用途管制职责。2.负责自然资源调查监测评价。3.负责自然资源统一确权登记工作。4.负责自然资源资产有偿使用工作。5.负责自然资源的合理开发利用。6.负责建立空间规划体系并组织实施。7.负责全县各行业专项规划涉及国土空间的统筹协调和审核工作。8.负责统筹国土空间生态修复。9.负责组织实施最严格的耕地保护制度。10.负责管理地质勘查行业和地质工作。11.负责落实综合防灾减灾规划有关要求，配合上级编制地质灾害防治规划和防护标准并实施。12.负责矿产资源管理工作。</t>
  </si>
  <si>
    <r>
      <rPr>
        <sz val="11"/>
        <color rgb="FF000000"/>
        <rFont val="宋体"/>
        <charset val="134"/>
      </rPr>
      <t>部门职能职责</t>
    </r>
  </si>
  <si>
    <t>对应项目</t>
  </si>
  <si>
    <t>预算申报金额（元）</t>
  </si>
  <si>
    <r>
      <rPr>
        <sz val="11"/>
        <color rgb="FF000000"/>
        <rFont val="宋体"/>
        <charset val="134"/>
      </rPr>
      <t>总额</t>
    </r>
  </si>
  <si>
    <r>
      <rPr>
        <sz val="11"/>
        <color rgb="FF000000"/>
        <rFont val="宋体"/>
        <charset val="134"/>
      </rPr>
      <t>财政拨款</t>
    </r>
  </si>
  <si>
    <r>
      <rPr>
        <sz val="11"/>
        <color rgb="FF000000"/>
        <rFont val="宋体"/>
        <charset val="134"/>
      </rPr>
      <t>其他资金</t>
    </r>
  </si>
  <si>
    <r>
      <rPr>
        <sz val="9"/>
        <color rgb="FF000000"/>
        <rFont val="宋体"/>
        <charset val="134"/>
      </rPr>
      <t>富民县自然资源局</t>
    </r>
    <r>
      <rPr>
        <sz val="9"/>
        <color rgb="FF000000"/>
        <rFont val="Times New Roman"/>
        <charset val="134"/>
      </rPr>
      <t>2024</t>
    </r>
    <r>
      <rPr>
        <sz val="9"/>
        <color rgb="FF000000"/>
        <rFont val="宋体"/>
        <charset val="134"/>
      </rPr>
      <t>年全年预算收入</t>
    </r>
  </si>
  <si>
    <r>
      <rPr>
        <sz val="9"/>
        <color rgb="FF000000"/>
        <rFont val="Times New Roman"/>
        <charset val="134"/>
      </rPr>
      <t>1</t>
    </r>
    <r>
      <rPr>
        <sz val="9"/>
        <color rgb="FF000000"/>
        <rFont val="宋体"/>
        <charset val="134"/>
      </rPr>
      <t>履行全民所有土地、矿产、森林、草原、湿地、水等自然资源资产所有者职责和全国国土空间用途管制职责。</t>
    </r>
    <r>
      <rPr>
        <sz val="9"/>
        <color rgb="FF000000"/>
        <rFont val="Times New Roman"/>
        <charset val="134"/>
      </rPr>
      <t>2.</t>
    </r>
    <r>
      <rPr>
        <sz val="9"/>
        <color rgb="FF000000"/>
        <rFont val="宋体"/>
        <charset val="134"/>
      </rPr>
      <t>负责自然资源调查监测评价。</t>
    </r>
    <r>
      <rPr>
        <sz val="9"/>
        <color rgb="FF000000"/>
        <rFont val="Times New Roman"/>
        <charset val="134"/>
      </rPr>
      <t>3.</t>
    </r>
    <r>
      <rPr>
        <sz val="9"/>
        <color rgb="FF000000"/>
        <rFont val="宋体"/>
        <charset val="134"/>
      </rPr>
      <t>负责自然资源统一确权登记工作。</t>
    </r>
    <r>
      <rPr>
        <sz val="9"/>
        <color rgb="FF000000"/>
        <rFont val="Times New Roman"/>
        <charset val="134"/>
      </rPr>
      <t>4.</t>
    </r>
    <r>
      <rPr>
        <sz val="9"/>
        <color rgb="FF000000"/>
        <rFont val="宋体"/>
        <charset val="134"/>
      </rPr>
      <t>负责自然资源资产有偿使用工作。</t>
    </r>
    <r>
      <rPr>
        <sz val="9"/>
        <color rgb="FF000000"/>
        <rFont val="Times New Roman"/>
        <charset val="134"/>
      </rPr>
      <t>5.</t>
    </r>
    <r>
      <rPr>
        <sz val="9"/>
        <color rgb="FF000000"/>
        <rFont val="宋体"/>
        <charset val="134"/>
      </rPr>
      <t>负责自然资源的合理开发利用。</t>
    </r>
    <r>
      <rPr>
        <sz val="9"/>
        <color rgb="FF000000"/>
        <rFont val="Times New Roman"/>
        <charset val="134"/>
      </rPr>
      <t>6.</t>
    </r>
    <r>
      <rPr>
        <sz val="9"/>
        <color rgb="FF000000"/>
        <rFont val="宋体"/>
        <charset val="134"/>
      </rPr>
      <t>负责建立空间规划体系并组织实施。</t>
    </r>
    <r>
      <rPr>
        <sz val="9"/>
        <color rgb="FF000000"/>
        <rFont val="Times New Roman"/>
        <charset val="134"/>
      </rPr>
      <t>7.</t>
    </r>
    <r>
      <rPr>
        <sz val="9"/>
        <color rgb="FF000000"/>
        <rFont val="宋体"/>
        <charset val="134"/>
      </rPr>
      <t>负责全县各行业专项规划涉及国土空间的统筹协调和审核工作。</t>
    </r>
    <r>
      <rPr>
        <sz val="9"/>
        <color rgb="FF000000"/>
        <rFont val="Times New Roman"/>
        <charset val="134"/>
      </rPr>
      <t>8.</t>
    </r>
    <r>
      <rPr>
        <sz val="9"/>
        <color rgb="FF000000"/>
        <rFont val="宋体"/>
        <charset val="134"/>
      </rPr>
      <t>负责统筹国土空间生态修复。</t>
    </r>
    <r>
      <rPr>
        <sz val="9"/>
        <color rgb="FF000000"/>
        <rFont val="Times New Roman"/>
        <charset val="134"/>
      </rPr>
      <t>9.</t>
    </r>
    <r>
      <rPr>
        <sz val="9"/>
        <color rgb="FF000000"/>
        <rFont val="宋体"/>
        <charset val="134"/>
      </rPr>
      <t>负责组织实施最严格的耕地保护制度。</t>
    </r>
    <r>
      <rPr>
        <sz val="9"/>
        <color rgb="FF000000"/>
        <rFont val="Times New Roman"/>
        <charset val="134"/>
      </rPr>
      <t>10.</t>
    </r>
    <r>
      <rPr>
        <sz val="9"/>
        <color rgb="FF000000"/>
        <rFont val="宋体"/>
        <charset val="134"/>
      </rPr>
      <t>负责管理地质勘查行业和地质工作。</t>
    </r>
    <r>
      <rPr>
        <sz val="9"/>
        <color rgb="FF000000"/>
        <rFont val="Times New Roman"/>
        <charset val="134"/>
      </rPr>
      <t>11.</t>
    </r>
    <r>
      <rPr>
        <sz val="9"/>
        <color rgb="FF000000"/>
        <rFont val="宋体"/>
        <charset val="134"/>
      </rPr>
      <t>负责落实综合防灾减灾规划有关要求，配合上级编制地质灾害防治规划和防护标准并实施。</t>
    </r>
    <r>
      <rPr>
        <sz val="9"/>
        <color rgb="FF000000"/>
        <rFont val="Times New Roman"/>
        <charset val="134"/>
      </rPr>
      <t>12.</t>
    </r>
    <r>
      <rPr>
        <sz val="9"/>
        <color rgb="FF000000"/>
        <rFont val="宋体"/>
        <charset val="134"/>
      </rPr>
      <t>负责矿产资源管理工作。</t>
    </r>
    <r>
      <rPr>
        <sz val="9"/>
        <color rgb="FF000000"/>
        <rFont val="Arial"/>
        <charset val="134"/>
      </rPr>
      <t xml:space="preserve">		</t>
    </r>
  </si>
  <si>
    <r>
      <rPr>
        <b/>
        <sz val="11"/>
        <color rgb="FF000000"/>
        <rFont val="宋体"/>
        <charset val="134"/>
      </rPr>
      <t>三、部门整体支出绩效指标</t>
    </r>
  </si>
  <si>
    <r>
      <rPr>
        <b/>
        <sz val="11"/>
        <color rgb="FF000000"/>
        <rFont val="宋体"/>
        <charset val="134"/>
      </rPr>
      <t>绩效指标</t>
    </r>
  </si>
  <si>
    <r>
      <rPr>
        <sz val="12"/>
        <color rgb="FF000000"/>
        <rFont val="宋体"/>
        <charset val="134"/>
      </rPr>
      <t>评（扣）分标准</t>
    </r>
  </si>
  <si>
    <r>
      <rPr>
        <sz val="12"/>
        <color rgb="FF000000"/>
        <rFont val="宋体"/>
        <charset val="134"/>
      </rPr>
      <t>指标内容</t>
    </r>
  </si>
  <si>
    <r>
      <rPr>
        <sz val="12"/>
        <color rgb="FF000000"/>
        <rFont val="宋体"/>
        <charset val="134"/>
      </rPr>
      <t>绩效指标设定依据及指标值数据来源</t>
    </r>
  </si>
  <si>
    <r>
      <rPr>
        <sz val="12"/>
        <color rgb="FF000000"/>
        <rFont val="宋体"/>
        <charset val="134"/>
      </rPr>
      <t>一级指标</t>
    </r>
  </si>
  <si>
    <r>
      <rPr>
        <sz val="12"/>
        <color rgb="FF000000"/>
        <rFont val="宋体"/>
        <charset val="134"/>
      </rPr>
      <t>二级指标</t>
    </r>
    <r>
      <rPr>
        <sz val="12"/>
        <color rgb="FF000000"/>
        <rFont val="Times New Roman"/>
        <charset val="134"/>
      </rPr>
      <t xml:space="preserve"> </t>
    </r>
  </si>
  <si>
    <r>
      <rPr>
        <sz val="12"/>
        <color rgb="FF000000"/>
        <rFont val="宋体"/>
        <charset val="134"/>
      </rPr>
      <t>三级指标</t>
    </r>
  </si>
  <si>
    <r>
      <rPr>
        <sz val="12"/>
        <color rgb="FF000000"/>
        <rFont val="宋体"/>
        <charset val="134"/>
      </rPr>
      <t>指标性质</t>
    </r>
  </si>
  <si>
    <r>
      <rPr>
        <sz val="12"/>
        <color rgb="FF000000"/>
        <rFont val="宋体"/>
        <charset val="134"/>
      </rPr>
      <t>指标值</t>
    </r>
  </si>
  <si>
    <r>
      <rPr>
        <sz val="12"/>
        <color rgb="FF000000"/>
        <rFont val="宋体"/>
        <charset val="134"/>
      </rPr>
      <t>度量单位</t>
    </r>
  </si>
  <si>
    <r>
      <rPr>
        <sz val="12"/>
        <color rgb="FF000000"/>
        <rFont val="宋体"/>
        <charset val="134"/>
      </rPr>
      <t>指标属性</t>
    </r>
  </si>
  <si>
    <r>
      <rPr>
        <sz val="9"/>
        <color rgb="FF000000"/>
        <rFont val="宋体"/>
        <charset val="134"/>
      </rPr>
      <t>产出指标</t>
    </r>
  </si>
  <si>
    <r>
      <rPr>
        <sz val="9"/>
        <color rgb="FF000000"/>
        <rFont val="宋体"/>
        <charset val="134"/>
      </rPr>
      <t>数量指标</t>
    </r>
  </si>
  <si>
    <r>
      <rPr>
        <sz val="9"/>
        <color rgb="FF000000"/>
        <rFont val="宋体"/>
        <charset val="134"/>
      </rPr>
      <t>工资福利发放行政人数</t>
    </r>
  </si>
  <si>
    <t>0</t>
  </si>
  <si>
    <r>
      <rPr>
        <sz val="9"/>
        <color rgb="FF000000"/>
        <rFont val="宋体"/>
        <charset val="134"/>
      </rPr>
      <t>人</t>
    </r>
  </si>
  <si>
    <r>
      <rPr>
        <sz val="9"/>
        <color rgb="FF000000"/>
        <rFont val="宋体"/>
        <charset val="134"/>
      </rPr>
      <t>定量指标</t>
    </r>
  </si>
  <si>
    <r>
      <rPr>
        <sz val="9"/>
        <color rgb="FF000000"/>
        <rFont val="宋体"/>
        <charset val="134"/>
      </rPr>
      <t>反映部门（单位）实际发放工资人员数量。工资福利包括：行政人员工资、社会保险、住房公积金、职业年金等。</t>
    </r>
  </si>
  <si>
    <r>
      <rPr>
        <sz val="9"/>
        <color rgb="FF000000"/>
        <rFont val="宋体"/>
        <charset val="134"/>
      </rPr>
      <t>绩效指标设定依据：《云南省省级部门预算基本支出核定方案》。指标值数据来源：人员信息表</t>
    </r>
  </si>
  <si>
    <r>
      <rPr>
        <sz val="9"/>
        <color rgb="FF000000"/>
        <rFont val="宋体"/>
        <charset val="134"/>
      </rPr>
      <t>工资福利发放事业人数</t>
    </r>
  </si>
  <si>
    <t>15</t>
  </si>
  <si>
    <r>
      <rPr>
        <sz val="9"/>
        <color rgb="FF000000"/>
        <rFont val="宋体"/>
        <charset val="134"/>
      </rPr>
      <t>实际发放人数</t>
    </r>
    <r>
      <rPr>
        <sz val="9"/>
        <color rgb="FF000000"/>
        <rFont val="Times New Roman"/>
        <charset val="134"/>
      </rPr>
      <t>/</t>
    </r>
    <r>
      <rPr>
        <sz val="9"/>
        <color rgb="FF000000"/>
        <rFont val="宋体"/>
        <charset val="134"/>
      </rPr>
      <t>应发放人数</t>
    </r>
    <r>
      <rPr>
        <sz val="9"/>
        <color rgb="FF000000"/>
        <rFont val="Times New Roman"/>
        <charset val="134"/>
      </rPr>
      <t>×</t>
    </r>
    <r>
      <rPr>
        <sz val="9"/>
        <color rgb="FF000000"/>
        <rFont val="宋体"/>
        <charset val="134"/>
      </rPr>
      <t>指标分值</t>
    </r>
  </si>
  <si>
    <r>
      <rPr>
        <sz val="9"/>
        <color rgb="FF000000"/>
        <rFont val="宋体"/>
        <charset val="134"/>
      </rPr>
      <t>反映部门（单位）实际发放事业编制人员数量。工资福利包括：事业人员工资、社会保险、住房公积金、职业年金等。</t>
    </r>
  </si>
  <si>
    <r>
      <rPr>
        <sz val="9"/>
        <color rgb="FF000000"/>
        <rFont val="宋体"/>
        <charset val="134"/>
      </rPr>
      <t>供养离（退）休人员数</t>
    </r>
  </si>
  <si>
    <r>
      <rPr>
        <sz val="9"/>
        <color rgb="FF000000"/>
        <rFont val="宋体"/>
        <charset val="134"/>
      </rPr>
      <t>反映财政供养部门（单位）离（退）休人员数量。</t>
    </r>
  </si>
  <si>
    <r>
      <rPr>
        <sz val="9"/>
        <color rgb="FF000000"/>
        <rFont val="宋体"/>
        <charset val="134"/>
      </rPr>
      <t>时效指标</t>
    </r>
  </si>
  <si>
    <r>
      <rPr>
        <sz val="9"/>
        <color rgb="FF000000"/>
        <rFont val="宋体"/>
        <charset val="134"/>
      </rPr>
      <t>本年度及时完成各项工作</t>
    </r>
  </si>
  <si>
    <t>100%</t>
  </si>
  <si>
    <r>
      <rPr>
        <sz val="9"/>
        <color rgb="FF000000"/>
        <rFont val="宋体"/>
        <charset val="134"/>
      </rPr>
      <t>未圆满完成县政府、上级安排的各项工作</t>
    </r>
  </si>
  <si>
    <r>
      <rPr>
        <sz val="9"/>
        <color rgb="FF000000"/>
        <rFont val="宋体"/>
        <charset val="134"/>
      </rPr>
      <t>及时完成本年度各项工作</t>
    </r>
  </si>
  <si>
    <r>
      <rPr>
        <sz val="9"/>
        <color rgb="FF000000"/>
        <rFont val="宋体"/>
        <charset val="134"/>
      </rPr>
      <t>未完成工作</t>
    </r>
  </si>
  <si>
    <r>
      <rPr>
        <sz val="9"/>
        <color rgb="FF000000"/>
        <rFont val="宋体"/>
        <charset val="134"/>
      </rPr>
      <t>效益指标</t>
    </r>
  </si>
  <si>
    <r>
      <rPr>
        <sz val="9"/>
        <color rgb="FF000000"/>
        <rFont val="宋体"/>
        <charset val="134"/>
      </rPr>
      <t>社会效益</t>
    </r>
  </si>
  <si>
    <r>
      <rPr>
        <sz val="9"/>
        <color rgb="FF000000"/>
        <rFont val="宋体"/>
        <charset val="134"/>
      </rPr>
      <t>部门运转</t>
    </r>
  </si>
  <si>
    <r>
      <rPr>
        <sz val="9"/>
        <color rgb="FF000000"/>
        <rFont val="宋体"/>
        <charset val="134"/>
      </rPr>
      <t>正常运转</t>
    </r>
  </si>
  <si>
    <r>
      <rPr>
        <sz val="9"/>
        <color rgb="FF000000"/>
        <rFont val="宋体"/>
        <charset val="134"/>
      </rPr>
      <t>定性指标</t>
    </r>
  </si>
  <si>
    <r>
      <rPr>
        <sz val="9"/>
        <color rgb="FF000000"/>
        <rFont val="宋体"/>
        <charset val="134"/>
      </rPr>
      <t>部门全年正常运转，得分，反之，不得分。</t>
    </r>
  </si>
  <si>
    <r>
      <rPr>
        <sz val="9"/>
        <color rgb="FF000000"/>
        <rFont val="宋体"/>
        <charset val="134"/>
      </rPr>
      <t>反映部门（单位）运转情况。</t>
    </r>
  </si>
  <si>
    <r>
      <rPr>
        <sz val="9"/>
        <color rgb="FF000000"/>
        <rFont val="宋体"/>
        <charset val="134"/>
      </rPr>
      <t>指标值数据来源：部门年度工作总结及相关考核情况</t>
    </r>
  </si>
  <si>
    <r>
      <rPr>
        <sz val="9"/>
        <color rgb="FF000000"/>
        <rFont val="宋体"/>
        <charset val="134"/>
      </rPr>
      <t>产生的社会效益</t>
    </r>
  </si>
  <si>
    <r>
      <rPr>
        <sz val="9"/>
        <color rgb="FF000000"/>
        <rFont val="宋体"/>
        <charset val="134"/>
      </rPr>
      <t>产生负面效益</t>
    </r>
  </si>
  <si>
    <r>
      <rPr>
        <sz val="9"/>
        <color rgb="FF000000"/>
        <rFont val="宋体"/>
        <charset val="134"/>
      </rPr>
      <t>本年度完成各项工作任务产生的社会效益</t>
    </r>
  </si>
  <si>
    <r>
      <rPr>
        <sz val="9"/>
        <color rgb="FF000000"/>
        <rFont val="宋体"/>
        <charset val="134"/>
      </rPr>
      <t>满意度指标</t>
    </r>
  </si>
  <si>
    <r>
      <rPr>
        <sz val="9"/>
        <color rgb="FF000000"/>
        <rFont val="宋体"/>
        <charset val="134"/>
      </rPr>
      <t>服务对象满意度</t>
    </r>
  </si>
  <si>
    <r>
      <rPr>
        <sz val="9"/>
        <color rgb="FF000000"/>
        <rFont val="宋体"/>
        <charset val="134"/>
      </rPr>
      <t>单位人员满意度</t>
    </r>
  </si>
  <si>
    <r>
      <rPr>
        <sz val="9"/>
        <color rgb="FF000000"/>
        <rFont val="宋体"/>
        <charset val="134"/>
      </rPr>
      <t>①</t>
    </r>
    <r>
      <rPr>
        <sz val="9"/>
        <color rgb="FF000000"/>
        <rFont val="Times New Roman"/>
        <charset val="134"/>
      </rPr>
      <t xml:space="preserve"> </t>
    </r>
    <r>
      <rPr>
        <sz val="9"/>
        <color rgb="FF000000"/>
        <rFont val="宋体"/>
        <charset val="134"/>
      </rPr>
      <t>满意度</t>
    </r>
    <r>
      <rPr>
        <sz val="9"/>
        <color rgb="FF000000"/>
        <rFont val="Times New Roman"/>
        <charset val="134"/>
      </rPr>
      <t>≥90%</t>
    </r>
    <r>
      <rPr>
        <sz val="9"/>
        <color rgb="FF000000"/>
        <rFont val="宋体"/>
        <charset val="134"/>
      </rPr>
      <t>，得满分；②</t>
    </r>
    <r>
      <rPr>
        <sz val="9"/>
        <color rgb="FF000000"/>
        <rFont val="Times New Roman"/>
        <charset val="134"/>
      </rPr>
      <t xml:space="preserve"> </t>
    </r>
    <r>
      <rPr>
        <sz val="9"/>
        <color rgb="FF000000"/>
        <rFont val="宋体"/>
        <charset val="134"/>
      </rPr>
      <t>满意度介于</t>
    </r>
    <r>
      <rPr>
        <sz val="9"/>
        <color rgb="FF000000"/>
        <rFont val="Times New Roman"/>
        <charset val="134"/>
      </rPr>
      <t>60%</t>
    </r>
    <r>
      <rPr>
        <sz val="9"/>
        <color rgb="FF000000"/>
        <rFont val="宋体"/>
        <charset val="134"/>
      </rPr>
      <t>（含）至</t>
    </r>
    <r>
      <rPr>
        <sz val="9"/>
        <color rgb="FF000000"/>
        <rFont val="Times New Roman"/>
        <charset val="134"/>
      </rPr>
      <t>90%</t>
    </r>
    <r>
      <rPr>
        <sz val="9"/>
        <color rgb="FF000000"/>
        <rFont val="宋体"/>
        <charset val="134"/>
      </rPr>
      <t>（不含）之间，满意度</t>
    </r>
    <r>
      <rPr>
        <sz val="9"/>
        <color rgb="FF000000"/>
        <rFont val="Times New Roman"/>
        <charset val="134"/>
      </rPr>
      <t>×</t>
    </r>
    <r>
      <rPr>
        <sz val="9"/>
        <color rgb="FF000000"/>
        <rFont val="宋体"/>
        <charset val="134"/>
      </rPr>
      <t>指标分值；③</t>
    </r>
    <r>
      <rPr>
        <sz val="9"/>
        <color rgb="FF000000"/>
        <rFont val="Times New Roman"/>
        <charset val="134"/>
      </rPr>
      <t xml:space="preserve"> </t>
    </r>
    <r>
      <rPr>
        <sz val="9"/>
        <color rgb="FF000000"/>
        <rFont val="宋体"/>
        <charset val="134"/>
      </rPr>
      <t>满意度＜</t>
    </r>
    <r>
      <rPr>
        <sz val="9"/>
        <color rgb="FF000000"/>
        <rFont val="Times New Roman"/>
        <charset val="134"/>
      </rPr>
      <t>60%</t>
    </r>
    <r>
      <rPr>
        <sz val="9"/>
        <color rgb="FF000000"/>
        <rFont val="宋体"/>
        <charset val="134"/>
      </rPr>
      <t>，不得分。</t>
    </r>
  </si>
  <si>
    <r>
      <rPr>
        <sz val="9"/>
        <color rgb="FF000000"/>
        <rFont val="宋体"/>
        <charset val="134"/>
      </rPr>
      <t>反映部门（单位）人员对工资福利发放的满意程度。</t>
    </r>
  </si>
  <si>
    <r>
      <rPr>
        <sz val="9"/>
        <color rgb="FF000000"/>
        <rFont val="宋体"/>
        <charset val="134"/>
      </rPr>
      <t>指标值数据来源：调查问卷</t>
    </r>
  </si>
  <si>
    <r>
      <rPr>
        <sz val="9"/>
        <color rgb="FF000000"/>
        <rFont val="宋体"/>
        <charset val="134"/>
      </rPr>
      <t>社会公众满意度</t>
    </r>
  </si>
  <si>
    <r>
      <rPr>
        <sz val="9"/>
        <color rgb="FF000000"/>
        <rFont val="宋体"/>
        <charset val="134"/>
      </rPr>
      <t>①</t>
    </r>
    <r>
      <rPr>
        <sz val="9"/>
        <color rgb="FF000000"/>
        <rFont val="Times New Roman"/>
        <charset val="134"/>
      </rPr>
      <t xml:space="preserve"> </t>
    </r>
    <r>
      <rPr>
        <sz val="9"/>
        <color rgb="FF000000"/>
        <rFont val="宋体"/>
        <charset val="134"/>
      </rPr>
      <t>满意度</t>
    </r>
    <r>
      <rPr>
        <sz val="9"/>
        <color rgb="FF000000"/>
        <rFont val="Times New Roman"/>
        <charset val="134"/>
      </rPr>
      <t>≥90%</t>
    </r>
    <r>
      <rPr>
        <sz val="9"/>
        <color rgb="FF000000"/>
        <rFont val="宋体"/>
        <charset val="134"/>
      </rPr>
      <t>，得满分；②</t>
    </r>
    <r>
      <rPr>
        <sz val="9"/>
        <color rgb="FF000000"/>
        <rFont val="Times New Roman"/>
        <charset val="134"/>
      </rPr>
      <t xml:space="preserve"> </t>
    </r>
    <r>
      <rPr>
        <sz val="9"/>
        <color rgb="FF000000"/>
        <rFont val="宋体"/>
        <charset val="134"/>
      </rPr>
      <t>满意度介于</t>
    </r>
    <r>
      <rPr>
        <sz val="9"/>
        <color rgb="FF000000"/>
        <rFont val="Times New Roman"/>
        <charset val="134"/>
      </rPr>
      <t>60%</t>
    </r>
    <r>
      <rPr>
        <sz val="9"/>
        <color rgb="FF000000"/>
        <rFont val="宋体"/>
        <charset val="134"/>
      </rPr>
      <t>（含）至</t>
    </r>
    <r>
      <rPr>
        <sz val="9"/>
        <color rgb="FF000000"/>
        <rFont val="Times New Roman"/>
        <charset val="134"/>
      </rPr>
      <t>90%</t>
    </r>
    <r>
      <rPr>
        <sz val="9"/>
        <color rgb="FF000000"/>
        <rFont val="宋体"/>
        <charset val="134"/>
      </rPr>
      <t>（不含）之间，满意度</t>
    </r>
    <r>
      <rPr>
        <sz val="9"/>
        <color rgb="FF000000"/>
        <rFont val="Times New Roman"/>
        <charset val="134"/>
      </rPr>
      <t>×</t>
    </r>
    <r>
      <rPr>
        <sz val="9"/>
        <color rgb="FF000000"/>
        <rFont val="宋体"/>
        <charset val="134"/>
      </rPr>
      <t>指标分值；之间，满意度</t>
    </r>
    <r>
      <rPr>
        <sz val="9"/>
        <color rgb="FF000000"/>
        <rFont val="Times New Roman"/>
        <charset val="134"/>
      </rPr>
      <t>×</t>
    </r>
    <r>
      <rPr>
        <sz val="9"/>
        <color rgb="FF000000"/>
        <rFont val="宋体"/>
        <charset val="134"/>
      </rPr>
      <t>指标分值；③</t>
    </r>
    <r>
      <rPr>
        <sz val="9"/>
        <color rgb="FF000000"/>
        <rFont val="Times New Roman"/>
        <charset val="134"/>
      </rPr>
      <t xml:space="preserve"> </t>
    </r>
    <r>
      <rPr>
        <sz val="9"/>
        <color rgb="FF000000"/>
        <rFont val="宋体"/>
        <charset val="134"/>
      </rPr>
      <t>满意度＜</t>
    </r>
    <r>
      <rPr>
        <sz val="9"/>
        <color rgb="FF000000"/>
        <rFont val="Times New Roman"/>
        <charset val="134"/>
      </rPr>
      <t>60%</t>
    </r>
    <r>
      <rPr>
        <sz val="9"/>
        <color rgb="FF000000"/>
        <rFont val="宋体"/>
        <charset val="134"/>
      </rPr>
      <t>，不得分。</t>
    </r>
  </si>
  <si>
    <r>
      <rPr>
        <sz val="9"/>
        <color rgb="FF000000"/>
        <rFont val="宋体"/>
        <charset val="134"/>
      </rPr>
      <t>反映社会公众对部门（单位）履职情况的满意程度。</t>
    </r>
  </si>
  <si>
    <r>
      <rPr>
        <sz val="11"/>
        <color rgb="FF000000"/>
        <rFont val="SimSun"/>
        <charset val="134"/>
      </rPr>
      <t>预算</t>
    </r>
    <r>
      <rPr>
        <sz val="11"/>
        <color rgb="FF000000"/>
        <rFont val="Times New Roman"/>
        <charset val="134"/>
      </rPr>
      <t>14</t>
    </r>
    <r>
      <rPr>
        <sz val="11"/>
        <color rgb="FF000000"/>
        <rFont val="SimSun"/>
        <charset val="134"/>
      </rPr>
      <t>表</t>
    </r>
  </si>
  <si>
    <t>2024年部门单位基本信息表</t>
  </si>
  <si>
    <r>
      <rPr>
        <sz val="11"/>
        <color rgb="FF000000"/>
        <rFont val="SimSun"/>
        <charset val="134"/>
      </rPr>
      <t>单位：人、辆</t>
    </r>
  </si>
  <si>
    <r>
      <rPr>
        <sz val="11"/>
        <color rgb="FF000000"/>
        <rFont val="SimSun"/>
        <charset val="134"/>
      </rPr>
      <t>单位性质</t>
    </r>
  </si>
  <si>
    <r>
      <rPr>
        <sz val="11"/>
        <color rgb="FF000000"/>
        <rFont val="SimSun"/>
        <charset val="134"/>
      </rPr>
      <t>单位类别</t>
    </r>
  </si>
  <si>
    <r>
      <rPr>
        <sz val="11"/>
        <color rgb="FF000000"/>
        <rFont val="SimSun"/>
        <charset val="134"/>
      </rPr>
      <t>财政供给政策</t>
    </r>
  </si>
  <si>
    <r>
      <rPr>
        <sz val="11"/>
        <color rgb="FF000000"/>
        <rFont val="SimSun"/>
        <charset val="134"/>
      </rPr>
      <t>单位所在地</t>
    </r>
  </si>
  <si>
    <r>
      <rPr>
        <sz val="11"/>
        <color rgb="FF000000"/>
        <rFont val="SimSun"/>
        <charset val="134"/>
      </rPr>
      <t>编制人数</t>
    </r>
  </si>
  <si>
    <r>
      <rPr>
        <sz val="11"/>
        <color rgb="FF000000"/>
        <rFont val="SimSun"/>
        <charset val="134"/>
      </rPr>
      <t>实有人数</t>
    </r>
  </si>
  <si>
    <r>
      <rPr>
        <sz val="11"/>
        <color rgb="FF000000"/>
        <rFont val="SimSun"/>
        <charset val="134"/>
      </rPr>
      <t>离退休人数</t>
    </r>
  </si>
  <si>
    <r>
      <rPr>
        <sz val="11"/>
        <color rgb="FF000000"/>
        <rFont val="SimSun"/>
        <charset val="134"/>
      </rPr>
      <t>其他实有人数</t>
    </r>
  </si>
  <si>
    <r>
      <rPr>
        <sz val="11"/>
        <color rgb="FF000000"/>
        <rFont val="SimSun"/>
        <charset val="134"/>
      </rPr>
      <t>行政</t>
    </r>
    <r>
      <rPr>
        <sz val="11"/>
        <color rgb="FF000000"/>
        <rFont val="Times New Roman"/>
        <charset val="134"/>
      </rPr>
      <t xml:space="preserve">
</t>
    </r>
    <r>
      <rPr>
        <sz val="11"/>
        <color rgb="FF000000"/>
        <rFont val="SimSun"/>
        <charset val="134"/>
      </rPr>
      <t>（编制）</t>
    </r>
  </si>
  <si>
    <r>
      <rPr>
        <sz val="11"/>
        <color rgb="FF000000"/>
        <rFont val="SimSun"/>
        <charset val="134"/>
      </rPr>
      <t>工勤</t>
    </r>
    <r>
      <rPr>
        <sz val="11"/>
        <color rgb="FF000000"/>
        <rFont val="Times New Roman"/>
        <charset val="134"/>
      </rPr>
      <t xml:space="preserve">
</t>
    </r>
    <r>
      <rPr>
        <sz val="11"/>
        <color rgb="FF000000"/>
        <rFont val="SimSun"/>
        <charset val="134"/>
      </rPr>
      <t>（编制）</t>
    </r>
  </si>
  <si>
    <r>
      <rPr>
        <sz val="11"/>
        <color rgb="FF000000"/>
        <rFont val="SimSun"/>
        <charset val="134"/>
      </rPr>
      <t>纳入公务员管理（编制）</t>
    </r>
  </si>
  <si>
    <r>
      <rPr>
        <sz val="11"/>
        <color rgb="FF000000"/>
        <rFont val="SimSun"/>
        <charset val="134"/>
      </rPr>
      <t>全额补助</t>
    </r>
    <r>
      <rPr>
        <sz val="11"/>
        <color rgb="FF000000"/>
        <rFont val="Times New Roman"/>
        <charset val="134"/>
      </rPr>
      <t xml:space="preserve">
</t>
    </r>
    <r>
      <rPr>
        <sz val="11"/>
        <color rgb="FF000000"/>
        <rFont val="SimSun"/>
        <charset val="134"/>
      </rPr>
      <t>（编制）</t>
    </r>
  </si>
  <si>
    <r>
      <rPr>
        <sz val="11"/>
        <color rgb="FF000000"/>
        <rFont val="SimSun"/>
        <charset val="134"/>
      </rPr>
      <t>差额补助</t>
    </r>
    <r>
      <rPr>
        <sz val="11"/>
        <color rgb="FF000000"/>
        <rFont val="Times New Roman"/>
        <charset val="134"/>
      </rPr>
      <t xml:space="preserve">
</t>
    </r>
    <r>
      <rPr>
        <sz val="11"/>
        <color rgb="FF000000"/>
        <rFont val="SimSun"/>
        <charset val="134"/>
      </rPr>
      <t>（编制）</t>
    </r>
  </si>
  <si>
    <r>
      <rPr>
        <sz val="11"/>
        <color rgb="FF000000"/>
        <rFont val="SimSun"/>
        <charset val="134"/>
      </rPr>
      <t>自收自支</t>
    </r>
    <r>
      <rPr>
        <sz val="11"/>
        <color rgb="FF000000"/>
        <rFont val="Times New Roman"/>
        <charset val="134"/>
      </rPr>
      <t xml:space="preserve">
</t>
    </r>
    <r>
      <rPr>
        <sz val="11"/>
        <color rgb="FF000000"/>
        <rFont val="SimSun"/>
        <charset val="134"/>
      </rPr>
      <t>（编制）</t>
    </r>
  </si>
  <si>
    <r>
      <rPr>
        <sz val="11"/>
        <color rgb="FF000000"/>
        <rFont val="SimSun"/>
        <charset val="134"/>
      </rPr>
      <t>行政</t>
    </r>
    <r>
      <rPr>
        <sz val="11"/>
        <color rgb="FF000000"/>
        <rFont val="Times New Roman"/>
        <charset val="134"/>
      </rPr>
      <t xml:space="preserve">
</t>
    </r>
    <r>
      <rPr>
        <sz val="11"/>
        <color rgb="FF000000"/>
        <rFont val="SimSun"/>
        <charset val="134"/>
      </rPr>
      <t>（实有）</t>
    </r>
  </si>
  <si>
    <r>
      <rPr>
        <sz val="11"/>
        <color rgb="FF000000"/>
        <rFont val="SimSun"/>
        <charset val="134"/>
      </rPr>
      <t>工勤</t>
    </r>
    <r>
      <rPr>
        <sz val="11"/>
        <color rgb="FF000000"/>
        <rFont val="Times New Roman"/>
        <charset val="134"/>
      </rPr>
      <t xml:space="preserve">
</t>
    </r>
    <r>
      <rPr>
        <sz val="11"/>
        <color rgb="FF000000"/>
        <rFont val="SimSun"/>
        <charset val="134"/>
      </rPr>
      <t>（实有）</t>
    </r>
  </si>
  <si>
    <r>
      <rPr>
        <sz val="11"/>
        <color rgb="FF000000"/>
        <rFont val="SimSun"/>
        <charset val="134"/>
      </rPr>
      <t>纳入公务员管理（实有）</t>
    </r>
  </si>
  <si>
    <r>
      <rPr>
        <sz val="11"/>
        <color rgb="FF000000"/>
        <rFont val="SimSun"/>
        <charset val="134"/>
      </rPr>
      <t>全额补助</t>
    </r>
    <r>
      <rPr>
        <sz val="11"/>
        <color rgb="FF000000"/>
        <rFont val="Times New Roman"/>
        <charset val="134"/>
      </rPr>
      <t xml:space="preserve">
</t>
    </r>
    <r>
      <rPr>
        <sz val="11"/>
        <color rgb="FF000000"/>
        <rFont val="SimSun"/>
        <charset val="134"/>
      </rPr>
      <t>（实有）</t>
    </r>
  </si>
  <si>
    <r>
      <rPr>
        <sz val="11"/>
        <color rgb="FF000000"/>
        <rFont val="SimSun"/>
        <charset val="134"/>
      </rPr>
      <t>差额补助</t>
    </r>
    <r>
      <rPr>
        <sz val="11"/>
        <color rgb="FF000000"/>
        <rFont val="Times New Roman"/>
        <charset val="134"/>
      </rPr>
      <t xml:space="preserve">
</t>
    </r>
    <r>
      <rPr>
        <sz val="11"/>
        <color rgb="FF000000"/>
        <rFont val="SimSun"/>
        <charset val="134"/>
      </rPr>
      <t>（实有）</t>
    </r>
  </si>
  <si>
    <r>
      <rPr>
        <sz val="11"/>
        <color rgb="FF000000"/>
        <rFont val="SimSun"/>
        <charset val="134"/>
      </rPr>
      <t>自收自支</t>
    </r>
    <r>
      <rPr>
        <sz val="11"/>
        <color rgb="FF000000"/>
        <rFont val="Times New Roman"/>
        <charset val="134"/>
      </rPr>
      <t xml:space="preserve">
</t>
    </r>
    <r>
      <rPr>
        <sz val="11"/>
        <color rgb="FF000000"/>
        <rFont val="SimSun"/>
        <charset val="134"/>
      </rPr>
      <t>（实有）</t>
    </r>
  </si>
  <si>
    <r>
      <rPr>
        <sz val="11"/>
        <color rgb="FF000000"/>
        <rFont val="SimSun"/>
        <charset val="134"/>
      </rPr>
      <t>离休人数</t>
    </r>
  </si>
  <si>
    <r>
      <rPr>
        <sz val="11"/>
        <color rgb="FF000000"/>
        <rFont val="SimSun"/>
        <charset val="134"/>
      </rPr>
      <t>退休人数</t>
    </r>
  </si>
  <si>
    <r>
      <rPr>
        <sz val="11.25"/>
        <color rgb="FF000000"/>
        <rFont val="SimSun"/>
        <charset val="134"/>
      </rPr>
      <t>政府机关</t>
    </r>
  </si>
  <si>
    <r>
      <rPr>
        <sz val="11.25"/>
        <color rgb="FF000000"/>
        <rFont val="SimSun"/>
        <charset val="134"/>
      </rPr>
      <t>行政单位</t>
    </r>
  </si>
  <si>
    <r>
      <rPr>
        <sz val="11.25"/>
        <color rgb="FF000000"/>
        <rFont val="SimSun"/>
        <charset val="134"/>
      </rPr>
      <t>全额</t>
    </r>
  </si>
  <si>
    <r>
      <rPr>
        <sz val="11.25"/>
        <color rgb="FF000000"/>
        <rFont val="SimSun"/>
        <charset val="134"/>
      </rPr>
      <t>富民县黎昌路黎阳大厦</t>
    </r>
    <r>
      <rPr>
        <sz val="11.25"/>
        <color rgb="FF000000"/>
        <rFont val="Times New Roman"/>
        <charset val="134"/>
      </rPr>
      <t>7</t>
    </r>
    <r>
      <rPr>
        <sz val="11.25"/>
        <color rgb="FF000000"/>
        <rFont val="SimSun"/>
        <charset val="134"/>
      </rPr>
      <t>楼</t>
    </r>
  </si>
  <si>
    <r>
      <rPr>
        <sz val="11.25"/>
        <color rgb="FF000000"/>
        <rFont val="SimSun"/>
        <charset val="134"/>
      </rPr>
      <t>其他</t>
    </r>
  </si>
  <si>
    <r>
      <rPr>
        <sz val="11.25"/>
        <color rgb="FF000000"/>
        <rFont val="SimSun"/>
        <charset val="134"/>
      </rPr>
      <t>暂未分类</t>
    </r>
  </si>
</sst>
</file>

<file path=xl/styles.xml><?xml version="1.0" encoding="utf-8"?>
<styleSheet xmlns="http://schemas.openxmlformats.org/spreadsheetml/2006/main">
  <numFmts count="9">
    <numFmt numFmtId="176" formatCode="#,##0.00;\-#,##0.00;;@"/>
    <numFmt numFmtId="177" formatCode="hh:mm:ss"/>
    <numFmt numFmtId="44" formatCode="_ &quot;￥&quot;* #,##0.00_ ;_ &quot;￥&quot;* \-#,##0.00_ ;_ &quot;￥&quot;* &quot;-&quot;??_ ;_ @_ "/>
    <numFmt numFmtId="42" formatCode="_ &quot;￥&quot;* #,##0_ ;_ &quot;￥&quot;* \-#,##0_ ;_ &quot;￥&quot;* &quot;-&quot;_ ;_ @_ "/>
    <numFmt numFmtId="178" formatCode="yyyy\-mm\-dd\ hh:mm:ss"/>
    <numFmt numFmtId="41" formatCode="_ * #,##0_ ;_ * \-#,##0_ ;_ * &quot;-&quot;_ ;_ @_ "/>
    <numFmt numFmtId="43" formatCode="_ * #,##0.00_ ;_ * \-#,##0.00_ ;_ * &quot;-&quot;??_ ;_ @_ "/>
    <numFmt numFmtId="179" formatCode="#,##0;\-#,##0;;@"/>
    <numFmt numFmtId="180" formatCode="yyyy\-mm\-dd"/>
  </numFmts>
  <fonts count="51">
    <font>
      <sz val="11"/>
      <color theme="1"/>
      <name val="宋体"/>
      <charset val="134"/>
      <scheme val="minor"/>
    </font>
    <font>
      <sz val="11"/>
      <color theme="1"/>
      <name val="方正小标宋简体"/>
      <charset val="134"/>
    </font>
    <font>
      <sz val="11"/>
      <color theme="1"/>
      <name val="Times New Roman"/>
      <charset val="134"/>
    </font>
    <font>
      <sz val="11"/>
      <color rgb="FF000000"/>
      <name val="Times New Roman"/>
      <charset val="134"/>
    </font>
    <font>
      <sz val="19.5"/>
      <color rgb="FF000000"/>
      <name val="方正小标宋简体"/>
      <charset val="134"/>
    </font>
    <font>
      <sz val="11.25"/>
      <color rgb="FF000000"/>
      <name val="Times New Roman"/>
      <charset val="134"/>
    </font>
    <font>
      <sz val="9"/>
      <color theme="1"/>
      <name val="Times New Roman"/>
      <charset val="134"/>
    </font>
    <font>
      <b/>
      <sz val="24"/>
      <color rgb="FF000000"/>
      <name val="Times New Roman"/>
      <charset val="134"/>
    </font>
    <font>
      <sz val="24"/>
      <color rgb="FF000000"/>
      <name val="方正小标宋简体"/>
      <charset val="134"/>
    </font>
    <font>
      <sz val="9"/>
      <color rgb="FF000000"/>
      <name val="Times New Roman"/>
      <charset val="134"/>
    </font>
    <font>
      <sz val="10"/>
      <color rgb="FF000000"/>
      <name val="Times New Roman"/>
      <charset val="134"/>
    </font>
    <font>
      <b/>
      <sz val="10"/>
      <color rgb="FF000000"/>
      <name val="Times New Roman"/>
      <charset val="134"/>
    </font>
    <font>
      <b/>
      <sz val="11"/>
      <color rgb="FF000000"/>
      <name val="Times New Roman"/>
      <charset val="134"/>
    </font>
    <font>
      <sz val="12"/>
      <color rgb="FF000000"/>
      <name val="Times New Roman"/>
      <charset val="134"/>
    </font>
    <font>
      <b/>
      <sz val="23"/>
      <color rgb="FF000000"/>
      <name val="方正小标宋简体"/>
      <charset val="134"/>
    </font>
    <font>
      <b/>
      <sz val="19.5"/>
      <color rgb="FF000000"/>
      <name val="方正小标宋简体"/>
      <charset val="134"/>
    </font>
    <font>
      <sz val="10.5"/>
      <color rgb="FF000000"/>
      <name val="Times New Roman"/>
      <charset val="134"/>
    </font>
    <font>
      <b/>
      <sz val="10.5"/>
      <color rgb="FF000000"/>
      <name val="Times New Roman"/>
      <charset val="134"/>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9"/>
      <name val="宋体"/>
      <charset val="134"/>
    </font>
    <font>
      <sz val="11"/>
      <color rgb="FFFF0000"/>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0000"/>
      <name val="SimSun"/>
      <charset val="134"/>
    </font>
    <font>
      <sz val="11.25"/>
      <color rgb="FF000000"/>
      <name val="SimSun"/>
      <charset val="134"/>
    </font>
    <font>
      <sz val="9"/>
      <color rgb="FF000000"/>
      <name val="宋体"/>
      <charset val="134"/>
    </font>
    <font>
      <sz val="10"/>
      <color rgb="FF000000"/>
      <name val="宋体"/>
      <charset val="134"/>
    </font>
    <font>
      <sz val="11"/>
      <color rgb="FF000000"/>
      <name val="宋体"/>
      <charset val="134"/>
    </font>
    <font>
      <sz val="9"/>
      <color rgb="FF000000"/>
      <name val="Arial"/>
      <charset val="134"/>
    </font>
    <font>
      <b/>
      <sz val="11"/>
      <color rgb="FF000000"/>
      <name val="宋体"/>
      <charset val="134"/>
    </font>
    <font>
      <sz val="12"/>
      <color rgb="FF000000"/>
      <name val="宋体"/>
      <charset val="134"/>
    </font>
    <font>
      <sz val="9"/>
      <color rgb="FF000000"/>
      <name val="SimSun"/>
      <charset val="134"/>
    </font>
    <font>
      <sz val="12"/>
      <color rgb="FF000000"/>
      <name val="Arial"/>
      <charset val="134"/>
    </font>
    <font>
      <sz val="10.5"/>
      <color rgb="FF000000"/>
      <name val="宋体"/>
      <charset val="134"/>
    </font>
    <font>
      <b/>
      <sz val="11"/>
      <color rgb="FF000000"/>
      <name val="SimSun"/>
      <charset val="134"/>
    </font>
    <font>
      <sz val="10.5"/>
      <color rgb="FF000000"/>
      <name val="SimSun"/>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19"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3" fillId="0" borderId="1">
      <alignment horizontal="right" vertical="center"/>
    </xf>
    <xf numFmtId="0" fontId="20" fillId="11" borderId="0" applyNumberFormat="0" applyBorder="0" applyAlignment="0" applyProtection="0">
      <alignment vertical="center"/>
    </xf>
    <xf numFmtId="0" fontId="25" fillId="13"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80" fontId="23" fillId="0" borderId="1">
      <alignment horizontal="right" vertical="center"/>
    </xf>
    <xf numFmtId="0" fontId="27" fillId="0" borderId="0" applyNumberFormat="0" applyFill="0" applyBorder="0" applyAlignment="0" applyProtection="0">
      <alignment vertical="center"/>
    </xf>
    <xf numFmtId="0" fontId="0" fillId="15" borderId="10" applyNumberFormat="0" applyFont="0" applyAlignment="0" applyProtection="0">
      <alignment vertical="center"/>
    </xf>
    <xf numFmtId="0" fontId="21" fillId="23"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21" fillId="25" borderId="0" applyNumberFormat="0" applyBorder="0" applyAlignment="0" applyProtection="0">
      <alignment vertical="center"/>
    </xf>
    <xf numFmtId="0" fontId="30" fillId="0" borderId="12" applyNumberFormat="0" applyFill="0" applyAlignment="0" applyProtection="0">
      <alignment vertical="center"/>
    </xf>
    <xf numFmtId="0" fontId="21" fillId="8" borderId="0" applyNumberFormat="0" applyBorder="0" applyAlignment="0" applyProtection="0">
      <alignment vertical="center"/>
    </xf>
    <xf numFmtId="0" fontId="34" fillId="26" borderId="13" applyNumberFormat="0" applyAlignment="0" applyProtection="0">
      <alignment vertical="center"/>
    </xf>
    <xf numFmtId="0" fontId="35" fillId="26" borderId="8" applyNumberFormat="0" applyAlignment="0" applyProtection="0">
      <alignment vertical="center"/>
    </xf>
    <xf numFmtId="0" fontId="36" fillId="27" borderId="14" applyNumberFormat="0" applyAlignment="0" applyProtection="0">
      <alignment vertical="center"/>
    </xf>
    <xf numFmtId="0" fontId="20" fillId="7" borderId="0" applyNumberFormat="0" applyBorder="0" applyAlignment="0" applyProtection="0">
      <alignment vertical="center"/>
    </xf>
    <xf numFmtId="0" fontId="21" fillId="12" borderId="0" applyNumberFormat="0" applyBorder="0" applyAlignment="0" applyProtection="0">
      <alignment vertical="center"/>
    </xf>
    <xf numFmtId="0" fontId="37" fillId="0" borderId="15" applyNumberFormat="0" applyFill="0" applyAlignment="0" applyProtection="0">
      <alignment vertical="center"/>
    </xf>
    <xf numFmtId="0" fontId="26" fillId="0" borderId="9" applyNumberFormat="0" applyFill="0" applyAlignment="0" applyProtection="0">
      <alignment vertical="center"/>
    </xf>
    <xf numFmtId="0" fontId="28" fillId="20" borderId="0" applyNumberFormat="0" applyBorder="0" applyAlignment="0" applyProtection="0">
      <alignment vertical="center"/>
    </xf>
    <xf numFmtId="0" fontId="18" fillId="4" borderId="0" applyNumberFormat="0" applyBorder="0" applyAlignment="0" applyProtection="0">
      <alignment vertical="center"/>
    </xf>
    <xf numFmtId="10" fontId="23" fillId="0" borderId="1">
      <alignment horizontal="right" vertical="center"/>
    </xf>
    <xf numFmtId="0" fontId="20" fillId="17" borderId="0" applyNumberFormat="0" applyBorder="0" applyAlignment="0" applyProtection="0">
      <alignment vertical="center"/>
    </xf>
    <xf numFmtId="0" fontId="21" fillId="19" borderId="0" applyNumberFormat="0" applyBorder="0" applyAlignment="0" applyProtection="0">
      <alignment vertical="center"/>
    </xf>
    <xf numFmtId="0" fontId="20" fillId="28" borderId="0" applyNumberFormat="0" applyBorder="0" applyAlignment="0" applyProtection="0">
      <alignment vertical="center"/>
    </xf>
    <xf numFmtId="0" fontId="20" fillId="14" borderId="0" applyNumberFormat="0" applyBorder="0" applyAlignment="0" applyProtection="0">
      <alignment vertical="center"/>
    </xf>
    <xf numFmtId="0" fontId="20" fillId="29" borderId="0" applyNumberFormat="0" applyBorder="0" applyAlignment="0" applyProtection="0">
      <alignment vertical="center"/>
    </xf>
    <xf numFmtId="0" fontId="20" fillId="24"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0" fillId="22" borderId="0" applyNumberFormat="0" applyBorder="0" applyAlignment="0" applyProtection="0">
      <alignment vertical="center"/>
    </xf>
    <xf numFmtId="0" fontId="20" fillId="31" borderId="0" applyNumberFormat="0" applyBorder="0" applyAlignment="0" applyProtection="0">
      <alignment vertical="center"/>
    </xf>
    <xf numFmtId="0" fontId="21" fillId="34" borderId="0" applyNumberFormat="0" applyBorder="0" applyAlignment="0" applyProtection="0">
      <alignment vertical="center"/>
    </xf>
    <xf numFmtId="0" fontId="20" fillId="6" borderId="0" applyNumberFormat="0" applyBorder="0" applyAlignment="0" applyProtection="0">
      <alignment vertical="center"/>
    </xf>
    <xf numFmtId="0" fontId="21" fillId="21" borderId="0" applyNumberFormat="0" applyBorder="0" applyAlignment="0" applyProtection="0">
      <alignment vertical="center"/>
    </xf>
    <xf numFmtId="0" fontId="21" fillId="16" borderId="0" applyNumberFormat="0" applyBorder="0" applyAlignment="0" applyProtection="0">
      <alignment vertical="center"/>
    </xf>
    <xf numFmtId="0" fontId="20" fillId="33" borderId="0" applyNumberFormat="0" applyBorder="0" applyAlignment="0" applyProtection="0">
      <alignment vertical="center"/>
    </xf>
    <xf numFmtId="0" fontId="21" fillId="30" borderId="0" applyNumberFormat="0" applyBorder="0" applyAlignment="0" applyProtection="0">
      <alignment vertical="center"/>
    </xf>
    <xf numFmtId="176" fontId="23" fillId="0" borderId="1">
      <alignment horizontal="right" vertical="center"/>
    </xf>
    <xf numFmtId="49" fontId="23" fillId="0" borderId="1">
      <alignment horizontal="left" vertical="center" wrapText="1"/>
    </xf>
    <xf numFmtId="176" fontId="23" fillId="0" borderId="1">
      <alignment horizontal="right" vertical="center"/>
    </xf>
    <xf numFmtId="177" fontId="23" fillId="0" borderId="1">
      <alignment horizontal="right" vertical="center"/>
    </xf>
    <xf numFmtId="179" fontId="23" fillId="0" borderId="1">
      <alignment horizontal="right" vertical="center"/>
    </xf>
  </cellStyleXfs>
  <cellXfs count="90">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wrapText="1"/>
    </xf>
    <xf numFmtId="49" fontId="5" fillId="0" borderId="1" xfId="53" applyNumberFormat="1" applyFont="1" applyBorder="1">
      <alignment horizontal="left" vertical="center" wrapText="1"/>
    </xf>
    <xf numFmtId="179" fontId="6" fillId="0" borderId="1" xfId="56" applyNumberFormat="1" applyFont="1" applyBorder="1">
      <alignment horizontal="right" vertical="center"/>
    </xf>
    <xf numFmtId="49" fontId="5" fillId="0" borderId="1" xfId="53" applyNumberFormat="1" applyFont="1" applyBorder="1" applyAlignment="1">
      <alignment horizontal="left" vertical="center" wrapText="1" indent="1"/>
    </xf>
    <xf numFmtId="49" fontId="6" fillId="0" borderId="1" xfId="53" applyNumberFormat="1" applyFont="1" applyBorder="1">
      <alignment horizontal="left" vertical="center" wrapText="1"/>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3"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2" borderId="1" xfId="0" applyFont="1" applyFill="1" applyBorder="1" applyAlignment="1">
      <alignment horizontal="left" vertical="center"/>
    </xf>
    <xf numFmtId="4" fontId="9" fillId="2" borderId="1" xfId="0" applyNumberFormat="1" applyFont="1" applyFill="1" applyBorder="1" applyAlignment="1" applyProtection="1">
      <alignment horizontal="right" vertical="center"/>
      <protection locked="0"/>
    </xf>
    <xf numFmtId="0" fontId="3" fillId="0" borderId="1" xfId="0" applyFont="1" applyBorder="1" applyAlignment="1"/>
    <xf numFmtId="4" fontId="9" fillId="0" borderId="1" xfId="0" applyNumberFormat="1" applyFont="1" applyBorder="1" applyAlignment="1">
      <alignment horizontal="right" vertical="center"/>
    </xf>
    <xf numFmtId="0" fontId="12"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49" fontId="13" fillId="0" borderId="1"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2" borderId="0" xfId="0" applyFont="1" applyFill="1" applyBorder="1" applyAlignment="1">
      <alignment horizontal="right" vertical="center" wrapText="1"/>
    </xf>
    <xf numFmtId="0" fontId="3" fillId="0" borderId="4" xfId="0" applyFont="1" applyBorder="1" applyAlignment="1">
      <alignment horizontal="center" vertical="center"/>
    </xf>
    <xf numFmtId="0" fontId="3" fillId="2" borderId="1" xfId="0" applyFont="1" applyFill="1" applyBorder="1" applyAlignment="1">
      <alignment horizontal="center" vertical="center"/>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49" fontId="13" fillId="0" borderId="1" xfId="0" applyNumberFormat="1" applyFont="1" applyBorder="1" applyAlignment="1">
      <alignment horizontal="center" vertical="center"/>
    </xf>
    <xf numFmtId="49" fontId="10" fillId="0" borderId="0" xfId="0" applyNumberFormat="1" applyFont="1" applyBorder="1" applyAlignment="1"/>
    <xf numFmtId="0" fontId="9" fillId="0" borderId="0" xfId="0" applyFont="1" applyBorder="1" applyAlignment="1" applyProtection="1">
      <alignment horizontal="right" vertical="center"/>
      <protection locked="0"/>
    </xf>
    <xf numFmtId="0" fontId="14" fillId="0" borderId="0" xfId="0" applyFont="1" applyBorder="1" applyAlignment="1">
      <alignment horizontal="center" vertical="center"/>
    </xf>
    <xf numFmtId="0" fontId="9"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applyAlignment="1"/>
    <xf numFmtId="0" fontId="9" fillId="0" borderId="0" xfId="0" applyFont="1" applyBorder="1" applyAlignment="1" applyProtection="1">
      <alignment horizontal="right"/>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6"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pplyProtection="1">
      <alignment horizontal="left" vertical="center"/>
      <protection locked="0"/>
    </xf>
    <xf numFmtId="4" fontId="9" fillId="0" borderId="1" xfId="0" applyNumberFormat="1" applyFont="1" applyBorder="1" applyAlignment="1" applyProtection="1">
      <alignment horizontal="right"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5" fillId="0" borderId="0" xfId="0" applyFont="1" applyAlignment="1">
      <alignment horizontal="center" vertical="center"/>
    </xf>
    <xf numFmtId="176" fontId="5" fillId="0" borderId="1" xfId="0" applyNumberFormat="1" applyFont="1"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left" vertical="center"/>
    </xf>
    <xf numFmtId="0" fontId="9" fillId="0" borderId="1" xfId="0" applyFont="1" applyBorder="1" applyAlignment="1" applyProtection="1">
      <alignment horizontal="center" vertical="center"/>
      <protection locked="0"/>
    </xf>
    <xf numFmtId="0" fontId="2" fillId="0" borderId="1" xfId="0" applyFont="1" applyBorder="1">
      <alignment vertical="center"/>
    </xf>
    <xf numFmtId="176" fontId="5" fillId="0" borderId="1" xfId="54" applyNumberFormat="1" applyFont="1" applyBorder="1" applyAlignment="1">
      <alignment horizontal="left" vertical="center"/>
    </xf>
    <xf numFmtId="0" fontId="5"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indent="2"/>
    </xf>
    <xf numFmtId="49" fontId="16" fillId="0" borderId="1" xfId="53" applyNumberFormat="1" applyFont="1" applyBorder="1">
      <alignment horizontal="left" vertical="center" wrapText="1"/>
    </xf>
    <xf numFmtId="176" fontId="16" fillId="0" borderId="1" xfId="0" applyNumberFormat="1" applyFont="1" applyBorder="1" applyAlignment="1">
      <alignment horizontal="right" vertical="center"/>
    </xf>
    <xf numFmtId="49" fontId="16" fillId="0" borderId="1" xfId="0" applyNumberFormat="1" applyFont="1" applyBorder="1" applyAlignment="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center" vertical="center"/>
      <protection locked="0"/>
    </xf>
    <xf numFmtId="0" fontId="3" fillId="0" borderId="1" xfId="0" applyFont="1" applyBorder="1">
      <alignment vertical="center"/>
    </xf>
    <xf numFmtId="0" fontId="16" fillId="0" borderId="0" xfId="0" applyFont="1" applyAlignment="1" applyProtection="1">
      <alignment horizontal="right" vertical="top"/>
      <protection locked="0"/>
    </xf>
    <xf numFmtId="176" fontId="17" fillId="0" borderId="1" xfId="0" applyNumberFormat="1" applyFont="1" applyBorder="1" applyAlignment="1">
      <alignment horizontal="right" vertical="center"/>
    </xf>
    <xf numFmtId="0" fontId="9"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2" sqref="$A2:$XFD2"/>
    </sheetView>
  </sheetViews>
  <sheetFormatPr defaultColWidth="10" defaultRowHeight="12.75" customHeight="1" outlineLevelCol="3"/>
  <cols>
    <col min="1" max="1" width="39.1333333333333" style="2" customWidth="1"/>
    <col min="2" max="2" width="40.5666666666667" style="2" customWidth="1"/>
    <col min="3" max="3" width="40.2833333333333" style="2" customWidth="1"/>
    <col min="4" max="4" width="39.9916666666667" style="2" customWidth="1"/>
    <col min="5" max="16384" width="10" style="2"/>
  </cols>
  <sheetData>
    <row r="1" ht="15" customHeight="1" spans="4:4">
      <c r="D1" s="88" t="s">
        <v>0</v>
      </c>
    </row>
    <row r="2" s="1" customFormat="1" ht="41.25" customHeight="1" spans="1:4">
      <c r="A2" s="4" t="str">
        <f>"2025"&amp;"年财务收支预算总表"</f>
        <v>2025年财务收支预算总表</v>
      </c>
      <c r="B2" s="4"/>
      <c r="C2" s="4"/>
      <c r="D2" s="4"/>
    </row>
    <row r="3" ht="17.25" customHeight="1" spans="1:4">
      <c r="A3" s="5" t="str">
        <f>"单位名称："&amp;"富民县自然资源局"</f>
        <v>单位名称：富民县自然资源局</v>
      </c>
      <c r="B3" s="5"/>
      <c r="D3" s="3" t="s">
        <v>1</v>
      </c>
    </row>
    <row r="4" ht="23.25" customHeight="1" spans="1:4">
      <c r="A4" s="25" t="s">
        <v>2</v>
      </c>
      <c r="B4" s="25"/>
      <c r="C4" s="25" t="s">
        <v>3</v>
      </c>
      <c r="D4" s="25"/>
    </row>
    <row r="5" ht="24" customHeight="1" spans="1:4">
      <c r="A5" s="25" t="s">
        <v>4</v>
      </c>
      <c r="B5" s="25" t="str">
        <f>"2025"&amp;"年预算数"</f>
        <v>2025年预算数</v>
      </c>
      <c r="C5" s="25" t="s">
        <v>5</v>
      </c>
      <c r="D5" s="25" t="str">
        <f>"2025"&amp;"年预算数"</f>
        <v>2025年预算数</v>
      </c>
    </row>
    <row r="6" ht="17.25" customHeight="1" spans="1:4">
      <c r="A6" s="87" t="s">
        <v>6</v>
      </c>
      <c r="B6" s="82">
        <v>14981526.1</v>
      </c>
      <c r="C6" s="87" t="s">
        <v>7</v>
      </c>
      <c r="D6" s="82"/>
    </row>
    <row r="7" ht="17.25" customHeight="1" spans="1:4">
      <c r="A7" s="87" t="s">
        <v>8</v>
      </c>
      <c r="B7" s="82">
        <v>72300000</v>
      </c>
      <c r="C7" s="87" t="s">
        <v>9</v>
      </c>
      <c r="D7" s="82"/>
    </row>
    <row r="8" ht="17.25" customHeight="1" spans="1:4">
      <c r="A8" s="87" t="s">
        <v>10</v>
      </c>
      <c r="B8" s="82"/>
      <c r="C8" s="87" t="s">
        <v>11</v>
      </c>
      <c r="D8" s="82"/>
    </row>
    <row r="9" ht="17.25" customHeight="1" spans="1:4">
      <c r="A9" s="87" t="s">
        <v>12</v>
      </c>
      <c r="B9" s="82"/>
      <c r="C9" s="87" t="s">
        <v>13</v>
      </c>
      <c r="D9" s="82"/>
    </row>
    <row r="10" ht="17.25" customHeight="1" spans="1:4">
      <c r="A10" s="87" t="s">
        <v>14</v>
      </c>
      <c r="B10" s="82"/>
      <c r="C10" s="87" t="s">
        <v>15</v>
      </c>
      <c r="D10" s="82"/>
    </row>
    <row r="11" ht="17.25" customHeight="1" spans="1:4">
      <c r="A11" s="87" t="s">
        <v>16</v>
      </c>
      <c r="B11" s="82"/>
      <c r="C11" s="87" t="s">
        <v>17</v>
      </c>
      <c r="D11" s="82"/>
    </row>
    <row r="12" ht="17.25" customHeight="1" spans="1:4">
      <c r="A12" s="87" t="s">
        <v>18</v>
      </c>
      <c r="B12" s="82"/>
      <c r="C12" s="87" t="s">
        <v>19</v>
      </c>
      <c r="D12" s="82"/>
    </row>
    <row r="13" ht="17.25" customHeight="1" spans="1:4">
      <c r="A13" s="87" t="s">
        <v>20</v>
      </c>
      <c r="B13" s="82"/>
      <c r="C13" s="87" t="s">
        <v>21</v>
      </c>
      <c r="D13" s="82">
        <v>1298611.53</v>
      </c>
    </row>
    <row r="14" ht="17.25" customHeight="1" spans="1:4">
      <c r="A14" s="87" t="s">
        <v>22</v>
      </c>
      <c r="B14" s="82"/>
      <c r="C14" s="87" t="s">
        <v>23</v>
      </c>
      <c r="D14" s="82">
        <v>923785.39</v>
      </c>
    </row>
    <row r="15" ht="17.25" customHeight="1" spans="1:4">
      <c r="A15" s="87" t="s">
        <v>24</v>
      </c>
      <c r="B15" s="82"/>
      <c r="C15" s="87" t="s">
        <v>25</v>
      </c>
      <c r="D15" s="82"/>
    </row>
    <row r="16" ht="17.25" customHeight="1" spans="1:4">
      <c r="A16" s="87"/>
      <c r="B16" s="82"/>
      <c r="C16" s="87" t="s">
        <v>26</v>
      </c>
      <c r="D16" s="82">
        <v>73500000</v>
      </c>
    </row>
    <row r="17" ht="17.25" customHeight="1" spans="1:4">
      <c r="A17" s="87"/>
      <c r="B17" s="82"/>
      <c r="C17" s="87" t="s">
        <v>27</v>
      </c>
      <c r="D17" s="82"/>
    </row>
    <row r="18" ht="17.25" customHeight="1" spans="1:4">
      <c r="A18" s="87"/>
      <c r="B18" s="82"/>
      <c r="C18" s="87" t="s">
        <v>28</v>
      </c>
      <c r="D18" s="82"/>
    </row>
    <row r="19" ht="17.25" customHeight="1" spans="1:4">
      <c r="A19" s="87"/>
      <c r="B19" s="82"/>
      <c r="C19" s="87" t="s">
        <v>29</v>
      </c>
      <c r="D19" s="82"/>
    </row>
    <row r="20" ht="17.25" customHeight="1" spans="1:4">
      <c r="A20" s="87"/>
      <c r="B20" s="82"/>
      <c r="C20" s="87" t="s">
        <v>30</v>
      </c>
      <c r="D20" s="82"/>
    </row>
    <row r="21" ht="17.25" customHeight="1" spans="1:4">
      <c r="A21" s="87"/>
      <c r="B21" s="82"/>
      <c r="C21" s="87" t="s">
        <v>31</v>
      </c>
      <c r="D21" s="82"/>
    </row>
    <row r="22" ht="17.25" customHeight="1" spans="1:4">
      <c r="A22" s="87"/>
      <c r="B22" s="82"/>
      <c r="C22" s="87" t="s">
        <v>32</v>
      </c>
      <c r="D22" s="82"/>
    </row>
    <row r="23" ht="17.25" customHeight="1" spans="1:4">
      <c r="A23" s="87"/>
      <c r="B23" s="82"/>
      <c r="C23" s="87" t="s">
        <v>33</v>
      </c>
      <c r="D23" s="82">
        <v>9928575.54</v>
      </c>
    </row>
    <row r="24" ht="17.25" customHeight="1" spans="1:4">
      <c r="A24" s="87"/>
      <c r="B24" s="82"/>
      <c r="C24" s="87" t="s">
        <v>34</v>
      </c>
      <c r="D24" s="82">
        <v>818909.64</v>
      </c>
    </row>
    <row r="25" ht="17.25" customHeight="1" spans="1:4">
      <c r="A25" s="87"/>
      <c r="B25" s="82"/>
      <c r="C25" s="87" t="s">
        <v>35</v>
      </c>
      <c r="D25" s="82"/>
    </row>
    <row r="26" ht="17.25" customHeight="1" spans="1:4">
      <c r="A26" s="87"/>
      <c r="B26" s="82"/>
      <c r="C26" s="87" t="s">
        <v>36</v>
      </c>
      <c r="D26" s="82"/>
    </row>
    <row r="27" ht="17.25" customHeight="1" spans="1:4">
      <c r="A27" s="87"/>
      <c r="B27" s="82"/>
      <c r="C27" s="87" t="s">
        <v>37</v>
      </c>
      <c r="D27" s="82">
        <v>811644</v>
      </c>
    </row>
    <row r="28" ht="16.5" customHeight="1" spans="1:4">
      <c r="A28" s="87"/>
      <c r="B28" s="82"/>
      <c r="C28" s="87" t="s">
        <v>38</v>
      </c>
      <c r="D28" s="82"/>
    </row>
    <row r="29" ht="16.5" customHeight="1" spans="1:4">
      <c r="A29" s="87"/>
      <c r="B29" s="82"/>
      <c r="C29" s="87" t="s">
        <v>39</v>
      </c>
      <c r="D29" s="82"/>
    </row>
    <row r="30" ht="17.25" customHeight="1" spans="1:4">
      <c r="A30" s="87"/>
      <c r="B30" s="82"/>
      <c r="C30" s="87" t="s">
        <v>40</v>
      </c>
      <c r="D30" s="82"/>
    </row>
    <row r="31" ht="17.25" customHeight="1" spans="1:4">
      <c r="A31" s="87"/>
      <c r="B31" s="82"/>
      <c r="C31" s="87" t="s">
        <v>41</v>
      </c>
      <c r="D31" s="82"/>
    </row>
    <row r="32" ht="17.25" customHeight="1" spans="1:4">
      <c r="A32" s="87"/>
      <c r="B32" s="82"/>
      <c r="C32" s="87" t="s">
        <v>42</v>
      </c>
      <c r="D32" s="82"/>
    </row>
    <row r="33" ht="17.25" customHeight="1" spans="1:4">
      <c r="A33" s="87"/>
      <c r="B33" s="82"/>
      <c r="C33" s="87" t="s">
        <v>43</v>
      </c>
      <c r="D33" s="82"/>
    </row>
    <row r="34" ht="16.5" customHeight="1" spans="1:4">
      <c r="A34" s="36" t="s">
        <v>44</v>
      </c>
      <c r="B34" s="89">
        <f>87281526.1-0</f>
        <v>87281526.1</v>
      </c>
      <c r="C34" s="36" t="s">
        <v>45</v>
      </c>
      <c r="D34" s="89">
        <v>87281526.1</v>
      </c>
    </row>
    <row r="35" ht="16.5" customHeight="1" spans="1:4">
      <c r="A35" s="87" t="s">
        <v>46</v>
      </c>
      <c r="B35" s="82"/>
      <c r="C35" s="87" t="s">
        <v>47</v>
      </c>
      <c r="D35" s="82"/>
    </row>
    <row r="36" ht="16.5" customHeight="1" spans="1:4">
      <c r="A36" s="36" t="s">
        <v>48</v>
      </c>
      <c r="B36" s="89">
        <v>87281526.1</v>
      </c>
      <c r="C36" s="36" t="s">
        <v>49</v>
      </c>
      <c r="D36" s="89">
        <v>87281526.1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A2" sqref="$A2:$XFD2"/>
    </sheetView>
  </sheetViews>
  <sheetFormatPr defaultColWidth="10.7083333333333" defaultRowHeight="12" customHeight="1" outlineLevelRow="4"/>
  <cols>
    <col min="1" max="1" width="40" style="2" customWidth="1"/>
    <col min="2" max="2" width="33.85" style="2" customWidth="1"/>
    <col min="3" max="5" width="27.575" style="2" customWidth="1"/>
    <col min="6" max="6" width="13.1416666666667" style="2" customWidth="1"/>
    <col min="7" max="7" width="29.2833333333333" style="2" customWidth="1"/>
    <col min="8" max="8" width="18.1416666666667" style="2" customWidth="1"/>
    <col min="9" max="9" width="15.7083333333333" style="2" customWidth="1"/>
    <col min="10" max="10" width="22" style="2" customWidth="1"/>
    <col min="11" max="16384" width="10.7083333333333" style="2"/>
  </cols>
  <sheetData>
    <row r="1" ht="18" customHeight="1" spans="10:10">
      <c r="J1" s="3" t="s">
        <v>436</v>
      </c>
    </row>
    <row r="2" s="1" customFormat="1" ht="39.75" customHeight="1" spans="1:10">
      <c r="A2" s="71" t="str">
        <f>"2025"&amp;"年项目支出绩效目标表（另文下达）"</f>
        <v>2025年项目支出绩效目标表（另文下达）</v>
      </c>
      <c r="B2" s="71"/>
      <c r="C2" s="71"/>
      <c r="D2" s="71"/>
      <c r="E2" s="71"/>
      <c r="F2" s="71"/>
      <c r="G2" s="71"/>
      <c r="H2" s="71"/>
      <c r="I2" s="71"/>
      <c r="J2" s="71"/>
    </row>
    <row r="3" ht="17.25" customHeight="1" spans="1:8">
      <c r="A3" s="5" t="str">
        <f>"单位名称："&amp;"富民县自然资源局"</f>
        <v>单位名称：富民县自然资源局</v>
      </c>
      <c r="B3" s="5"/>
      <c r="C3" s="5"/>
      <c r="D3" s="5"/>
      <c r="E3" s="5"/>
      <c r="F3" s="5"/>
      <c r="G3" s="5"/>
      <c r="H3" s="5"/>
    </row>
    <row r="4" ht="44.25" customHeight="1" spans="1:10">
      <c r="A4" s="25" t="s">
        <v>244</v>
      </c>
      <c r="B4" s="25" t="s">
        <v>437</v>
      </c>
      <c r="C4" s="78" t="s">
        <v>438</v>
      </c>
      <c r="D4" s="25" t="s">
        <v>439</v>
      </c>
      <c r="E4" s="25" t="s">
        <v>440</v>
      </c>
      <c r="F4" s="25" t="s">
        <v>441</v>
      </c>
      <c r="G4" s="25" t="s">
        <v>442</v>
      </c>
      <c r="H4" s="25" t="s">
        <v>443</v>
      </c>
      <c r="I4" s="25" t="s">
        <v>444</v>
      </c>
      <c r="J4" s="25" t="s">
        <v>445</v>
      </c>
    </row>
    <row r="5" ht="18.75" customHeight="1" spans="1:10">
      <c r="A5" s="25">
        <v>1</v>
      </c>
      <c r="B5" s="25">
        <v>2</v>
      </c>
      <c r="C5" s="25">
        <v>3</v>
      </c>
      <c r="D5" s="25">
        <v>4</v>
      </c>
      <c r="E5" s="25">
        <v>5</v>
      </c>
      <c r="F5" s="25">
        <v>6</v>
      </c>
      <c r="G5" s="25">
        <v>7</v>
      </c>
      <c r="H5" s="25">
        <v>8</v>
      </c>
      <c r="I5" s="25">
        <v>9</v>
      </c>
      <c r="J5" s="25">
        <v>10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selection activeCell="A2" sqref="$A2:$XFD2"/>
    </sheetView>
  </sheetViews>
  <sheetFormatPr defaultColWidth="10.7083333333333" defaultRowHeight="14.25" customHeight="1" outlineLevelCol="5"/>
  <cols>
    <col min="1" max="1" width="37.575" style="2" customWidth="1"/>
    <col min="2" max="2" width="24.1416666666667" style="2" customWidth="1"/>
    <col min="3" max="3" width="37.575" style="2" customWidth="1"/>
    <col min="4" max="4" width="32.2833333333333" style="2" customWidth="1"/>
    <col min="5" max="6" width="42.85" style="2" customWidth="1"/>
    <col min="7" max="16384" width="10.7083333333333" style="2"/>
  </cols>
  <sheetData>
    <row r="1" ht="12" customHeight="1" spans="1:6">
      <c r="A1" s="2">
        <v>1</v>
      </c>
      <c r="B1" s="2">
        <v>0</v>
      </c>
      <c r="C1" s="2">
        <v>1</v>
      </c>
      <c r="F1" s="3" t="s">
        <v>662</v>
      </c>
    </row>
    <row r="2" s="1" customFormat="1" ht="42" customHeight="1" spans="1:6">
      <c r="A2" s="71" t="str">
        <f>"2025"&amp;"年政府性基金预算支出预算表"</f>
        <v>2025年政府性基金预算支出预算表</v>
      </c>
      <c r="B2" s="71" t="s">
        <v>663</v>
      </c>
      <c r="C2" s="71"/>
      <c r="D2" s="71"/>
      <c r="E2" s="71"/>
      <c r="F2" s="71"/>
    </row>
    <row r="3" ht="13.5" customHeight="1" spans="1:6">
      <c r="A3" s="5" t="str">
        <f>"单位名称："&amp;"富民县自然资源局"</f>
        <v>单位名称：富民县自然资源局</v>
      </c>
      <c r="B3" s="5" t="s">
        <v>664</v>
      </c>
      <c r="C3" s="5"/>
      <c r="F3" s="3" t="s">
        <v>199</v>
      </c>
    </row>
    <row r="4" ht="19.5" customHeight="1" spans="1:6">
      <c r="A4" s="25" t="s">
        <v>242</v>
      </c>
      <c r="B4" s="25" t="s">
        <v>72</v>
      </c>
      <c r="C4" s="25" t="s">
        <v>73</v>
      </c>
      <c r="D4" s="25" t="s">
        <v>665</v>
      </c>
      <c r="E4" s="25"/>
      <c r="F4" s="25"/>
    </row>
    <row r="5" ht="18.75" customHeight="1" spans="1:6">
      <c r="A5" s="25"/>
      <c r="B5" s="25"/>
      <c r="C5" s="25"/>
      <c r="D5" s="25" t="s">
        <v>53</v>
      </c>
      <c r="E5" s="25" t="s">
        <v>74</v>
      </c>
      <c r="F5" s="25" t="s">
        <v>75</v>
      </c>
    </row>
    <row r="6" ht="18.75" customHeight="1" spans="1:6">
      <c r="A6" s="25">
        <v>1</v>
      </c>
      <c r="B6" s="25" t="s">
        <v>85</v>
      </c>
      <c r="C6" s="25">
        <v>3</v>
      </c>
      <c r="D6" s="25">
        <v>4</v>
      </c>
      <c r="E6" s="25">
        <v>5</v>
      </c>
      <c r="F6" s="25">
        <v>6</v>
      </c>
    </row>
    <row r="7" ht="21" customHeight="1" outlineLevel="1" spans="1:6">
      <c r="A7" s="7" t="s">
        <v>666</v>
      </c>
      <c r="B7" s="7"/>
      <c r="C7" s="7"/>
      <c r="D7" s="72">
        <v>72300000</v>
      </c>
      <c r="E7" s="72"/>
      <c r="F7" s="72">
        <v>72300000</v>
      </c>
    </row>
    <row r="8" ht="21" customHeight="1" outlineLevel="1" spans="1:6">
      <c r="A8" s="9" t="s">
        <v>667</v>
      </c>
      <c r="B8" s="7"/>
      <c r="C8" s="7"/>
      <c r="D8" s="72">
        <v>72300000</v>
      </c>
      <c r="E8" s="72"/>
      <c r="F8" s="72">
        <v>72300000</v>
      </c>
    </row>
    <row r="9" ht="21" customHeight="1" outlineLevel="1" spans="1:6">
      <c r="A9" s="10"/>
      <c r="B9" s="7" t="s">
        <v>125</v>
      </c>
      <c r="C9" s="7" t="s">
        <v>668</v>
      </c>
      <c r="D9" s="72">
        <v>50000000</v>
      </c>
      <c r="E9" s="72"/>
      <c r="F9" s="72">
        <v>50000000</v>
      </c>
    </row>
    <row r="10" ht="21" customHeight="1" outlineLevel="1" spans="1:6">
      <c r="A10" s="10"/>
      <c r="B10" s="7" t="s">
        <v>127</v>
      </c>
      <c r="C10" s="7" t="s">
        <v>669</v>
      </c>
      <c r="D10" s="72">
        <v>20500000</v>
      </c>
      <c r="E10" s="72"/>
      <c r="F10" s="72">
        <v>20500000</v>
      </c>
    </row>
    <row r="11" ht="21" customHeight="1" outlineLevel="1" spans="1:6">
      <c r="A11" s="10"/>
      <c r="B11" s="7" t="s">
        <v>129</v>
      </c>
      <c r="C11" s="7" t="s">
        <v>670</v>
      </c>
      <c r="D11" s="72">
        <v>1500000</v>
      </c>
      <c r="E11" s="72"/>
      <c r="F11" s="72">
        <v>1500000</v>
      </c>
    </row>
    <row r="12" ht="21" customHeight="1" spans="1:6">
      <c r="A12" s="10"/>
      <c r="B12" s="7" t="s">
        <v>131</v>
      </c>
      <c r="C12" s="7" t="s">
        <v>671</v>
      </c>
      <c r="D12" s="72">
        <v>300000</v>
      </c>
      <c r="E12" s="72"/>
      <c r="F12" s="72">
        <v>300000</v>
      </c>
    </row>
    <row r="13" ht="18.75" customHeight="1" spans="1:6">
      <c r="A13" s="25" t="s">
        <v>231</v>
      </c>
      <c r="B13" s="25" t="s">
        <v>232</v>
      </c>
      <c r="C13" s="25" t="s">
        <v>232</v>
      </c>
      <c r="D13" s="72">
        <v>72300000</v>
      </c>
      <c r="E13" s="72"/>
      <c r="F13" s="72">
        <v>72300000</v>
      </c>
    </row>
  </sheetData>
  <mergeCells count="7">
    <mergeCell ref="A2:F2"/>
    <mergeCell ref="A3:C3"/>
    <mergeCell ref="D4:F4"/>
    <mergeCell ref="A13:C13"/>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2" sqref="$A2:$XFD2"/>
    </sheetView>
  </sheetViews>
  <sheetFormatPr defaultColWidth="10.7083333333333" defaultRowHeight="14.25" customHeight="1"/>
  <cols>
    <col min="1" max="2" width="38" style="2" customWidth="1"/>
    <col min="3" max="3" width="48" style="2" customWidth="1"/>
    <col min="4" max="4" width="25.2833333333333" style="2" customWidth="1"/>
    <col min="5" max="5" width="41.1416666666667" style="2" customWidth="1"/>
    <col min="6" max="6" width="9" style="2" customWidth="1"/>
    <col min="7" max="7" width="13" style="2" customWidth="1"/>
    <col min="8" max="8" width="15.575" style="2" customWidth="1"/>
    <col min="9" max="18" width="23.2833333333333" style="2" customWidth="1"/>
    <col min="19" max="19" width="23.1416666666667" style="2" customWidth="1"/>
    <col min="20" max="16384" width="10.7083333333333" style="2"/>
  </cols>
  <sheetData>
    <row r="1" ht="15.75" customHeight="1" spans="19:19">
      <c r="S1" s="3" t="s">
        <v>672</v>
      </c>
    </row>
    <row r="2" s="1" customFormat="1" ht="41.25" customHeight="1" spans="1:19">
      <c r="A2" s="71" t="str">
        <f>"2025"&amp;"年部门政府采购预算表"</f>
        <v>2025年部门政府采购预算表</v>
      </c>
      <c r="B2" s="71"/>
      <c r="C2" s="71"/>
      <c r="D2" s="71"/>
      <c r="E2" s="71"/>
      <c r="F2" s="71"/>
      <c r="G2" s="71"/>
      <c r="H2" s="71"/>
      <c r="I2" s="71"/>
      <c r="J2" s="71"/>
      <c r="K2" s="71"/>
      <c r="L2" s="71"/>
      <c r="M2" s="71"/>
      <c r="N2" s="71"/>
      <c r="O2" s="71"/>
      <c r="P2" s="71"/>
      <c r="Q2" s="71"/>
      <c r="R2" s="71"/>
      <c r="S2" s="71"/>
    </row>
    <row r="3" ht="18.75" customHeight="1" spans="1:19">
      <c r="A3" s="2" t="str">
        <f>"单位名称："&amp;"富民县自然资源局"</f>
        <v>单位名称：富民县自然资源局</v>
      </c>
      <c r="S3" s="3" t="s">
        <v>1</v>
      </c>
    </row>
    <row r="4" ht="15.75" customHeight="1" spans="1:19">
      <c r="A4" s="25" t="s">
        <v>241</v>
      </c>
      <c r="B4" s="25" t="s">
        <v>242</v>
      </c>
      <c r="C4" s="25" t="s">
        <v>673</v>
      </c>
      <c r="D4" s="25" t="s">
        <v>674</v>
      </c>
      <c r="E4" s="25" t="s">
        <v>675</v>
      </c>
      <c r="F4" s="6" t="s">
        <v>676</v>
      </c>
      <c r="G4" s="25" t="s">
        <v>677</v>
      </c>
      <c r="H4" s="6" t="s">
        <v>678</v>
      </c>
      <c r="I4" s="25" t="s">
        <v>249</v>
      </c>
      <c r="J4" s="25"/>
      <c r="K4" s="25"/>
      <c r="L4" s="25"/>
      <c r="M4" s="25"/>
      <c r="N4" s="25"/>
      <c r="O4" s="25"/>
      <c r="P4" s="25"/>
      <c r="Q4" s="25"/>
      <c r="R4" s="25"/>
      <c r="S4" s="25"/>
    </row>
    <row r="5" ht="17.25" customHeight="1" spans="1:19">
      <c r="A5" s="25"/>
      <c r="B5" s="25"/>
      <c r="C5" s="25"/>
      <c r="D5" s="25"/>
      <c r="E5" s="25"/>
      <c r="F5" s="6"/>
      <c r="G5" s="25"/>
      <c r="H5" s="6"/>
      <c r="I5" s="25" t="s">
        <v>53</v>
      </c>
      <c r="J5" s="25" t="s">
        <v>56</v>
      </c>
      <c r="K5" s="25" t="s">
        <v>57</v>
      </c>
      <c r="L5" s="25" t="s">
        <v>58</v>
      </c>
      <c r="M5" s="25" t="s">
        <v>59</v>
      </c>
      <c r="N5" s="25" t="s">
        <v>679</v>
      </c>
      <c r="O5" s="25"/>
      <c r="P5" s="25"/>
      <c r="Q5" s="25"/>
      <c r="R5" s="25"/>
      <c r="S5" s="25"/>
    </row>
    <row r="6" ht="54" customHeight="1" spans="1:19">
      <c r="A6" s="25"/>
      <c r="B6" s="25"/>
      <c r="C6" s="25"/>
      <c r="D6" s="25"/>
      <c r="E6" s="25"/>
      <c r="F6" s="6"/>
      <c r="G6" s="25"/>
      <c r="H6" s="6"/>
      <c r="I6" s="25"/>
      <c r="J6" s="25" t="s">
        <v>269</v>
      </c>
      <c r="K6" s="25"/>
      <c r="L6" s="25"/>
      <c r="M6" s="25"/>
      <c r="N6" s="25" t="s">
        <v>55</v>
      </c>
      <c r="O6" s="25" t="s">
        <v>61</v>
      </c>
      <c r="P6" s="25" t="s">
        <v>63</v>
      </c>
      <c r="Q6" s="25" t="s">
        <v>62</v>
      </c>
      <c r="R6" s="25" t="s">
        <v>64</v>
      </c>
      <c r="S6" s="25" t="s">
        <v>65</v>
      </c>
    </row>
    <row r="7" ht="18" customHeight="1" spans="1:19">
      <c r="A7" s="25">
        <v>1</v>
      </c>
      <c r="B7" s="25" t="s">
        <v>85</v>
      </c>
      <c r="C7" s="25" t="s">
        <v>86</v>
      </c>
      <c r="D7" s="25">
        <v>4</v>
      </c>
      <c r="E7" s="25">
        <v>5</v>
      </c>
      <c r="F7" s="25">
        <v>6</v>
      </c>
      <c r="G7" s="25">
        <v>7</v>
      </c>
      <c r="H7" s="25">
        <v>8</v>
      </c>
      <c r="I7" s="25">
        <v>9</v>
      </c>
      <c r="J7" s="25">
        <v>10</v>
      </c>
      <c r="K7" s="25">
        <v>11</v>
      </c>
      <c r="L7" s="25">
        <v>12</v>
      </c>
      <c r="M7" s="25">
        <v>13</v>
      </c>
      <c r="N7" s="25">
        <v>14</v>
      </c>
      <c r="O7" s="25">
        <v>15</v>
      </c>
      <c r="P7" s="25">
        <v>16</v>
      </c>
      <c r="Q7" s="25">
        <v>17</v>
      </c>
      <c r="R7" s="25">
        <v>18</v>
      </c>
      <c r="S7" s="25">
        <v>19</v>
      </c>
    </row>
    <row r="8" ht="21" customHeight="1" spans="1:19">
      <c r="A8" s="7" t="s">
        <v>680</v>
      </c>
      <c r="B8" s="7" t="s">
        <v>680</v>
      </c>
      <c r="C8" s="7" t="s">
        <v>681</v>
      </c>
      <c r="D8" s="7" t="s">
        <v>682</v>
      </c>
      <c r="E8" s="7" t="s">
        <v>683</v>
      </c>
      <c r="F8" s="7" t="s">
        <v>684</v>
      </c>
      <c r="G8" s="77">
        <v>8</v>
      </c>
      <c r="H8" s="72"/>
      <c r="I8" s="72">
        <v>52500</v>
      </c>
      <c r="J8" s="72">
        <v>52500</v>
      </c>
      <c r="K8" s="72"/>
      <c r="L8" s="72"/>
      <c r="M8" s="72"/>
      <c r="N8" s="72"/>
      <c r="O8" s="72"/>
      <c r="P8" s="72"/>
      <c r="Q8" s="72"/>
      <c r="R8" s="72"/>
      <c r="S8" s="72"/>
    </row>
    <row r="9" ht="21" customHeight="1" spans="1:19">
      <c r="A9" s="7" t="s">
        <v>680</v>
      </c>
      <c r="B9" s="7" t="s">
        <v>667</v>
      </c>
      <c r="C9" s="7" t="s">
        <v>685</v>
      </c>
      <c r="D9" s="7" t="s">
        <v>686</v>
      </c>
      <c r="E9" s="7" t="s">
        <v>683</v>
      </c>
      <c r="F9" s="7" t="s">
        <v>687</v>
      </c>
      <c r="G9" s="77">
        <v>8</v>
      </c>
      <c r="H9" s="72">
        <v>56000</v>
      </c>
      <c r="I9" s="72">
        <v>56000</v>
      </c>
      <c r="J9" s="72"/>
      <c r="K9" s="72">
        <v>56000</v>
      </c>
      <c r="L9" s="72"/>
      <c r="M9" s="72"/>
      <c r="N9" s="72"/>
      <c r="O9" s="72"/>
      <c r="P9" s="72"/>
      <c r="Q9" s="72"/>
      <c r="R9" s="72"/>
      <c r="S9" s="72"/>
    </row>
    <row r="10" ht="21" customHeight="1" spans="1:19">
      <c r="A10" s="25" t="s">
        <v>231</v>
      </c>
      <c r="B10" s="25"/>
      <c r="C10" s="25"/>
      <c r="D10" s="25"/>
      <c r="E10" s="25"/>
      <c r="F10" s="25"/>
      <c r="G10" s="25"/>
      <c r="H10" s="72"/>
      <c r="I10" s="72">
        <v>108500</v>
      </c>
      <c r="J10" s="72">
        <v>52500</v>
      </c>
      <c r="K10" s="72">
        <v>56000</v>
      </c>
      <c r="L10" s="72"/>
      <c r="M10" s="72"/>
      <c r="N10" s="72"/>
      <c r="O10" s="72"/>
      <c r="P10" s="72"/>
      <c r="Q10" s="72"/>
      <c r="R10" s="72"/>
      <c r="S10" s="72"/>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workbookViewId="0">
      <selection activeCell="A2" sqref="$A2:$XFD2"/>
    </sheetView>
  </sheetViews>
  <sheetFormatPr defaultColWidth="10.7083333333333" defaultRowHeight="14.25" customHeight="1"/>
  <cols>
    <col min="1" max="5" width="45.7083333333333" style="2" customWidth="1"/>
    <col min="6" max="6" width="32.1416666666667" style="2" customWidth="1"/>
    <col min="7" max="7" width="33.2833333333333" style="2" customWidth="1"/>
    <col min="8" max="8" width="32.85" style="2" customWidth="1"/>
    <col min="9" max="9" width="45.7083333333333" style="2" customWidth="1"/>
    <col min="10" max="18" width="23.85" style="2" customWidth="1"/>
    <col min="19" max="20" width="23.7083333333333" style="2" customWidth="1"/>
    <col min="21" max="16384" width="10.7083333333333" style="2"/>
  </cols>
  <sheetData>
    <row r="1" ht="16.5" customHeight="1" spans="20:20">
      <c r="T1" s="3" t="s">
        <v>688</v>
      </c>
    </row>
    <row r="2" s="1" customFormat="1" ht="41.25" customHeight="1" spans="1:20">
      <c r="A2" s="71" t="str">
        <f>"2025"&amp;"年政府购买服务预算表"</f>
        <v>2025年政府购买服务预算表</v>
      </c>
      <c r="B2" s="71"/>
      <c r="C2" s="71"/>
      <c r="D2" s="71"/>
      <c r="E2" s="71"/>
      <c r="F2" s="71"/>
      <c r="G2" s="71"/>
      <c r="H2" s="71"/>
      <c r="I2" s="71"/>
      <c r="J2" s="71"/>
      <c r="K2" s="71"/>
      <c r="L2" s="71"/>
      <c r="M2" s="71"/>
      <c r="N2" s="71"/>
      <c r="O2" s="71"/>
      <c r="P2" s="71"/>
      <c r="Q2" s="71"/>
      <c r="R2" s="71"/>
      <c r="S2" s="71"/>
      <c r="T2" s="71"/>
    </row>
    <row r="3" ht="22.5" customHeight="1" spans="1:20">
      <c r="A3" s="2" t="str">
        <f>"单位名称："&amp;"富民县自然资源局"</f>
        <v>单位名称：富民县自然资源局</v>
      </c>
      <c r="T3" s="3" t="s">
        <v>1</v>
      </c>
    </row>
    <row r="4" ht="24" customHeight="1" spans="1:20">
      <c r="A4" s="25" t="s">
        <v>241</v>
      </c>
      <c r="B4" s="25" t="s">
        <v>242</v>
      </c>
      <c r="C4" s="25" t="s">
        <v>244</v>
      </c>
      <c r="D4" s="25" t="s">
        <v>689</v>
      </c>
      <c r="E4" s="25" t="s">
        <v>690</v>
      </c>
      <c r="F4" s="25" t="s">
        <v>691</v>
      </c>
      <c r="G4" s="25" t="s">
        <v>692</v>
      </c>
      <c r="H4" s="25" t="s">
        <v>693</v>
      </c>
      <c r="I4" s="25" t="s">
        <v>694</v>
      </c>
      <c r="J4" s="25" t="s">
        <v>249</v>
      </c>
      <c r="K4" s="25"/>
      <c r="L4" s="25"/>
      <c r="M4" s="25"/>
      <c r="N4" s="25"/>
      <c r="O4" s="25"/>
      <c r="P4" s="25"/>
      <c r="Q4" s="25"/>
      <c r="R4" s="25"/>
      <c r="S4" s="25"/>
      <c r="T4" s="25"/>
    </row>
    <row r="5" ht="24" customHeight="1" spans="1:20">
      <c r="A5" s="25"/>
      <c r="B5" s="25"/>
      <c r="C5" s="25"/>
      <c r="D5" s="25"/>
      <c r="E5" s="25"/>
      <c r="F5" s="25"/>
      <c r="G5" s="25"/>
      <c r="H5" s="25"/>
      <c r="I5" s="25"/>
      <c r="J5" s="25" t="s">
        <v>53</v>
      </c>
      <c r="K5" s="25" t="s">
        <v>56</v>
      </c>
      <c r="L5" s="25" t="s">
        <v>695</v>
      </c>
      <c r="M5" s="25" t="s">
        <v>58</v>
      </c>
      <c r="N5" s="25" t="s">
        <v>696</v>
      </c>
      <c r="O5" s="25" t="s">
        <v>679</v>
      </c>
      <c r="P5" s="25"/>
      <c r="Q5" s="25"/>
      <c r="R5" s="25"/>
      <c r="S5" s="25"/>
      <c r="T5" s="25"/>
    </row>
    <row r="6" ht="54" customHeight="1" spans="1:20">
      <c r="A6" s="25"/>
      <c r="B6" s="25"/>
      <c r="C6" s="25"/>
      <c r="D6" s="25"/>
      <c r="E6" s="25"/>
      <c r="F6" s="25"/>
      <c r="G6" s="25"/>
      <c r="H6" s="25"/>
      <c r="I6" s="25"/>
      <c r="J6" s="25"/>
      <c r="K6" s="25" t="s">
        <v>269</v>
      </c>
      <c r="L6" s="25"/>
      <c r="M6" s="25"/>
      <c r="N6" s="25"/>
      <c r="O6" s="25" t="s">
        <v>55</v>
      </c>
      <c r="P6" s="25" t="s">
        <v>61</v>
      </c>
      <c r="Q6" s="25" t="s">
        <v>63</v>
      </c>
      <c r="R6" s="25" t="s">
        <v>62</v>
      </c>
      <c r="S6" s="25" t="s">
        <v>64</v>
      </c>
      <c r="T6" s="25" t="s">
        <v>65</v>
      </c>
    </row>
    <row r="7" ht="17.25" customHeight="1" spans="1:20">
      <c r="A7" s="25">
        <v>1</v>
      </c>
      <c r="B7" s="25">
        <v>2</v>
      </c>
      <c r="C7" s="25">
        <v>3</v>
      </c>
      <c r="D7" s="25">
        <v>4</v>
      </c>
      <c r="E7" s="25">
        <v>5</v>
      </c>
      <c r="F7" s="25">
        <v>6</v>
      </c>
      <c r="G7" s="25">
        <v>7</v>
      </c>
      <c r="H7" s="25">
        <v>8</v>
      </c>
      <c r="I7" s="25">
        <v>9</v>
      </c>
      <c r="J7" s="25">
        <v>10</v>
      </c>
      <c r="K7" s="25">
        <v>11</v>
      </c>
      <c r="L7" s="25">
        <v>12</v>
      </c>
      <c r="M7" s="25">
        <v>13</v>
      </c>
      <c r="N7" s="25">
        <v>14</v>
      </c>
      <c r="O7" s="25">
        <v>15</v>
      </c>
      <c r="P7" s="25">
        <v>16</v>
      </c>
      <c r="Q7" s="25">
        <v>17</v>
      </c>
      <c r="R7" s="25">
        <v>18</v>
      </c>
      <c r="S7" s="25">
        <v>19</v>
      </c>
      <c r="T7" s="25">
        <v>20</v>
      </c>
    </row>
    <row r="8" ht="21" customHeight="1" spans="1:20">
      <c r="A8" s="7"/>
      <c r="B8" s="7"/>
      <c r="C8" s="7"/>
      <c r="D8" s="7"/>
      <c r="E8" s="7"/>
      <c r="F8" s="7"/>
      <c r="G8" s="7"/>
      <c r="H8" s="7"/>
      <c r="I8" s="7"/>
      <c r="J8" s="72"/>
      <c r="K8" s="72"/>
      <c r="L8" s="72"/>
      <c r="M8" s="72"/>
      <c r="N8" s="72"/>
      <c r="O8" s="72"/>
      <c r="P8" s="72"/>
      <c r="Q8" s="72"/>
      <c r="R8" s="72"/>
      <c r="S8" s="72"/>
      <c r="T8" s="72"/>
    </row>
    <row r="9" ht="21" customHeight="1" spans="1:20">
      <c r="A9" s="25" t="s">
        <v>231</v>
      </c>
      <c r="B9" s="25"/>
      <c r="C9" s="25"/>
      <c r="D9" s="25"/>
      <c r="E9" s="25"/>
      <c r="F9" s="25"/>
      <c r="G9" s="25"/>
      <c r="H9" s="25"/>
      <c r="I9" s="25"/>
      <c r="J9" s="72"/>
      <c r="K9" s="72"/>
      <c r="L9" s="72"/>
      <c r="M9" s="72"/>
      <c r="N9" s="72"/>
      <c r="O9" s="72"/>
      <c r="P9" s="72"/>
      <c r="Q9" s="72"/>
      <c r="R9" s="72"/>
      <c r="S9" s="72"/>
      <c r="T9" s="72"/>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showZeros="0" workbookViewId="0">
      <selection activeCell="A2" sqref="$A2:$XFD2"/>
    </sheetView>
  </sheetViews>
  <sheetFormatPr defaultColWidth="10.7083333333333" defaultRowHeight="14.25" customHeight="1" outlineLevelRow="7" outlineLevelCol="4"/>
  <cols>
    <col min="1" max="1" width="44" style="2" customWidth="1"/>
    <col min="2" max="5" width="23.2833333333333" style="2" customWidth="1"/>
    <col min="6" max="16384" width="10.7083333333333" style="2"/>
  </cols>
  <sheetData>
    <row r="1" ht="17.25" customHeight="1" spans="5:5">
      <c r="E1" s="3" t="s">
        <v>697</v>
      </c>
    </row>
    <row r="2" s="1" customFormat="1" ht="41.25" customHeight="1" spans="1:5">
      <c r="A2" s="71" t="str">
        <f>"2025"&amp;"年对下转移支付预算表"</f>
        <v>2025年对下转移支付预算表</v>
      </c>
      <c r="B2" s="71"/>
      <c r="C2" s="71"/>
      <c r="D2" s="71"/>
      <c r="E2" s="71"/>
    </row>
    <row r="3" ht="18" customHeight="1" spans="1:5">
      <c r="A3" s="2" t="str">
        <f>"单位名称："&amp;"富民县自然资源局"</f>
        <v>单位名称：富民县自然资源局</v>
      </c>
      <c r="E3" s="3" t="s">
        <v>1</v>
      </c>
    </row>
    <row r="4" ht="19.5" customHeight="1" spans="1:5">
      <c r="A4" s="25" t="s">
        <v>698</v>
      </c>
      <c r="B4" s="25" t="s">
        <v>249</v>
      </c>
      <c r="C4" s="25"/>
      <c r="D4" s="25"/>
      <c r="E4" s="25" t="s">
        <v>699</v>
      </c>
    </row>
    <row r="5" ht="40.5" customHeight="1" spans="1:5">
      <c r="A5" s="25"/>
      <c r="B5" s="25" t="s">
        <v>53</v>
      </c>
      <c r="C5" s="25" t="s">
        <v>56</v>
      </c>
      <c r="D5" s="25" t="s">
        <v>695</v>
      </c>
      <c r="E5" s="25" t="s">
        <v>700</v>
      </c>
    </row>
    <row r="6" ht="19.5" customHeight="1" spans="1:5">
      <c r="A6" s="25">
        <v>1</v>
      </c>
      <c r="B6" s="25">
        <v>2</v>
      </c>
      <c r="C6" s="25">
        <v>3</v>
      </c>
      <c r="D6" s="25">
        <v>4</v>
      </c>
      <c r="E6" s="25">
        <v>5</v>
      </c>
    </row>
    <row r="7" ht="19.5" customHeight="1" spans="1:5">
      <c r="A7" s="7"/>
      <c r="B7" s="72"/>
      <c r="C7" s="72"/>
      <c r="D7" s="72"/>
      <c r="E7" s="76"/>
    </row>
    <row r="8" ht="19.5" customHeight="1" spans="1:5">
      <c r="A8" s="7"/>
      <c r="B8" s="72"/>
      <c r="C8" s="72"/>
      <c r="D8" s="72"/>
      <c r="E8" s="76"/>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tabSelected="1" workbookViewId="0">
      <selection activeCell="A2" sqref="$A2:$XFD2"/>
    </sheetView>
  </sheetViews>
  <sheetFormatPr defaultColWidth="10.7083333333333" defaultRowHeight="12" customHeight="1" outlineLevelRow="6"/>
  <cols>
    <col min="1" max="1" width="40" style="2" customWidth="1"/>
    <col min="2" max="2" width="33.85" style="2" customWidth="1"/>
    <col min="3" max="5" width="27.575" style="2" customWidth="1"/>
    <col min="6" max="6" width="13.1416666666667" style="2" customWidth="1"/>
    <col min="7" max="7" width="29.2833333333333" style="2" customWidth="1"/>
    <col min="8" max="8" width="18.1416666666667" style="2" customWidth="1"/>
    <col min="9" max="9" width="15.7083333333333" style="2" customWidth="1"/>
    <col min="10" max="10" width="22" style="2" customWidth="1"/>
    <col min="11" max="16384" width="10.7083333333333" style="2"/>
  </cols>
  <sheetData>
    <row r="1" ht="16.5" customHeight="1" spans="1:10">
      <c r="A1" s="73"/>
      <c r="B1" s="73"/>
      <c r="C1" s="73"/>
      <c r="D1" s="73"/>
      <c r="E1" s="73"/>
      <c r="F1" s="73"/>
      <c r="G1" s="73"/>
      <c r="H1" s="73"/>
      <c r="I1" s="73"/>
      <c r="J1" s="3" t="s">
        <v>701</v>
      </c>
    </row>
    <row r="2" s="1" customFormat="1" ht="41.25" customHeight="1" spans="1:10">
      <c r="A2" s="4" t="str">
        <f>"2025"&amp;"年对下转移支付绩效目标表"</f>
        <v>2025年对下转移支付绩效目标表</v>
      </c>
      <c r="B2" s="4"/>
      <c r="C2" s="4"/>
      <c r="D2" s="4"/>
      <c r="E2" s="4"/>
      <c r="F2" s="4"/>
      <c r="G2" s="4"/>
      <c r="H2" s="4"/>
      <c r="I2" s="4"/>
      <c r="J2" s="4"/>
    </row>
    <row r="3" ht="17.25" customHeight="1" spans="1:10">
      <c r="A3" s="74" t="str">
        <f>"单位名称："&amp;"富民县自然资源局"</f>
        <v>单位名称：富民县自然资源局</v>
      </c>
      <c r="B3" s="74"/>
      <c r="C3" s="74"/>
      <c r="D3" s="74"/>
      <c r="E3" s="74"/>
      <c r="F3" s="74"/>
      <c r="G3" s="74"/>
      <c r="H3" s="74"/>
      <c r="I3" s="73"/>
      <c r="J3" s="73"/>
    </row>
    <row r="4" ht="44.25" customHeight="1" spans="1:10">
      <c r="A4" s="75" t="s">
        <v>702</v>
      </c>
      <c r="B4" s="75" t="s">
        <v>703</v>
      </c>
      <c r="C4" s="75" t="s">
        <v>704</v>
      </c>
      <c r="D4" s="75" t="s">
        <v>705</v>
      </c>
      <c r="E4" s="75" t="s">
        <v>706</v>
      </c>
      <c r="F4" s="75" t="s">
        <v>707</v>
      </c>
      <c r="G4" s="75" t="s">
        <v>708</v>
      </c>
      <c r="H4" s="75" t="s">
        <v>709</v>
      </c>
      <c r="I4" s="75" t="s">
        <v>710</v>
      </c>
      <c r="J4" s="75" t="s">
        <v>711</v>
      </c>
    </row>
    <row r="5" ht="14.25" customHeight="1" spans="1:10">
      <c r="A5" s="75">
        <v>1</v>
      </c>
      <c r="B5" s="75">
        <v>2</v>
      </c>
      <c r="C5" s="75">
        <v>3</v>
      </c>
      <c r="D5" s="75">
        <v>4</v>
      </c>
      <c r="E5" s="75">
        <v>5</v>
      </c>
      <c r="F5" s="75">
        <v>6</v>
      </c>
      <c r="G5" s="75">
        <v>7</v>
      </c>
      <c r="H5" s="75">
        <v>8</v>
      </c>
      <c r="I5" s="75">
        <v>9</v>
      </c>
      <c r="J5" s="75">
        <v>10</v>
      </c>
    </row>
    <row r="6" ht="42" customHeight="1" spans="1:10">
      <c r="A6" s="7"/>
      <c r="B6" s="7"/>
      <c r="C6" s="7"/>
      <c r="D6" s="7"/>
      <c r="E6" s="7"/>
      <c r="F6" s="7"/>
      <c r="G6" s="7"/>
      <c r="H6" s="7"/>
      <c r="I6" s="7"/>
      <c r="J6" s="7"/>
    </row>
    <row r="7" ht="42.75" customHeight="1" spans="1:10">
      <c r="A7" s="7"/>
      <c r="B7" s="7"/>
      <c r="C7" s="7"/>
      <c r="D7" s="7"/>
      <c r="E7" s="7"/>
      <c r="F7" s="7"/>
      <c r="G7" s="7"/>
      <c r="H7" s="7"/>
      <c r="I7" s="7"/>
      <c r="J7" s="7"/>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showZeros="0" workbookViewId="0">
      <selection activeCell="A2" sqref="$A2:$XFD2"/>
    </sheetView>
  </sheetViews>
  <sheetFormatPr defaultColWidth="12.1416666666667" defaultRowHeight="14.25" customHeight="1" outlineLevelRow="7"/>
  <cols>
    <col min="1" max="3" width="39.2833333333333" style="2" customWidth="1"/>
    <col min="4" max="4" width="53.1416666666667" style="2" customWidth="1"/>
    <col min="5" max="5" width="32.1416666666667" style="2" customWidth="1"/>
    <col min="6" max="6" width="25.2833333333333" style="2" customWidth="1"/>
    <col min="7" max="9" width="30.7083333333333" style="2" customWidth="1"/>
    <col min="10" max="16384" width="12.1416666666667" style="2"/>
  </cols>
  <sheetData>
    <row r="1" customHeight="1" spans="9:9">
      <c r="I1" s="3" t="s">
        <v>712</v>
      </c>
    </row>
    <row r="2" s="1" customFormat="1" ht="41.25" customHeight="1" spans="1:9">
      <c r="A2" s="71" t="str">
        <f>"2025"&amp;"年新增资产配置表"</f>
        <v>2025年新增资产配置表</v>
      </c>
      <c r="B2" s="71"/>
      <c r="C2" s="71"/>
      <c r="D2" s="71"/>
      <c r="E2" s="71"/>
      <c r="F2" s="71"/>
      <c r="G2" s="71"/>
      <c r="H2" s="71"/>
      <c r="I2" s="71"/>
    </row>
    <row r="3" customHeight="1" spans="1:9">
      <c r="A3" s="5" t="str">
        <f>"单位名称："&amp;"富民县自然资源局"</f>
        <v>单位名称：富民县自然资源局</v>
      </c>
      <c r="B3" s="5"/>
      <c r="C3" s="5"/>
      <c r="E3" s="3" t="s">
        <v>1</v>
      </c>
      <c r="F3" s="3"/>
      <c r="G3" s="3"/>
      <c r="H3" s="3"/>
      <c r="I3" s="3"/>
    </row>
    <row r="4" ht="28.5" customHeight="1" spans="1:9">
      <c r="A4" s="25" t="s">
        <v>241</v>
      </c>
      <c r="B4" s="25" t="s">
        <v>242</v>
      </c>
      <c r="C4" s="25" t="s">
        <v>713</v>
      </c>
      <c r="D4" s="25" t="s">
        <v>714</v>
      </c>
      <c r="E4" s="25" t="s">
        <v>715</v>
      </c>
      <c r="F4" s="25" t="s">
        <v>716</v>
      </c>
      <c r="G4" s="25" t="s">
        <v>717</v>
      </c>
      <c r="H4" s="25"/>
      <c r="I4" s="25"/>
    </row>
    <row r="5" ht="21" customHeight="1" spans="1:9">
      <c r="A5" s="25"/>
      <c r="B5" s="25"/>
      <c r="C5" s="25"/>
      <c r="D5" s="25"/>
      <c r="E5" s="25"/>
      <c r="F5" s="25"/>
      <c r="G5" s="25" t="s">
        <v>677</v>
      </c>
      <c r="H5" s="25" t="s">
        <v>718</v>
      </c>
      <c r="I5" s="25" t="s">
        <v>719</v>
      </c>
    </row>
    <row r="6" ht="17.25" customHeight="1" spans="1:9">
      <c r="A6" s="25" t="s">
        <v>84</v>
      </c>
      <c r="B6" s="25" t="s">
        <v>85</v>
      </c>
      <c r="C6" s="25" t="s">
        <v>86</v>
      </c>
      <c r="D6" s="25" t="s">
        <v>203</v>
      </c>
      <c r="E6" s="25" t="s">
        <v>87</v>
      </c>
      <c r="F6" s="25" t="s">
        <v>88</v>
      </c>
      <c r="G6" s="25" t="s">
        <v>89</v>
      </c>
      <c r="H6" s="25" t="s">
        <v>90</v>
      </c>
      <c r="I6" s="25">
        <v>9</v>
      </c>
    </row>
    <row r="7" ht="19.5" customHeight="1" spans="1:9">
      <c r="A7" s="7"/>
      <c r="B7" s="7"/>
      <c r="C7" s="7"/>
      <c r="D7" s="7"/>
      <c r="E7" s="7"/>
      <c r="F7" s="7"/>
      <c r="G7" s="72"/>
      <c r="H7" s="72"/>
      <c r="I7" s="72"/>
    </row>
    <row r="8" ht="19.5" customHeight="1" spans="1:9">
      <c r="A8" s="25" t="s">
        <v>53</v>
      </c>
      <c r="B8" s="25"/>
      <c r="C8" s="25"/>
      <c r="D8" s="25"/>
      <c r="E8" s="25"/>
      <c r="F8" s="25"/>
      <c r="G8" s="72"/>
      <c r="H8" s="72"/>
      <c r="I8" s="72"/>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2" sqref="$A2:$XFD2"/>
    </sheetView>
  </sheetViews>
  <sheetFormatPr defaultColWidth="10.7083333333333" defaultRowHeight="14.25" customHeight="1"/>
  <cols>
    <col min="1" max="1" width="12" style="2" customWidth="1"/>
    <col min="2" max="3" width="27.85" style="2" customWidth="1"/>
    <col min="4" max="4" width="13" style="2" customWidth="1"/>
    <col min="5" max="5" width="20.7083333333333" style="2" customWidth="1"/>
    <col min="6" max="6" width="11.575" style="2" customWidth="1"/>
    <col min="7" max="7" width="20.7083333333333" style="2" customWidth="1"/>
    <col min="8" max="11" width="27" style="2" customWidth="1"/>
    <col min="12" max="16384" width="10.7083333333333" style="2"/>
  </cols>
  <sheetData>
    <row r="1" customHeight="1" spans="11:11">
      <c r="K1" s="3" t="s">
        <v>720</v>
      </c>
    </row>
    <row r="2" s="1" customFormat="1" ht="41.25" customHeight="1" spans="1:11">
      <c r="A2" s="71" t="str">
        <f>"2025"&amp;"年上级补助项目支出预算表"</f>
        <v>2025年上级补助项目支出预算表</v>
      </c>
      <c r="B2" s="71"/>
      <c r="C2" s="71"/>
      <c r="D2" s="71"/>
      <c r="E2" s="71"/>
      <c r="F2" s="71"/>
      <c r="G2" s="71"/>
      <c r="H2" s="71"/>
      <c r="I2" s="71"/>
      <c r="J2" s="71"/>
      <c r="K2" s="71"/>
    </row>
    <row r="3" ht="13.5" customHeight="1" spans="1:11">
      <c r="A3" s="5" t="str">
        <f>"单位名称："&amp;"富民县自然资源局"</f>
        <v>单位名称：富民县自然资源局</v>
      </c>
      <c r="B3" s="5"/>
      <c r="C3" s="5"/>
      <c r="D3" s="5"/>
      <c r="E3" s="5"/>
      <c r="F3" s="5"/>
      <c r="G3" s="5"/>
      <c r="K3" s="3" t="s">
        <v>1</v>
      </c>
    </row>
    <row r="4" ht="21.75" customHeight="1" spans="1:11">
      <c r="A4" s="25" t="s">
        <v>373</v>
      </c>
      <c r="B4" s="25" t="s">
        <v>244</v>
      </c>
      <c r="C4" s="25" t="s">
        <v>374</v>
      </c>
      <c r="D4" s="6" t="s">
        <v>245</v>
      </c>
      <c r="E4" s="25" t="s">
        <v>246</v>
      </c>
      <c r="F4" s="6" t="s">
        <v>375</v>
      </c>
      <c r="G4" s="25" t="s">
        <v>376</v>
      </c>
      <c r="H4" s="25" t="s">
        <v>53</v>
      </c>
      <c r="I4" s="25" t="s">
        <v>721</v>
      </c>
      <c r="J4" s="25"/>
      <c r="K4" s="25"/>
    </row>
    <row r="5" ht="21.75" customHeight="1" spans="1:11">
      <c r="A5" s="25"/>
      <c r="B5" s="25"/>
      <c r="C5" s="25"/>
      <c r="D5" s="6"/>
      <c r="E5" s="25"/>
      <c r="F5" s="6"/>
      <c r="G5" s="25"/>
      <c r="H5" s="25"/>
      <c r="I5" s="25" t="s">
        <v>56</v>
      </c>
      <c r="J5" s="25" t="s">
        <v>57</v>
      </c>
      <c r="K5" s="25" t="s">
        <v>58</v>
      </c>
    </row>
    <row r="6" ht="40.5" customHeight="1" spans="1:11">
      <c r="A6" s="25"/>
      <c r="B6" s="25"/>
      <c r="C6" s="25"/>
      <c r="D6" s="6"/>
      <c r="E6" s="25"/>
      <c r="F6" s="6"/>
      <c r="G6" s="25"/>
      <c r="H6" s="25"/>
      <c r="I6" s="25" t="s">
        <v>269</v>
      </c>
      <c r="J6" s="25"/>
      <c r="K6" s="25"/>
    </row>
    <row r="7" ht="15" customHeight="1" spans="1:11">
      <c r="A7" s="25">
        <v>1</v>
      </c>
      <c r="B7" s="25">
        <v>2</v>
      </c>
      <c r="C7" s="25">
        <v>3</v>
      </c>
      <c r="D7" s="25">
        <v>4</v>
      </c>
      <c r="E7" s="25">
        <v>5</v>
      </c>
      <c r="F7" s="25">
        <v>6</v>
      </c>
      <c r="G7" s="25">
        <v>7</v>
      </c>
      <c r="H7" s="25">
        <v>8</v>
      </c>
      <c r="I7" s="25">
        <v>9</v>
      </c>
      <c r="J7" s="25">
        <v>10</v>
      </c>
      <c r="K7" s="25">
        <v>11</v>
      </c>
    </row>
    <row r="8" ht="18.75" customHeight="1" spans="1:11">
      <c r="A8" s="7"/>
      <c r="B8" s="7"/>
      <c r="C8" s="7"/>
      <c r="D8" s="7"/>
      <c r="E8" s="7"/>
      <c r="F8" s="7"/>
      <c r="G8" s="7"/>
      <c r="H8" s="72"/>
      <c r="I8" s="72"/>
      <c r="J8" s="72"/>
      <c r="K8" s="72"/>
    </row>
    <row r="9" ht="18.75" customHeight="1" spans="1:11">
      <c r="A9" s="7"/>
      <c r="B9" s="7"/>
      <c r="C9" s="7"/>
      <c r="D9" s="7"/>
      <c r="E9" s="7"/>
      <c r="F9" s="7"/>
      <c r="G9" s="7"/>
      <c r="H9" s="72"/>
      <c r="I9" s="72"/>
      <c r="J9" s="72"/>
      <c r="K9" s="72"/>
    </row>
    <row r="10" ht="18.75" customHeight="1" spans="1:11">
      <c r="A10" s="25" t="s">
        <v>231</v>
      </c>
      <c r="B10" s="25"/>
      <c r="C10" s="25"/>
      <c r="D10" s="25"/>
      <c r="E10" s="25"/>
      <c r="F10" s="25"/>
      <c r="G10" s="25"/>
      <c r="H10" s="72"/>
      <c r="I10" s="72"/>
      <c r="J10" s="72"/>
      <c r="K10" s="7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B32" sqref="B32"/>
    </sheetView>
  </sheetViews>
  <sheetFormatPr defaultColWidth="9.14166666666667" defaultRowHeight="14.25" customHeight="1" outlineLevelCol="6"/>
  <cols>
    <col min="1" max="1" width="35.2833333333333" style="2" customWidth="1"/>
    <col min="2" max="4" width="28" style="2" customWidth="1"/>
    <col min="5" max="7" width="23.85" style="2" customWidth="1"/>
    <col min="8" max="16384" width="9.14166666666667" style="2"/>
  </cols>
  <sheetData>
    <row r="1" ht="13.5" customHeight="1" spans="4:7">
      <c r="D1" s="50"/>
      <c r="G1" s="51" t="s">
        <v>722</v>
      </c>
    </row>
    <row r="2" s="1" customFormat="1" ht="41.25" customHeight="1" spans="1:7">
      <c r="A2" s="52" t="str">
        <f>"2025"&amp;"年部门项目中期规划预算表"</f>
        <v>2025年部门项目中期规划预算表</v>
      </c>
      <c r="B2" s="52"/>
      <c r="C2" s="52"/>
      <c r="D2" s="52"/>
      <c r="E2" s="52"/>
      <c r="F2" s="52"/>
      <c r="G2" s="52"/>
    </row>
    <row r="3" ht="13.5" customHeight="1" spans="1:7">
      <c r="A3" s="53" t="str">
        <f>"单位名称："&amp;"富民县自然资源局"</f>
        <v>单位名称：富民县自然资源局</v>
      </c>
      <c r="B3" s="54"/>
      <c r="C3" s="54"/>
      <c r="D3" s="54"/>
      <c r="E3" s="55"/>
      <c r="F3" s="55"/>
      <c r="G3" s="56" t="s">
        <v>723</v>
      </c>
    </row>
    <row r="4" ht="21.75" customHeight="1" spans="1:7">
      <c r="A4" s="57" t="s">
        <v>724</v>
      </c>
      <c r="B4" s="57" t="s">
        <v>725</v>
      </c>
      <c r="C4" s="57" t="s">
        <v>726</v>
      </c>
      <c r="D4" s="58" t="s">
        <v>727</v>
      </c>
      <c r="E4" s="23" t="s">
        <v>728</v>
      </c>
      <c r="F4" s="24"/>
      <c r="G4" s="45"/>
    </row>
    <row r="5" ht="21.75" customHeight="1" spans="1:7">
      <c r="A5" s="59"/>
      <c r="B5" s="59"/>
      <c r="C5" s="59"/>
      <c r="D5" s="60"/>
      <c r="E5" s="61" t="str">
        <f>"2025"&amp;"年"</f>
        <v>2025年</v>
      </c>
      <c r="F5" s="58" t="str">
        <f>("2025"+1)&amp;"年"</f>
        <v>2026年</v>
      </c>
      <c r="G5" s="58" t="str">
        <f>("2025"+2)&amp;"年"</f>
        <v>2027年</v>
      </c>
    </row>
    <row r="6" ht="40.5" customHeight="1" spans="1:7">
      <c r="A6" s="62"/>
      <c r="B6" s="62"/>
      <c r="C6" s="62"/>
      <c r="D6" s="63"/>
      <c r="E6" s="64"/>
      <c r="F6" s="63" t="s">
        <v>269</v>
      </c>
      <c r="G6" s="63"/>
    </row>
    <row r="7" ht="15" customHeight="1" spans="1:7">
      <c r="A7" s="65">
        <v>1</v>
      </c>
      <c r="B7" s="65">
        <v>2</v>
      </c>
      <c r="C7" s="65">
        <v>3</v>
      </c>
      <c r="D7" s="65">
        <v>4</v>
      </c>
      <c r="E7" s="65">
        <v>5</v>
      </c>
      <c r="F7" s="65">
        <v>6</v>
      </c>
      <c r="G7" s="65">
        <v>7</v>
      </c>
    </row>
    <row r="8" ht="17.25" customHeight="1" spans="1:7">
      <c r="A8" s="42" t="s">
        <v>729</v>
      </c>
      <c r="B8" s="66"/>
      <c r="C8" s="66"/>
      <c r="D8" s="42"/>
      <c r="E8" s="67">
        <v>4427444</v>
      </c>
      <c r="F8" s="67"/>
      <c r="G8" s="67"/>
    </row>
    <row r="9" ht="18.75" customHeight="1" spans="1:7">
      <c r="A9" s="42"/>
      <c r="B9" s="42" t="s">
        <v>730</v>
      </c>
      <c r="C9" s="42" t="s">
        <v>731</v>
      </c>
      <c r="D9" s="42" t="s">
        <v>732</v>
      </c>
      <c r="E9" s="67">
        <v>200000</v>
      </c>
      <c r="F9" s="67"/>
      <c r="G9" s="67"/>
    </row>
    <row r="10" ht="18.75" customHeight="1" spans="1:7">
      <c r="A10" s="10"/>
      <c r="B10" s="42" t="s">
        <v>730</v>
      </c>
      <c r="C10" s="42" t="s">
        <v>733</v>
      </c>
      <c r="D10" s="42" t="s">
        <v>732</v>
      </c>
      <c r="E10" s="67">
        <v>500000</v>
      </c>
      <c r="F10" s="67"/>
      <c r="G10" s="67"/>
    </row>
    <row r="11" ht="18.75" customHeight="1" spans="1:7">
      <c r="A11" s="10"/>
      <c r="B11" s="42" t="s">
        <v>730</v>
      </c>
      <c r="C11" s="42" t="s">
        <v>734</v>
      </c>
      <c r="D11" s="42" t="s">
        <v>732</v>
      </c>
      <c r="E11" s="67">
        <v>500000</v>
      </c>
      <c r="F11" s="67"/>
      <c r="G11" s="67"/>
    </row>
    <row r="12" ht="18.75" customHeight="1" spans="1:7">
      <c r="A12" s="10"/>
      <c r="B12" s="42" t="s">
        <v>730</v>
      </c>
      <c r="C12" s="42" t="s">
        <v>735</v>
      </c>
      <c r="D12" s="42" t="s">
        <v>732</v>
      </c>
      <c r="E12" s="67">
        <v>200000</v>
      </c>
      <c r="F12" s="67"/>
      <c r="G12" s="67"/>
    </row>
    <row r="13" ht="18.75" customHeight="1" spans="1:7">
      <c r="A13" s="10"/>
      <c r="B13" s="42" t="s">
        <v>730</v>
      </c>
      <c r="C13" s="42" t="s">
        <v>736</v>
      </c>
      <c r="D13" s="42" t="s">
        <v>732</v>
      </c>
      <c r="E13" s="67">
        <v>500000</v>
      </c>
      <c r="F13" s="67"/>
      <c r="G13" s="67"/>
    </row>
    <row r="14" ht="18.75" customHeight="1" spans="1:7">
      <c r="A14" s="10"/>
      <c r="B14" s="42" t="s">
        <v>730</v>
      </c>
      <c r="C14" s="42" t="s">
        <v>737</v>
      </c>
      <c r="D14" s="42" t="s">
        <v>732</v>
      </c>
      <c r="E14" s="67">
        <v>730000</v>
      </c>
      <c r="F14" s="67"/>
      <c r="G14" s="67"/>
    </row>
    <row r="15" ht="18.75" customHeight="1" spans="1:7">
      <c r="A15" s="10"/>
      <c r="B15" s="42" t="s">
        <v>730</v>
      </c>
      <c r="C15" s="42" t="s">
        <v>738</v>
      </c>
      <c r="D15" s="42" t="s">
        <v>732</v>
      </c>
      <c r="E15" s="67">
        <v>330000</v>
      </c>
      <c r="F15" s="67"/>
      <c r="G15" s="67"/>
    </row>
    <row r="16" ht="18.75" customHeight="1" spans="1:7">
      <c r="A16" s="10"/>
      <c r="B16" s="42" t="s">
        <v>730</v>
      </c>
      <c r="C16" s="42" t="s">
        <v>739</v>
      </c>
      <c r="D16" s="42" t="s">
        <v>732</v>
      </c>
      <c r="E16" s="67">
        <v>360000</v>
      </c>
      <c r="F16" s="67"/>
      <c r="G16" s="67"/>
    </row>
    <row r="17" ht="18.75" customHeight="1" spans="1:7">
      <c r="A17" s="10"/>
      <c r="B17" s="42" t="s">
        <v>730</v>
      </c>
      <c r="C17" s="42" t="s">
        <v>740</v>
      </c>
      <c r="D17" s="42" t="s">
        <v>732</v>
      </c>
      <c r="E17" s="67">
        <v>200000</v>
      </c>
      <c r="F17" s="67"/>
      <c r="G17" s="67"/>
    </row>
    <row r="18" ht="18.75" customHeight="1" spans="1:7">
      <c r="A18" s="10"/>
      <c r="B18" s="42" t="s">
        <v>730</v>
      </c>
      <c r="C18" s="42" t="s">
        <v>741</v>
      </c>
      <c r="D18" s="42" t="s">
        <v>732</v>
      </c>
      <c r="E18" s="67">
        <v>121644</v>
      </c>
      <c r="F18" s="67"/>
      <c r="G18" s="67"/>
    </row>
    <row r="19" ht="18.75" customHeight="1" spans="1:7">
      <c r="A19" s="10"/>
      <c r="B19" s="42" t="s">
        <v>730</v>
      </c>
      <c r="C19" s="42" t="s">
        <v>742</v>
      </c>
      <c r="D19" s="42" t="s">
        <v>732</v>
      </c>
      <c r="E19" s="67">
        <v>690000</v>
      </c>
      <c r="F19" s="67"/>
      <c r="G19" s="67"/>
    </row>
    <row r="20" ht="18.75" customHeight="1" spans="1:7">
      <c r="A20" s="10"/>
      <c r="B20" s="42" t="s">
        <v>730</v>
      </c>
      <c r="C20" s="42" t="s">
        <v>743</v>
      </c>
      <c r="D20" s="42" t="s">
        <v>732</v>
      </c>
      <c r="E20" s="67">
        <v>13300</v>
      </c>
      <c r="F20" s="67"/>
      <c r="G20" s="67"/>
    </row>
    <row r="21" ht="18.75" customHeight="1" spans="1:7">
      <c r="A21" s="10"/>
      <c r="B21" s="42" t="s">
        <v>730</v>
      </c>
      <c r="C21" s="42" t="s">
        <v>744</v>
      </c>
      <c r="D21" s="42" t="s">
        <v>732</v>
      </c>
      <c r="E21" s="67">
        <v>30000</v>
      </c>
      <c r="F21" s="67"/>
      <c r="G21" s="67"/>
    </row>
    <row r="22" ht="18.75" customHeight="1" spans="1:7">
      <c r="A22" s="10"/>
      <c r="B22" s="42" t="s">
        <v>745</v>
      </c>
      <c r="C22" s="42" t="s">
        <v>746</v>
      </c>
      <c r="D22" s="42" t="s">
        <v>732</v>
      </c>
      <c r="E22" s="67">
        <v>52500</v>
      </c>
      <c r="F22" s="67"/>
      <c r="G22" s="67"/>
    </row>
    <row r="23" ht="18.75" customHeight="1" spans="1:7">
      <c r="A23" s="68" t="s">
        <v>747</v>
      </c>
      <c r="B23" s="69" t="s">
        <v>666</v>
      </c>
      <c r="C23" s="69"/>
      <c r="D23" s="70"/>
      <c r="E23" s="67">
        <v>4427444</v>
      </c>
      <c r="F23" s="67"/>
      <c r="G23" s="67"/>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6"/>
  <sheetViews>
    <sheetView showZeros="0" topLeftCell="D1" workbookViewId="0">
      <selection activeCell="A2" sqref="$A2:$XFD2"/>
    </sheetView>
  </sheetViews>
  <sheetFormatPr defaultColWidth="8.575" defaultRowHeight="14.25" customHeight="1"/>
  <cols>
    <col min="1" max="1" width="18.1416666666667" style="2" customWidth="1"/>
    <col min="2" max="2" width="23.425" style="2" customWidth="1"/>
    <col min="3" max="3" width="21.85" style="2" customWidth="1"/>
    <col min="4" max="4" width="15.575" style="2" customWidth="1"/>
    <col min="5" max="5" width="31.575" style="2" customWidth="1"/>
    <col min="6" max="6" width="15.425" style="2" customWidth="1"/>
    <col min="7" max="7" width="16.425" style="2" customWidth="1"/>
    <col min="8" max="8" width="29.575" style="2" customWidth="1"/>
    <col min="9" max="9" width="30.575" style="2" customWidth="1"/>
    <col min="10" max="10" width="23.85" style="2" customWidth="1"/>
    <col min="11" max="16384" width="8.575" style="2"/>
  </cols>
  <sheetData>
    <row r="1" customHeight="1" spans="1:10">
      <c r="A1" s="11"/>
      <c r="B1" s="11"/>
      <c r="C1" s="11"/>
      <c r="D1" s="11"/>
      <c r="E1" s="11"/>
      <c r="F1" s="11"/>
      <c r="G1" s="11"/>
      <c r="H1" s="11"/>
      <c r="I1" s="11"/>
      <c r="J1" s="44" t="s">
        <v>748</v>
      </c>
    </row>
    <row r="2" s="1" customFormat="1" ht="41.25" customHeight="1" spans="1:10">
      <c r="A2" s="12" t="str">
        <f>"2025"&amp;"年部门整体支出绩效目标表"</f>
        <v>2025年部门整体支出绩效目标表</v>
      </c>
      <c r="B2" s="13"/>
      <c r="C2" s="13"/>
      <c r="D2" s="13"/>
      <c r="E2" s="13"/>
      <c r="F2" s="13"/>
      <c r="G2" s="13"/>
      <c r="H2" s="13"/>
      <c r="I2" s="13"/>
      <c r="J2" s="13"/>
    </row>
    <row r="3" ht="17.25" customHeight="1" spans="1:10">
      <c r="A3" s="14" t="str">
        <f>"单位名称："&amp;"富民县自然资源局"</f>
        <v>单位名称：富民县自然资源局</v>
      </c>
      <c r="B3" s="14"/>
      <c r="C3" s="15"/>
      <c r="D3" s="16"/>
      <c r="E3" s="16"/>
      <c r="F3" s="16"/>
      <c r="G3" s="16"/>
      <c r="H3" s="16"/>
      <c r="I3" s="16"/>
      <c r="J3" s="90" t="s">
        <v>723</v>
      </c>
    </row>
    <row r="4" ht="30" customHeight="1" spans="1:10">
      <c r="A4" s="17" t="s">
        <v>749</v>
      </c>
      <c r="B4" s="18"/>
      <c r="C4" s="19"/>
      <c r="D4" s="19"/>
      <c r="E4" s="20"/>
      <c r="F4" s="21" t="s">
        <v>750</v>
      </c>
      <c r="G4" s="20"/>
      <c r="H4" s="22"/>
      <c r="I4" s="19"/>
      <c r="J4" s="20"/>
    </row>
    <row r="5" ht="32.25" customHeight="1" spans="1:10">
      <c r="A5" s="23" t="s">
        <v>751</v>
      </c>
      <c r="B5" s="18" t="s">
        <v>68</v>
      </c>
      <c r="C5" s="24"/>
      <c r="D5" s="24"/>
      <c r="E5" s="24"/>
      <c r="F5" s="24"/>
      <c r="G5" s="24"/>
      <c r="H5" s="22" t="s">
        <v>752</v>
      </c>
      <c r="I5" s="45"/>
      <c r="J5" s="46" t="s">
        <v>753</v>
      </c>
    </row>
    <row r="6" ht="99.75" customHeight="1" spans="1:10">
      <c r="A6" s="25" t="s">
        <v>754</v>
      </c>
      <c r="B6" s="26" t="s">
        <v>755</v>
      </c>
      <c r="C6" s="27" t="s">
        <v>756</v>
      </c>
      <c r="D6" s="27"/>
      <c r="E6" s="27"/>
      <c r="F6" s="27"/>
      <c r="G6" s="27"/>
      <c r="H6" s="27"/>
      <c r="I6" s="27"/>
      <c r="J6" s="47" t="s">
        <v>757</v>
      </c>
    </row>
    <row r="7" ht="99.75" customHeight="1" spans="1:10">
      <c r="A7" s="25"/>
      <c r="B7" s="26" t="str">
        <f>"总体绩效目标（"&amp;"2025"&amp;"-"&amp;("2025"+2)&amp;"年期间）"</f>
        <v>总体绩效目标（2025-2027年期间）</v>
      </c>
      <c r="C7" s="27" t="s">
        <v>758</v>
      </c>
      <c r="D7" s="27"/>
      <c r="E7" s="27"/>
      <c r="F7" s="27"/>
      <c r="G7" s="27"/>
      <c r="H7" s="27"/>
      <c r="I7" s="27"/>
      <c r="J7" s="47" t="s">
        <v>759</v>
      </c>
    </row>
    <row r="8" ht="75" customHeight="1" spans="1:10">
      <c r="A8" s="26" t="s">
        <v>760</v>
      </c>
      <c r="B8" s="6" t="str">
        <f>"预算年度（"&amp;"2025"&amp;"年）绩效目标"</f>
        <v>预算年度（2025年）绩效目标</v>
      </c>
      <c r="C8" s="28" t="s">
        <v>761</v>
      </c>
      <c r="D8" s="28"/>
      <c r="E8" s="28"/>
      <c r="F8" s="28"/>
      <c r="G8" s="28"/>
      <c r="H8" s="28"/>
      <c r="I8" s="28"/>
      <c r="J8" s="48" t="s">
        <v>762</v>
      </c>
    </row>
    <row r="9" ht="32.25" customHeight="1" spans="1:10">
      <c r="A9" s="29" t="s">
        <v>763</v>
      </c>
      <c r="B9" s="29"/>
      <c r="C9" s="28" t="s">
        <v>764</v>
      </c>
      <c r="D9" s="29"/>
      <c r="E9" s="29"/>
      <c r="F9" s="29"/>
      <c r="G9" s="29"/>
      <c r="H9" s="29"/>
      <c r="I9" s="29"/>
      <c r="J9" s="29"/>
    </row>
    <row r="10" ht="32.25" customHeight="1" spans="1:10">
      <c r="A10" s="26" t="s">
        <v>765</v>
      </c>
      <c r="B10" s="26"/>
      <c r="C10" s="28" t="s">
        <v>758</v>
      </c>
      <c r="D10" s="25"/>
      <c r="E10" s="25"/>
      <c r="F10" s="25" t="s">
        <v>766</v>
      </c>
      <c r="G10" s="25"/>
      <c r="H10" s="25" t="s">
        <v>767</v>
      </c>
      <c r="I10" s="25"/>
      <c r="J10" s="25"/>
    </row>
    <row r="11" ht="32.25" customHeight="1" spans="1:10">
      <c r="A11" s="26"/>
      <c r="B11" s="26"/>
      <c r="C11" s="25"/>
      <c r="D11" s="25"/>
      <c r="E11" s="25"/>
      <c r="F11" s="25"/>
      <c r="G11" s="25"/>
      <c r="H11" s="26" t="s">
        <v>768</v>
      </c>
      <c r="I11" s="26" t="s">
        <v>769</v>
      </c>
      <c r="J11" s="26" t="s">
        <v>770</v>
      </c>
    </row>
    <row r="12" ht="24" customHeight="1" spans="1:10">
      <c r="A12" s="30" t="s">
        <v>747</v>
      </c>
      <c r="B12" s="31"/>
      <c r="C12" s="31"/>
      <c r="D12" s="31"/>
      <c r="E12" s="31"/>
      <c r="F12" s="31"/>
      <c r="G12" s="32"/>
      <c r="H12" s="33">
        <v>74350850.35</v>
      </c>
      <c r="I12" s="33">
        <v>2050850.35</v>
      </c>
      <c r="J12" s="33">
        <v>72300000</v>
      </c>
    </row>
    <row r="13" ht="34.5" customHeight="1" spans="1:10">
      <c r="A13" s="27" t="s">
        <v>771</v>
      </c>
      <c r="B13" s="34"/>
      <c r="C13" s="27" t="s">
        <v>772</v>
      </c>
      <c r="D13" s="34"/>
      <c r="E13" s="34"/>
      <c r="F13" s="34"/>
      <c r="G13" s="34"/>
      <c r="H13" s="35">
        <v>74350850.35</v>
      </c>
      <c r="I13" s="35">
        <v>2050850.35</v>
      </c>
      <c r="J13" s="35">
        <v>72300000</v>
      </c>
    </row>
    <row r="14" ht="32.25" customHeight="1" spans="1:10">
      <c r="A14" s="29" t="s">
        <v>773</v>
      </c>
      <c r="B14" s="29"/>
      <c r="C14" s="29"/>
      <c r="D14" s="29"/>
      <c r="E14" s="29"/>
      <c r="F14" s="29"/>
      <c r="G14" s="29"/>
      <c r="H14" s="29"/>
      <c r="I14" s="29"/>
      <c r="J14" s="29"/>
    </row>
    <row r="15" ht="32.25" customHeight="1" spans="1:10">
      <c r="A15" s="36" t="s">
        <v>774</v>
      </c>
      <c r="B15" s="36"/>
      <c r="C15" s="36"/>
      <c r="D15" s="36"/>
      <c r="E15" s="36"/>
      <c r="F15" s="36"/>
      <c r="G15" s="36"/>
      <c r="H15" s="37" t="s">
        <v>775</v>
      </c>
      <c r="I15" s="49" t="s">
        <v>776</v>
      </c>
      <c r="J15" s="37" t="s">
        <v>777</v>
      </c>
    </row>
    <row r="16" ht="36" customHeight="1" spans="1:10">
      <c r="A16" s="38" t="s">
        <v>778</v>
      </c>
      <c r="B16" s="38" t="s">
        <v>779</v>
      </c>
      <c r="C16" s="39" t="s">
        <v>780</v>
      </c>
      <c r="D16" s="39" t="s">
        <v>781</v>
      </c>
      <c r="E16" s="39" t="s">
        <v>782</v>
      </c>
      <c r="F16" s="39" t="s">
        <v>783</v>
      </c>
      <c r="G16" s="39" t="s">
        <v>784</v>
      </c>
      <c r="H16" s="40"/>
      <c r="I16" s="40"/>
      <c r="J16" s="40"/>
    </row>
    <row r="17" ht="32.25" customHeight="1" spans="1:10">
      <c r="A17" s="41" t="s">
        <v>785</v>
      </c>
      <c r="B17" s="41"/>
      <c r="C17" s="42"/>
      <c r="D17" s="41"/>
      <c r="E17" s="41"/>
      <c r="F17" s="41"/>
      <c r="G17" s="41"/>
      <c r="H17" s="43"/>
      <c r="I17" s="28"/>
      <c r="J17" s="43"/>
    </row>
    <row r="18" ht="32.25" customHeight="1" spans="1:10">
      <c r="A18" s="41" t="s">
        <v>785</v>
      </c>
      <c r="B18" s="41"/>
      <c r="C18" s="42"/>
      <c r="D18" s="41"/>
      <c r="E18" s="41"/>
      <c r="F18" s="41"/>
      <c r="G18" s="41"/>
      <c r="H18" s="43"/>
      <c r="I18" s="28"/>
      <c r="J18" s="43"/>
    </row>
    <row r="19" ht="32.25" customHeight="1" spans="1:10">
      <c r="A19" s="41" t="s">
        <v>785</v>
      </c>
      <c r="B19" s="41"/>
      <c r="C19" s="42"/>
      <c r="D19" s="41"/>
      <c r="E19" s="41"/>
      <c r="F19" s="41"/>
      <c r="G19" s="41"/>
      <c r="H19" s="43"/>
      <c r="I19" s="28"/>
      <c r="J19" s="43"/>
    </row>
    <row r="20" ht="32.25" customHeight="1" spans="1:10">
      <c r="A20" s="41"/>
      <c r="B20" s="41" t="s">
        <v>786</v>
      </c>
      <c r="C20" s="42"/>
      <c r="D20" s="41"/>
      <c r="E20" s="41"/>
      <c r="F20" s="41"/>
      <c r="G20" s="41"/>
      <c r="H20" s="43"/>
      <c r="I20" s="28"/>
      <c r="J20" s="43"/>
    </row>
    <row r="21" ht="32.25" customHeight="1" spans="1:10">
      <c r="A21" s="41"/>
      <c r="B21" s="41"/>
      <c r="C21" s="42" t="s">
        <v>787</v>
      </c>
      <c r="D21" s="41" t="s">
        <v>452</v>
      </c>
      <c r="E21" s="41" t="s">
        <v>788</v>
      </c>
      <c r="F21" s="41" t="s">
        <v>789</v>
      </c>
      <c r="G21" s="41" t="s">
        <v>790</v>
      </c>
      <c r="H21" s="43" t="s">
        <v>787</v>
      </c>
      <c r="I21" s="28" t="s">
        <v>791</v>
      </c>
      <c r="J21" s="43" t="s">
        <v>792</v>
      </c>
    </row>
    <row r="22" ht="32.25" customHeight="1" spans="1:10">
      <c r="A22" s="41"/>
      <c r="B22" s="41"/>
      <c r="C22" s="42" t="s">
        <v>793</v>
      </c>
      <c r="D22" s="41" t="s">
        <v>452</v>
      </c>
      <c r="E22" s="41" t="s">
        <v>794</v>
      </c>
      <c r="F22" s="41" t="s">
        <v>789</v>
      </c>
      <c r="G22" s="41" t="s">
        <v>790</v>
      </c>
      <c r="H22" s="43" t="s">
        <v>795</v>
      </c>
      <c r="I22" s="28" t="s">
        <v>796</v>
      </c>
      <c r="J22" s="43" t="s">
        <v>792</v>
      </c>
    </row>
    <row r="23" ht="32.25" customHeight="1" spans="1:10">
      <c r="A23" s="41"/>
      <c r="B23" s="41"/>
      <c r="C23" s="42" t="s">
        <v>797</v>
      </c>
      <c r="D23" s="41" t="s">
        <v>452</v>
      </c>
      <c r="E23" s="41" t="s">
        <v>788</v>
      </c>
      <c r="F23" s="41" t="s">
        <v>789</v>
      </c>
      <c r="G23" s="41" t="s">
        <v>790</v>
      </c>
      <c r="H23" s="43" t="s">
        <v>795</v>
      </c>
      <c r="I23" s="28" t="s">
        <v>798</v>
      </c>
      <c r="J23" s="43" t="s">
        <v>792</v>
      </c>
    </row>
    <row r="24" ht="32.25" customHeight="1" spans="1:10">
      <c r="A24" s="41"/>
      <c r="B24" s="41" t="s">
        <v>799</v>
      </c>
      <c r="C24" s="42"/>
      <c r="D24" s="41"/>
      <c r="E24" s="41"/>
      <c r="F24" s="41"/>
      <c r="G24" s="41"/>
      <c r="H24" s="43"/>
      <c r="I24" s="28"/>
      <c r="J24" s="43"/>
    </row>
    <row r="25" ht="32.25" customHeight="1" spans="1:10">
      <c r="A25" s="41"/>
      <c r="B25" s="41" t="s">
        <v>799</v>
      </c>
      <c r="C25" s="42"/>
      <c r="D25" s="41"/>
      <c r="E25" s="41"/>
      <c r="F25" s="41"/>
      <c r="G25" s="41"/>
      <c r="H25" s="43"/>
      <c r="I25" s="28"/>
      <c r="J25" s="43"/>
    </row>
    <row r="26" ht="32.25" customHeight="1" spans="1:10">
      <c r="A26" s="41"/>
      <c r="B26" s="41"/>
      <c r="C26" s="42" t="s">
        <v>800</v>
      </c>
      <c r="D26" s="41" t="s">
        <v>452</v>
      </c>
      <c r="E26" s="41" t="s">
        <v>801</v>
      </c>
      <c r="F26" s="41" t="s">
        <v>462</v>
      </c>
      <c r="G26" s="41" t="s">
        <v>790</v>
      </c>
      <c r="H26" s="43" t="s">
        <v>802</v>
      </c>
      <c r="I26" s="28" t="s">
        <v>800</v>
      </c>
      <c r="J26" s="43" t="s">
        <v>800</v>
      </c>
    </row>
    <row r="27" ht="32.25" customHeight="1" spans="1:10">
      <c r="A27" s="41"/>
      <c r="B27" s="41"/>
      <c r="C27" s="42" t="s">
        <v>803</v>
      </c>
      <c r="D27" s="41" t="s">
        <v>452</v>
      </c>
      <c r="E27" s="41" t="s">
        <v>471</v>
      </c>
      <c r="F27" s="41" t="s">
        <v>462</v>
      </c>
      <c r="G27" s="41" t="s">
        <v>790</v>
      </c>
      <c r="H27" s="43" t="s">
        <v>804</v>
      </c>
      <c r="I27" s="28" t="s">
        <v>803</v>
      </c>
      <c r="J27" s="43" t="s">
        <v>803</v>
      </c>
    </row>
    <row r="28" ht="32.25" customHeight="1" spans="1:10">
      <c r="A28" s="41" t="s">
        <v>805</v>
      </c>
      <c r="B28" s="41"/>
      <c r="C28" s="42"/>
      <c r="D28" s="41"/>
      <c r="E28" s="41"/>
      <c r="F28" s="41"/>
      <c r="G28" s="41"/>
      <c r="H28" s="43"/>
      <c r="I28" s="28"/>
      <c r="J28" s="43"/>
    </row>
    <row r="29" ht="32.25" customHeight="1" spans="1:10">
      <c r="A29" s="41" t="s">
        <v>805</v>
      </c>
      <c r="B29" s="41"/>
      <c r="C29" s="42"/>
      <c r="D29" s="41"/>
      <c r="E29" s="41"/>
      <c r="F29" s="41"/>
      <c r="G29" s="41"/>
      <c r="H29" s="43"/>
      <c r="I29" s="28"/>
      <c r="J29" s="43"/>
    </row>
    <row r="30" ht="32.25" customHeight="1" spans="1:10">
      <c r="A30" s="41" t="s">
        <v>805</v>
      </c>
      <c r="B30" s="41"/>
      <c r="C30" s="42"/>
      <c r="D30" s="41"/>
      <c r="E30" s="41"/>
      <c r="F30" s="41"/>
      <c r="G30" s="41"/>
      <c r="H30" s="43"/>
      <c r="I30" s="28"/>
      <c r="J30" s="43"/>
    </row>
    <row r="31" ht="32.25" customHeight="1" spans="1:10">
      <c r="A31" s="41"/>
      <c r="B31" s="41" t="s">
        <v>806</v>
      </c>
      <c r="C31" s="42"/>
      <c r="D31" s="41"/>
      <c r="E31" s="41"/>
      <c r="F31" s="41"/>
      <c r="G31" s="41"/>
      <c r="H31" s="43"/>
      <c r="I31" s="28"/>
      <c r="J31" s="43"/>
    </row>
    <row r="32" ht="32.25" customHeight="1" spans="1:10">
      <c r="A32" s="41"/>
      <c r="B32" s="41" t="s">
        <v>806</v>
      </c>
      <c r="C32" s="42"/>
      <c r="D32" s="41"/>
      <c r="E32" s="41"/>
      <c r="F32" s="41"/>
      <c r="G32" s="41"/>
      <c r="H32" s="43"/>
      <c r="I32" s="28"/>
      <c r="J32" s="43"/>
    </row>
    <row r="33" ht="32.25" customHeight="1" spans="1:10">
      <c r="A33" s="41"/>
      <c r="B33" s="41" t="s">
        <v>806</v>
      </c>
      <c r="C33" s="42"/>
      <c r="D33" s="41"/>
      <c r="E33" s="41"/>
      <c r="F33" s="41"/>
      <c r="G33" s="41"/>
      <c r="H33" s="43"/>
      <c r="I33" s="28"/>
      <c r="J33" s="43"/>
    </row>
    <row r="34" ht="32.25" customHeight="1" spans="1:10">
      <c r="A34" s="41"/>
      <c r="B34" s="41"/>
      <c r="C34" s="42" t="s">
        <v>807</v>
      </c>
      <c r="D34" s="41" t="s">
        <v>452</v>
      </c>
      <c r="E34" s="41" t="s">
        <v>788</v>
      </c>
      <c r="F34" s="41" t="s">
        <v>808</v>
      </c>
      <c r="G34" s="41" t="s">
        <v>809</v>
      </c>
      <c r="H34" s="43" t="s">
        <v>810</v>
      </c>
      <c r="I34" s="28" t="s">
        <v>811</v>
      </c>
      <c r="J34" s="43" t="s">
        <v>812</v>
      </c>
    </row>
    <row r="35" ht="32.25" customHeight="1" spans="1:10">
      <c r="A35" s="41"/>
      <c r="B35" s="41"/>
      <c r="C35" s="42" t="s">
        <v>813</v>
      </c>
      <c r="D35" s="41" t="s">
        <v>465</v>
      </c>
      <c r="E35" s="41" t="s">
        <v>516</v>
      </c>
      <c r="F35" s="41" t="s">
        <v>462</v>
      </c>
      <c r="G35" s="41" t="s">
        <v>790</v>
      </c>
      <c r="H35" s="43" t="s">
        <v>814</v>
      </c>
      <c r="I35" s="28" t="s">
        <v>813</v>
      </c>
      <c r="J35" s="43" t="s">
        <v>813</v>
      </c>
    </row>
    <row r="36" ht="32.25" customHeight="1" spans="1:10">
      <c r="A36" s="41"/>
      <c r="B36" s="41"/>
      <c r="C36" s="42" t="s">
        <v>813</v>
      </c>
      <c r="D36" s="41" t="s">
        <v>465</v>
      </c>
      <c r="E36" s="41" t="s">
        <v>516</v>
      </c>
      <c r="F36" s="41" t="s">
        <v>462</v>
      </c>
      <c r="G36" s="41" t="s">
        <v>790</v>
      </c>
      <c r="H36" s="43" t="s">
        <v>815</v>
      </c>
      <c r="I36" s="28" t="s">
        <v>815</v>
      </c>
      <c r="J36" s="43" t="s">
        <v>815</v>
      </c>
    </row>
    <row r="37" ht="32.25" customHeight="1" spans="1:10">
      <c r="A37" s="41" t="s">
        <v>816</v>
      </c>
      <c r="B37" s="41"/>
      <c r="C37" s="42"/>
      <c r="D37" s="41"/>
      <c r="E37" s="41"/>
      <c r="F37" s="41"/>
      <c r="G37" s="41"/>
      <c r="H37" s="43"/>
      <c r="I37" s="28"/>
      <c r="J37" s="43"/>
    </row>
    <row r="38" ht="32.25" customHeight="1" spans="1:10">
      <c r="A38" s="41" t="s">
        <v>816</v>
      </c>
      <c r="B38" s="41"/>
      <c r="C38" s="42"/>
      <c r="D38" s="41"/>
      <c r="E38" s="41"/>
      <c r="F38" s="41"/>
      <c r="G38" s="41"/>
      <c r="H38" s="43"/>
      <c r="I38" s="28"/>
      <c r="J38" s="43"/>
    </row>
    <row r="39" ht="32.25" customHeight="1" spans="1:10">
      <c r="A39" s="41" t="s">
        <v>816</v>
      </c>
      <c r="B39" s="41"/>
      <c r="C39" s="42"/>
      <c r="D39" s="41"/>
      <c r="E39" s="41"/>
      <c r="F39" s="41"/>
      <c r="G39" s="41"/>
      <c r="H39" s="43"/>
      <c r="I39" s="28"/>
      <c r="J39" s="43"/>
    </row>
    <row r="40" ht="32.25" customHeight="1" spans="1:10">
      <c r="A40" s="41"/>
      <c r="B40" s="41" t="s">
        <v>817</v>
      </c>
      <c r="C40" s="42"/>
      <c r="D40" s="41"/>
      <c r="E40" s="41"/>
      <c r="F40" s="41"/>
      <c r="G40" s="41"/>
      <c r="H40" s="43"/>
      <c r="I40" s="28"/>
      <c r="J40" s="43"/>
    </row>
    <row r="41" ht="32.25" customHeight="1" spans="1:10">
      <c r="A41" s="41"/>
      <c r="B41" s="41" t="s">
        <v>817</v>
      </c>
      <c r="C41" s="42"/>
      <c r="D41" s="41"/>
      <c r="E41" s="41"/>
      <c r="F41" s="41"/>
      <c r="G41" s="41"/>
      <c r="H41" s="43"/>
      <c r="I41" s="28"/>
      <c r="J41" s="43"/>
    </row>
    <row r="42" ht="32.25" customHeight="1" spans="1:10">
      <c r="A42" s="41"/>
      <c r="B42" s="41" t="s">
        <v>817</v>
      </c>
      <c r="C42" s="42"/>
      <c r="D42" s="41"/>
      <c r="E42" s="41"/>
      <c r="F42" s="41"/>
      <c r="G42" s="41"/>
      <c r="H42" s="43"/>
      <c r="I42" s="28"/>
      <c r="J42" s="43"/>
    </row>
    <row r="43" ht="32.25" customHeight="1" spans="1:10">
      <c r="A43" s="41"/>
      <c r="B43" s="41"/>
      <c r="C43" s="42" t="s">
        <v>817</v>
      </c>
      <c r="D43" s="41" t="s">
        <v>465</v>
      </c>
      <c r="E43" s="41" t="s">
        <v>516</v>
      </c>
      <c r="F43" s="41" t="s">
        <v>462</v>
      </c>
      <c r="G43" s="41" t="s">
        <v>790</v>
      </c>
      <c r="H43" s="43" t="s">
        <v>817</v>
      </c>
      <c r="I43" s="28" t="s">
        <v>817</v>
      </c>
      <c r="J43" s="43" t="s">
        <v>817</v>
      </c>
    </row>
    <row r="44" ht="32.25" customHeight="1" spans="1:10">
      <c r="A44" s="41"/>
      <c r="B44" s="41"/>
      <c r="C44" s="42" t="s">
        <v>818</v>
      </c>
      <c r="D44" s="41" t="s">
        <v>465</v>
      </c>
      <c r="E44" s="41" t="s">
        <v>478</v>
      </c>
      <c r="F44" s="41" t="s">
        <v>462</v>
      </c>
      <c r="G44" s="41" t="s">
        <v>790</v>
      </c>
      <c r="H44" s="43" t="s">
        <v>819</v>
      </c>
      <c r="I44" s="28" t="s">
        <v>820</v>
      </c>
      <c r="J44" s="43" t="s">
        <v>821</v>
      </c>
    </row>
    <row r="45" ht="32.25" customHeight="1" spans="1:10">
      <c r="A45" s="41"/>
      <c r="B45" s="41"/>
      <c r="C45" s="42" t="s">
        <v>817</v>
      </c>
      <c r="D45" s="41" t="s">
        <v>465</v>
      </c>
      <c r="E45" s="41" t="s">
        <v>466</v>
      </c>
      <c r="F45" s="41" t="s">
        <v>462</v>
      </c>
      <c r="G45" s="41" t="s">
        <v>790</v>
      </c>
      <c r="H45" s="43" t="s">
        <v>817</v>
      </c>
      <c r="I45" s="28" t="s">
        <v>817</v>
      </c>
      <c r="J45" s="43" t="s">
        <v>817</v>
      </c>
    </row>
    <row r="46" ht="32.25" customHeight="1" spans="1:10">
      <c r="A46" s="41"/>
      <c r="B46" s="41"/>
      <c r="C46" s="42" t="s">
        <v>822</v>
      </c>
      <c r="D46" s="41" t="s">
        <v>465</v>
      </c>
      <c r="E46" s="41" t="s">
        <v>478</v>
      </c>
      <c r="F46" s="41" t="s">
        <v>462</v>
      </c>
      <c r="G46" s="41" t="s">
        <v>809</v>
      </c>
      <c r="H46" s="43" t="s">
        <v>823</v>
      </c>
      <c r="I46" s="28" t="s">
        <v>824</v>
      </c>
      <c r="J46" s="43" t="s">
        <v>821</v>
      </c>
    </row>
  </sheetData>
  <mergeCells count="37">
    <mergeCell ref="A2:J2"/>
    <mergeCell ref="A3:C3"/>
    <mergeCell ref="B4:E4"/>
    <mergeCell ref="B4:E4"/>
    <mergeCell ref="F4:G4"/>
    <mergeCell ref="H4:J4"/>
    <mergeCell ref="H4:J4"/>
    <mergeCell ref="A5:I5"/>
    <mergeCell ref="B5:E5"/>
    <mergeCell ref="H5:J5"/>
    <mergeCell ref="C6:I6"/>
    <mergeCell ref="C6:I6"/>
    <mergeCell ref="C7:I7"/>
    <mergeCell ref="C7:I7"/>
    <mergeCell ref="C7:I7"/>
    <mergeCell ref="C8:I8"/>
    <mergeCell ref="C8:I8"/>
    <mergeCell ref="C8:I8"/>
    <mergeCell ref="C8:I8"/>
    <mergeCell ref="A9:J9"/>
    <mergeCell ref="C9:I9"/>
    <mergeCell ref="C9:I9"/>
    <mergeCell ref="C10:I10"/>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GridLines="0" showZeros="0" workbookViewId="0">
      <selection activeCell="D33" sqref="D33"/>
    </sheetView>
  </sheetViews>
  <sheetFormatPr defaultColWidth="10" defaultRowHeight="12.75" customHeight="1"/>
  <cols>
    <col min="1" max="1" width="17.85" style="2" customWidth="1"/>
    <col min="2" max="2" width="40.85" style="2" customWidth="1"/>
    <col min="3" max="20" width="25.7083333333333" style="2" customWidth="1"/>
    <col min="21" max="16384" width="10" style="2"/>
  </cols>
  <sheetData>
    <row r="1" ht="17.25" customHeight="1" spans="1:20">
      <c r="A1" s="3" t="s">
        <v>50</v>
      </c>
      <c r="B1" s="3"/>
      <c r="C1" s="3"/>
      <c r="D1" s="3"/>
      <c r="E1" s="3"/>
      <c r="F1" s="3"/>
      <c r="G1" s="3"/>
      <c r="H1" s="3"/>
      <c r="I1" s="3"/>
      <c r="J1" s="3"/>
      <c r="K1" s="3"/>
      <c r="L1" s="3"/>
      <c r="M1" s="3"/>
      <c r="N1" s="3"/>
      <c r="O1" s="3"/>
      <c r="P1" s="3"/>
      <c r="Q1" s="3"/>
      <c r="R1" s="3"/>
      <c r="S1" s="3"/>
      <c r="T1" s="3"/>
    </row>
    <row r="2" s="1" customFormat="1" ht="41.25" customHeight="1" spans="1:20">
      <c r="A2" s="71" t="str">
        <f>"2025"&amp;"年部门收入预算表"</f>
        <v>2025年部门收入预算表</v>
      </c>
      <c r="B2" s="71"/>
      <c r="C2" s="71"/>
      <c r="D2" s="71"/>
      <c r="E2" s="71"/>
      <c r="F2" s="71"/>
      <c r="G2" s="71"/>
      <c r="H2" s="71"/>
      <c r="I2" s="71"/>
      <c r="J2" s="71"/>
      <c r="K2" s="71"/>
      <c r="L2" s="71"/>
      <c r="M2" s="71"/>
      <c r="N2" s="71"/>
      <c r="O2" s="71"/>
      <c r="P2" s="71"/>
      <c r="Q2" s="71"/>
      <c r="R2" s="71"/>
      <c r="S2" s="71"/>
      <c r="T2" s="71"/>
    </row>
    <row r="3" ht="17.25" customHeight="1" spans="1:20">
      <c r="A3" s="5" t="str">
        <f>"单位名称："&amp;"富民县自然资源局"</f>
        <v>单位名称：富民县自然资源局</v>
      </c>
      <c r="B3" s="5"/>
      <c r="C3" s="3" t="s">
        <v>1</v>
      </c>
      <c r="D3" s="3"/>
      <c r="E3" s="3"/>
      <c r="F3" s="3"/>
      <c r="G3" s="3"/>
      <c r="H3" s="3"/>
      <c r="I3" s="3"/>
      <c r="J3" s="3"/>
      <c r="K3" s="3"/>
      <c r="L3" s="3"/>
      <c r="M3" s="3"/>
      <c r="N3" s="3"/>
      <c r="O3" s="3"/>
      <c r="P3" s="3"/>
      <c r="Q3" s="3"/>
      <c r="R3" s="3"/>
      <c r="S3" s="3"/>
      <c r="T3" s="3"/>
    </row>
    <row r="4" ht="21.75" customHeight="1" spans="1:20">
      <c r="A4" s="25" t="s">
        <v>51</v>
      </c>
      <c r="B4" s="25" t="s">
        <v>52</v>
      </c>
      <c r="C4" s="25" t="s">
        <v>53</v>
      </c>
      <c r="D4" s="25" t="s">
        <v>54</v>
      </c>
      <c r="E4" s="25"/>
      <c r="F4" s="25"/>
      <c r="G4" s="25"/>
      <c r="H4" s="25"/>
      <c r="I4" s="25"/>
      <c r="J4" s="25"/>
      <c r="K4" s="25"/>
      <c r="L4" s="25"/>
      <c r="M4" s="25"/>
      <c r="N4" s="25"/>
      <c r="O4" s="25" t="s">
        <v>46</v>
      </c>
      <c r="P4" s="25"/>
      <c r="Q4" s="25"/>
      <c r="R4" s="25"/>
      <c r="S4" s="25"/>
      <c r="T4" s="25"/>
    </row>
    <row r="5" ht="27" customHeight="1" spans="1:20">
      <c r="A5" s="25"/>
      <c r="B5" s="25"/>
      <c r="C5" s="25"/>
      <c r="D5" s="25" t="s">
        <v>55</v>
      </c>
      <c r="E5" s="25" t="s">
        <v>56</v>
      </c>
      <c r="F5" s="25" t="s">
        <v>57</v>
      </c>
      <c r="G5" s="25" t="s">
        <v>58</v>
      </c>
      <c r="H5" s="25" t="s">
        <v>59</v>
      </c>
      <c r="I5" s="25" t="s">
        <v>60</v>
      </c>
      <c r="J5" s="25"/>
      <c r="K5" s="25"/>
      <c r="L5" s="25"/>
      <c r="M5" s="25"/>
      <c r="N5" s="25"/>
      <c r="O5" s="25" t="s">
        <v>55</v>
      </c>
      <c r="P5" s="25" t="s">
        <v>56</v>
      </c>
      <c r="Q5" s="25" t="s">
        <v>57</v>
      </c>
      <c r="R5" s="25" t="s">
        <v>58</v>
      </c>
      <c r="S5" s="25" t="s">
        <v>59</v>
      </c>
      <c r="T5" s="25" t="s">
        <v>60</v>
      </c>
    </row>
    <row r="6" ht="30" customHeight="1" spans="1:20">
      <c r="A6" s="25"/>
      <c r="B6" s="25"/>
      <c r="C6" s="25"/>
      <c r="D6" s="25"/>
      <c r="E6" s="25"/>
      <c r="F6" s="25"/>
      <c r="G6" s="25"/>
      <c r="H6" s="25"/>
      <c r="I6" s="25" t="s">
        <v>55</v>
      </c>
      <c r="J6" s="25" t="s">
        <v>61</v>
      </c>
      <c r="K6" s="25" t="s">
        <v>62</v>
      </c>
      <c r="L6" s="25" t="s">
        <v>63</v>
      </c>
      <c r="M6" s="25" t="s">
        <v>64</v>
      </c>
      <c r="N6" s="25" t="s">
        <v>65</v>
      </c>
      <c r="O6" s="25"/>
      <c r="P6" s="25"/>
      <c r="Q6" s="25"/>
      <c r="R6" s="25"/>
      <c r="S6" s="25"/>
      <c r="T6" s="25"/>
    </row>
    <row r="7" ht="15" customHeight="1" spans="1:20">
      <c r="A7" s="25">
        <v>1</v>
      </c>
      <c r="B7" s="25">
        <v>2</v>
      </c>
      <c r="C7" s="25">
        <v>3</v>
      </c>
      <c r="D7" s="25">
        <v>4</v>
      </c>
      <c r="E7" s="25">
        <v>5</v>
      </c>
      <c r="F7" s="25">
        <v>6</v>
      </c>
      <c r="G7" s="25">
        <v>7</v>
      </c>
      <c r="H7" s="25">
        <v>8</v>
      </c>
      <c r="I7" s="25">
        <v>9</v>
      </c>
      <c r="J7" s="25">
        <v>10</v>
      </c>
      <c r="K7" s="25">
        <v>11</v>
      </c>
      <c r="L7" s="25">
        <v>12</v>
      </c>
      <c r="M7" s="25">
        <v>13</v>
      </c>
      <c r="N7" s="25">
        <v>14</v>
      </c>
      <c r="O7" s="25">
        <v>15</v>
      </c>
      <c r="P7" s="25">
        <v>16</v>
      </c>
      <c r="Q7" s="25">
        <v>17</v>
      </c>
      <c r="R7" s="25">
        <v>18</v>
      </c>
      <c r="S7" s="25">
        <v>19</v>
      </c>
      <c r="T7" s="25">
        <v>20</v>
      </c>
    </row>
    <row r="8" ht="18" customHeight="1" outlineLevel="1" spans="1:20">
      <c r="A8" s="81" t="s">
        <v>66</v>
      </c>
      <c r="B8" s="81" t="s">
        <v>67</v>
      </c>
      <c r="C8" s="82">
        <v>87281526.1</v>
      </c>
      <c r="D8" s="82">
        <v>87281526.1</v>
      </c>
      <c r="E8" s="82">
        <v>14981526.1</v>
      </c>
      <c r="F8" s="82">
        <v>72300000</v>
      </c>
      <c r="G8" s="82"/>
      <c r="H8" s="82"/>
      <c r="I8" s="82"/>
      <c r="J8" s="82"/>
      <c r="K8" s="82"/>
      <c r="L8" s="82"/>
      <c r="M8" s="82"/>
      <c r="N8" s="82"/>
      <c r="O8" s="82"/>
      <c r="P8" s="82"/>
      <c r="Q8" s="82"/>
      <c r="R8" s="82"/>
      <c r="S8" s="82"/>
      <c r="T8" s="82"/>
    </row>
    <row r="9" ht="18" customHeight="1" outlineLevel="1" spans="1:20">
      <c r="A9" s="84" t="s">
        <v>68</v>
      </c>
      <c r="B9" s="84" t="s">
        <v>67</v>
      </c>
      <c r="C9" s="82">
        <v>12930675.75</v>
      </c>
      <c r="D9" s="82">
        <v>12930675.75</v>
      </c>
      <c r="E9" s="82">
        <v>12930675.75</v>
      </c>
      <c r="F9" s="82"/>
      <c r="G9" s="82"/>
      <c r="H9" s="82"/>
      <c r="I9" s="82"/>
      <c r="J9" s="82"/>
      <c r="K9" s="82"/>
      <c r="L9" s="82"/>
      <c r="M9" s="82"/>
      <c r="N9" s="82"/>
      <c r="O9" s="82"/>
      <c r="P9" s="82"/>
      <c r="Q9" s="82"/>
      <c r="R9" s="82"/>
      <c r="S9" s="82"/>
      <c r="T9" s="82"/>
    </row>
    <row r="10" ht="18" customHeight="1" spans="1:20">
      <c r="A10" s="84" t="s">
        <v>69</v>
      </c>
      <c r="B10" s="84" t="s">
        <v>70</v>
      </c>
      <c r="C10" s="82">
        <v>74350850.35</v>
      </c>
      <c r="D10" s="82">
        <v>74350850.35</v>
      </c>
      <c r="E10" s="82">
        <v>2050850.35</v>
      </c>
      <c r="F10" s="82">
        <v>72300000</v>
      </c>
      <c r="G10" s="82"/>
      <c r="H10" s="82"/>
      <c r="I10" s="82"/>
      <c r="J10" s="82"/>
      <c r="K10" s="82"/>
      <c r="L10" s="82"/>
      <c r="M10" s="82"/>
      <c r="N10" s="82"/>
      <c r="O10" s="82"/>
      <c r="P10" s="82"/>
      <c r="Q10" s="82"/>
      <c r="R10" s="82"/>
      <c r="S10" s="82"/>
      <c r="T10" s="82"/>
    </row>
    <row r="11" ht="18" customHeight="1" spans="1:20">
      <c r="A11" s="25" t="s">
        <v>53</v>
      </c>
      <c r="B11" s="25"/>
      <c r="C11" s="82">
        <v>87281526.1</v>
      </c>
      <c r="D11" s="82">
        <v>87281526.1</v>
      </c>
      <c r="E11" s="82">
        <v>14981526.1</v>
      </c>
      <c r="F11" s="82">
        <v>72300000</v>
      </c>
      <c r="G11" s="82"/>
      <c r="H11" s="82"/>
      <c r="I11" s="82"/>
      <c r="J11" s="82"/>
      <c r="K11" s="82"/>
      <c r="L11" s="82"/>
      <c r="M11" s="82"/>
      <c r="N11" s="82"/>
      <c r="O11" s="82"/>
      <c r="P11" s="82"/>
      <c r="Q11" s="82"/>
      <c r="R11" s="82"/>
      <c r="S11" s="82"/>
      <c r="T11" s="82"/>
    </row>
  </sheetData>
  <mergeCells count="22">
    <mergeCell ref="A1:T1"/>
    <mergeCell ref="A2:T2"/>
    <mergeCell ref="A3:B3"/>
    <mergeCell ref="C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
  <sheetViews>
    <sheetView showGridLines="0" showZeros="0" workbookViewId="0">
      <selection activeCell="E30" sqref="E30"/>
    </sheetView>
  </sheetViews>
  <sheetFormatPr defaultColWidth="10" defaultRowHeight="12.75" customHeight="1" outlineLevelRow="7"/>
  <cols>
    <col min="1" max="1" width="50.2833333333333" style="2" customWidth="1"/>
    <col min="2" max="2" width="15.7083333333333" style="2" customWidth="1"/>
    <col min="3" max="3" width="13" style="2" customWidth="1"/>
    <col min="4" max="4" width="12" style="2" customWidth="1"/>
    <col min="5" max="5" width="16.2833333333333" style="2" customWidth="1"/>
    <col min="6" max="6" width="13.7083333333333" style="2" customWidth="1"/>
    <col min="7" max="7" width="13.2833333333333" style="2" customWidth="1"/>
    <col min="8" max="8" width="13.85" style="2" customWidth="1"/>
    <col min="9" max="9" width="16.85" style="2" customWidth="1"/>
    <col min="10" max="10" width="13.2833333333333" style="2" customWidth="1"/>
    <col min="11" max="15" width="15.7083333333333" style="2" customWidth="1"/>
    <col min="16" max="16" width="17.575" style="2" customWidth="1"/>
    <col min="17" max="22" width="15.7083333333333" style="2" customWidth="1"/>
    <col min="23" max="16384" width="10" style="2"/>
  </cols>
  <sheetData>
    <row r="1" ht="17.25" customHeight="1" spans="1:1">
      <c r="A1" s="3" t="s">
        <v>825</v>
      </c>
    </row>
    <row r="2" s="1" customFormat="1" ht="41.25" customHeight="1" spans="1:23">
      <c r="A2" s="4" t="s">
        <v>826</v>
      </c>
      <c r="B2" s="4"/>
      <c r="C2" s="4"/>
      <c r="D2" s="4"/>
      <c r="E2" s="4"/>
      <c r="F2" s="4"/>
      <c r="G2" s="4"/>
      <c r="H2" s="4"/>
      <c r="I2" s="4"/>
      <c r="J2" s="4"/>
      <c r="K2" s="4"/>
      <c r="L2" s="4"/>
      <c r="M2" s="4"/>
      <c r="N2" s="4"/>
      <c r="O2" s="4"/>
      <c r="P2" s="4"/>
      <c r="Q2" s="4"/>
      <c r="R2" s="4"/>
      <c r="S2" s="4"/>
      <c r="T2" s="4"/>
      <c r="U2" s="4"/>
      <c r="V2" s="4"/>
      <c r="W2" s="4"/>
    </row>
    <row r="3" ht="17.25" customHeight="1" spans="1:23">
      <c r="A3" s="5" t="str">
        <f>"单位名称："&amp;"富民县自然资源局"</f>
        <v>单位名称：富民县自然资源局</v>
      </c>
      <c r="B3" s="5"/>
      <c r="C3" s="5"/>
      <c r="V3" s="3" t="s">
        <v>827</v>
      </c>
      <c r="W3" s="3"/>
    </row>
    <row r="4" ht="17.25" customHeight="1" spans="1:23">
      <c r="A4" s="6" t="s">
        <v>242</v>
      </c>
      <c r="B4" s="6" t="s">
        <v>828</v>
      </c>
      <c r="C4" s="6" t="s">
        <v>829</v>
      </c>
      <c r="D4" s="6" t="s">
        <v>830</v>
      </c>
      <c r="E4" s="6" t="s">
        <v>831</v>
      </c>
      <c r="F4" s="6" t="s">
        <v>832</v>
      </c>
      <c r="G4" s="6"/>
      <c r="H4" s="6"/>
      <c r="I4" s="6"/>
      <c r="J4" s="6"/>
      <c r="K4" s="6"/>
      <c r="L4" s="6"/>
      <c r="M4" s="6" t="s">
        <v>833</v>
      </c>
      <c r="N4" s="6"/>
      <c r="O4" s="6"/>
      <c r="P4" s="6"/>
      <c r="Q4" s="6"/>
      <c r="R4" s="6"/>
      <c r="S4" s="6"/>
      <c r="T4" s="6" t="s">
        <v>834</v>
      </c>
      <c r="U4" s="6"/>
      <c r="V4" s="6"/>
      <c r="W4" s="6" t="s">
        <v>835</v>
      </c>
    </row>
    <row r="5" ht="33" customHeight="1" spans="1:23">
      <c r="A5" s="6"/>
      <c r="B5" s="6"/>
      <c r="C5" s="6"/>
      <c r="D5" s="6"/>
      <c r="E5" s="6"/>
      <c r="F5" s="6" t="s">
        <v>55</v>
      </c>
      <c r="G5" s="6" t="s">
        <v>836</v>
      </c>
      <c r="H5" s="6" t="s">
        <v>837</v>
      </c>
      <c r="I5" s="6" t="s">
        <v>838</v>
      </c>
      <c r="J5" s="6" t="s">
        <v>839</v>
      </c>
      <c r="K5" s="6" t="s">
        <v>840</v>
      </c>
      <c r="L5" s="6" t="s">
        <v>841</v>
      </c>
      <c r="M5" s="6" t="s">
        <v>55</v>
      </c>
      <c r="N5" s="6" t="s">
        <v>842</v>
      </c>
      <c r="O5" s="6" t="s">
        <v>843</v>
      </c>
      <c r="P5" s="6" t="s">
        <v>844</v>
      </c>
      <c r="Q5" s="6" t="s">
        <v>845</v>
      </c>
      <c r="R5" s="6" t="s">
        <v>846</v>
      </c>
      <c r="S5" s="6" t="s">
        <v>847</v>
      </c>
      <c r="T5" s="6" t="s">
        <v>55</v>
      </c>
      <c r="U5" s="6" t="s">
        <v>848</v>
      </c>
      <c r="V5" s="6" t="s">
        <v>849</v>
      </c>
      <c r="W5" s="6"/>
    </row>
    <row r="6" ht="17.25" customHeight="1" outlineLevel="1" spans="1:23">
      <c r="A6" s="7" t="s">
        <v>680</v>
      </c>
      <c r="B6" s="7" t="s">
        <v>666</v>
      </c>
      <c r="C6" s="7" t="s">
        <v>666</v>
      </c>
      <c r="D6" s="7" t="s">
        <v>666</v>
      </c>
      <c r="E6" s="7" t="s">
        <v>666</v>
      </c>
      <c r="F6" s="8">
        <v>73</v>
      </c>
      <c r="G6" s="8"/>
      <c r="H6" s="8"/>
      <c r="I6" s="8"/>
      <c r="J6" s="8"/>
      <c r="K6" s="8"/>
      <c r="L6" s="8"/>
      <c r="M6" s="8">
        <v>57</v>
      </c>
      <c r="N6" s="8"/>
      <c r="O6" s="8"/>
      <c r="P6" s="8"/>
      <c r="Q6" s="8"/>
      <c r="R6" s="8"/>
      <c r="S6" s="8"/>
      <c r="T6" s="8">
        <v>26</v>
      </c>
      <c r="U6" s="8"/>
      <c r="V6" s="8">
        <v>26</v>
      </c>
      <c r="W6" s="8"/>
    </row>
    <row r="7" ht="17.25" customHeight="1" outlineLevel="1" spans="1:23">
      <c r="A7" s="9" t="s">
        <v>680</v>
      </c>
      <c r="B7" s="9" t="s">
        <v>850</v>
      </c>
      <c r="C7" s="9" t="s">
        <v>851</v>
      </c>
      <c r="D7" s="9" t="s">
        <v>852</v>
      </c>
      <c r="E7" s="9" t="s">
        <v>853</v>
      </c>
      <c r="F7" s="8">
        <v>59</v>
      </c>
      <c r="G7" s="10"/>
      <c r="H7" s="10"/>
      <c r="I7" s="10"/>
      <c r="J7" s="10"/>
      <c r="K7" s="10"/>
      <c r="L7" s="10"/>
      <c r="M7" s="8">
        <v>43</v>
      </c>
      <c r="N7" s="10"/>
      <c r="O7" s="10"/>
      <c r="P7" s="10"/>
      <c r="Q7" s="10"/>
      <c r="R7" s="10"/>
      <c r="S7" s="10"/>
      <c r="T7" s="8">
        <v>22</v>
      </c>
      <c r="U7" s="8"/>
      <c r="V7" s="8">
        <v>22</v>
      </c>
      <c r="W7" s="8"/>
    </row>
    <row r="8" ht="17.25" customHeight="1" spans="1:23">
      <c r="A8" s="9" t="s">
        <v>667</v>
      </c>
      <c r="B8" s="9" t="s">
        <v>854</v>
      </c>
      <c r="C8" s="9" t="s">
        <v>855</v>
      </c>
      <c r="D8" s="9" t="s">
        <v>852</v>
      </c>
      <c r="E8" s="9" t="s">
        <v>680</v>
      </c>
      <c r="F8" s="8">
        <v>14</v>
      </c>
      <c r="G8" s="10"/>
      <c r="H8" s="10"/>
      <c r="I8" s="10"/>
      <c r="J8" s="10"/>
      <c r="K8" s="10"/>
      <c r="L8" s="10"/>
      <c r="M8" s="8">
        <v>14</v>
      </c>
      <c r="N8" s="10"/>
      <c r="O8" s="10"/>
      <c r="P8" s="10"/>
      <c r="Q8" s="10"/>
      <c r="R8" s="10"/>
      <c r="S8" s="10"/>
      <c r="T8" s="8">
        <v>4</v>
      </c>
      <c r="U8" s="8"/>
      <c r="V8" s="8">
        <v>4</v>
      </c>
      <c r="W8" s="8"/>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0"/>
  <sheetViews>
    <sheetView showGridLines="0" showZeros="0" workbookViewId="0">
      <selection activeCell="A2" sqref="$A2:$XFD2"/>
    </sheetView>
  </sheetViews>
  <sheetFormatPr defaultColWidth="10" defaultRowHeight="12.75" customHeight="1"/>
  <cols>
    <col min="1" max="1" width="16.7083333333333" style="2" customWidth="1"/>
    <col min="2" max="2" width="43.85" style="2" customWidth="1"/>
    <col min="3" max="7" width="28.7083333333333" style="2" customWidth="1"/>
    <col min="8" max="8" width="31.1416666666667" style="2" customWidth="1"/>
    <col min="9" max="10" width="28.575" style="2" customWidth="1"/>
    <col min="11" max="14" width="28.7083333333333" style="2" customWidth="1"/>
    <col min="15" max="16384" width="10" style="2"/>
  </cols>
  <sheetData>
    <row r="1" ht="17.25" customHeight="1" spans="1:1">
      <c r="A1" s="3" t="s">
        <v>71</v>
      </c>
    </row>
    <row r="2" s="1" customFormat="1" ht="64" customHeight="1" spans="1:14">
      <c r="A2" s="71" t="str">
        <f>"2025"&amp;"年部门支出预算表"</f>
        <v>2025年部门支出预算表</v>
      </c>
      <c r="B2" s="71"/>
      <c r="C2" s="71"/>
      <c r="D2" s="71"/>
      <c r="E2" s="71"/>
      <c r="F2" s="71"/>
      <c r="G2" s="71"/>
      <c r="H2" s="71"/>
      <c r="I2" s="71"/>
      <c r="J2" s="71"/>
      <c r="K2" s="71"/>
      <c r="L2" s="71"/>
      <c r="M2" s="71"/>
      <c r="N2" s="71"/>
    </row>
    <row r="3" ht="17.25" customHeight="1" spans="1:14">
      <c r="A3" s="5" t="str">
        <f>"单位名称："&amp;"富民县自然资源局"</f>
        <v>单位名称：富民县自然资源局</v>
      </c>
      <c r="B3" s="5"/>
      <c r="C3" s="3" t="s">
        <v>1</v>
      </c>
      <c r="D3" s="3"/>
      <c r="E3" s="3"/>
      <c r="F3" s="3"/>
      <c r="G3" s="3"/>
      <c r="H3" s="3"/>
      <c r="I3" s="3"/>
      <c r="J3" s="3"/>
      <c r="K3" s="3"/>
      <c r="L3" s="3"/>
      <c r="M3" s="3"/>
      <c r="N3" s="3"/>
    </row>
    <row r="4" ht="27" customHeight="1" spans="1:14">
      <c r="A4" s="25" t="s">
        <v>72</v>
      </c>
      <c r="B4" s="25" t="s">
        <v>73</v>
      </c>
      <c r="C4" s="25" t="s">
        <v>53</v>
      </c>
      <c r="D4" s="25" t="s">
        <v>74</v>
      </c>
      <c r="E4" s="25" t="s">
        <v>75</v>
      </c>
      <c r="F4" s="25" t="s">
        <v>57</v>
      </c>
      <c r="G4" s="25" t="s">
        <v>58</v>
      </c>
      <c r="H4" s="25" t="s">
        <v>76</v>
      </c>
      <c r="I4" s="25" t="s">
        <v>60</v>
      </c>
      <c r="J4" s="25"/>
      <c r="K4" s="25"/>
      <c r="L4" s="25"/>
      <c r="M4" s="25"/>
      <c r="N4" s="25"/>
    </row>
    <row r="5" ht="42" customHeight="1" spans="1:14">
      <c r="A5" s="25"/>
      <c r="B5" s="25"/>
      <c r="C5" s="25"/>
      <c r="D5" s="25" t="s">
        <v>77</v>
      </c>
      <c r="E5" s="25" t="s">
        <v>78</v>
      </c>
      <c r="F5" s="25"/>
      <c r="G5" s="25"/>
      <c r="H5" s="25"/>
      <c r="I5" s="25" t="s">
        <v>55</v>
      </c>
      <c r="J5" s="25" t="s">
        <v>79</v>
      </c>
      <c r="K5" s="25" t="s">
        <v>80</v>
      </c>
      <c r="L5" s="25" t="s">
        <v>81</v>
      </c>
      <c r="M5" s="25" t="s">
        <v>82</v>
      </c>
      <c r="N5" s="25" t="s">
        <v>83</v>
      </c>
    </row>
    <row r="6" ht="18" customHeight="1" spans="1:14">
      <c r="A6" s="25" t="s">
        <v>84</v>
      </c>
      <c r="B6" s="25" t="s">
        <v>85</v>
      </c>
      <c r="C6" s="25" t="s">
        <v>86</v>
      </c>
      <c r="D6" s="25">
        <v>4</v>
      </c>
      <c r="E6" s="25" t="s">
        <v>87</v>
      </c>
      <c r="F6" s="25" t="s">
        <v>88</v>
      </c>
      <c r="G6" s="25" t="s">
        <v>89</v>
      </c>
      <c r="H6" s="25" t="s">
        <v>90</v>
      </c>
      <c r="I6" s="25" t="s">
        <v>91</v>
      </c>
      <c r="J6" s="25" t="s">
        <v>92</v>
      </c>
      <c r="K6" s="25" t="s">
        <v>93</v>
      </c>
      <c r="L6" s="25" t="s">
        <v>94</v>
      </c>
      <c r="M6" s="25" t="s">
        <v>95</v>
      </c>
      <c r="N6" s="25" t="s">
        <v>96</v>
      </c>
    </row>
    <row r="7" ht="21" customHeight="1" outlineLevel="1" spans="1:14">
      <c r="A7" s="81" t="s">
        <v>97</v>
      </c>
      <c r="B7" s="81" t="s">
        <v>98</v>
      </c>
      <c r="C7" s="82">
        <v>1298611.53</v>
      </c>
      <c r="D7" s="82">
        <v>1298611.53</v>
      </c>
      <c r="E7" s="82"/>
      <c r="F7" s="82"/>
      <c r="G7" s="82"/>
      <c r="H7" s="82"/>
      <c r="I7" s="82"/>
      <c r="J7" s="82"/>
      <c r="K7" s="82"/>
      <c r="L7" s="82"/>
      <c r="M7" s="82"/>
      <c r="N7" s="82"/>
    </row>
    <row r="8" ht="21" customHeight="1" outlineLevel="1" spans="1:14">
      <c r="A8" s="84" t="s">
        <v>99</v>
      </c>
      <c r="B8" s="84" t="s">
        <v>100</v>
      </c>
      <c r="C8" s="82">
        <v>1250511.52</v>
      </c>
      <c r="D8" s="82">
        <v>1250511.52</v>
      </c>
      <c r="E8" s="82"/>
      <c r="F8" s="82"/>
      <c r="G8" s="82"/>
      <c r="H8" s="82"/>
      <c r="I8" s="82"/>
      <c r="J8" s="82"/>
      <c r="K8" s="82"/>
      <c r="L8" s="82"/>
      <c r="M8" s="82"/>
      <c r="N8" s="82"/>
    </row>
    <row r="9" ht="21" customHeight="1" outlineLevel="1" spans="1:14">
      <c r="A9" s="85" t="s">
        <v>101</v>
      </c>
      <c r="B9" s="85" t="s">
        <v>102</v>
      </c>
      <c r="C9" s="82">
        <v>950511.52</v>
      </c>
      <c r="D9" s="82">
        <v>950511.52</v>
      </c>
      <c r="E9" s="82"/>
      <c r="F9" s="82"/>
      <c r="G9" s="82"/>
      <c r="H9" s="82"/>
      <c r="I9" s="82"/>
      <c r="J9" s="82"/>
      <c r="K9" s="82"/>
      <c r="L9" s="82"/>
      <c r="M9" s="82"/>
      <c r="N9" s="82"/>
    </row>
    <row r="10" ht="21" customHeight="1" outlineLevel="1" spans="1:14">
      <c r="A10" s="85" t="s">
        <v>103</v>
      </c>
      <c r="B10" s="85" t="s">
        <v>104</v>
      </c>
      <c r="C10" s="82">
        <v>300000</v>
      </c>
      <c r="D10" s="82">
        <v>300000</v>
      </c>
      <c r="E10" s="82"/>
      <c r="F10" s="82"/>
      <c r="G10" s="82"/>
      <c r="H10" s="82"/>
      <c r="I10" s="82"/>
      <c r="J10" s="82"/>
      <c r="K10" s="82"/>
      <c r="L10" s="82"/>
      <c r="M10" s="82"/>
      <c r="N10" s="82"/>
    </row>
    <row r="11" ht="21" customHeight="1" outlineLevel="1" spans="1:14">
      <c r="A11" s="84" t="s">
        <v>105</v>
      </c>
      <c r="B11" s="84" t="s">
        <v>106</v>
      </c>
      <c r="C11" s="82">
        <v>48100.01</v>
      </c>
      <c r="D11" s="82">
        <v>48100.01</v>
      </c>
      <c r="E11" s="82"/>
      <c r="F11" s="82"/>
      <c r="G11" s="82"/>
      <c r="H11" s="82"/>
      <c r="I11" s="82"/>
      <c r="J11" s="82"/>
      <c r="K11" s="82"/>
      <c r="L11" s="82"/>
      <c r="M11" s="82"/>
      <c r="N11" s="82"/>
    </row>
    <row r="12" ht="21" customHeight="1" spans="1:14">
      <c r="A12" s="85" t="s">
        <v>107</v>
      </c>
      <c r="B12" s="85" t="s">
        <v>108</v>
      </c>
      <c r="C12" s="82">
        <v>48100.01</v>
      </c>
      <c r="D12" s="82">
        <v>48100.01</v>
      </c>
      <c r="E12" s="82"/>
      <c r="F12" s="82"/>
      <c r="G12" s="82"/>
      <c r="H12" s="82"/>
      <c r="I12" s="82"/>
      <c r="J12" s="82"/>
      <c r="K12" s="82"/>
      <c r="L12" s="82"/>
      <c r="M12" s="82"/>
      <c r="N12" s="82"/>
    </row>
    <row r="13" ht="21" customHeight="1" outlineLevel="1" spans="1:14">
      <c r="A13" s="81" t="s">
        <v>109</v>
      </c>
      <c r="B13" s="81" t="s">
        <v>110</v>
      </c>
      <c r="C13" s="82">
        <v>923785.39</v>
      </c>
      <c r="D13" s="82">
        <v>923785.39</v>
      </c>
      <c r="E13" s="82"/>
      <c r="F13" s="82"/>
      <c r="G13" s="82"/>
      <c r="H13" s="82"/>
      <c r="I13" s="82"/>
      <c r="J13" s="82"/>
      <c r="K13" s="82"/>
      <c r="L13" s="82"/>
      <c r="M13" s="82"/>
      <c r="N13" s="82"/>
    </row>
    <row r="14" ht="21" customHeight="1" outlineLevel="1" spans="1:14">
      <c r="A14" s="84" t="s">
        <v>111</v>
      </c>
      <c r="B14" s="84" t="s">
        <v>112</v>
      </c>
      <c r="C14" s="82">
        <v>923785.39</v>
      </c>
      <c r="D14" s="82">
        <v>923785.39</v>
      </c>
      <c r="E14" s="82"/>
      <c r="F14" s="82"/>
      <c r="G14" s="82"/>
      <c r="H14" s="82"/>
      <c r="I14" s="82"/>
      <c r="J14" s="82"/>
      <c r="K14" s="82"/>
      <c r="L14" s="82"/>
      <c r="M14" s="82"/>
      <c r="N14" s="82"/>
    </row>
    <row r="15" ht="21" customHeight="1" outlineLevel="1" spans="1:14">
      <c r="A15" s="85" t="s">
        <v>113</v>
      </c>
      <c r="B15" s="85" t="s">
        <v>114</v>
      </c>
      <c r="C15" s="82">
        <v>255228.3</v>
      </c>
      <c r="D15" s="82">
        <v>255228.3</v>
      </c>
      <c r="E15" s="82"/>
      <c r="F15" s="82"/>
      <c r="G15" s="82"/>
      <c r="H15" s="82"/>
      <c r="I15" s="82"/>
      <c r="J15" s="82"/>
      <c r="K15" s="82"/>
      <c r="L15" s="82"/>
      <c r="M15" s="82"/>
      <c r="N15" s="82"/>
    </row>
    <row r="16" ht="21" customHeight="1" outlineLevel="1" spans="1:14">
      <c r="A16" s="85" t="s">
        <v>115</v>
      </c>
      <c r="B16" s="85" t="s">
        <v>116</v>
      </c>
      <c r="C16" s="82">
        <v>214086.76</v>
      </c>
      <c r="D16" s="82">
        <v>214086.76</v>
      </c>
      <c r="E16" s="82"/>
      <c r="F16" s="82"/>
      <c r="G16" s="82"/>
      <c r="H16" s="82"/>
      <c r="I16" s="82"/>
      <c r="J16" s="82"/>
      <c r="K16" s="82"/>
      <c r="L16" s="82"/>
      <c r="M16" s="82"/>
      <c r="N16" s="82"/>
    </row>
    <row r="17" ht="21" customHeight="1" outlineLevel="1" spans="1:14">
      <c r="A17" s="85" t="s">
        <v>117</v>
      </c>
      <c r="B17" s="85" t="s">
        <v>118</v>
      </c>
      <c r="C17" s="82">
        <v>398764.94</v>
      </c>
      <c r="D17" s="82">
        <v>398764.94</v>
      </c>
      <c r="E17" s="82"/>
      <c r="F17" s="82"/>
      <c r="G17" s="82"/>
      <c r="H17" s="82"/>
      <c r="I17" s="82"/>
      <c r="J17" s="82"/>
      <c r="K17" s="82"/>
      <c r="L17" s="82"/>
      <c r="M17" s="82"/>
      <c r="N17" s="82"/>
    </row>
    <row r="18" ht="21" customHeight="1" spans="1:14">
      <c r="A18" s="85" t="s">
        <v>119</v>
      </c>
      <c r="B18" s="85" t="s">
        <v>120</v>
      </c>
      <c r="C18" s="82">
        <v>55705.39</v>
      </c>
      <c r="D18" s="82">
        <v>55705.39</v>
      </c>
      <c r="E18" s="82"/>
      <c r="F18" s="82"/>
      <c r="G18" s="82"/>
      <c r="H18" s="82"/>
      <c r="I18" s="82"/>
      <c r="J18" s="82"/>
      <c r="K18" s="82"/>
      <c r="L18" s="82"/>
      <c r="M18" s="82"/>
      <c r="N18" s="82"/>
    </row>
    <row r="19" ht="21" customHeight="1" outlineLevel="1" spans="1:14">
      <c r="A19" s="81" t="s">
        <v>121</v>
      </c>
      <c r="B19" s="81" t="s">
        <v>122</v>
      </c>
      <c r="C19" s="82">
        <v>73500000</v>
      </c>
      <c r="D19" s="82"/>
      <c r="E19" s="82">
        <v>1200000</v>
      </c>
      <c r="F19" s="82">
        <v>72300000</v>
      </c>
      <c r="G19" s="82"/>
      <c r="H19" s="82"/>
      <c r="I19" s="82"/>
      <c r="J19" s="82"/>
      <c r="K19" s="82"/>
      <c r="L19" s="82"/>
      <c r="M19" s="82"/>
      <c r="N19" s="82"/>
    </row>
    <row r="20" ht="21" customHeight="1" outlineLevel="1" spans="1:14">
      <c r="A20" s="84" t="s">
        <v>123</v>
      </c>
      <c r="B20" s="84" t="s">
        <v>124</v>
      </c>
      <c r="C20" s="82">
        <v>72300000</v>
      </c>
      <c r="D20" s="82"/>
      <c r="E20" s="82"/>
      <c r="F20" s="82">
        <v>72300000</v>
      </c>
      <c r="G20" s="82"/>
      <c r="H20" s="82"/>
      <c r="I20" s="82"/>
      <c r="J20" s="82"/>
      <c r="K20" s="82"/>
      <c r="L20" s="82"/>
      <c r="M20" s="82"/>
      <c r="N20" s="82"/>
    </row>
    <row r="21" ht="21" customHeight="1" outlineLevel="1" spans="1:14">
      <c r="A21" s="85" t="s">
        <v>125</v>
      </c>
      <c r="B21" s="85" t="s">
        <v>126</v>
      </c>
      <c r="C21" s="82">
        <v>50000000</v>
      </c>
      <c r="D21" s="82"/>
      <c r="E21" s="82"/>
      <c r="F21" s="82">
        <v>50000000</v>
      </c>
      <c r="G21" s="82"/>
      <c r="H21" s="82"/>
      <c r="I21" s="82"/>
      <c r="J21" s="82"/>
      <c r="K21" s="82"/>
      <c r="L21" s="82"/>
      <c r="M21" s="82"/>
      <c r="N21" s="82"/>
    </row>
    <row r="22" ht="21" customHeight="1" outlineLevel="1" spans="1:14">
      <c r="A22" s="85" t="s">
        <v>127</v>
      </c>
      <c r="B22" s="85" t="s">
        <v>128</v>
      </c>
      <c r="C22" s="82">
        <v>20500000</v>
      </c>
      <c r="D22" s="82"/>
      <c r="E22" s="82"/>
      <c r="F22" s="82">
        <v>20500000</v>
      </c>
      <c r="G22" s="82"/>
      <c r="H22" s="82"/>
      <c r="I22" s="82"/>
      <c r="J22" s="82"/>
      <c r="K22" s="82"/>
      <c r="L22" s="82"/>
      <c r="M22" s="82"/>
      <c r="N22" s="82"/>
    </row>
    <row r="23" ht="21" customHeight="1" outlineLevel="1" spans="1:14">
      <c r="A23" s="85" t="s">
        <v>129</v>
      </c>
      <c r="B23" s="85" t="s">
        <v>130</v>
      </c>
      <c r="C23" s="82">
        <v>1500000</v>
      </c>
      <c r="D23" s="82"/>
      <c r="E23" s="82"/>
      <c r="F23" s="82">
        <v>1500000</v>
      </c>
      <c r="G23" s="82"/>
      <c r="H23" s="82"/>
      <c r="I23" s="82"/>
      <c r="J23" s="82"/>
      <c r="K23" s="82"/>
      <c r="L23" s="82"/>
      <c r="M23" s="82"/>
      <c r="N23" s="82"/>
    </row>
    <row r="24" ht="21" customHeight="1" outlineLevel="1" spans="1:14">
      <c r="A24" s="85" t="s">
        <v>131</v>
      </c>
      <c r="B24" s="85" t="s">
        <v>132</v>
      </c>
      <c r="C24" s="82">
        <v>300000</v>
      </c>
      <c r="D24" s="82"/>
      <c r="E24" s="82"/>
      <c r="F24" s="82">
        <v>300000</v>
      </c>
      <c r="G24" s="82"/>
      <c r="H24" s="82"/>
      <c r="I24" s="82"/>
      <c r="J24" s="82"/>
      <c r="K24" s="82"/>
      <c r="L24" s="82"/>
      <c r="M24" s="82"/>
      <c r="N24" s="82"/>
    </row>
    <row r="25" ht="21" customHeight="1" outlineLevel="1" spans="1:14">
      <c r="A25" s="84" t="s">
        <v>133</v>
      </c>
      <c r="B25" s="84" t="s">
        <v>134</v>
      </c>
      <c r="C25" s="82">
        <v>1200000</v>
      </c>
      <c r="D25" s="82"/>
      <c r="E25" s="82">
        <v>1200000</v>
      </c>
      <c r="F25" s="82"/>
      <c r="G25" s="82"/>
      <c r="H25" s="82"/>
      <c r="I25" s="82"/>
      <c r="J25" s="82"/>
      <c r="K25" s="82"/>
      <c r="L25" s="82"/>
      <c r="M25" s="82"/>
      <c r="N25" s="82"/>
    </row>
    <row r="26" ht="21" customHeight="1" spans="1:14">
      <c r="A26" s="85" t="s">
        <v>135</v>
      </c>
      <c r="B26" s="85" t="s">
        <v>134</v>
      </c>
      <c r="C26" s="82">
        <v>1200000</v>
      </c>
      <c r="D26" s="82"/>
      <c r="E26" s="82">
        <v>1200000</v>
      </c>
      <c r="F26" s="82"/>
      <c r="G26" s="82"/>
      <c r="H26" s="82"/>
      <c r="I26" s="82"/>
      <c r="J26" s="82"/>
      <c r="K26" s="82"/>
      <c r="L26" s="82"/>
      <c r="M26" s="82"/>
      <c r="N26" s="82"/>
    </row>
    <row r="27" ht="21" customHeight="1" outlineLevel="1" spans="1:14">
      <c r="A27" s="81" t="s">
        <v>136</v>
      </c>
      <c r="B27" s="81" t="s">
        <v>137</v>
      </c>
      <c r="C27" s="82">
        <v>9928575.54</v>
      </c>
      <c r="D27" s="82">
        <v>7512775.54</v>
      </c>
      <c r="E27" s="82">
        <v>2415800</v>
      </c>
      <c r="F27" s="82"/>
      <c r="G27" s="82"/>
      <c r="H27" s="82"/>
      <c r="I27" s="82"/>
      <c r="J27" s="82"/>
      <c r="K27" s="82"/>
      <c r="L27" s="82"/>
      <c r="M27" s="82"/>
      <c r="N27" s="82"/>
    </row>
    <row r="28" ht="21" customHeight="1" outlineLevel="1" spans="1:14">
      <c r="A28" s="84" t="s">
        <v>138</v>
      </c>
      <c r="B28" s="84" t="s">
        <v>139</v>
      </c>
      <c r="C28" s="82">
        <v>9928575.54</v>
      </c>
      <c r="D28" s="82">
        <v>7512775.54</v>
      </c>
      <c r="E28" s="82">
        <v>2415800</v>
      </c>
      <c r="F28" s="82"/>
      <c r="G28" s="82"/>
      <c r="H28" s="82"/>
      <c r="I28" s="82"/>
      <c r="J28" s="82"/>
      <c r="K28" s="82"/>
      <c r="L28" s="82"/>
      <c r="M28" s="82"/>
      <c r="N28" s="82"/>
    </row>
    <row r="29" ht="21" customHeight="1" outlineLevel="1" spans="1:14">
      <c r="A29" s="85" t="s">
        <v>140</v>
      </c>
      <c r="B29" s="85" t="s">
        <v>141</v>
      </c>
      <c r="C29" s="82">
        <v>7306615</v>
      </c>
      <c r="D29" s="82">
        <v>6024115</v>
      </c>
      <c r="E29" s="82">
        <v>1282500</v>
      </c>
      <c r="F29" s="82"/>
      <c r="G29" s="82"/>
      <c r="H29" s="82"/>
      <c r="I29" s="82"/>
      <c r="J29" s="82"/>
      <c r="K29" s="82"/>
      <c r="L29" s="82"/>
      <c r="M29" s="82"/>
      <c r="N29" s="82"/>
    </row>
    <row r="30" ht="21" customHeight="1" outlineLevel="1" spans="1:14">
      <c r="A30" s="85" t="s">
        <v>142</v>
      </c>
      <c r="B30" s="85" t="s">
        <v>143</v>
      </c>
      <c r="C30" s="82">
        <v>43300</v>
      </c>
      <c r="D30" s="82"/>
      <c r="E30" s="82">
        <v>43300</v>
      </c>
      <c r="F30" s="82"/>
      <c r="G30" s="82"/>
      <c r="H30" s="82"/>
      <c r="I30" s="82"/>
      <c r="J30" s="82"/>
      <c r="K30" s="82"/>
      <c r="L30" s="82"/>
      <c r="M30" s="82"/>
      <c r="N30" s="82"/>
    </row>
    <row r="31" ht="21" customHeight="1" outlineLevel="1" spans="1:14">
      <c r="A31" s="85" t="s">
        <v>144</v>
      </c>
      <c r="B31" s="85" t="s">
        <v>145</v>
      </c>
      <c r="C31" s="82">
        <v>200000</v>
      </c>
      <c r="D31" s="82"/>
      <c r="E31" s="82">
        <v>200000</v>
      </c>
      <c r="F31" s="82"/>
      <c r="G31" s="82"/>
      <c r="H31" s="82"/>
      <c r="I31" s="82"/>
      <c r="J31" s="82"/>
      <c r="K31" s="82"/>
      <c r="L31" s="82"/>
      <c r="M31" s="82"/>
      <c r="N31" s="82"/>
    </row>
    <row r="32" ht="21" customHeight="1" outlineLevel="1" spans="1:14">
      <c r="A32" s="85" t="s">
        <v>146</v>
      </c>
      <c r="B32" s="85" t="s">
        <v>147</v>
      </c>
      <c r="C32" s="82">
        <v>1488660.54</v>
      </c>
      <c r="D32" s="82">
        <v>1488660.54</v>
      </c>
      <c r="E32" s="82"/>
      <c r="F32" s="82"/>
      <c r="G32" s="82"/>
      <c r="H32" s="82"/>
      <c r="I32" s="82"/>
      <c r="J32" s="82"/>
      <c r="K32" s="82"/>
      <c r="L32" s="82"/>
      <c r="M32" s="82"/>
      <c r="N32" s="82"/>
    </row>
    <row r="33" ht="21" customHeight="1" spans="1:14">
      <c r="A33" s="85" t="s">
        <v>148</v>
      </c>
      <c r="B33" s="85" t="s">
        <v>149</v>
      </c>
      <c r="C33" s="82">
        <v>890000</v>
      </c>
      <c r="D33" s="82"/>
      <c r="E33" s="82">
        <v>890000</v>
      </c>
      <c r="F33" s="82"/>
      <c r="G33" s="82"/>
      <c r="H33" s="82"/>
      <c r="I33" s="82"/>
      <c r="J33" s="82"/>
      <c r="K33" s="82"/>
      <c r="L33" s="82"/>
      <c r="M33" s="82"/>
      <c r="N33" s="82"/>
    </row>
    <row r="34" ht="21" customHeight="1" outlineLevel="1" spans="1:14">
      <c r="A34" s="81" t="s">
        <v>150</v>
      </c>
      <c r="B34" s="81" t="s">
        <v>151</v>
      </c>
      <c r="C34" s="82">
        <v>818909.64</v>
      </c>
      <c r="D34" s="82">
        <v>818909.64</v>
      </c>
      <c r="E34" s="82"/>
      <c r="F34" s="82"/>
      <c r="G34" s="82"/>
      <c r="H34" s="82"/>
      <c r="I34" s="82"/>
      <c r="J34" s="82"/>
      <c r="K34" s="82"/>
      <c r="L34" s="82"/>
      <c r="M34" s="82"/>
      <c r="N34" s="82"/>
    </row>
    <row r="35" ht="21" customHeight="1" outlineLevel="1" spans="1:14">
      <c r="A35" s="84" t="s">
        <v>152</v>
      </c>
      <c r="B35" s="84" t="s">
        <v>153</v>
      </c>
      <c r="C35" s="82">
        <v>818909.64</v>
      </c>
      <c r="D35" s="82">
        <v>818909.64</v>
      </c>
      <c r="E35" s="82"/>
      <c r="F35" s="82"/>
      <c r="G35" s="82"/>
      <c r="H35" s="82"/>
      <c r="I35" s="82"/>
      <c r="J35" s="82"/>
      <c r="K35" s="82"/>
      <c r="L35" s="82"/>
      <c r="M35" s="82"/>
      <c r="N35" s="82"/>
    </row>
    <row r="36" ht="21" customHeight="1" spans="1:14">
      <c r="A36" s="85" t="s">
        <v>154</v>
      </c>
      <c r="B36" s="85" t="s">
        <v>155</v>
      </c>
      <c r="C36" s="82">
        <v>818909.64</v>
      </c>
      <c r="D36" s="82">
        <v>818909.64</v>
      </c>
      <c r="E36" s="82"/>
      <c r="F36" s="82"/>
      <c r="G36" s="82"/>
      <c r="H36" s="82"/>
      <c r="I36" s="82"/>
      <c r="J36" s="82"/>
      <c r="K36" s="82"/>
      <c r="L36" s="82"/>
      <c r="M36" s="82"/>
      <c r="N36" s="82"/>
    </row>
    <row r="37" ht="21" customHeight="1" outlineLevel="1" spans="1:14">
      <c r="A37" s="81" t="s">
        <v>156</v>
      </c>
      <c r="B37" s="81" t="s">
        <v>157</v>
      </c>
      <c r="C37" s="82">
        <v>811644</v>
      </c>
      <c r="D37" s="82"/>
      <c r="E37" s="82">
        <v>811644</v>
      </c>
      <c r="F37" s="82"/>
      <c r="G37" s="82"/>
      <c r="H37" s="82"/>
      <c r="I37" s="82"/>
      <c r="J37" s="82"/>
      <c r="K37" s="82"/>
      <c r="L37" s="82"/>
      <c r="M37" s="82"/>
      <c r="N37" s="82"/>
    </row>
    <row r="38" ht="21" customHeight="1" outlineLevel="1" spans="1:14">
      <c r="A38" s="84" t="s">
        <v>158</v>
      </c>
      <c r="B38" s="84" t="s">
        <v>159</v>
      </c>
      <c r="C38" s="82">
        <v>811644</v>
      </c>
      <c r="D38" s="82"/>
      <c r="E38" s="82">
        <v>811644</v>
      </c>
      <c r="F38" s="82"/>
      <c r="G38" s="82"/>
      <c r="H38" s="82"/>
      <c r="I38" s="82"/>
      <c r="J38" s="82"/>
      <c r="K38" s="82"/>
      <c r="L38" s="82"/>
      <c r="M38" s="82"/>
      <c r="N38" s="82"/>
    </row>
    <row r="39" ht="21" customHeight="1" spans="1:14">
      <c r="A39" s="85" t="s">
        <v>160</v>
      </c>
      <c r="B39" s="85" t="s">
        <v>161</v>
      </c>
      <c r="C39" s="82">
        <v>811644</v>
      </c>
      <c r="D39" s="82"/>
      <c r="E39" s="82">
        <v>811644</v>
      </c>
      <c r="F39" s="82"/>
      <c r="G39" s="82"/>
      <c r="H39" s="82"/>
      <c r="I39" s="82"/>
      <c r="J39" s="82"/>
      <c r="K39" s="82"/>
      <c r="L39" s="82"/>
      <c r="M39" s="82"/>
      <c r="N39" s="82"/>
    </row>
    <row r="40" ht="21" customHeight="1" spans="1:14">
      <c r="A40" s="25" t="s">
        <v>53</v>
      </c>
      <c r="B40" s="25"/>
      <c r="C40" s="82">
        <v>87281526.1</v>
      </c>
      <c r="D40" s="82">
        <v>10554082.1</v>
      </c>
      <c r="E40" s="82">
        <v>4427444</v>
      </c>
      <c r="F40" s="82">
        <v>72300000</v>
      </c>
      <c r="G40" s="82"/>
      <c r="H40" s="82"/>
      <c r="I40" s="82"/>
      <c r="J40" s="82"/>
      <c r="K40" s="82"/>
      <c r="L40" s="82"/>
      <c r="M40" s="82"/>
      <c r="N40" s="82"/>
    </row>
  </sheetData>
  <mergeCells count="14">
    <mergeCell ref="A1:N1"/>
    <mergeCell ref="A2:N2"/>
    <mergeCell ref="A3:B3"/>
    <mergeCell ref="C3:N3"/>
    <mergeCell ref="I4:N4"/>
    <mergeCell ref="A40:B40"/>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2" sqref="$A2:$XFD2"/>
    </sheetView>
  </sheetViews>
  <sheetFormatPr defaultColWidth="10" defaultRowHeight="12.75" customHeight="1" outlineLevelCol="3"/>
  <cols>
    <col min="1" max="4" width="41.575" style="2" customWidth="1"/>
    <col min="5" max="16384" width="10" style="2"/>
  </cols>
  <sheetData>
    <row r="1" ht="15" customHeight="1" spans="1:4">
      <c r="A1" s="5"/>
      <c r="B1" s="5"/>
      <c r="C1" s="5"/>
      <c r="D1" s="3" t="s">
        <v>162</v>
      </c>
    </row>
    <row r="2" s="1" customFormat="1" ht="41.25" customHeight="1" spans="1:4">
      <c r="A2" s="86" t="str">
        <f>"2025"&amp;"年财政拨款收支预算总表"</f>
        <v>2025年财政拨款收支预算总表</v>
      </c>
      <c r="B2" s="86"/>
      <c r="C2" s="86"/>
      <c r="D2" s="86"/>
    </row>
    <row r="3" ht="17.25" customHeight="1" spans="1:4">
      <c r="A3" s="5" t="str">
        <f>"单位名称："&amp;"富民县自然资源局"</f>
        <v>单位名称：富民县自然资源局</v>
      </c>
      <c r="B3" s="5"/>
      <c r="C3" s="5"/>
      <c r="D3" s="3" t="s">
        <v>1</v>
      </c>
    </row>
    <row r="4" ht="17.25" customHeight="1" spans="1:4">
      <c r="A4" s="25" t="s">
        <v>2</v>
      </c>
      <c r="B4" s="25"/>
      <c r="C4" s="25" t="s">
        <v>3</v>
      </c>
      <c r="D4" s="25"/>
    </row>
    <row r="5" ht="18.75" customHeight="1" spans="1:4">
      <c r="A5" s="25" t="s">
        <v>4</v>
      </c>
      <c r="B5" s="25" t="str">
        <f>"2025"&amp;"年预算数"</f>
        <v>2025年预算数</v>
      </c>
      <c r="C5" s="25" t="s">
        <v>5</v>
      </c>
      <c r="D5" s="25" t="str">
        <f>"2025"&amp;"年预算数"</f>
        <v>2025年预算数</v>
      </c>
    </row>
    <row r="6" ht="16.5" customHeight="1" spans="1:4">
      <c r="A6" s="87" t="s">
        <v>163</v>
      </c>
      <c r="B6" s="82">
        <v>87281526.1</v>
      </c>
      <c r="C6" s="87" t="s">
        <v>164</v>
      </c>
      <c r="D6" s="82">
        <v>87281526.1</v>
      </c>
    </row>
    <row r="7" ht="16.5" customHeight="1" spans="1:4">
      <c r="A7" s="87" t="s">
        <v>165</v>
      </c>
      <c r="B7" s="82">
        <v>14981526.1</v>
      </c>
      <c r="C7" s="87" t="s">
        <v>166</v>
      </c>
      <c r="D7" s="82"/>
    </row>
    <row r="8" ht="16.5" customHeight="1" spans="1:4">
      <c r="A8" s="87" t="s">
        <v>167</v>
      </c>
      <c r="B8" s="82">
        <v>72300000</v>
      </c>
      <c r="C8" s="87" t="s">
        <v>168</v>
      </c>
      <c r="D8" s="82"/>
    </row>
    <row r="9" ht="16.5" customHeight="1" spans="1:4">
      <c r="A9" s="87" t="s">
        <v>169</v>
      </c>
      <c r="B9" s="82"/>
      <c r="C9" s="87" t="s">
        <v>170</v>
      </c>
      <c r="D9" s="82"/>
    </row>
    <row r="10" ht="16.5" customHeight="1" spans="1:4">
      <c r="A10" s="87" t="s">
        <v>171</v>
      </c>
      <c r="B10" s="82"/>
      <c r="C10" s="87" t="s">
        <v>172</v>
      </c>
      <c r="D10" s="82"/>
    </row>
    <row r="11" ht="16.5" customHeight="1" spans="1:4">
      <c r="A11" s="87" t="s">
        <v>165</v>
      </c>
      <c r="B11" s="82"/>
      <c r="C11" s="87" t="s">
        <v>173</v>
      </c>
      <c r="D11" s="82"/>
    </row>
    <row r="12" ht="16.5" customHeight="1" spans="1:4">
      <c r="A12" s="87" t="s">
        <v>167</v>
      </c>
      <c r="B12" s="82"/>
      <c r="C12" s="87" t="s">
        <v>174</v>
      </c>
      <c r="D12" s="82"/>
    </row>
    <row r="13" ht="16.5" customHeight="1" spans="1:4">
      <c r="A13" s="87" t="s">
        <v>169</v>
      </c>
      <c r="B13" s="82"/>
      <c r="C13" s="87" t="s">
        <v>175</v>
      </c>
      <c r="D13" s="82"/>
    </row>
    <row r="14" ht="16.5" customHeight="1" spans="1:4">
      <c r="A14" s="76"/>
      <c r="B14" s="76"/>
      <c r="C14" s="87" t="s">
        <v>176</v>
      </c>
      <c r="D14" s="82">
        <v>1298611.53</v>
      </c>
    </row>
    <row r="15" ht="16.5" customHeight="1" spans="1:4">
      <c r="A15" s="76"/>
      <c r="B15" s="76"/>
      <c r="C15" s="87" t="s">
        <v>177</v>
      </c>
      <c r="D15" s="82">
        <v>923785.39</v>
      </c>
    </row>
    <row r="16" ht="16.5" customHeight="1" spans="1:4">
      <c r="A16" s="76"/>
      <c r="B16" s="76"/>
      <c r="C16" s="87" t="s">
        <v>178</v>
      </c>
      <c r="D16" s="82"/>
    </row>
    <row r="17" ht="16.5" customHeight="1" spans="1:4">
      <c r="A17" s="76"/>
      <c r="B17" s="76"/>
      <c r="C17" s="87" t="s">
        <v>179</v>
      </c>
      <c r="D17" s="82">
        <v>73500000</v>
      </c>
    </row>
    <row r="18" ht="16.5" customHeight="1" spans="1:4">
      <c r="A18" s="76"/>
      <c r="B18" s="76"/>
      <c r="C18" s="87" t="s">
        <v>180</v>
      </c>
      <c r="D18" s="82"/>
    </row>
    <row r="19" ht="16.5" customHeight="1" spans="1:4">
      <c r="A19" s="76"/>
      <c r="B19" s="76"/>
      <c r="C19" s="87" t="s">
        <v>181</v>
      </c>
      <c r="D19" s="82"/>
    </row>
    <row r="20" ht="16.5" customHeight="1" spans="1:4">
      <c r="A20" s="76"/>
      <c r="B20" s="76"/>
      <c r="C20" s="87" t="s">
        <v>182</v>
      </c>
      <c r="D20" s="82"/>
    </row>
    <row r="21" ht="16.5" customHeight="1" spans="1:4">
      <c r="A21" s="76"/>
      <c r="B21" s="76"/>
      <c r="C21" s="87" t="s">
        <v>183</v>
      </c>
      <c r="D21" s="82"/>
    </row>
    <row r="22" ht="16.5" customHeight="1" spans="1:4">
      <c r="A22" s="76"/>
      <c r="B22" s="76"/>
      <c r="C22" s="87" t="s">
        <v>184</v>
      </c>
      <c r="D22" s="82"/>
    </row>
    <row r="23" ht="16.5" customHeight="1" spans="1:4">
      <c r="A23" s="76"/>
      <c r="B23" s="76"/>
      <c r="C23" s="87" t="s">
        <v>185</v>
      </c>
      <c r="D23" s="82"/>
    </row>
    <row r="24" ht="16.5" customHeight="1" spans="1:4">
      <c r="A24" s="76"/>
      <c r="B24" s="76"/>
      <c r="C24" s="87" t="s">
        <v>186</v>
      </c>
      <c r="D24" s="82">
        <v>9928575.54</v>
      </c>
    </row>
    <row r="25" ht="16.5" customHeight="1" spans="1:4">
      <c r="A25" s="76"/>
      <c r="B25" s="76"/>
      <c r="C25" s="87" t="s">
        <v>187</v>
      </c>
      <c r="D25" s="82">
        <v>818909.64</v>
      </c>
    </row>
    <row r="26" ht="16.5" customHeight="1" spans="1:4">
      <c r="A26" s="76"/>
      <c r="B26" s="76"/>
      <c r="C26" s="87" t="s">
        <v>188</v>
      </c>
      <c r="D26" s="82"/>
    </row>
    <row r="27" ht="16.5" customHeight="1" spans="1:4">
      <c r="A27" s="76"/>
      <c r="B27" s="76"/>
      <c r="C27" s="87" t="s">
        <v>189</v>
      </c>
      <c r="D27" s="82"/>
    </row>
    <row r="28" ht="16.5" customHeight="1" spans="1:4">
      <c r="A28" s="76"/>
      <c r="B28" s="76"/>
      <c r="C28" s="87" t="s">
        <v>190</v>
      </c>
      <c r="D28" s="82">
        <v>811644</v>
      </c>
    </row>
    <row r="29" ht="16.5" customHeight="1" spans="1:4">
      <c r="A29" s="76"/>
      <c r="B29" s="76"/>
      <c r="C29" s="87" t="s">
        <v>191</v>
      </c>
      <c r="D29" s="82"/>
    </row>
    <row r="30" ht="16.5" customHeight="1" spans="1:4">
      <c r="A30" s="76"/>
      <c r="B30" s="76"/>
      <c r="C30" s="87" t="s">
        <v>192</v>
      </c>
      <c r="D30" s="82"/>
    </row>
    <row r="31" ht="16.5" customHeight="1" spans="1:4">
      <c r="A31" s="76"/>
      <c r="B31" s="76"/>
      <c r="C31" s="87" t="s">
        <v>193</v>
      </c>
      <c r="D31" s="82"/>
    </row>
    <row r="32" ht="15" customHeight="1" spans="1:4">
      <c r="A32" s="76"/>
      <c r="B32" s="76"/>
      <c r="C32" s="87" t="s">
        <v>194</v>
      </c>
      <c r="D32" s="82"/>
    </row>
    <row r="33" ht="16.5" customHeight="1" spans="1:4">
      <c r="A33" s="76"/>
      <c r="B33" s="76"/>
      <c r="C33" s="87" t="s">
        <v>195</v>
      </c>
      <c r="D33" s="82"/>
    </row>
    <row r="34" ht="18" customHeight="1" spans="1:4">
      <c r="A34" s="76"/>
      <c r="B34" s="76"/>
      <c r="C34" s="87" t="s">
        <v>196</v>
      </c>
      <c r="D34" s="82"/>
    </row>
    <row r="35" ht="16.5" customHeight="1" spans="1:4">
      <c r="A35" s="76"/>
      <c r="B35" s="76"/>
      <c r="C35" s="87" t="s">
        <v>197</v>
      </c>
      <c r="D35" s="82"/>
    </row>
    <row r="36" ht="15" customHeight="1" spans="1:4">
      <c r="A36" s="36" t="s">
        <v>48</v>
      </c>
      <c r="B36" s="82">
        <f>87281526.1+0</f>
        <v>87281526.1</v>
      </c>
      <c r="C36" s="36" t="s">
        <v>49</v>
      </c>
      <c r="D36" s="82">
        <v>87281526.1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selection activeCell="A2" sqref="$A2:$XFD2"/>
    </sheetView>
  </sheetViews>
  <sheetFormatPr defaultColWidth="10.7083333333333" defaultRowHeight="14.25" customHeight="1" outlineLevelCol="6"/>
  <cols>
    <col min="1" max="1" width="23.575" style="2" customWidth="1"/>
    <col min="2" max="2" width="51.2833333333333" style="2" customWidth="1"/>
    <col min="3" max="7" width="28.1416666666667" style="2" customWidth="1"/>
    <col min="8" max="16384" width="10.7083333333333" style="2"/>
  </cols>
  <sheetData>
    <row r="1" customHeight="1" spans="7:7">
      <c r="G1" s="3" t="s">
        <v>198</v>
      </c>
    </row>
    <row r="2" s="1" customFormat="1" ht="41.25" customHeight="1" spans="1:7">
      <c r="A2" s="71" t="str">
        <f>"2025"&amp;"年一般公共预算支出预算表（按功能科目分类）"</f>
        <v>2025年一般公共预算支出预算表（按功能科目分类）</v>
      </c>
      <c r="B2" s="71"/>
      <c r="C2" s="71"/>
      <c r="D2" s="71"/>
      <c r="E2" s="71"/>
      <c r="F2" s="71"/>
      <c r="G2" s="71"/>
    </row>
    <row r="3" ht="18" customHeight="1" spans="1:7">
      <c r="A3" s="5" t="str">
        <f>"单位名称："&amp;"富民县自然资源局"</f>
        <v>单位名称：富民县自然资源局</v>
      </c>
      <c r="B3" s="5"/>
      <c r="C3" s="5"/>
      <c r="D3" s="5"/>
      <c r="E3" s="5"/>
      <c r="G3" s="3" t="s">
        <v>199</v>
      </c>
    </row>
    <row r="4" ht="20.25" customHeight="1" spans="1:7">
      <c r="A4" s="25" t="s">
        <v>200</v>
      </c>
      <c r="B4" s="25"/>
      <c r="C4" s="25" t="s">
        <v>53</v>
      </c>
      <c r="D4" s="25" t="s">
        <v>74</v>
      </c>
      <c r="E4" s="25"/>
      <c r="F4" s="25"/>
      <c r="G4" s="25" t="s">
        <v>75</v>
      </c>
    </row>
    <row r="5" ht="20.25" customHeight="1" spans="1:7">
      <c r="A5" s="25" t="s">
        <v>72</v>
      </c>
      <c r="B5" s="25" t="s">
        <v>73</v>
      </c>
      <c r="C5" s="25"/>
      <c r="D5" s="25" t="s">
        <v>55</v>
      </c>
      <c r="E5" s="25" t="s">
        <v>201</v>
      </c>
      <c r="F5" s="25" t="s">
        <v>202</v>
      </c>
      <c r="G5" s="25"/>
    </row>
    <row r="6" ht="15" customHeight="1" spans="1:7">
      <c r="A6" s="25" t="s">
        <v>84</v>
      </c>
      <c r="B6" s="25" t="s">
        <v>85</v>
      </c>
      <c r="C6" s="25" t="s">
        <v>86</v>
      </c>
      <c r="D6" s="25" t="s">
        <v>203</v>
      </c>
      <c r="E6" s="25" t="s">
        <v>87</v>
      </c>
      <c r="F6" s="25" t="s">
        <v>88</v>
      </c>
      <c r="G6" s="25" t="s">
        <v>89</v>
      </c>
    </row>
    <row r="7" ht="18" customHeight="1" outlineLevel="1" spans="1:7">
      <c r="A7" s="81" t="s">
        <v>97</v>
      </c>
      <c r="B7" s="81" t="s">
        <v>204</v>
      </c>
      <c r="C7" s="82">
        <v>1298611.53</v>
      </c>
      <c r="D7" s="82">
        <v>1298611.53</v>
      </c>
      <c r="E7" s="82">
        <v>1298611.53</v>
      </c>
      <c r="F7" s="82"/>
      <c r="G7" s="82"/>
    </row>
    <row r="8" ht="18" customHeight="1" outlineLevel="1" spans="1:7">
      <c r="A8" s="84" t="s">
        <v>99</v>
      </c>
      <c r="B8" s="84" t="s">
        <v>205</v>
      </c>
      <c r="C8" s="82">
        <v>1250511.52</v>
      </c>
      <c r="D8" s="82">
        <v>1250511.52</v>
      </c>
      <c r="E8" s="82">
        <v>1250511.52</v>
      </c>
      <c r="F8" s="82"/>
      <c r="G8" s="82"/>
    </row>
    <row r="9" ht="18" customHeight="1" outlineLevel="1" spans="1:7">
      <c r="A9" s="85" t="s">
        <v>101</v>
      </c>
      <c r="B9" s="85" t="s">
        <v>206</v>
      </c>
      <c r="C9" s="82">
        <v>950511.52</v>
      </c>
      <c r="D9" s="82">
        <v>950511.52</v>
      </c>
      <c r="E9" s="82">
        <v>950511.52</v>
      </c>
      <c r="F9" s="82"/>
      <c r="G9" s="82"/>
    </row>
    <row r="10" ht="18" customHeight="1" outlineLevel="1" spans="1:7">
      <c r="A10" s="85" t="s">
        <v>103</v>
      </c>
      <c r="B10" s="85" t="s">
        <v>207</v>
      </c>
      <c r="C10" s="82">
        <v>300000</v>
      </c>
      <c r="D10" s="82">
        <v>300000</v>
      </c>
      <c r="E10" s="82">
        <v>300000</v>
      </c>
      <c r="F10" s="82"/>
      <c r="G10" s="82"/>
    </row>
    <row r="11" ht="18" customHeight="1" outlineLevel="1" spans="1:7">
      <c r="A11" s="84" t="s">
        <v>105</v>
      </c>
      <c r="B11" s="84" t="s">
        <v>208</v>
      </c>
      <c r="C11" s="82">
        <v>48100.01</v>
      </c>
      <c r="D11" s="82">
        <v>48100.01</v>
      </c>
      <c r="E11" s="82">
        <v>48100.01</v>
      </c>
      <c r="F11" s="82"/>
      <c r="G11" s="82"/>
    </row>
    <row r="12" ht="18" customHeight="1" spans="1:7">
      <c r="A12" s="85" t="s">
        <v>107</v>
      </c>
      <c r="B12" s="85" t="s">
        <v>209</v>
      </c>
      <c r="C12" s="82">
        <v>48100.01</v>
      </c>
      <c r="D12" s="82">
        <v>48100.01</v>
      </c>
      <c r="E12" s="82">
        <v>48100.01</v>
      </c>
      <c r="F12" s="82"/>
      <c r="G12" s="82"/>
    </row>
    <row r="13" ht="18" customHeight="1" outlineLevel="1" spans="1:7">
      <c r="A13" s="81" t="s">
        <v>109</v>
      </c>
      <c r="B13" s="81" t="s">
        <v>210</v>
      </c>
      <c r="C13" s="82">
        <v>923785.39</v>
      </c>
      <c r="D13" s="82">
        <v>923785.39</v>
      </c>
      <c r="E13" s="82">
        <v>923785.39</v>
      </c>
      <c r="F13" s="82"/>
      <c r="G13" s="82"/>
    </row>
    <row r="14" ht="18" customHeight="1" outlineLevel="1" spans="1:7">
      <c r="A14" s="84" t="s">
        <v>111</v>
      </c>
      <c r="B14" s="84" t="s">
        <v>211</v>
      </c>
      <c r="C14" s="82">
        <v>923785.39</v>
      </c>
      <c r="D14" s="82">
        <v>923785.39</v>
      </c>
      <c r="E14" s="82">
        <v>923785.39</v>
      </c>
      <c r="F14" s="82"/>
      <c r="G14" s="82"/>
    </row>
    <row r="15" ht="18" customHeight="1" outlineLevel="1" spans="1:7">
      <c r="A15" s="85" t="s">
        <v>113</v>
      </c>
      <c r="B15" s="85" t="s">
        <v>212</v>
      </c>
      <c r="C15" s="82">
        <v>255228.3</v>
      </c>
      <c r="D15" s="82">
        <v>255228.3</v>
      </c>
      <c r="E15" s="82">
        <v>255228.3</v>
      </c>
      <c r="F15" s="82"/>
      <c r="G15" s="82"/>
    </row>
    <row r="16" ht="18" customHeight="1" outlineLevel="1" spans="1:7">
      <c r="A16" s="85" t="s">
        <v>115</v>
      </c>
      <c r="B16" s="85" t="s">
        <v>213</v>
      </c>
      <c r="C16" s="82">
        <v>214086.76</v>
      </c>
      <c r="D16" s="82">
        <v>214086.76</v>
      </c>
      <c r="E16" s="82">
        <v>214086.76</v>
      </c>
      <c r="F16" s="82"/>
      <c r="G16" s="82"/>
    </row>
    <row r="17" ht="18" customHeight="1" outlineLevel="1" spans="1:7">
      <c r="A17" s="85" t="s">
        <v>117</v>
      </c>
      <c r="B17" s="85" t="s">
        <v>214</v>
      </c>
      <c r="C17" s="82">
        <v>398764.94</v>
      </c>
      <c r="D17" s="82">
        <v>398764.94</v>
      </c>
      <c r="E17" s="82">
        <v>398764.94</v>
      </c>
      <c r="F17" s="82"/>
      <c r="G17" s="82"/>
    </row>
    <row r="18" ht="18" customHeight="1" spans="1:7">
      <c r="A18" s="85" t="s">
        <v>119</v>
      </c>
      <c r="B18" s="85" t="s">
        <v>215</v>
      </c>
      <c r="C18" s="82">
        <v>55705.39</v>
      </c>
      <c r="D18" s="82">
        <v>55705.39</v>
      </c>
      <c r="E18" s="82">
        <v>55705.39</v>
      </c>
      <c r="F18" s="82"/>
      <c r="G18" s="82"/>
    </row>
    <row r="19" ht="18" customHeight="1" outlineLevel="1" spans="1:7">
      <c r="A19" s="81" t="s">
        <v>121</v>
      </c>
      <c r="B19" s="81" t="s">
        <v>216</v>
      </c>
      <c r="C19" s="82">
        <v>1200000</v>
      </c>
      <c r="D19" s="82"/>
      <c r="E19" s="82"/>
      <c r="F19" s="82"/>
      <c r="G19" s="82">
        <v>1200000</v>
      </c>
    </row>
    <row r="20" ht="18" customHeight="1" outlineLevel="1" spans="1:7">
      <c r="A20" s="84" t="s">
        <v>133</v>
      </c>
      <c r="B20" s="84" t="s">
        <v>217</v>
      </c>
      <c r="C20" s="82">
        <v>1200000</v>
      </c>
      <c r="D20" s="82"/>
      <c r="E20" s="82"/>
      <c r="F20" s="82"/>
      <c r="G20" s="82">
        <v>1200000</v>
      </c>
    </row>
    <row r="21" ht="18" customHeight="1" spans="1:7">
      <c r="A21" s="85" t="s">
        <v>135</v>
      </c>
      <c r="B21" s="85" t="s">
        <v>217</v>
      </c>
      <c r="C21" s="82">
        <v>1200000</v>
      </c>
      <c r="D21" s="82"/>
      <c r="E21" s="82"/>
      <c r="F21" s="82"/>
      <c r="G21" s="82">
        <v>1200000</v>
      </c>
    </row>
    <row r="22" ht="18" customHeight="1" outlineLevel="1" spans="1:7">
      <c r="A22" s="81" t="s">
        <v>136</v>
      </c>
      <c r="B22" s="81" t="s">
        <v>218</v>
      </c>
      <c r="C22" s="82">
        <v>9928575.54</v>
      </c>
      <c r="D22" s="82">
        <v>7512775.54</v>
      </c>
      <c r="E22" s="82">
        <v>6734269.78</v>
      </c>
      <c r="F22" s="82">
        <v>778505.76</v>
      </c>
      <c r="G22" s="82">
        <v>2415800</v>
      </c>
    </row>
    <row r="23" ht="18" customHeight="1" outlineLevel="1" spans="1:7">
      <c r="A23" s="84" t="s">
        <v>138</v>
      </c>
      <c r="B23" s="84" t="s">
        <v>219</v>
      </c>
      <c r="C23" s="82">
        <v>9928575.54</v>
      </c>
      <c r="D23" s="82">
        <v>7512775.54</v>
      </c>
      <c r="E23" s="82">
        <v>6734269.78</v>
      </c>
      <c r="F23" s="82">
        <v>778505.76</v>
      </c>
      <c r="G23" s="82">
        <v>2415800</v>
      </c>
    </row>
    <row r="24" ht="18" customHeight="1" outlineLevel="1" spans="1:7">
      <c r="A24" s="85" t="s">
        <v>140</v>
      </c>
      <c r="B24" s="85" t="s">
        <v>220</v>
      </c>
      <c r="C24" s="82">
        <v>7306615</v>
      </c>
      <c r="D24" s="82">
        <v>6024115</v>
      </c>
      <c r="E24" s="82">
        <v>5342415</v>
      </c>
      <c r="F24" s="82">
        <v>681700</v>
      </c>
      <c r="G24" s="82">
        <v>1282500</v>
      </c>
    </row>
    <row r="25" ht="18" customHeight="1" outlineLevel="1" spans="1:7">
      <c r="A25" s="85" t="s">
        <v>142</v>
      </c>
      <c r="B25" s="85" t="s">
        <v>221</v>
      </c>
      <c r="C25" s="82">
        <v>43300</v>
      </c>
      <c r="D25" s="82"/>
      <c r="E25" s="82"/>
      <c r="F25" s="82"/>
      <c r="G25" s="82">
        <v>43300</v>
      </c>
    </row>
    <row r="26" ht="18" customHeight="1" outlineLevel="1" spans="1:7">
      <c r="A26" s="85" t="s">
        <v>144</v>
      </c>
      <c r="B26" s="85" t="s">
        <v>222</v>
      </c>
      <c r="C26" s="82">
        <v>200000</v>
      </c>
      <c r="D26" s="82"/>
      <c r="E26" s="82"/>
      <c r="F26" s="82"/>
      <c r="G26" s="82">
        <v>200000</v>
      </c>
    </row>
    <row r="27" ht="18" customHeight="1" outlineLevel="1" spans="1:7">
      <c r="A27" s="85" t="s">
        <v>146</v>
      </c>
      <c r="B27" s="85" t="s">
        <v>223</v>
      </c>
      <c r="C27" s="82">
        <v>1488660.54</v>
      </c>
      <c r="D27" s="82">
        <v>1488660.54</v>
      </c>
      <c r="E27" s="82">
        <v>1391854.78</v>
      </c>
      <c r="F27" s="82">
        <v>96805.76</v>
      </c>
      <c r="G27" s="82"/>
    </row>
    <row r="28" ht="18" customHeight="1" spans="1:7">
      <c r="A28" s="85" t="s">
        <v>148</v>
      </c>
      <c r="B28" s="85" t="s">
        <v>224</v>
      </c>
      <c r="C28" s="82">
        <v>890000</v>
      </c>
      <c r="D28" s="82"/>
      <c r="E28" s="82"/>
      <c r="F28" s="82"/>
      <c r="G28" s="82">
        <v>890000</v>
      </c>
    </row>
    <row r="29" ht="18" customHeight="1" outlineLevel="1" spans="1:7">
      <c r="A29" s="81" t="s">
        <v>150</v>
      </c>
      <c r="B29" s="81" t="s">
        <v>225</v>
      </c>
      <c r="C29" s="82">
        <v>818909.64</v>
      </c>
      <c r="D29" s="82">
        <v>818909.64</v>
      </c>
      <c r="E29" s="82">
        <v>818909.64</v>
      </c>
      <c r="F29" s="82"/>
      <c r="G29" s="82"/>
    </row>
    <row r="30" ht="18" customHeight="1" outlineLevel="1" spans="1:7">
      <c r="A30" s="84" t="s">
        <v>152</v>
      </c>
      <c r="B30" s="84" t="s">
        <v>226</v>
      </c>
      <c r="C30" s="82">
        <v>818909.64</v>
      </c>
      <c r="D30" s="82">
        <v>818909.64</v>
      </c>
      <c r="E30" s="82">
        <v>818909.64</v>
      </c>
      <c r="F30" s="82"/>
      <c r="G30" s="82"/>
    </row>
    <row r="31" ht="18" customHeight="1" spans="1:7">
      <c r="A31" s="85" t="s">
        <v>154</v>
      </c>
      <c r="B31" s="85" t="s">
        <v>227</v>
      </c>
      <c r="C31" s="82">
        <v>818909.64</v>
      </c>
      <c r="D31" s="82">
        <v>818909.64</v>
      </c>
      <c r="E31" s="82">
        <v>818909.64</v>
      </c>
      <c r="F31" s="82"/>
      <c r="G31" s="82"/>
    </row>
    <row r="32" ht="18" customHeight="1" outlineLevel="1" spans="1:7">
      <c r="A32" s="81" t="s">
        <v>156</v>
      </c>
      <c r="B32" s="81" t="s">
        <v>228</v>
      </c>
      <c r="C32" s="82">
        <v>811644</v>
      </c>
      <c r="D32" s="82"/>
      <c r="E32" s="82"/>
      <c r="F32" s="82"/>
      <c r="G32" s="82">
        <v>811644</v>
      </c>
    </row>
    <row r="33" ht="18" customHeight="1" outlineLevel="1" spans="1:7">
      <c r="A33" s="84" t="s">
        <v>158</v>
      </c>
      <c r="B33" s="84" t="s">
        <v>229</v>
      </c>
      <c r="C33" s="82">
        <v>811644</v>
      </c>
      <c r="D33" s="82"/>
      <c r="E33" s="82"/>
      <c r="F33" s="82"/>
      <c r="G33" s="82">
        <v>811644</v>
      </c>
    </row>
    <row r="34" ht="18" customHeight="1" spans="1:7">
      <c r="A34" s="85" t="s">
        <v>160</v>
      </c>
      <c r="B34" s="85" t="s">
        <v>230</v>
      </c>
      <c r="C34" s="82">
        <v>811644</v>
      </c>
      <c r="D34" s="82"/>
      <c r="E34" s="82"/>
      <c r="F34" s="82"/>
      <c r="G34" s="82">
        <v>811644</v>
      </c>
    </row>
    <row r="35" ht="18" customHeight="1" spans="1:7">
      <c r="A35" s="25" t="s">
        <v>231</v>
      </c>
      <c r="B35" s="25" t="s">
        <v>232</v>
      </c>
      <c r="C35" s="82">
        <v>14981526.1</v>
      </c>
      <c r="D35" s="82">
        <v>10554082.1</v>
      </c>
      <c r="E35" s="82">
        <v>9775576.34</v>
      </c>
      <c r="F35" s="82">
        <v>778505.76</v>
      </c>
      <c r="G35" s="82">
        <v>4427444</v>
      </c>
    </row>
  </sheetData>
  <mergeCells count="7">
    <mergeCell ref="A2:G2"/>
    <mergeCell ref="A3:E3"/>
    <mergeCell ref="A4:B4"/>
    <mergeCell ref="D4:F4"/>
    <mergeCell ref="A35:B35"/>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2" sqref="$A2:$XFD2"/>
    </sheetView>
  </sheetViews>
  <sheetFormatPr defaultColWidth="12.1416666666667" defaultRowHeight="14.25" customHeight="1" outlineLevelRow="6" outlineLevelCol="5"/>
  <cols>
    <col min="1" max="6" width="32.85" style="2" customWidth="1"/>
    <col min="7" max="16384" width="12.1416666666667" style="2"/>
  </cols>
  <sheetData>
    <row r="1" customHeight="1" spans="6:6">
      <c r="F1" s="3" t="s">
        <v>233</v>
      </c>
    </row>
    <row r="2" s="1" customFormat="1" ht="41.25" customHeight="1" spans="1:6">
      <c r="A2" s="71" t="str">
        <f>"2025"&amp;"年一般公共预算“三公”经费支出预算表"</f>
        <v>2025年一般公共预算“三公”经费支出预算表</v>
      </c>
      <c r="B2" s="71"/>
      <c r="C2" s="71"/>
      <c r="D2" s="71"/>
      <c r="E2" s="71"/>
      <c r="F2" s="71"/>
    </row>
    <row r="3" ht="21.9" customHeight="1" spans="1:6">
      <c r="A3" s="74" t="str">
        <f>"单位名称："&amp;"富民县自然资源局"</f>
        <v>单位名称：富民县自然资源局</v>
      </c>
      <c r="B3" s="74"/>
      <c r="C3" s="3" t="s">
        <v>1</v>
      </c>
      <c r="D3" s="3"/>
      <c r="E3" s="3"/>
      <c r="F3" s="3"/>
    </row>
    <row r="4" ht="27" customHeight="1" spans="1:6">
      <c r="A4" s="25" t="s">
        <v>234</v>
      </c>
      <c r="B4" s="25" t="s">
        <v>235</v>
      </c>
      <c r="C4" s="25" t="s">
        <v>236</v>
      </c>
      <c r="D4" s="25"/>
      <c r="E4" s="25"/>
      <c r="F4" s="25" t="s">
        <v>237</v>
      </c>
    </row>
    <row r="5" ht="28.5" customHeight="1" spans="1:6">
      <c r="A5" s="25"/>
      <c r="B5" s="25"/>
      <c r="C5" s="25" t="s">
        <v>55</v>
      </c>
      <c r="D5" s="25" t="s">
        <v>238</v>
      </c>
      <c r="E5" s="25" t="s">
        <v>239</v>
      </c>
      <c r="F5" s="25"/>
    </row>
    <row r="6" ht="17.25" customHeight="1" spans="1:6">
      <c r="A6" s="25" t="s">
        <v>84</v>
      </c>
      <c r="B6" s="25" t="s">
        <v>85</v>
      </c>
      <c r="C6" s="25" t="s">
        <v>86</v>
      </c>
      <c r="D6" s="25" t="s">
        <v>203</v>
      </c>
      <c r="E6" s="25" t="s">
        <v>87</v>
      </c>
      <c r="F6" s="25" t="s">
        <v>88</v>
      </c>
    </row>
    <row r="7" ht="17.25" customHeight="1" spans="1:6">
      <c r="A7" s="82">
        <v>30000</v>
      </c>
      <c r="B7" s="82"/>
      <c r="C7" s="82">
        <v>12000</v>
      </c>
      <c r="D7" s="82"/>
      <c r="E7" s="82">
        <v>12000</v>
      </c>
      <c r="F7" s="82">
        <v>18000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2"/>
  <sheetViews>
    <sheetView showZeros="0" topLeftCell="S1" workbookViewId="0">
      <selection activeCell="A2" sqref="$A2:$XFD2"/>
    </sheetView>
  </sheetViews>
  <sheetFormatPr defaultColWidth="10.7083333333333" defaultRowHeight="14.25" customHeight="1"/>
  <cols>
    <col min="1" max="2" width="38.2833333333333" style="2" customWidth="1"/>
    <col min="3" max="3" width="24.1416666666667" style="2" customWidth="1"/>
    <col min="4" max="4" width="36.575" style="2" customWidth="1"/>
    <col min="5" max="5" width="11.85" style="2" customWidth="1"/>
    <col min="6" max="6" width="20.575" style="2" customWidth="1"/>
    <col min="7" max="7" width="12" style="2" customWidth="1"/>
    <col min="8" max="8" width="26.85" style="2" customWidth="1"/>
    <col min="9" max="25" width="21.85" style="2" customWidth="1"/>
    <col min="26" max="16384" width="10.7083333333333" style="2"/>
  </cols>
  <sheetData>
    <row r="1" ht="13.5" customHeight="1" spans="25:25">
      <c r="Y1" s="3" t="s">
        <v>240</v>
      </c>
    </row>
    <row r="2" s="1" customFormat="1" ht="45.75" customHeight="1" spans="1:25">
      <c r="A2" s="71" t="str">
        <f>"2025"&amp;"年部门基本支出预算表"</f>
        <v>2025年部门基本支出预算表</v>
      </c>
      <c r="B2" s="71"/>
      <c r="C2" s="71"/>
      <c r="D2" s="71"/>
      <c r="E2" s="71"/>
      <c r="F2" s="71"/>
      <c r="G2" s="71"/>
      <c r="H2" s="71"/>
      <c r="I2" s="71"/>
      <c r="J2" s="71"/>
      <c r="K2" s="71"/>
      <c r="L2" s="71"/>
      <c r="M2" s="71"/>
      <c r="N2" s="71"/>
      <c r="O2" s="71"/>
      <c r="P2" s="71"/>
      <c r="Q2" s="71"/>
      <c r="R2" s="71"/>
      <c r="S2" s="71"/>
      <c r="T2" s="71"/>
      <c r="U2" s="71"/>
      <c r="V2" s="71"/>
      <c r="W2" s="71"/>
      <c r="X2" s="71"/>
      <c r="Y2" s="71"/>
    </row>
    <row r="3" ht="18.75" customHeight="1" spans="1:25">
      <c r="A3" s="5" t="str">
        <f>"单位名称："&amp;"富民县自然资源局"</f>
        <v>单位名称：富民县自然资源局</v>
      </c>
      <c r="B3" s="5"/>
      <c r="C3" s="5"/>
      <c r="D3" s="5"/>
      <c r="E3" s="5"/>
      <c r="F3" s="5"/>
      <c r="G3" s="5"/>
      <c r="H3" s="5"/>
      <c r="Y3" s="3" t="s">
        <v>1</v>
      </c>
    </row>
    <row r="4" ht="18" customHeight="1" spans="1:25">
      <c r="A4" s="25" t="s">
        <v>241</v>
      </c>
      <c r="B4" s="25" t="s">
        <v>242</v>
      </c>
      <c r="C4" s="25" t="s">
        <v>243</v>
      </c>
      <c r="D4" s="25" t="s">
        <v>244</v>
      </c>
      <c r="E4" s="6" t="s">
        <v>245</v>
      </c>
      <c r="F4" s="25" t="s">
        <v>246</v>
      </c>
      <c r="G4" s="6" t="s">
        <v>247</v>
      </c>
      <c r="H4" s="25" t="s">
        <v>248</v>
      </c>
      <c r="I4" s="25" t="s">
        <v>249</v>
      </c>
      <c r="J4" s="25" t="s">
        <v>250</v>
      </c>
      <c r="K4" s="25"/>
      <c r="L4" s="25"/>
      <c r="M4" s="25"/>
      <c r="N4" s="25"/>
      <c r="O4" s="25"/>
      <c r="P4" s="25"/>
      <c r="Q4" s="25"/>
      <c r="R4" s="25"/>
      <c r="S4" s="25" t="s">
        <v>251</v>
      </c>
      <c r="T4" s="25" t="s">
        <v>252</v>
      </c>
      <c r="U4" s="25"/>
      <c r="V4" s="25"/>
      <c r="W4" s="25"/>
      <c r="X4" s="25"/>
      <c r="Y4" s="25"/>
    </row>
    <row r="5" ht="18" customHeight="1" spans="1:25">
      <c r="A5" s="25"/>
      <c r="B5" s="25"/>
      <c r="C5" s="25"/>
      <c r="D5" s="25"/>
      <c r="E5" s="6"/>
      <c r="F5" s="25"/>
      <c r="G5" s="6"/>
      <c r="H5" s="25"/>
      <c r="I5" s="25" t="s">
        <v>253</v>
      </c>
      <c r="J5" s="25" t="s">
        <v>56</v>
      </c>
      <c r="K5" s="25"/>
      <c r="L5" s="25"/>
      <c r="M5" s="25"/>
      <c r="N5" s="25"/>
      <c r="O5" s="25"/>
      <c r="P5" s="25" t="s">
        <v>254</v>
      </c>
      <c r="Q5" s="25"/>
      <c r="R5" s="25"/>
      <c r="S5" s="25" t="s">
        <v>59</v>
      </c>
      <c r="T5" s="25" t="s">
        <v>60</v>
      </c>
      <c r="U5" s="25" t="s">
        <v>255</v>
      </c>
      <c r="V5" s="25" t="s">
        <v>252</v>
      </c>
      <c r="W5" s="25" t="s">
        <v>256</v>
      </c>
      <c r="X5" s="25" t="s">
        <v>257</v>
      </c>
      <c r="Y5" s="25" t="s">
        <v>258</v>
      </c>
    </row>
    <row r="6" ht="19.5" customHeight="1" spans="1:25">
      <c r="A6" s="25"/>
      <c r="B6" s="25"/>
      <c r="C6" s="25"/>
      <c r="D6" s="25"/>
      <c r="E6" s="6"/>
      <c r="F6" s="25"/>
      <c r="G6" s="6"/>
      <c r="H6" s="25"/>
      <c r="I6" s="25"/>
      <c r="J6" s="25" t="s">
        <v>259</v>
      </c>
      <c r="K6" s="25" t="s">
        <v>260</v>
      </c>
      <c r="L6" s="25" t="s">
        <v>261</v>
      </c>
      <c r="M6" s="25" t="s">
        <v>262</v>
      </c>
      <c r="N6" s="25" t="s">
        <v>263</v>
      </c>
      <c r="O6" s="25" t="s">
        <v>264</v>
      </c>
      <c r="P6" s="25" t="s">
        <v>56</v>
      </c>
      <c r="Q6" s="25" t="s">
        <v>57</v>
      </c>
      <c r="R6" s="25" t="s">
        <v>58</v>
      </c>
      <c r="S6" s="25"/>
      <c r="T6" s="25" t="s">
        <v>55</v>
      </c>
      <c r="U6" s="25" t="s">
        <v>61</v>
      </c>
      <c r="V6" s="25" t="s">
        <v>62</v>
      </c>
      <c r="W6" s="25" t="s">
        <v>63</v>
      </c>
      <c r="X6" s="25" t="s">
        <v>64</v>
      </c>
      <c r="Y6" s="25" t="s">
        <v>65</v>
      </c>
    </row>
    <row r="7" ht="37.5" customHeight="1" spans="1:25">
      <c r="A7" s="25"/>
      <c r="B7" s="25"/>
      <c r="C7" s="25"/>
      <c r="D7" s="25"/>
      <c r="E7" s="6"/>
      <c r="F7" s="25"/>
      <c r="G7" s="6"/>
      <c r="H7" s="25"/>
      <c r="I7" s="25"/>
      <c r="J7" s="25" t="s">
        <v>55</v>
      </c>
      <c r="K7" s="25" t="s">
        <v>265</v>
      </c>
      <c r="L7" s="25" t="s">
        <v>260</v>
      </c>
      <c r="M7" s="25" t="s">
        <v>266</v>
      </c>
      <c r="N7" s="25" t="s">
        <v>267</v>
      </c>
      <c r="O7" s="25" t="s">
        <v>268</v>
      </c>
      <c r="P7" s="25" t="s">
        <v>266</v>
      </c>
      <c r="Q7" s="25" t="s">
        <v>267</v>
      </c>
      <c r="R7" s="25" t="s">
        <v>268</v>
      </c>
      <c r="S7" s="25" t="s">
        <v>251</v>
      </c>
      <c r="T7" s="25" t="s">
        <v>269</v>
      </c>
      <c r="U7" s="25" t="s">
        <v>255</v>
      </c>
      <c r="V7" s="25" t="s">
        <v>270</v>
      </c>
      <c r="W7" s="25" t="s">
        <v>256</v>
      </c>
      <c r="X7" s="25" t="s">
        <v>257</v>
      </c>
      <c r="Y7" s="25" t="s">
        <v>258</v>
      </c>
    </row>
    <row r="8" ht="22.65"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3.4" customHeight="1" spans="1:25">
      <c r="A9" s="83" t="s">
        <v>67</v>
      </c>
      <c r="B9" s="83" t="s">
        <v>67</v>
      </c>
      <c r="C9" s="83" t="s">
        <v>271</v>
      </c>
      <c r="D9" s="83" t="s">
        <v>272</v>
      </c>
      <c r="E9" s="83" t="s">
        <v>140</v>
      </c>
      <c r="F9" s="83" t="s">
        <v>220</v>
      </c>
      <c r="G9" s="83" t="s">
        <v>273</v>
      </c>
      <c r="H9" s="83" t="s">
        <v>274</v>
      </c>
      <c r="I9" s="82">
        <v>1215096</v>
      </c>
      <c r="J9" s="82">
        <v>1215096</v>
      </c>
      <c r="K9" s="82"/>
      <c r="L9" s="82"/>
      <c r="M9" s="82"/>
      <c r="N9" s="82">
        <v>1215096</v>
      </c>
      <c r="O9" s="82"/>
      <c r="P9" s="82"/>
      <c r="Q9" s="82"/>
      <c r="R9" s="82"/>
      <c r="S9" s="82"/>
      <c r="T9" s="82"/>
      <c r="U9" s="82"/>
      <c r="V9" s="82"/>
      <c r="W9" s="82"/>
      <c r="X9" s="82"/>
      <c r="Y9" s="82"/>
    </row>
    <row r="10" ht="23.4" customHeight="1" spans="1:25">
      <c r="A10" s="83" t="s">
        <v>67</v>
      </c>
      <c r="B10" s="83" t="s">
        <v>67</v>
      </c>
      <c r="C10" s="83" t="s">
        <v>271</v>
      </c>
      <c r="D10" s="83" t="s">
        <v>272</v>
      </c>
      <c r="E10" s="83" t="s">
        <v>140</v>
      </c>
      <c r="F10" s="83" t="s">
        <v>220</v>
      </c>
      <c r="G10" s="83" t="s">
        <v>275</v>
      </c>
      <c r="H10" s="83" t="s">
        <v>276</v>
      </c>
      <c r="I10" s="82">
        <v>101258</v>
      </c>
      <c r="J10" s="82">
        <v>101258</v>
      </c>
      <c r="K10" s="10"/>
      <c r="L10" s="10"/>
      <c r="M10" s="10"/>
      <c r="N10" s="82">
        <v>101258</v>
      </c>
      <c r="O10" s="10"/>
      <c r="P10" s="82"/>
      <c r="Q10" s="82"/>
      <c r="R10" s="82"/>
      <c r="S10" s="82"/>
      <c r="T10" s="82"/>
      <c r="U10" s="82"/>
      <c r="V10" s="82"/>
      <c r="W10" s="82"/>
      <c r="X10" s="82"/>
      <c r="Y10" s="82"/>
    </row>
    <row r="11" ht="23.4" customHeight="1" spans="1:25">
      <c r="A11" s="83" t="s">
        <v>67</v>
      </c>
      <c r="B11" s="83" t="s">
        <v>67</v>
      </c>
      <c r="C11" s="83" t="s">
        <v>277</v>
      </c>
      <c r="D11" s="83" t="s">
        <v>278</v>
      </c>
      <c r="E11" s="83" t="s">
        <v>140</v>
      </c>
      <c r="F11" s="83" t="s">
        <v>220</v>
      </c>
      <c r="G11" s="83" t="s">
        <v>273</v>
      </c>
      <c r="H11" s="83" t="s">
        <v>274</v>
      </c>
      <c r="I11" s="82">
        <v>643416</v>
      </c>
      <c r="J11" s="82">
        <v>643416</v>
      </c>
      <c r="K11" s="10"/>
      <c r="L11" s="10"/>
      <c r="M11" s="10"/>
      <c r="N11" s="82">
        <v>643416</v>
      </c>
      <c r="O11" s="10"/>
      <c r="P11" s="82"/>
      <c r="Q11" s="82"/>
      <c r="R11" s="82"/>
      <c r="S11" s="82"/>
      <c r="T11" s="82"/>
      <c r="U11" s="82"/>
      <c r="V11" s="82"/>
      <c r="W11" s="82"/>
      <c r="X11" s="82"/>
      <c r="Y11" s="82"/>
    </row>
    <row r="12" ht="23.4" customHeight="1" spans="1:25">
      <c r="A12" s="83" t="s">
        <v>67</v>
      </c>
      <c r="B12" s="83" t="s">
        <v>67</v>
      </c>
      <c r="C12" s="83" t="s">
        <v>277</v>
      </c>
      <c r="D12" s="83" t="s">
        <v>278</v>
      </c>
      <c r="E12" s="83" t="s">
        <v>140</v>
      </c>
      <c r="F12" s="83" t="s">
        <v>220</v>
      </c>
      <c r="G12" s="83" t="s">
        <v>275</v>
      </c>
      <c r="H12" s="83" t="s">
        <v>276</v>
      </c>
      <c r="I12" s="82">
        <v>53618</v>
      </c>
      <c r="J12" s="82">
        <v>53618</v>
      </c>
      <c r="K12" s="10"/>
      <c r="L12" s="10"/>
      <c r="M12" s="10"/>
      <c r="N12" s="82">
        <v>53618</v>
      </c>
      <c r="O12" s="10"/>
      <c r="P12" s="82"/>
      <c r="Q12" s="82"/>
      <c r="R12" s="82"/>
      <c r="S12" s="82"/>
      <c r="T12" s="82"/>
      <c r="U12" s="82"/>
      <c r="V12" s="82"/>
      <c r="W12" s="82"/>
      <c r="X12" s="82"/>
      <c r="Y12" s="82"/>
    </row>
    <row r="13" ht="23.4" customHeight="1" spans="1:25">
      <c r="A13" s="83" t="s">
        <v>67</v>
      </c>
      <c r="B13" s="83" t="s">
        <v>67</v>
      </c>
      <c r="C13" s="83" t="s">
        <v>279</v>
      </c>
      <c r="D13" s="83" t="s">
        <v>227</v>
      </c>
      <c r="E13" s="83" t="s">
        <v>154</v>
      </c>
      <c r="F13" s="83" t="s">
        <v>227</v>
      </c>
      <c r="G13" s="83" t="s">
        <v>280</v>
      </c>
      <c r="H13" s="83" t="s">
        <v>227</v>
      </c>
      <c r="I13" s="82">
        <v>650934</v>
      </c>
      <c r="J13" s="82">
        <v>650934</v>
      </c>
      <c r="K13" s="10"/>
      <c r="L13" s="10"/>
      <c r="M13" s="10"/>
      <c r="N13" s="82">
        <v>650934</v>
      </c>
      <c r="O13" s="10"/>
      <c r="P13" s="82"/>
      <c r="Q13" s="82"/>
      <c r="R13" s="82"/>
      <c r="S13" s="82"/>
      <c r="T13" s="82"/>
      <c r="U13" s="82"/>
      <c r="V13" s="82"/>
      <c r="W13" s="82"/>
      <c r="X13" s="82"/>
      <c r="Y13" s="82"/>
    </row>
    <row r="14" ht="23.4" customHeight="1" spans="1:25">
      <c r="A14" s="83" t="s">
        <v>67</v>
      </c>
      <c r="B14" s="83" t="s">
        <v>67</v>
      </c>
      <c r="C14" s="83" t="s">
        <v>281</v>
      </c>
      <c r="D14" s="83" t="s">
        <v>282</v>
      </c>
      <c r="E14" s="83" t="s">
        <v>140</v>
      </c>
      <c r="F14" s="83" t="s">
        <v>220</v>
      </c>
      <c r="G14" s="83" t="s">
        <v>283</v>
      </c>
      <c r="H14" s="83" t="s">
        <v>282</v>
      </c>
      <c r="I14" s="82">
        <v>9000</v>
      </c>
      <c r="J14" s="82">
        <v>9000</v>
      </c>
      <c r="K14" s="10"/>
      <c r="L14" s="10"/>
      <c r="M14" s="10"/>
      <c r="N14" s="82">
        <v>9000</v>
      </c>
      <c r="O14" s="10"/>
      <c r="P14" s="82"/>
      <c r="Q14" s="82"/>
      <c r="R14" s="82"/>
      <c r="S14" s="82"/>
      <c r="T14" s="82"/>
      <c r="U14" s="82"/>
      <c r="V14" s="82"/>
      <c r="W14" s="82"/>
      <c r="X14" s="82"/>
      <c r="Y14" s="82"/>
    </row>
    <row r="15" ht="23.4" customHeight="1" spans="1:25">
      <c r="A15" s="83" t="s">
        <v>67</v>
      </c>
      <c r="B15" s="83" t="s">
        <v>67</v>
      </c>
      <c r="C15" s="83" t="s">
        <v>284</v>
      </c>
      <c r="D15" s="83" t="s">
        <v>285</v>
      </c>
      <c r="E15" s="83" t="s">
        <v>140</v>
      </c>
      <c r="F15" s="83" t="s">
        <v>220</v>
      </c>
      <c r="G15" s="83" t="s">
        <v>286</v>
      </c>
      <c r="H15" s="83" t="s">
        <v>287</v>
      </c>
      <c r="I15" s="82">
        <v>19000</v>
      </c>
      <c r="J15" s="82">
        <v>19000</v>
      </c>
      <c r="K15" s="10"/>
      <c r="L15" s="10"/>
      <c r="M15" s="10"/>
      <c r="N15" s="82">
        <v>19000</v>
      </c>
      <c r="O15" s="10"/>
      <c r="P15" s="82"/>
      <c r="Q15" s="82"/>
      <c r="R15" s="82"/>
      <c r="S15" s="82"/>
      <c r="T15" s="82"/>
      <c r="U15" s="82"/>
      <c r="V15" s="82"/>
      <c r="W15" s="82"/>
      <c r="X15" s="82"/>
      <c r="Y15" s="82"/>
    </row>
    <row r="16" ht="23.4" customHeight="1" spans="1:25">
      <c r="A16" s="83" t="s">
        <v>67</v>
      </c>
      <c r="B16" s="83" t="s">
        <v>67</v>
      </c>
      <c r="C16" s="83" t="s">
        <v>284</v>
      </c>
      <c r="D16" s="83" t="s">
        <v>285</v>
      </c>
      <c r="E16" s="83" t="s">
        <v>140</v>
      </c>
      <c r="F16" s="83" t="s">
        <v>220</v>
      </c>
      <c r="G16" s="83" t="s">
        <v>286</v>
      </c>
      <c r="H16" s="83" t="s">
        <v>287</v>
      </c>
      <c r="I16" s="82">
        <v>17642</v>
      </c>
      <c r="J16" s="82">
        <v>17642</v>
      </c>
      <c r="K16" s="10"/>
      <c r="L16" s="10"/>
      <c r="M16" s="10"/>
      <c r="N16" s="82">
        <v>17642</v>
      </c>
      <c r="O16" s="10"/>
      <c r="P16" s="82"/>
      <c r="Q16" s="82"/>
      <c r="R16" s="82"/>
      <c r="S16" s="82"/>
      <c r="T16" s="82"/>
      <c r="U16" s="82"/>
      <c r="V16" s="82"/>
      <c r="W16" s="82"/>
      <c r="X16" s="82"/>
      <c r="Y16" s="82"/>
    </row>
    <row r="17" ht="23.4" customHeight="1" spans="1:25">
      <c r="A17" s="83" t="s">
        <v>67</v>
      </c>
      <c r="B17" s="83" t="s">
        <v>67</v>
      </c>
      <c r="C17" s="83" t="s">
        <v>284</v>
      </c>
      <c r="D17" s="83" t="s">
        <v>285</v>
      </c>
      <c r="E17" s="83" t="s">
        <v>140</v>
      </c>
      <c r="F17" s="83" t="s">
        <v>220</v>
      </c>
      <c r="G17" s="83" t="s">
        <v>288</v>
      </c>
      <c r="H17" s="83" t="s">
        <v>289</v>
      </c>
      <c r="I17" s="82">
        <v>158</v>
      </c>
      <c r="J17" s="82">
        <v>158</v>
      </c>
      <c r="K17" s="10"/>
      <c r="L17" s="10"/>
      <c r="M17" s="10"/>
      <c r="N17" s="82">
        <v>158</v>
      </c>
      <c r="O17" s="10"/>
      <c r="P17" s="82"/>
      <c r="Q17" s="82"/>
      <c r="R17" s="82"/>
      <c r="S17" s="82"/>
      <c r="T17" s="82"/>
      <c r="U17" s="82"/>
      <c r="V17" s="82"/>
      <c r="W17" s="82"/>
      <c r="X17" s="82"/>
      <c r="Y17" s="82"/>
    </row>
    <row r="18" ht="23.4" customHeight="1" spans="1:25">
      <c r="A18" s="83" t="s">
        <v>67</v>
      </c>
      <c r="B18" s="83" t="s">
        <v>67</v>
      </c>
      <c r="C18" s="83" t="s">
        <v>284</v>
      </c>
      <c r="D18" s="83" t="s">
        <v>285</v>
      </c>
      <c r="E18" s="83" t="s">
        <v>140</v>
      </c>
      <c r="F18" s="83" t="s">
        <v>220</v>
      </c>
      <c r="G18" s="83" t="s">
        <v>290</v>
      </c>
      <c r="H18" s="83" t="s">
        <v>291</v>
      </c>
      <c r="I18" s="82">
        <v>5000</v>
      </c>
      <c r="J18" s="82">
        <v>5000</v>
      </c>
      <c r="K18" s="10"/>
      <c r="L18" s="10"/>
      <c r="M18" s="10"/>
      <c r="N18" s="82">
        <v>5000</v>
      </c>
      <c r="O18" s="10"/>
      <c r="P18" s="82"/>
      <c r="Q18" s="82"/>
      <c r="R18" s="82"/>
      <c r="S18" s="82"/>
      <c r="T18" s="82"/>
      <c r="U18" s="82"/>
      <c r="V18" s="82"/>
      <c r="W18" s="82"/>
      <c r="X18" s="82"/>
      <c r="Y18" s="82"/>
    </row>
    <row r="19" ht="23.4" customHeight="1" spans="1:25">
      <c r="A19" s="83" t="s">
        <v>67</v>
      </c>
      <c r="B19" s="83" t="s">
        <v>67</v>
      </c>
      <c r="C19" s="83" t="s">
        <v>284</v>
      </c>
      <c r="D19" s="83" t="s">
        <v>285</v>
      </c>
      <c r="E19" s="83" t="s">
        <v>140</v>
      </c>
      <c r="F19" s="83" t="s">
        <v>220</v>
      </c>
      <c r="G19" s="83" t="s">
        <v>292</v>
      </c>
      <c r="H19" s="83" t="s">
        <v>293</v>
      </c>
      <c r="I19" s="82">
        <v>5000</v>
      </c>
      <c r="J19" s="82">
        <v>5000</v>
      </c>
      <c r="K19" s="10"/>
      <c r="L19" s="10"/>
      <c r="M19" s="10"/>
      <c r="N19" s="82">
        <v>5000</v>
      </c>
      <c r="O19" s="10"/>
      <c r="P19" s="82"/>
      <c r="Q19" s="82"/>
      <c r="R19" s="82"/>
      <c r="S19" s="82"/>
      <c r="T19" s="82"/>
      <c r="U19" s="82"/>
      <c r="V19" s="82"/>
      <c r="W19" s="82"/>
      <c r="X19" s="82"/>
      <c r="Y19" s="82"/>
    </row>
    <row r="20" ht="23.4" customHeight="1" spans="1:25">
      <c r="A20" s="83" t="s">
        <v>67</v>
      </c>
      <c r="B20" s="83" t="s">
        <v>67</v>
      </c>
      <c r="C20" s="83" t="s">
        <v>284</v>
      </c>
      <c r="D20" s="83" t="s">
        <v>285</v>
      </c>
      <c r="E20" s="83" t="s">
        <v>140</v>
      </c>
      <c r="F20" s="83" t="s">
        <v>220</v>
      </c>
      <c r="G20" s="83" t="s">
        <v>294</v>
      </c>
      <c r="H20" s="83" t="s">
        <v>295</v>
      </c>
      <c r="I20" s="82">
        <v>20000</v>
      </c>
      <c r="J20" s="82">
        <v>20000</v>
      </c>
      <c r="K20" s="10"/>
      <c r="L20" s="10"/>
      <c r="M20" s="10"/>
      <c r="N20" s="82">
        <v>20000</v>
      </c>
      <c r="O20" s="10"/>
      <c r="P20" s="82"/>
      <c r="Q20" s="82"/>
      <c r="R20" s="82"/>
      <c r="S20" s="82"/>
      <c r="T20" s="82"/>
      <c r="U20" s="82"/>
      <c r="V20" s="82"/>
      <c r="W20" s="82"/>
      <c r="X20" s="82"/>
      <c r="Y20" s="82"/>
    </row>
    <row r="21" ht="23.4" customHeight="1" spans="1:25">
      <c r="A21" s="83" t="s">
        <v>67</v>
      </c>
      <c r="B21" s="83" t="s">
        <v>67</v>
      </c>
      <c r="C21" s="83" t="s">
        <v>284</v>
      </c>
      <c r="D21" s="83" t="s">
        <v>285</v>
      </c>
      <c r="E21" s="83" t="s">
        <v>140</v>
      </c>
      <c r="F21" s="83" t="s">
        <v>220</v>
      </c>
      <c r="G21" s="83" t="s">
        <v>296</v>
      </c>
      <c r="H21" s="83" t="s">
        <v>297</v>
      </c>
      <c r="I21" s="82">
        <v>2000</v>
      </c>
      <c r="J21" s="82">
        <v>2000</v>
      </c>
      <c r="K21" s="10"/>
      <c r="L21" s="10"/>
      <c r="M21" s="10"/>
      <c r="N21" s="82">
        <v>2000</v>
      </c>
      <c r="O21" s="10"/>
      <c r="P21" s="82"/>
      <c r="Q21" s="82"/>
      <c r="R21" s="82"/>
      <c r="S21" s="82"/>
      <c r="T21" s="82"/>
      <c r="U21" s="82"/>
      <c r="V21" s="82"/>
      <c r="W21" s="82"/>
      <c r="X21" s="82"/>
      <c r="Y21" s="82"/>
    </row>
    <row r="22" ht="23.4" customHeight="1" spans="1:25">
      <c r="A22" s="83" t="s">
        <v>67</v>
      </c>
      <c r="B22" s="83" t="s">
        <v>67</v>
      </c>
      <c r="C22" s="83" t="s">
        <v>284</v>
      </c>
      <c r="D22" s="83" t="s">
        <v>285</v>
      </c>
      <c r="E22" s="83" t="s">
        <v>140</v>
      </c>
      <c r="F22" s="83" t="s">
        <v>220</v>
      </c>
      <c r="G22" s="83" t="s">
        <v>298</v>
      </c>
      <c r="H22" s="83" t="s">
        <v>299</v>
      </c>
      <c r="I22" s="82">
        <v>43000</v>
      </c>
      <c r="J22" s="82">
        <v>43000</v>
      </c>
      <c r="K22" s="10"/>
      <c r="L22" s="10"/>
      <c r="M22" s="10"/>
      <c r="N22" s="82">
        <v>43000</v>
      </c>
      <c r="O22" s="10"/>
      <c r="P22" s="82"/>
      <c r="Q22" s="82"/>
      <c r="R22" s="82"/>
      <c r="S22" s="82"/>
      <c r="T22" s="82"/>
      <c r="U22" s="82"/>
      <c r="V22" s="82"/>
      <c r="W22" s="82"/>
      <c r="X22" s="82"/>
      <c r="Y22" s="82"/>
    </row>
    <row r="23" ht="23.4" customHeight="1" spans="1:25">
      <c r="A23" s="83" t="s">
        <v>67</v>
      </c>
      <c r="B23" s="83" t="s">
        <v>67</v>
      </c>
      <c r="C23" s="83" t="s">
        <v>300</v>
      </c>
      <c r="D23" s="83" t="s">
        <v>301</v>
      </c>
      <c r="E23" s="83" t="s">
        <v>140</v>
      </c>
      <c r="F23" s="83" t="s">
        <v>220</v>
      </c>
      <c r="G23" s="83" t="s">
        <v>275</v>
      </c>
      <c r="H23" s="83" t="s">
        <v>276</v>
      </c>
      <c r="I23" s="82">
        <v>449040</v>
      </c>
      <c r="J23" s="82">
        <v>449040</v>
      </c>
      <c r="K23" s="10"/>
      <c r="L23" s="10"/>
      <c r="M23" s="10"/>
      <c r="N23" s="82">
        <v>449040</v>
      </c>
      <c r="O23" s="10"/>
      <c r="P23" s="82"/>
      <c r="Q23" s="82"/>
      <c r="R23" s="82"/>
      <c r="S23" s="82"/>
      <c r="T23" s="82"/>
      <c r="U23" s="82"/>
      <c r="V23" s="82"/>
      <c r="W23" s="82"/>
      <c r="X23" s="82"/>
      <c r="Y23" s="82"/>
    </row>
    <row r="24" ht="23.4" customHeight="1" spans="1:25">
      <c r="A24" s="83" t="s">
        <v>67</v>
      </c>
      <c r="B24" s="83" t="s">
        <v>67</v>
      </c>
      <c r="C24" s="83" t="s">
        <v>302</v>
      </c>
      <c r="D24" s="83" t="s">
        <v>303</v>
      </c>
      <c r="E24" s="83" t="s">
        <v>140</v>
      </c>
      <c r="F24" s="83" t="s">
        <v>220</v>
      </c>
      <c r="G24" s="83" t="s">
        <v>304</v>
      </c>
      <c r="H24" s="83" t="s">
        <v>305</v>
      </c>
      <c r="I24" s="82">
        <v>136200</v>
      </c>
      <c r="J24" s="82">
        <v>136200</v>
      </c>
      <c r="K24" s="10"/>
      <c r="L24" s="10"/>
      <c r="M24" s="10"/>
      <c r="N24" s="82">
        <v>136200</v>
      </c>
      <c r="O24" s="10"/>
      <c r="P24" s="82"/>
      <c r="Q24" s="82"/>
      <c r="R24" s="82"/>
      <c r="S24" s="82"/>
      <c r="T24" s="82"/>
      <c r="U24" s="82"/>
      <c r="V24" s="82"/>
      <c r="W24" s="82"/>
      <c r="X24" s="82"/>
      <c r="Y24" s="82"/>
    </row>
    <row r="25" ht="23.4" customHeight="1" spans="1:25">
      <c r="A25" s="83" t="s">
        <v>67</v>
      </c>
      <c r="B25" s="83" t="s">
        <v>67</v>
      </c>
      <c r="C25" s="83" t="s">
        <v>302</v>
      </c>
      <c r="D25" s="83" t="s">
        <v>303</v>
      </c>
      <c r="E25" s="83" t="s">
        <v>140</v>
      </c>
      <c r="F25" s="83" t="s">
        <v>220</v>
      </c>
      <c r="G25" s="83" t="s">
        <v>304</v>
      </c>
      <c r="H25" s="83" t="s">
        <v>305</v>
      </c>
      <c r="I25" s="82">
        <v>294588</v>
      </c>
      <c r="J25" s="82">
        <v>294588</v>
      </c>
      <c r="K25" s="10"/>
      <c r="L25" s="10"/>
      <c r="M25" s="10"/>
      <c r="N25" s="82">
        <v>294588</v>
      </c>
      <c r="O25" s="10"/>
      <c r="P25" s="82"/>
      <c r="Q25" s="82"/>
      <c r="R25" s="82"/>
      <c r="S25" s="82"/>
      <c r="T25" s="82"/>
      <c r="U25" s="82"/>
      <c r="V25" s="82"/>
      <c r="W25" s="82"/>
      <c r="X25" s="82"/>
      <c r="Y25" s="82"/>
    </row>
    <row r="26" ht="23.4" customHeight="1" spans="1:25">
      <c r="A26" s="83" t="s">
        <v>67</v>
      </c>
      <c r="B26" s="83" t="s">
        <v>67</v>
      </c>
      <c r="C26" s="83" t="s">
        <v>302</v>
      </c>
      <c r="D26" s="83" t="s">
        <v>303</v>
      </c>
      <c r="E26" s="83" t="s">
        <v>140</v>
      </c>
      <c r="F26" s="83" t="s">
        <v>220</v>
      </c>
      <c r="G26" s="83" t="s">
        <v>304</v>
      </c>
      <c r="H26" s="83" t="s">
        <v>305</v>
      </c>
      <c r="I26" s="82">
        <v>271200</v>
      </c>
      <c r="J26" s="82">
        <v>271200</v>
      </c>
      <c r="K26" s="10"/>
      <c r="L26" s="10"/>
      <c r="M26" s="10"/>
      <c r="N26" s="82">
        <v>271200</v>
      </c>
      <c r="O26" s="10"/>
      <c r="P26" s="82"/>
      <c r="Q26" s="82"/>
      <c r="R26" s="82"/>
      <c r="S26" s="82"/>
      <c r="T26" s="82"/>
      <c r="U26" s="82"/>
      <c r="V26" s="82"/>
      <c r="W26" s="82"/>
      <c r="X26" s="82"/>
      <c r="Y26" s="82"/>
    </row>
    <row r="27" ht="23.4" customHeight="1" spans="1:25">
      <c r="A27" s="83" t="s">
        <v>67</v>
      </c>
      <c r="B27" s="83" t="s">
        <v>67</v>
      </c>
      <c r="C27" s="83" t="s">
        <v>306</v>
      </c>
      <c r="D27" s="83" t="s">
        <v>307</v>
      </c>
      <c r="E27" s="83" t="s">
        <v>140</v>
      </c>
      <c r="F27" s="83" t="s">
        <v>220</v>
      </c>
      <c r="G27" s="83" t="s">
        <v>308</v>
      </c>
      <c r="H27" s="83" t="s">
        <v>309</v>
      </c>
      <c r="I27" s="82">
        <v>45540</v>
      </c>
      <c r="J27" s="82">
        <v>45540</v>
      </c>
      <c r="K27" s="10"/>
      <c r="L27" s="10"/>
      <c r="M27" s="10"/>
      <c r="N27" s="82">
        <v>45540</v>
      </c>
      <c r="O27" s="10"/>
      <c r="P27" s="82"/>
      <c r="Q27" s="82"/>
      <c r="R27" s="82"/>
      <c r="S27" s="82"/>
      <c r="T27" s="82"/>
      <c r="U27" s="82"/>
      <c r="V27" s="82"/>
      <c r="W27" s="82"/>
      <c r="X27" s="82"/>
      <c r="Y27" s="82"/>
    </row>
    <row r="28" ht="23.4" customHeight="1" spans="1:25">
      <c r="A28" s="83" t="s">
        <v>67</v>
      </c>
      <c r="B28" s="83" t="s">
        <v>67</v>
      </c>
      <c r="C28" s="83" t="s">
        <v>310</v>
      </c>
      <c r="D28" s="83" t="s">
        <v>311</v>
      </c>
      <c r="E28" s="83" t="s">
        <v>140</v>
      </c>
      <c r="F28" s="83" t="s">
        <v>220</v>
      </c>
      <c r="G28" s="83" t="s">
        <v>312</v>
      </c>
      <c r="H28" s="83" t="s">
        <v>313</v>
      </c>
      <c r="I28" s="82">
        <v>252000</v>
      </c>
      <c r="J28" s="82">
        <v>252000</v>
      </c>
      <c r="K28" s="10"/>
      <c r="L28" s="10"/>
      <c r="M28" s="10"/>
      <c r="N28" s="82">
        <v>252000</v>
      </c>
      <c r="O28" s="10"/>
      <c r="P28" s="82"/>
      <c r="Q28" s="82"/>
      <c r="R28" s="82"/>
      <c r="S28" s="82"/>
      <c r="T28" s="82"/>
      <c r="U28" s="82"/>
      <c r="V28" s="82"/>
      <c r="W28" s="82"/>
      <c r="X28" s="82"/>
      <c r="Y28" s="82"/>
    </row>
    <row r="29" ht="23.4" customHeight="1" spans="1:25">
      <c r="A29" s="83" t="s">
        <v>67</v>
      </c>
      <c r="B29" s="83" t="s">
        <v>67</v>
      </c>
      <c r="C29" s="83" t="s">
        <v>314</v>
      </c>
      <c r="D29" s="83" t="s">
        <v>315</v>
      </c>
      <c r="E29" s="83" t="s">
        <v>140</v>
      </c>
      <c r="F29" s="83" t="s">
        <v>220</v>
      </c>
      <c r="G29" s="83" t="s">
        <v>312</v>
      </c>
      <c r="H29" s="83" t="s">
        <v>313</v>
      </c>
      <c r="I29" s="82">
        <v>25200</v>
      </c>
      <c r="J29" s="82">
        <v>25200</v>
      </c>
      <c r="K29" s="10"/>
      <c r="L29" s="10"/>
      <c r="M29" s="10"/>
      <c r="N29" s="82">
        <v>25200</v>
      </c>
      <c r="O29" s="10"/>
      <c r="P29" s="82"/>
      <c r="Q29" s="82"/>
      <c r="R29" s="82"/>
      <c r="S29" s="82"/>
      <c r="T29" s="82"/>
      <c r="U29" s="82"/>
      <c r="V29" s="82"/>
      <c r="W29" s="82"/>
      <c r="X29" s="82"/>
      <c r="Y29" s="82"/>
    </row>
    <row r="30" ht="23.4" customHeight="1" spans="1:25">
      <c r="A30" s="83" t="s">
        <v>67</v>
      </c>
      <c r="B30" s="83" t="s">
        <v>67</v>
      </c>
      <c r="C30" s="83" t="s">
        <v>316</v>
      </c>
      <c r="D30" s="83" t="s">
        <v>317</v>
      </c>
      <c r="E30" s="83" t="s">
        <v>140</v>
      </c>
      <c r="F30" s="83" t="s">
        <v>220</v>
      </c>
      <c r="G30" s="83" t="s">
        <v>308</v>
      </c>
      <c r="H30" s="83" t="s">
        <v>309</v>
      </c>
      <c r="I30" s="82">
        <v>1783944</v>
      </c>
      <c r="J30" s="82">
        <v>1783944</v>
      </c>
      <c r="K30" s="10"/>
      <c r="L30" s="10"/>
      <c r="M30" s="10"/>
      <c r="N30" s="82">
        <v>1783944</v>
      </c>
      <c r="O30" s="10"/>
      <c r="P30" s="82"/>
      <c r="Q30" s="82"/>
      <c r="R30" s="82"/>
      <c r="S30" s="82"/>
      <c r="T30" s="82"/>
      <c r="U30" s="82"/>
      <c r="V30" s="82"/>
      <c r="W30" s="82"/>
      <c r="X30" s="82"/>
      <c r="Y30" s="82"/>
    </row>
    <row r="31" ht="23.4" customHeight="1" spans="1:25">
      <c r="A31" s="83" t="s">
        <v>67</v>
      </c>
      <c r="B31" s="83" t="s">
        <v>67</v>
      </c>
      <c r="C31" s="83" t="s">
        <v>316</v>
      </c>
      <c r="D31" s="83" t="s">
        <v>317</v>
      </c>
      <c r="E31" s="83" t="s">
        <v>140</v>
      </c>
      <c r="F31" s="83" t="s">
        <v>220</v>
      </c>
      <c r="G31" s="83" t="s">
        <v>308</v>
      </c>
      <c r="H31" s="83" t="s">
        <v>309</v>
      </c>
      <c r="I31" s="82">
        <v>78000</v>
      </c>
      <c r="J31" s="82">
        <v>78000</v>
      </c>
      <c r="K31" s="10"/>
      <c r="L31" s="10"/>
      <c r="M31" s="10"/>
      <c r="N31" s="82">
        <v>78000</v>
      </c>
      <c r="O31" s="10"/>
      <c r="P31" s="82"/>
      <c r="Q31" s="82"/>
      <c r="R31" s="82"/>
      <c r="S31" s="82"/>
      <c r="T31" s="82"/>
      <c r="U31" s="82"/>
      <c r="V31" s="82"/>
      <c r="W31" s="82"/>
      <c r="X31" s="82"/>
      <c r="Y31" s="82"/>
    </row>
    <row r="32" ht="23.4" customHeight="1" spans="1:25">
      <c r="A32" s="83" t="s">
        <v>67</v>
      </c>
      <c r="B32" s="83" t="s">
        <v>67</v>
      </c>
      <c r="C32" s="83" t="s">
        <v>318</v>
      </c>
      <c r="D32" s="83" t="s">
        <v>319</v>
      </c>
      <c r="E32" s="83" t="s">
        <v>119</v>
      </c>
      <c r="F32" s="83" t="s">
        <v>215</v>
      </c>
      <c r="G32" s="83" t="s">
        <v>320</v>
      </c>
      <c r="H32" s="83" t="s">
        <v>321</v>
      </c>
      <c r="I32" s="82">
        <v>9350.6</v>
      </c>
      <c r="J32" s="82">
        <v>9350.6</v>
      </c>
      <c r="K32" s="10"/>
      <c r="L32" s="10"/>
      <c r="M32" s="10"/>
      <c r="N32" s="82">
        <v>9350.6</v>
      </c>
      <c r="O32" s="10"/>
      <c r="P32" s="82"/>
      <c r="Q32" s="82"/>
      <c r="R32" s="82"/>
      <c r="S32" s="82"/>
      <c r="T32" s="82"/>
      <c r="U32" s="82"/>
      <c r="V32" s="82"/>
      <c r="W32" s="82"/>
      <c r="X32" s="82"/>
      <c r="Y32" s="82"/>
    </row>
    <row r="33" ht="23.4" customHeight="1" spans="1:25">
      <c r="A33" s="83" t="s">
        <v>67</v>
      </c>
      <c r="B33" s="83" t="s">
        <v>67</v>
      </c>
      <c r="C33" s="83" t="s">
        <v>322</v>
      </c>
      <c r="D33" s="83" t="s">
        <v>323</v>
      </c>
      <c r="E33" s="83" t="s">
        <v>140</v>
      </c>
      <c r="F33" s="83" t="s">
        <v>220</v>
      </c>
      <c r="G33" s="83" t="s">
        <v>320</v>
      </c>
      <c r="H33" s="83" t="s">
        <v>321</v>
      </c>
      <c r="I33" s="82">
        <v>17015</v>
      </c>
      <c r="J33" s="82">
        <v>17015</v>
      </c>
      <c r="K33" s="10"/>
      <c r="L33" s="10"/>
      <c r="M33" s="10"/>
      <c r="N33" s="82">
        <v>17015</v>
      </c>
      <c r="O33" s="10"/>
      <c r="P33" s="82"/>
      <c r="Q33" s="82"/>
      <c r="R33" s="82"/>
      <c r="S33" s="82"/>
      <c r="T33" s="82"/>
      <c r="U33" s="82"/>
      <c r="V33" s="82"/>
      <c r="W33" s="82"/>
      <c r="X33" s="82"/>
      <c r="Y33" s="82"/>
    </row>
    <row r="34" ht="23.4" customHeight="1" spans="1:25">
      <c r="A34" s="83" t="s">
        <v>67</v>
      </c>
      <c r="B34" s="83" t="s">
        <v>67</v>
      </c>
      <c r="C34" s="83" t="s">
        <v>324</v>
      </c>
      <c r="D34" s="83" t="s">
        <v>325</v>
      </c>
      <c r="E34" s="83" t="s">
        <v>101</v>
      </c>
      <c r="F34" s="83" t="s">
        <v>206</v>
      </c>
      <c r="G34" s="83" t="s">
        <v>326</v>
      </c>
      <c r="H34" s="83" t="s">
        <v>327</v>
      </c>
      <c r="I34" s="82">
        <v>748048</v>
      </c>
      <c r="J34" s="82">
        <v>748048</v>
      </c>
      <c r="K34" s="10"/>
      <c r="L34" s="10"/>
      <c r="M34" s="10"/>
      <c r="N34" s="82">
        <v>748048</v>
      </c>
      <c r="O34" s="10"/>
      <c r="P34" s="82"/>
      <c r="Q34" s="82"/>
      <c r="R34" s="82"/>
      <c r="S34" s="82"/>
      <c r="T34" s="82"/>
      <c r="U34" s="82"/>
      <c r="V34" s="82"/>
      <c r="W34" s="82"/>
      <c r="X34" s="82"/>
      <c r="Y34" s="82"/>
    </row>
    <row r="35" ht="23.4" customHeight="1" spans="1:25">
      <c r="A35" s="83" t="s">
        <v>67</v>
      </c>
      <c r="B35" s="83" t="s">
        <v>67</v>
      </c>
      <c r="C35" s="83" t="s">
        <v>328</v>
      </c>
      <c r="D35" s="83" t="s">
        <v>329</v>
      </c>
      <c r="E35" s="83" t="s">
        <v>113</v>
      </c>
      <c r="F35" s="83" t="s">
        <v>212</v>
      </c>
      <c r="G35" s="83" t="s">
        <v>330</v>
      </c>
      <c r="H35" s="83" t="s">
        <v>331</v>
      </c>
      <c r="I35" s="82">
        <v>255228.3</v>
      </c>
      <c r="J35" s="82">
        <v>255228.3</v>
      </c>
      <c r="K35" s="10"/>
      <c r="L35" s="10"/>
      <c r="M35" s="10"/>
      <c r="N35" s="82">
        <v>255228.3</v>
      </c>
      <c r="O35" s="10"/>
      <c r="P35" s="82"/>
      <c r="Q35" s="82"/>
      <c r="R35" s="82"/>
      <c r="S35" s="82"/>
      <c r="T35" s="82"/>
      <c r="U35" s="82"/>
      <c r="V35" s="82"/>
      <c r="W35" s="82"/>
      <c r="X35" s="82"/>
      <c r="Y35" s="82"/>
    </row>
    <row r="36" ht="23.4" customHeight="1" spans="1:25">
      <c r="A36" s="83" t="s">
        <v>67</v>
      </c>
      <c r="B36" s="83" t="s">
        <v>67</v>
      </c>
      <c r="C36" s="83" t="s">
        <v>328</v>
      </c>
      <c r="D36" s="83" t="s">
        <v>329</v>
      </c>
      <c r="E36" s="83" t="s">
        <v>115</v>
      </c>
      <c r="F36" s="83" t="s">
        <v>213</v>
      </c>
      <c r="G36" s="83" t="s">
        <v>330</v>
      </c>
      <c r="H36" s="83" t="s">
        <v>331</v>
      </c>
      <c r="I36" s="82">
        <v>114120.4</v>
      </c>
      <c r="J36" s="82">
        <v>114120.4</v>
      </c>
      <c r="K36" s="10"/>
      <c r="L36" s="10"/>
      <c r="M36" s="10"/>
      <c r="N36" s="82">
        <v>114120.4</v>
      </c>
      <c r="O36" s="10"/>
      <c r="P36" s="82"/>
      <c r="Q36" s="82"/>
      <c r="R36" s="82"/>
      <c r="S36" s="82"/>
      <c r="T36" s="82"/>
      <c r="U36" s="82"/>
      <c r="V36" s="82"/>
      <c r="W36" s="82"/>
      <c r="X36" s="82"/>
      <c r="Y36" s="82"/>
    </row>
    <row r="37" ht="23.4" customHeight="1" spans="1:25">
      <c r="A37" s="83" t="s">
        <v>67</v>
      </c>
      <c r="B37" s="83" t="s">
        <v>67</v>
      </c>
      <c r="C37" s="83" t="s">
        <v>328</v>
      </c>
      <c r="D37" s="83" t="s">
        <v>329</v>
      </c>
      <c r="E37" s="83" t="s">
        <v>117</v>
      </c>
      <c r="F37" s="83" t="s">
        <v>214</v>
      </c>
      <c r="G37" s="83" t="s">
        <v>332</v>
      </c>
      <c r="H37" s="83" t="s">
        <v>333</v>
      </c>
      <c r="I37" s="82">
        <v>233765</v>
      </c>
      <c r="J37" s="82">
        <v>233765</v>
      </c>
      <c r="K37" s="10"/>
      <c r="L37" s="10"/>
      <c r="M37" s="10"/>
      <c r="N37" s="82">
        <v>233765</v>
      </c>
      <c r="O37" s="10"/>
      <c r="P37" s="82"/>
      <c r="Q37" s="82"/>
      <c r="R37" s="82"/>
      <c r="S37" s="82"/>
      <c r="T37" s="82"/>
      <c r="U37" s="82"/>
      <c r="V37" s="82"/>
      <c r="W37" s="82"/>
      <c r="X37" s="82"/>
      <c r="Y37" s="82"/>
    </row>
    <row r="38" ht="23.4" customHeight="1" spans="1:25">
      <c r="A38" s="83" t="s">
        <v>67</v>
      </c>
      <c r="B38" s="83" t="s">
        <v>67</v>
      </c>
      <c r="C38" s="83" t="s">
        <v>328</v>
      </c>
      <c r="D38" s="83" t="s">
        <v>329</v>
      </c>
      <c r="E38" s="83" t="s">
        <v>117</v>
      </c>
      <c r="F38" s="83" t="s">
        <v>214</v>
      </c>
      <c r="G38" s="83" t="s">
        <v>332</v>
      </c>
      <c r="H38" s="83" t="s">
        <v>333</v>
      </c>
      <c r="I38" s="82">
        <v>85250.44</v>
      </c>
      <c r="J38" s="82">
        <v>85250.44</v>
      </c>
      <c r="K38" s="10"/>
      <c r="L38" s="10"/>
      <c r="M38" s="10"/>
      <c r="N38" s="82">
        <v>85250.44</v>
      </c>
      <c r="O38" s="10"/>
      <c r="P38" s="82"/>
      <c r="Q38" s="82"/>
      <c r="R38" s="82"/>
      <c r="S38" s="82"/>
      <c r="T38" s="82"/>
      <c r="U38" s="82"/>
      <c r="V38" s="82"/>
      <c r="W38" s="82"/>
      <c r="X38" s="82"/>
      <c r="Y38" s="82"/>
    </row>
    <row r="39" ht="23.4" customHeight="1" spans="1:25">
      <c r="A39" s="83" t="s">
        <v>67</v>
      </c>
      <c r="B39" s="83" t="s">
        <v>67</v>
      </c>
      <c r="C39" s="83" t="s">
        <v>328</v>
      </c>
      <c r="D39" s="83" t="s">
        <v>329</v>
      </c>
      <c r="E39" s="83" t="s">
        <v>119</v>
      </c>
      <c r="F39" s="83" t="s">
        <v>215</v>
      </c>
      <c r="G39" s="83" t="s">
        <v>320</v>
      </c>
      <c r="H39" s="83" t="s">
        <v>321</v>
      </c>
      <c r="I39" s="82">
        <v>11616</v>
      </c>
      <c r="J39" s="82">
        <v>11616</v>
      </c>
      <c r="K39" s="10"/>
      <c r="L39" s="10"/>
      <c r="M39" s="10"/>
      <c r="N39" s="82">
        <v>11616</v>
      </c>
      <c r="O39" s="10"/>
      <c r="P39" s="82"/>
      <c r="Q39" s="82"/>
      <c r="R39" s="82"/>
      <c r="S39" s="82"/>
      <c r="T39" s="82"/>
      <c r="U39" s="82"/>
      <c r="V39" s="82"/>
      <c r="W39" s="82"/>
      <c r="X39" s="82"/>
      <c r="Y39" s="82"/>
    </row>
    <row r="40" ht="23.4" customHeight="1" spans="1:25">
      <c r="A40" s="83" t="s">
        <v>67</v>
      </c>
      <c r="B40" s="83" t="s">
        <v>67</v>
      </c>
      <c r="C40" s="83" t="s">
        <v>328</v>
      </c>
      <c r="D40" s="83" t="s">
        <v>329</v>
      </c>
      <c r="E40" s="83" t="s">
        <v>119</v>
      </c>
      <c r="F40" s="83" t="s">
        <v>215</v>
      </c>
      <c r="G40" s="83" t="s">
        <v>320</v>
      </c>
      <c r="H40" s="83" t="s">
        <v>321</v>
      </c>
      <c r="I40" s="82">
        <v>22704</v>
      </c>
      <c r="J40" s="82">
        <v>22704</v>
      </c>
      <c r="K40" s="10"/>
      <c r="L40" s="10"/>
      <c r="M40" s="10"/>
      <c r="N40" s="82">
        <v>22704</v>
      </c>
      <c r="O40" s="10"/>
      <c r="P40" s="82"/>
      <c r="Q40" s="82"/>
      <c r="R40" s="82"/>
      <c r="S40" s="82"/>
      <c r="T40" s="82"/>
      <c r="U40" s="82"/>
      <c r="V40" s="82"/>
      <c r="W40" s="82"/>
      <c r="X40" s="82"/>
      <c r="Y40" s="82"/>
    </row>
    <row r="41" ht="23.4" customHeight="1" spans="1:25">
      <c r="A41" s="83" t="s">
        <v>67</v>
      </c>
      <c r="B41" s="83" t="s">
        <v>67</v>
      </c>
      <c r="C41" s="83" t="s">
        <v>334</v>
      </c>
      <c r="D41" s="83" t="s">
        <v>335</v>
      </c>
      <c r="E41" s="83" t="s">
        <v>103</v>
      </c>
      <c r="F41" s="83" t="s">
        <v>207</v>
      </c>
      <c r="G41" s="83" t="s">
        <v>336</v>
      </c>
      <c r="H41" s="83" t="s">
        <v>337</v>
      </c>
      <c r="I41" s="82">
        <v>300000</v>
      </c>
      <c r="J41" s="82">
        <v>300000</v>
      </c>
      <c r="K41" s="10"/>
      <c r="L41" s="10"/>
      <c r="M41" s="10"/>
      <c r="N41" s="82">
        <v>300000</v>
      </c>
      <c r="O41" s="10"/>
      <c r="P41" s="82"/>
      <c r="Q41" s="82"/>
      <c r="R41" s="82"/>
      <c r="S41" s="82"/>
      <c r="T41" s="82"/>
      <c r="U41" s="82"/>
      <c r="V41" s="82"/>
      <c r="W41" s="82"/>
      <c r="X41" s="82"/>
      <c r="Y41" s="82"/>
    </row>
    <row r="42" ht="23.4" customHeight="1" spans="1:25">
      <c r="A42" s="83" t="s">
        <v>67</v>
      </c>
      <c r="B42" s="83" t="s">
        <v>67</v>
      </c>
      <c r="C42" s="83" t="s">
        <v>338</v>
      </c>
      <c r="D42" s="83" t="s">
        <v>339</v>
      </c>
      <c r="E42" s="83" t="s">
        <v>140</v>
      </c>
      <c r="F42" s="83" t="s">
        <v>220</v>
      </c>
      <c r="G42" s="83" t="s">
        <v>340</v>
      </c>
      <c r="H42" s="83" t="s">
        <v>341</v>
      </c>
      <c r="I42" s="82">
        <v>127500</v>
      </c>
      <c r="J42" s="82">
        <v>127500</v>
      </c>
      <c r="K42" s="10"/>
      <c r="L42" s="10"/>
      <c r="M42" s="10"/>
      <c r="N42" s="82">
        <v>127500</v>
      </c>
      <c r="O42" s="10"/>
      <c r="P42" s="82"/>
      <c r="Q42" s="82"/>
      <c r="R42" s="82"/>
      <c r="S42" s="82"/>
      <c r="T42" s="82"/>
      <c r="U42" s="82"/>
      <c r="V42" s="82"/>
      <c r="W42" s="82"/>
      <c r="X42" s="82"/>
      <c r="Y42" s="82"/>
    </row>
    <row r="43" ht="23.4" customHeight="1" spans="1:25">
      <c r="A43" s="83" t="s">
        <v>67</v>
      </c>
      <c r="B43" s="83" t="s">
        <v>67</v>
      </c>
      <c r="C43" s="83" t="s">
        <v>342</v>
      </c>
      <c r="D43" s="83" t="s">
        <v>343</v>
      </c>
      <c r="E43" s="83" t="s">
        <v>107</v>
      </c>
      <c r="F43" s="83" t="s">
        <v>209</v>
      </c>
      <c r="G43" s="83" t="s">
        <v>340</v>
      </c>
      <c r="H43" s="83" t="s">
        <v>341</v>
      </c>
      <c r="I43" s="82">
        <v>48100.01</v>
      </c>
      <c r="J43" s="82">
        <v>48100.01</v>
      </c>
      <c r="K43" s="10"/>
      <c r="L43" s="10"/>
      <c r="M43" s="10"/>
      <c r="N43" s="82">
        <v>48100.01</v>
      </c>
      <c r="O43" s="10"/>
      <c r="P43" s="82"/>
      <c r="Q43" s="82"/>
      <c r="R43" s="82"/>
      <c r="S43" s="82"/>
      <c r="T43" s="82"/>
      <c r="U43" s="82"/>
      <c r="V43" s="82"/>
      <c r="W43" s="82"/>
      <c r="X43" s="82"/>
      <c r="Y43" s="82"/>
    </row>
    <row r="44" ht="23.4" customHeight="1" spans="1:25">
      <c r="A44" s="83" t="s">
        <v>67</v>
      </c>
      <c r="B44" s="83" t="s">
        <v>67</v>
      </c>
      <c r="C44" s="83" t="s">
        <v>344</v>
      </c>
      <c r="D44" s="83" t="s">
        <v>345</v>
      </c>
      <c r="E44" s="83" t="s">
        <v>140</v>
      </c>
      <c r="F44" s="83" t="s">
        <v>220</v>
      </c>
      <c r="G44" s="83" t="s">
        <v>346</v>
      </c>
      <c r="H44" s="83" t="s">
        <v>345</v>
      </c>
      <c r="I44" s="82">
        <v>64400</v>
      </c>
      <c r="J44" s="82">
        <v>64400</v>
      </c>
      <c r="K44" s="10"/>
      <c r="L44" s="10"/>
      <c r="M44" s="10"/>
      <c r="N44" s="82">
        <v>64400</v>
      </c>
      <c r="O44" s="10"/>
      <c r="P44" s="82"/>
      <c r="Q44" s="82"/>
      <c r="R44" s="82"/>
      <c r="S44" s="82"/>
      <c r="T44" s="82"/>
      <c r="U44" s="82"/>
      <c r="V44" s="82"/>
      <c r="W44" s="82"/>
      <c r="X44" s="82"/>
      <c r="Y44" s="82"/>
    </row>
    <row r="45" ht="23.4" customHeight="1" spans="1:25">
      <c r="A45" s="83" t="s">
        <v>67</v>
      </c>
      <c r="B45" s="83" t="s">
        <v>67</v>
      </c>
      <c r="C45" s="83" t="s">
        <v>344</v>
      </c>
      <c r="D45" s="83" t="s">
        <v>345</v>
      </c>
      <c r="E45" s="83" t="s">
        <v>140</v>
      </c>
      <c r="F45" s="83" t="s">
        <v>220</v>
      </c>
      <c r="G45" s="83" t="s">
        <v>346</v>
      </c>
      <c r="H45" s="83" t="s">
        <v>345</v>
      </c>
      <c r="I45" s="82">
        <v>34500</v>
      </c>
      <c r="J45" s="82">
        <v>34500</v>
      </c>
      <c r="K45" s="10"/>
      <c r="L45" s="10"/>
      <c r="M45" s="10"/>
      <c r="N45" s="82">
        <v>34500</v>
      </c>
      <c r="O45" s="10"/>
      <c r="P45" s="82"/>
      <c r="Q45" s="82"/>
      <c r="R45" s="82"/>
      <c r="S45" s="82"/>
      <c r="T45" s="82"/>
      <c r="U45" s="82"/>
      <c r="V45" s="82"/>
      <c r="W45" s="82"/>
      <c r="X45" s="82"/>
      <c r="Y45" s="82"/>
    </row>
    <row r="46" ht="23.4" customHeight="1" spans="1:25">
      <c r="A46" s="83" t="s">
        <v>67</v>
      </c>
      <c r="B46" s="83" t="s">
        <v>67</v>
      </c>
      <c r="C46" s="83" t="s">
        <v>347</v>
      </c>
      <c r="D46" s="83" t="s">
        <v>348</v>
      </c>
      <c r="E46" s="83" t="s">
        <v>140</v>
      </c>
      <c r="F46" s="83" t="s">
        <v>220</v>
      </c>
      <c r="G46" s="83" t="s">
        <v>349</v>
      </c>
      <c r="H46" s="83" t="s">
        <v>350</v>
      </c>
      <c r="I46" s="82">
        <v>82800</v>
      </c>
      <c r="J46" s="82">
        <v>82800</v>
      </c>
      <c r="K46" s="10"/>
      <c r="L46" s="10"/>
      <c r="M46" s="10"/>
      <c r="N46" s="82">
        <v>82800</v>
      </c>
      <c r="O46" s="10"/>
      <c r="P46" s="82"/>
      <c r="Q46" s="82"/>
      <c r="R46" s="82"/>
      <c r="S46" s="82"/>
      <c r="T46" s="82"/>
      <c r="U46" s="82"/>
      <c r="V46" s="82"/>
      <c r="W46" s="82"/>
      <c r="X46" s="82"/>
      <c r="Y46" s="82"/>
    </row>
    <row r="47" ht="23.4" customHeight="1" spans="1:25">
      <c r="A47" s="83" t="s">
        <v>67</v>
      </c>
      <c r="B47" s="83" t="s">
        <v>67</v>
      </c>
      <c r="C47" s="83" t="s">
        <v>351</v>
      </c>
      <c r="D47" s="83" t="s">
        <v>352</v>
      </c>
      <c r="E47" s="83" t="s">
        <v>140</v>
      </c>
      <c r="F47" s="83" t="s">
        <v>220</v>
      </c>
      <c r="G47" s="83" t="s">
        <v>304</v>
      </c>
      <c r="H47" s="83" t="s">
        <v>305</v>
      </c>
      <c r="I47" s="82">
        <v>126000</v>
      </c>
      <c r="J47" s="82">
        <v>126000</v>
      </c>
      <c r="K47" s="10"/>
      <c r="L47" s="10"/>
      <c r="M47" s="10"/>
      <c r="N47" s="82">
        <v>126000</v>
      </c>
      <c r="O47" s="10"/>
      <c r="P47" s="82"/>
      <c r="Q47" s="82"/>
      <c r="R47" s="82"/>
      <c r="S47" s="82"/>
      <c r="T47" s="82"/>
      <c r="U47" s="82"/>
      <c r="V47" s="82"/>
      <c r="W47" s="82"/>
      <c r="X47" s="82"/>
      <c r="Y47" s="82"/>
    </row>
    <row r="48" ht="23.4" customHeight="1" spans="1:25">
      <c r="A48" s="83" t="s">
        <v>67</v>
      </c>
      <c r="B48" s="83" t="s">
        <v>67</v>
      </c>
      <c r="C48" s="83" t="s">
        <v>353</v>
      </c>
      <c r="D48" s="83" t="s">
        <v>354</v>
      </c>
      <c r="E48" s="83" t="s">
        <v>140</v>
      </c>
      <c r="F48" s="83" t="s">
        <v>220</v>
      </c>
      <c r="G48" s="83" t="s">
        <v>355</v>
      </c>
      <c r="H48" s="83" t="s">
        <v>356</v>
      </c>
      <c r="I48" s="82">
        <v>12000</v>
      </c>
      <c r="J48" s="82">
        <v>12000</v>
      </c>
      <c r="K48" s="10"/>
      <c r="L48" s="10"/>
      <c r="M48" s="10"/>
      <c r="N48" s="82">
        <v>12000</v>
      </c>
      <c r="O48" s="10"/>
      <c r="P48" s="82"/>
      <c r="Q48" s="82"/>
      <c r="R48" s="82"/>
      <c r="S48" s="82"/>
      <c r="T48" s="82"/>
      <c r="U48" s="82"/>
      <c r="V48" s="82"/>
      <c r="W48" s="82"/>
      <c r="X48" s="82"/>
      <c r="Y48" s="82"/>
    </row>
    <row r="49" ht="23.4" customHeight="1" spans="1:25">
      <c r="A49" s="83" t="s">
        <v>67</v>
      </c>
      <c r="B49" s="83" t="s">
        <v>67</v>
      </c>
      <c r="C49" s="83" t="s">
        <v>357</v>
      </c>
      <c r="D49" s="83" t="s">
        <v>358</v>
      </c>
      <c r="E49" s="83" t="s">
        <v>140</v>
      </c>
      <c r="F49" s="83" t="s">
        <v>220</v>
      </c>
      <c r="G49" s="83" t="s">
        <v>298</v>
      </c>
      <c r="H49" s="83" t="s">
        <v>299</v>
      </c>
      <c r="I49" s="82">
        <v>90000</v>
      </c>
      <c r="J49" s="82">
        <v>90000</v>
      </c>
      <c r="K49" s="10"/>
      <c r="L49" s="10"/>
      <c r="M49" s="10"/>
      <c r="N49" s="82">
        <v>90000</v>
      </c>
      <c r="O49" s="10"/>
      <c r="P49" s="82"/>
      <c r="Q49" s="82"/>
      <c r="R49" s="82"/>
      <c r="S49" s="82"/>
      <c r="T49" s="82"/>
      <c r="U49" s="82"/>
      <c r="V49" s="82"/>
      <c r="W49" s="82"/>
      <c r="X49" s="82"/>
      <c r="Y49" s="82"/>
    </row>
    <row r="50" ht="23.4" customHeight="1" spans="1:25">
      <c r="A50" s="83" t="s">
        <v>67</v>
      </c>
      <c r="B50" s="83" t="s">
        <v>70</v>
      </c>
      <c r="C50" s="83" t="s">
        <v>359</v>
      </c>
      <c r="D50" s="83" t="s">
        <v>278</v>
      </c>
      <c r="E50" s="83" t="s">
        <v>146</v>
      </c>
      <c r="F50" s="83" t="s">
        <v>223</v>
      </c>
      <c r="G50" s="83" t="s">
        <v>273</v>
      </c>
      <c r="H50" s="83" t="s">
        <v>274</v>
      </c>
      <c r="I50" s="82">
        <v>533340</v>
      </c>
      <c r="J50" s="82">
        <v>533340</v>
      </c>
      <c r="K50" s="10"/>
      <c r="L50" s="10"/>
      <c r="M50" s="10"/>
      <c r="N50" s="82">
        <v>533340</v>
      </c>
      <c r="O50" s="10"/>
      <c r="P50" s="82"/>
      <c r="Q50" s="82"/>
      <c r="R50" s="82"/>
      <c r="S50" s="82"/>
      <c r="T50" s="82"/>
      <c r="U50" s="82"/>
      <c r="V50" s="82"/>
      <c r="W50" s="82"/>
      <c r="X50" s="82"/>
      <c r="Y50" s="82"/>
    </row>
    <row r="51" ht="23.4" customHeight="1" spans="1:25">
      <c r="A51" s="83" t="s">
        <v>67</v>
      </c>
      <c r="B51" s="83" t="s">
        <v>70</v>
      </c>
      <c r="C51" s="83" t="s">
        <v>359</v>
      </c>
      <c r="D51" s="83" t="s">
        <v>278</v>
      </c>
      <c r="E51" s="83" t="s">
        <v>146</v>
      </c>
      <c r="F51" s="83" t="s">
        <v>223</v>
      </c>
      <c r="G51" s="83" t="s">
        <v>275</v>
      </c>
      <c r="H51" s="83" t="s">
        <v>276</v>
      </c>
      <c r="I51" s="82">
        <v>44445</v>
      </c>
      <c r="J51" s="82">
        <v>44445</v>
      </c>
      <c r="K51" s="10"/>
      <c r="L51" s="10"/>
      <c r="M51" s="10"/>
      <c r="N51" s="82">
        <v>44445</v>
      </c>
      <c r="O51" s="10"/>
      <c r="P51" s="82"/>
      <c r="Q51" s="82"/>
      <c r="R51" s="82"/>
      <c r="S51" s="82"/>
      <c r="T51" s="82"/>
      <c r="U51" s="82"/>
      <c r="V51" s="82"/>
      <c r="W51" s="82"/>
      <c r="X51" s="82"/>
      <c r="Y51" s="82"/>
    </row>
    <row r="52" ht="23.4" customHeight="1" spans="1:25">
      <c r="A52" s="83" t="s">
        <v>67</v>
      </c>
      <c r="B52" s="83" t="s">
        <v>70</v>
      </c>
      <c r="C52" s="83" t="s">
        <v>360</v>
      </c>
      <c r="D52" s="83" t="s">
        <v>227</v>
      </c>
      <c r="E52" s="83" t="s">
        <v>154</v>
      </c>
      <c r="F52" s="83" t="s">
        <v>227</v>
      </c>
      <c r="G52" s="83" t="s">
        <v>280</v>
      </c>
      <c r="H52" s="83" t="s">
        <v>227</v>
      </c>
      <c r="I52" s="82">
        <v>167975.64</v>
      </c>
      <c r="J52" s="82">
        <v>167975.64</v>
      </c>
      <c r="K52" s="10"/>
      <c r="L52" s="10"/>
      <c r="M52" s="10"/>
      <c r="N52" s="82">
        <v>167975.64</v>
      </c>
      <c r="O52" s="10"/>
      <c r="P52" s="82"/>
      <c r="Q52" s="82"/>
      <c r="R52" s="82"/>
      <c r="S52" s="82"/>
      <c r="T52" s="82"/>
      <c r="U52" s="82"/>
      <c r="V52" s="82"/>
      <c r="W52" s="82"/>
      <c r="X52" s="82"/>
      <c r="Y52" s="82"/>
    </row>
    <row r="53" ht="23.4" customHeight="1" spans="1:25">
      <c r="A53" s="83" t="s">
        <v>67</v>
      </c>
      <c r="B53" s="83" t="s">
        <v>70</v>
      </c>
      <c r="C53" s="83" t="s">
        <v>361</v>
      </c>
      <c r="D53" s="83" t="s">
        <v>282</v>
      </c>
      <c r="E53" s="83" t="s">
        <v>146</v>
      </c>
      <c r="F53" s="83" t="s">
        <v>223</v>
      </c>
      <c r="G53" s="83" t="s">
        <v>283</v>
      </c>
      <c r="H53" s="83" t="s">
        <v>282</v>
      </c>
      <c r="I53" s="82">
        <v>9000</v>
      </c>
      <c r="J53" s="82">
        <v>9000</v>
      </c>
      <c r="K53" s="10"/>
      <c r="L53" s="10"/>
      <c r="M53" s="10"/>
      <c r="N53" s="82">
        <v>9000</v>
      </c>
      <c r="O53" s="10"/>
      <c r="P53" s="82"/>
      <c r="Q53" s="82"/>
      <c r="R53" s="82"/>
      <c r="S53" s="82"/>
      <c r="T53" s="82"/>
      <c r="U53" s="82"/>
      <c r="V53" s="82"/>
      <c r="W53" s="82"/>
      <c r="X53" s="82"/>
      <c r="Y53" s="82"/>
    </row>
    <row r="54" ht="23.4" customHeight="1" spans="1:25">
      <c r="A54" s="83" t="s">
        <v>67</v>
      </c>
      <c r="B54" s="83" t="s">
        <v>70</v>
      </c>
      <c r="C54" s="83" t="s">
        <v>362</v>
      </c>
      <c r="D54" s="83" t="s">
        <v>285</v>
      </c>
      <c r="E54" s="83" t="s">
        <v>146</v>
      </c>
      <c r="F54" s="83" t="s">
        <v>223</v>
      </c>
      <c r="G54" s="83" t="s">
        <v>286</v>
      </c>
      <c r="H54" s="83" t="s">
        <v>287</v>
      </c>
      <c r="I54" s="82">
        <v>20400</v>
      </c>
      <c r="J54" s="82">
        <v>20400</v>
      </c>
      <c r="K54" s="10"/>
      <c r="L54" s="10"/>
      <c r="M54" s="10"/>
      <c r="N54" s="82">
        <v>20400</v>
      </c>
      <c r="O54" s="10"/>
      <c r="P54" s="82"/>
      <c r="Q54" s="82"/>
      <c r="R54" s="82"/>
      <c r="S54" s="82"/>
      <c r="T54" s="82"/>
      <c r="U54" s="82"/>
      <c r="V54" s="82"/>
      <c r="W54" s="82"/>
      <c r="X54" s="82"/>
      <c r="Y54" s="82"/>
    </row>
    <row r="55" ht="23.4" customHeight="1" spans="1:25">
      <c r="A55" s="83" t="s">
        <v>67</v>
      </c>
      <c r="B55" s="83" t="s">
        <v>70</v>
      </c>
      <c r="C55" s="83" t="s">
        <v>362</v>
      </c>
      <c r="D55" s="83" t="s">
        <v>285</v>
      </c>
      <c r="E55" s="83" t="s">
        <v>146</v>
      </c>
      <c r="F55" s="83" t="s">
        <v>223</v>
      </c>
      <c r="G55" s="83" t="s">
        <v>290</v>
      </c>
      <c r="H55" s="83" t="s">
        <v>291</v>
      </c>
      <c r="I55" s="82">
        <v>8000</v>
      </c>
      <c r="J55" s="82">
        <v>8000</v>
      </c>
      <c r="K55" s="10"/>
      <c r="L55" s="10"/>
      <c r="M55" s="10"/>
      <c r="N55" s="82">
        <v>8000</v>
      </c>
      <c r="O55" s="10"/>
      <c r="P55" s="82"/>
      <c r="Q55" s="82"/>
      <c r="R55" s="82"/>
      <c r="S55" s="82"/>
      <c r="T55" s="82"/>
      <c r="U55" s="82"/>
      <c r="V55" s="82"/>
      <c r="W55" s="82"/>
      <c r="X55" s="82"/>
      <c r="Y55" s="82"/>
    </row>
    <row r="56" ht="23.4" customHeight="1" spans="1:25">
      <c r="A56" s="83" t="s">
        <v>67</v>
      </c>
      <c r="B56" s="83" t="s">
        <v>70</v>
      </c>
      <c r="C56" s="83" t="s">
        <v>362</v>
      </c>
      <c r="D56" s="83" t="s">
        <v>285</v>
      </c>
      <c r="E56" s="83" t="s">
        <v>146</v>
      </c>
      <c r="F56" s="83" t="s">
        <v>223</v>
      </c>
      <c r="G56" s="83" t="s">
        <v>294</v>
      </c>
      <c r="H56" s="83" t="s">
        <v>295</v>
      </c>
      <c r="I56" s="82">
        <v>8000</v>
      </c>
      <c r="J56" s="82">
        <v>8000</v>
      </c>
      <c r="K56" s="10"/>
      <c r="L56" s="10"/>
      <c r="M56" s="10"/>
      <c r="N56" s="82">
        <v>8000</v>
      </c>
      <c r="O56" s="10"/>
      <c r="P56" s="82"/>
      <c r="Q56" s="82"/>
      <c r="R56" s="82"/>
      <c r="S56" s="82"/>
      <c r="T56" s="82"/>
      <c r="U56" s="82"/>
      <c r="V56" s="82"/>
      <c r="W56" s="82"/>
      <c r="X56" s="82"/>
      <c r="Y56" s="82"/>
    </row>
    <row r="57" ht="23.4" customHeight="1" spans="1:25">
      <c r="A57" s="83" t="s">
        <v>67</v>
      </c>
      <c r="B57" s="83" t="s">
        <v>70</v>
      </c>
      <c r="C57" s="83" t="s">
        <v>363</v>
      </c>
      <c r="D57" s="83" t="s">
        <v>345</v>
      </c>
      <c r="E57" s="83" t="s">
        <v>146</v>
      </c>
      <c r="F57" s="83" t="s">
        <v>223</v>
      </c>
      <c r="G57" s="83" t="s">
        <v>346</v>
      </c>
      <c r="H57" s="83" t="s">
        <v>345</v>
      </c>
      <c r="I57" s="82">
        <v>32200</v>
      </c>
      <c r="J57" s="82">
        <v>32200</v>
      </c>
      <c r="K57" s="10"/>
      <c r="L57" s="10"/>
      <c r="M57" s="10"/>
      <c r="N57" s="82">
        <v>32200</v>
      </c>
      <c r="O57" s="10"/>
      <c r="P57" s="82"/>
      <c r="Q57" s="82"/>
      <c r="R57" s="82"/>
      <c r="S57" s="82"/>
      <c r="T57" s="82"/>
      <c r="U57" s="82"/>
      <c r="V57" s="82"/>
      <c r="W57" s="82"/>
      <c r="X57" s="82"/>
      <c r="Y57" s="82"/>
    </row>
    <row r="58" ht="23.4" customHeight="1" spans="1:25">
      <c r="A58" s="83" t="s">
        <v>67</v>
      </c>
      <c r="B58" s="83" t="s">
        <v>70</v>
      </c>
      <c r="C58" s="83" t="s">
        <v>364</v>
      </c>
      <c r="D58" s="83" t="s">
        <v>319</v>
      </c>
      <c r="E58" s="83" t="s">
        <v>119</v>
      </c>
      <c r="F58" s="83" t="s">
        <v>215</v>
      </c>
      <c r="G58" s="83" t="s">
        <v>320</v>
      </c>
      <c r="H58" s="83" t="s">
        <v>321</v>
      </c>
      <c r="I58" s="82">
        <v>2530.79</v>
      </c>
      <c r="J58" s="82">
        <v>2530.79</v>
      </c>
      <c r="K58" s="10"/>
      <c r="L58" s="10"/>
      <c r="M58" s="10"/>
      <c r="N58" s="82">
        <v>2530.79</v>
      </c>
      <c r="O58" s="10"/>
      <c r="P58" s="82"/>
      <c r="Q58" s="82"/>
      <c r="R58" s="82"/>
      <c r="S58" s="82"/>
      <c r="T58" s="82"/>
      <c r="U58" s="82"/>
      <c r="V58" s="82"/>
      <c r="W58" s="82"/>
      <c r="X58" s="82"/>
      <c r="Y58" s="82"/>
    </row>
    <row r="59" ht="23.4" customHeight="1" spans="1:25">
      <c r="A59" s="83" t="s">
        <v>67</v>
      </c>
      <c r="B59" s="83" t="s">
        <v>70</v>
      </c>
      <c r="C59" s="83" t="s">
        <v>365</v>
      </c>
      <c r="D59" s="83" t="s">
        <v>323</v>
      </c>
      <c r="E59" s="83" t="s">
        <v>146</v>
      </c>
      <c r="F59" s="83" t="s">
        <v>223</v>
      </c>
      <c r="G59" s="83" t="s">
        <v>320</v>
      </c>
      <c r="H59" s="83" t="s">
        <v>321</v>
      </c>
      <c r="I59" s="82">
        <v>8857.78</v>
      </c>
      <c r="J59" s="82">
        <v>8857.78</v>
      </c>
      <c r="K59" s="10"/>
      <c r="L59" s="10"/>
      <c r="M59" s="10"/>
      <c r="N59" s="82">
        <v>8857.78</v>
      </c>
      <c r="O59" s="10"/>
      <c r="P59" s="82"/>
      <c r="Q59" s="82"/>
      <c r="R59" s="82"/>
      <c r="S59" s="82"/>
      <c r="T59" s="82"/>
      <c r="U59" s="82"/>
      <c r="V59" s="82"/>
      <c r="W59" s="82"/>
      <c r="X59" s="82"/>
      <c r="Y59" s="82"/>
    </row>
    <row r="60" ht="23.4" customHeight="1" spans="1:25">
      <c r="A60" s="83" t="s">
        <v>67</v>
      </c>
      <c r="B60" s="83" t="s">
        <v>70</v>
      </c>
      <c r="C60" s="83" t="s">
        <v>366</v>
      </c>
      <c r="D60" s="83" t="s">
        <v>329</v>
      </c>
      <c r="E60" s="83" t="s">
        <v>115</v>
      </c>
      <c r="F60" s="83" t="s">
        <v>213</v>
      </c>
      <c r="G60" s="83" t="s">
        <v>330</v>
      </c>
      <c r="H60" s="83" t="s">
        <v>331</v>
      </c>
      <c r="I60" s="82">
        <v>99966.36</v>
      </c>
      <c r="J60" s="82">
        <v>99966.36</v>
      </c>
      <c r="K60" s="10"/>
      <c r="L60" s="10"/>
      <c r="M60" s="10"/>
      <c r="N60" s="82">
        <v>99966.36</v>
      </c>
      <c r="O60" s="10"/>
      <c r="P60" s="82"/>
      <c r="Q60" s="82"/>
      <c r="R60" s="82"/>
      <c r="S60" s="82"/>
      <c r="T60" s="82"/>
      <c r="U60" s="82"/>
      <c r="V60" s="82"/>
      <c r="W60" s="82"/>
      <c r="X60" s="82"/>
      <c r="Y60" s="82"/>
    </row>
    <row r="61" ht="23.4" customHeight="1" spans="1:25">
      <c r="A61" s="83" t="s">
        <v>67</v>
      </c>
      <c r="B61" s="83" t="s">
        <v>70</v>
      </c>
      <c r="C61" s="83" t="s">
        <v>366</v>
      </c>
      <c r="D61" s="83" t="s">
        <v>329</v>
      </c>
      <c r="E61" s="83" t="s">
        <v>117</v>
      </c>
      <c r="F61" s="83" t="s">
        <v>214</v>
      </c>
      <c r="G61" s="83" t="s">
        <v>332</v>
      </c>
      <c r="H61" s="83" t="s">
        <v>333</v>
      </c>
      <c r="I61" s="82">
        <v>16479.65</v>
      </c>
      <c r="J61" s="82">
        <v>16479.65</v>
      </c>
      <c r="K61" s="10"/>
      <c r="L61" s="10"/>
      <c r="M61" s="10"/>
      <c r="N61" s="82">
        <v>16479.65</v>
      </c>
      <c r="O61" s="10"/>
      <c r="P61" s="82"/>
      <c r="Q61" s="82"/>
      <c r="R61" s="82"/>
      <c r="S61" s="82"/>
      <c r="T61" s="82"/>
      <c r="U61" s="82"/>
      <c r="V61" s="82"/>
      <c r="W61" s="82"/>
      <c r="X61" s="82"/>
      <c r="Y61" s="82"/>
    </row>
    <row r="62" ht="23.4" customHeight="1" spans="1:25">
      <c r="A62" s="83" t="s">
        <v>67</v>
      </c>
      <c r="B62" s="83" t="s">
        <v>70</v>
      </c>
      <c r="C62" s="83" t="s">
        <v>366</v>
      </c>
      <c r="D62" s="83" t="s">
        <v>329</v>
      </c>
      <c r="E62" s="83" t="s">
        <v>117</v>
      </c>
      <c r="F62" s="83" t="s">
        <v>214</v>
      </c>
      <c r="G62" s="83" t="s">
        <v>332</v>
      </c>
      <c r="H62" s="83" t="s">
        <v>333</v>
      </c>
      <c r="I62" s="82">
        <v>63269.85</v>
      </c>
      <c r="J62" s="82">
        <v>63269.85</v>
      </c>
      <c r="K62" s="10"/>
      <c r="L62" s="10"/>
      <c r="M62" s="10"/>
      <c r="N62" s="82">
        <v>63269.85</v>
      </c>
      <c r="O62" s="10"/>
      <c r="P62" s="82"/>
      <c r="Q62" s="82"/>
      <c r="R62" s="82"/>
      <c r="S62" s="82"/>
      <c r="T62" s="82"/>
      <c r="U62" s="82"/>
      <c r="V62" s="82"/>
      <c r="W62" s="82"/>
      <c r="X62" s="82"/>
      <c r="Y62" s="82"/>
    </row>
    <row r="63" ht="23.4" customHeight="1" spans="1:25">
      <c r="A63" s="83" t="s">
        <v>67</v>
      </c>
      <c r="B63" s="83" t="s">
        <v>70</v>
      </c>
      <c r="C63" s="83" t="s">
        <v>366</v>
      </c>
      <c r="D63" s="83" t="s">
        <v>329</v>
      </c>
      <c r="E63" s="83" t="s">
        <v>119</v>
      </c>
      <c r="F63" s="83" t="s">
        <v>215</v>
      </c>
      <c r="G63" s="83" t="s">
        <v>320</v>
      </c>
      <c r="H63" s="83" t="s">
        <v>321</v>
      </c>
      <c r="I63" s="82">
        <v>2112</v>
      </c>
      <c r="J63" s="82">
        <v>2112</v>
      </c>
      <c r="K63" s="10"/>
      <c r="L63" s="10"/>
      <c r="M63" s="10"/>
      <c r="N63" s="82">
        <v>2112</v>
      </c>
      <c r="O63" s="10"/>
      <c r="P63" s="82"/>
      <c r="Q63" s="82"/>
      <c r="R63" s="82"/>
      <c r="S63" s="82"/>
      <c r="T63" s="82"/>
      <c r="U63" s="82"/>
      <c r="V63" s="82"/>
      <c r="W63" s="82"/>
      <c r="X63" s="82"/>
      <c r="Y63" s="82"/>
    </row>
    <row r="64" ht="23.4" customHeight="1" spans="1:25">
      <c r="A64" s="83" t="s">
        <v>67</v>
      </c>
      <c r="B64" s="83" t="s">
        <v>70</v>
      </c>
      <c r="C64" s="83" t="s">
        <v>366</v>
      </c>
      <c r="D64" s="83" t="s">
        <v>329</v>
      </c>
      <c r="E64" s="83" t="s">
        <v>119</v>
      </c>
      <c r="F64" s="83" t="s">
        <v>215</v>
      </c>
      <c r="G64" s="83" t="s">
        <v>320</v>
      </c>
      <c r="H64" s="83" t="s">
        <v>321</v>
      </c>
      <c r="I64" s="82">
        <v>7392</v>
      </c>
      <c r="J64" s="82">
        <v>7392</v>
      </c>
      <c r="K64" s="10"/>
      <c r="L64" s="10"/>
      <c r="M64" s="10"/>
      <c r="N64" s="82">
        <v>7392</v>
      </c>
      <c r="O64" s="10"/>
      <c r="P64" s="82"/>
      <c r="Q64" s="82"/>
      <c r="R64" s="82"/>
      <c r="S64" s="82"/>
      <c r="T64" s="82"/>
      <c r="U64" s="82"/>
      <c r="V64" s="82"/>
      <c r="W64" s="82"/>
      <c r="X64" s="82"/>
      <c r="Y64" s="82"/>
    </row>
    <row r="65" ht="23.4" customHeight="1" spans="1:25">
      <c r="A65" s="83" t="s">
        <v>67</v>
      </c>
      <c r="B65" s="83" t="s">
        <v>70</v>
      </c>
      <c r="C65" s="83" t="s">
        <v>367</v>
      </c>
      <c r="D65" s="83" t="s">
        <v>303</v>
      </c>
      <c r="E65" s="83" t="s">
        <v>146</v>
      </c>
      <c r="F65" s="83" t="s">
        <v>223</v>
      </c>
      <c r="G65" s="83" t="s">
        <v>304</v>
      </c>
      <c r="H65" s="83" t="s">
        <v>305</v>
      </c>
      <c r="I65" s="82">
        <v>272772</v>
      </c>
      <c r="J65" s="82">
        <v>272772</v>
      </c>
      <c r="K65" s="10"/>
      <c r="L65" s="10"/>
      <c r="M65" s="10"/>
      <c r="N65" s="82">
        <v>272772</v>
      </c>
      <c r="O65" s="10"/>
      <c r="P65" s="82"/>
      <c r="Q65" s="82"/>
      <c r="R65" s="82"/>
      <c r="S65" s="82"/>
      <c r="T65" s="82"/>
      <c r="U65" s="82"/>
      <c r="V65" s="82"/>
      <c r="W65" s="82"/>
      <c r="X65" s="82"/>
      <c r="Y65" s="82"/>
    </row>
    <row r="66" ht="23.4" customHeight="1" spans="1:25">
      <c r="A66" s="83" t="s">
        <v>67</v>
      </c>
      <c r="B66" s="83" t="s">
        <v>70</v>
      </c>
      <c r="C66" s="83" t="s">
        <v>367</v>
      </c>
      <c r="D66" s="83" t="s">
        <v>303</v>
      </c>
      <c r="E66" s="83" t="s">
        <v>146</v>
      </c>
      <c r="F66" s="83" t="s">
        <v>223</v>
      </c>
      <c r="G66" s="83" t="s">
        <v>304</v>
      </c>
      <c r="H66" s="83" t="s">
        <v>305</v>
      </c>
      <c r="I66" s="82">
        <v>251100</v>
      </c>
      <c r="J66" s="82">
        <v>251100</v>
      </c>
      <c r="K66" s="10"/>
      <c r="L66" s="10"/>
      <c r="M66" s="10"/>
      <c r="N66" s="82">
        <v>251100</v>
      </c>
      <c r="O66" s="10"/>
      <c r="P66" s="82"/>
      <c r="Q66" s="82"/>
      <c r="R66" s="82"/>
      <c r="S66" s="82"/>
      <c r="T66" s="82"/>
      <c r="U66" s="82"/>
      <c r="V66" s="82"/>
      <c r="W66" s="82"/>
      <c r="X66" s="82"/>
      <c r="Y66" s="82"/>
    </row>
    <row r="67" ht="23.4" customHeight="1" spans="1:25">
      <c r="A67" s="83" t="s">
        <v>67</v>
      </c>
      <c r="B67" s="83" t="s">
        <v>70</v>
      </c>
      <c r="C67" s="83" t="s">
        <v>367</v>
      </c>
      <c r="D67" s="83" t="s">
        <v>303</v>
      </c>
      <c r="E67" s="83" t="s">
        <v>146</v>
      </c>
      <c r="F67" s="83" t="s">
        <v>223</v>
      </c>
      <c r="G67" s="83" t="s">
        <v>304</v>
      </c>
      <c r="H67" s="83" t="s">
        <v>305</v>
      </c>
      <c r="I67" s="82">
        <v>123480</v>
      </c>
      <c r="J67" s="82">
        <v>123480</v>
      </c>
      <c r="K67" s="10"/>
      <c r="L67" s="10"/>
      <c r="M67" s="10"/>
      <c r="N67" s="82">
        <v>123480</v>
      </c>
      <c r="O67" s="10"/>
      <c r="P67" s="82"/>
      <c r="Q67" s="82"/>
      <c r="R67" s="82"/>
      <c r="S67" s="82"/>
      <c r="T67" s="82"/>
      <c r="U67" s="82"/>
      <c r="V67" s="82"/>
      <c r="W67" s="82"/>
      <c r="X67" s="82"/>
      <c r="Y67" s="82"/>
    </row>
    <row r="68" ht="23.4" customHeight="1" spans="1:25">
      <c r="A68" s="83" t="s">
        <v>67</v>
      </c>
      <c r="B68" s="83" t="s">
        <v>70</v>
      </c>
      <c r="C68" s="83" t="s">
        <v>368</v>
      </c>
      <c r="D68" s="83" t="s">
        <v>307</v>
      </c>
      <c r="E68" s="83" t="s">
        <v>146</v>
      </c>
      <c r="F68" s="83" t="s">
        <v>223</v>
      </c>
      <c r="G68" s="83" t="s">
        <v>308</v>
      </c>
      <c r="H68" s="83" t="s">
        <v>309</v>
      </c>
      <c r="I68" s="82">
        <v>40260</v>
      </c>
      <c r="J68" s="82">
        <v>40260</v>
      </c>
      <c r="K68" s="10"/>
      <c r="L68" s="10"/>
      <c r="M68" s="10"/>
      <c r="N68" s="82">
        <v>40260</v>
      </c>
      <c r="O68" s="10"/>
      <c r="P68" s="82"/>
      <c r="Q68" s="82"/>
      <c r="R68" s="82"/>
      <c r="S68" s="82"/>
      <c r="T68" s="82"/>
      <c r="U68" s="82"/>
      <c r="V68" s="82"/>
      <c r="W68" s="82"/>
      <c r="X68" s="82"/>
      <c r="Y68" s="82"/>
    </row>
    <row r="69" ht="23.4" customHeight="1" spans="1:25">
      <c r="A69" s="83" t="s">
        <v>67</v>
      </c>
      <c r="B69" s="83" t="s">
        <v>70</v>
      </c>
      <c r="C69" s="83" t="s">
        <v>369</v>
      </c>
      <c r="D69" s="83" t="s">
        <v>325</v>
      </c>
      <c r="E69" s="83" t="s">
        <v>101</v>
      </c>
      <c r="F69" s="83" t="s">
        <v>206</v>
      </c>
      <c r="G69" s="83" t="s">
        <v>326</v>
      </c>
      <c r="H69" s="83" t="s">
        <v>327</v>
      </c>
      <c r="I69" s="82">
        <v>202463.52</v>
      </c>
      <c r="J69" s="82">
        <v>202463.52</v>
      </c>
      <c r="K69" s="10"/>
      <c r="L69" s="10"/>
      <c r="M69" s="10"/>
      <c r="N69" s="82">
        <v>202463.52</v>
      </c>
      <c r="O69" s="10"/>
      <c r="P69" s="82"/>
      <c r="Q69" s="82"/>
      <c r="R69" s="82"/>
      <c r="S69" s="82"/>
      <c r="T69" s="82"/>
      <c r="U69" s="82"/>
      <c r="V69" s="82"/>
      <c r="W69" s="82"/>
      <c r="X69" s="82"/>
      <c r="Y69" s="82"/>
    </row>
    <row r="70" ht="23.4" customHeight="1" spans="1:25">
      <c r="A70" s="83" t="s">
        <v>67</v>
      </c>
      <c r="B70" s="83" t="s">
        <v>70</v>
      </c>
      <c r="C70" s="83" t="s">
        <v>370</v>
      </c>
      <c r="D70" s="83" t="s">
        <v>352</v>
      </c>
      <c r="E70" s="83" t="s">
        <v>146</v>
      </c>
      <c r="F70" s="83" t="s">
        <v>223</v>
      </c>
      <c r="G70" s="83" t="s">
        <v>304</v>
      </c>
      <c r="H70" s="83" t="s">
        <v>305</v>
      </c>
      <c r="I70" s="82">
        <v>117600</v>
      </c>
      <c r="J70" s="82">
        <v>117600</v>
      </c>
      <c r="K70" s="10"/>
      <c r="L70" s="10"/>
      <c r="M70" s="10"/>
      <c r="N70" s="82">
        <v>117600</v>
      </c>
      <c r="O70" s="10"/>
      <c r="P70" s="82"/>
      <c r="Q70" s="82"/>
      <c r="R70" s="82"/>
      <c r="S70" s="82"/>
      <c r="T70" s="82"/>
      <c r="U70" s="82"/>
      <c r="V70" s="82"/>
      <c r="W70" s="82"/>
      <c r="X70" s="82"/>
      <c r="Y70" s="82"/>
    </row>
    <row r="71" ht="23.4" customHeight="1" spans="1:25">
      <c r="A71" s="83" t="s">
        <v>67</v>
      </c>
      <c r="B71" s="83" t="s">
        <v>70</v>
      </c>
      <c r="C71" s="83" t="s">
        <v>371</v>
      </c>
      <c r="D71" s="83" t="s">
        <v>358</v>
      </c>
      <c r="E71" s="83" t="s">
        <v>146</v>
      </c>
      <c r="F71" s="83" t="s">
        <v>223</v>
      </c>
      <c r="G71" s="83" t="s">
        <v>298</v>
      </c>
      <c r="H71" s="83" t="s">
        <v>299</v>
      </c>
      <c r="I71" s="82">
        <v>19205.76</v>
      </c>
      <c r="J71" s="82">
        <v>19205.76</v>
      </c>
      <c r="K71" s="10"/>
      <c r="L71" s="10"/>
      <c r="M71" s="10"/>
      <c r="N71" s="82">
        <v>19205.76</v>
      </c>
      <c r="O71" s="10"/>
      <c r="P71" s="82"/>
      <c r="Q71" s="82"/>
      <c r="R71" s="82"/>
      <c r="S71" s="82"/>
      <c r="T71" s="82"/>
      <c r="U71" s="82"/>
      <c r="V71" s="82"/>
      <c r="W71" s="82"/>
      <c r="X71" s="82"/>
      <c r="Y71" s="82"/>
    </row>
    <row r="72" ht="22.65" customHeight="1" spans="1:25">
      <c r="A72" s="25" t="s">
        <v>231</v>
      </c>
      <c r="B72" s="25"/>
      <c r="C72" s="25"/>
      <c r="D72" s="25"/>
      <c r="E72" s="25"/>
      <c r="F72" s="25"/>
      <c r="G72" s="25"/>
      <c r="H72" s="25"/>
      <c r="I72" s="82">
        <v>10554082.1</v>
      </c>
      <c r="J72" s="82">
        <v>10554082.1</v>
      </c>
      <c r="K72" s="82"/>
      <c r="L72" s="82"/>
      <c r="M72" s="82"/>
      <c r="N72" s="82">
        <v>10554082.1</v>
      </c>
      <c r="O72" s="82"/>
      <c r="P72" s="82"/>
      <c r="Q72" s="82"/>
      <c r="R72" s="82"/>
      <c r="S72" s="82"/>
      <c r="T72" s="82"/>
      <c r="U72" s="82"/>
      <c r="V72" s="82"/>
      <c r="W72" s="82"/>
      <c r="X72" s="82"/>
      <c r="Y72" s="82"/>
    </row>
  </sheetData>
  <mergeCells count="31">
    <mergeCell ref="A2:Y2"/>
    <mergeCell ref="A3:H3"/>
    <mergeCell ref="I4:Y4"/>
    <mergeCell ref="J5:O5"/>
    <mergeCell ref="P5:R5"/>
    <mergeCell ref="T5:Y5"/>
    <mergeCell ref="J6:K6"/>
    <mergeCell ref="A72:H7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6"/>
  <sheetViews>
    <sheetView showZeros="0" topLeftCell="J2" workbookViewId="0">
      <selection activeCell="A2" sqref="$A2:$XFD2"/>
    </sheetView>
  </sheetViews>
  <sheetFormatPr defaultColWidth="10.7083333333333" defaultRowHeight="14.25" customHeight="1"/>
  <cols>
    <col min="1" max="1" width="12" style="2" customWidth="1"/>
    <col min="2" max="2" width="15.7083333333333" style="2" customWidth="1"/>
    <col min="3" max="3" width="38.2833333333333" style="2" customWidth="1"/>
    <col min="4" max="4" width="27.85" style="2" customWidth="1"/>
    <col min="5" max="5" width="13" style="2" customWidth="1"/>
    <col min="6" max="6" width="20.7083333333333" style="2" customWidth="1"/>
    <col min="7" max="7" width="11.575" style="2" customWidth="1"/>
    <col min="8" max="8" width="20.7083333333333" style="2" customWidth="1"/>
    <col min="9" max="13" width="23.2833333333333" style="2" customWidth="1"/>
    <col min="14" max="14" width="14.2833333333333" style="2" customWidth="1"/>
    <col min="15" max="15" width="14.85" style="2" customWidth="1"/>
    <col min="16" max="16" width="13" style="2" customWidth="1"/>
    <col min="17" max="21" width="23.1416666666667" style="2" customWidth="1"/>
    <col min="22" max="22" width="23.2833333333333" style="2" customWidth="1"/>
    <col min="23" max="23" width="23.1416666666667" style="2" customWidth="1"/>
    <col min="24" max="16384" width="10.7083333333333" style="2"/>
  </cols>
  <sheetData>
    <row r="1" ht="13.5" customHeight="1" spans="23:23">
      <c r="W1" s="3" t="s">
        <v>372</v>
      </c>
    </row>
    <row r="2" s="1" customFormat="1" ht="46.5" customHeight="1" spans="1:23">
      <c r="A2" s="71" t="str">
        <f>"2025"&amp;"年部门项目支出预算表"</f>
        <v>2025年部门项目支出预算表</v>
      </c>
      <c r="B2" s="71"/>
      <c r="C2" s="71"/>
      <c r="D2" s="71"/>
      <c r="E2" s="71"/>
      <c r="F2" s="71"/>
      <c r="G2" s="71"/>
      <c r="H2" s="71"/>
      <c r="I2" s="71"/>
      <c r="J2" s="71"/>
      <c r="K2" s="71"/>
      <c r="L2" s="71"/>
      <c r="M2" s="71"/>
      <c r="N2" s="71"/>
      <c r="O2" s="71"/>
      <c r="P2" s="71"/>
      <c r="Q2" s="71"/>
      <c r="R2" s="71"/>
      <c r="S2" s="71"/>
      <c r="T2" s="71"/>
      <c r="U2" s="71"/>
      <c r="V2" s="71"/>
      <c r="W2" s="71"/>
    </row>
    <row r="3" ht="17.4" customHeight="1" spans="1:23">
      <c r="A3" s="5" t="str">
        <f>"单位名称："&amp;"富民县自然资源局"</f>
        <v>单位名称：富民县自然资源局</v>
      </c>
      <c r="B3" s="5"/>
      <c r="C3" s="5"/>
      <c r="D3" s="5"/>
      <c r="E3" s="5"/>
      <c r="F3" s="5"/>
      <c r="G3" s="5"/>
      <c r="H3" s="5"/>
      <c r="W3" s="3" t="s">
        <v>1</v>
      </c>
    </row>
    <row r="4" ht="21.75" customHeight="1" spans="1:23">
      <c r="A4" s="25" t="s">
        <v>373</v>
      </c>
      <c r="B4" s="25" t="s">
        <v>243</v>
      </c>
      <c r="C4" s="25" t="s">
        <v>244</v>
      </c>
      <c r="D4" s="25" t="s">
        <v>374</v>
      </c>
      <c r="E4" s="25" t="s">
        <v>245</v>
      </c>
      <c r="F4" s="25" t="s">
        <v>246</v>
      </c>
      <c r="G4" s="25" t="s">
        <v>375</v>
      </c>
      <c r="H4" s="25" t="s">
        <v>376</v>
      </c>
      <c r="I4" s="25" t="s">
        <v>53</v>
      </c>
      <c r="J4" s="25" t="s">
        <v>377</v>
      </c>
      <c r="K4" s="25"/>
      <c r="L4" s="25"/>
      <c r="M4" s="25"/>
      <c r="N4" s="25" t="s">
        <v>254</v>
      </c>
      <c r="O4" s="25"/>
      <c r="P4" s="25"/>
      <c r="Q4" s="25" t="s">
        <v>59</v>
      </c>
      <c r="R4" s="25" t="s">
        <v>60</v>
      </c>
      <c r="S4" s="25"/>
      <c r="T4" s="25"/>
      <c r="U4" s="25"/>
      <c r="V4" s="25"/>
      <c r="W4" s="25"/>
    </row>
    <row r="5" ht="21.75" customHeight="1" spans="1:23">
      <c r="A5" s="25"/>
      <c r="B5" s="25"/>
      <c r="C5" s="25"/>
      <c r="D5" s="25"/>
      <c r="E5" s="25"/>
      <c r="F5" s="25"/>
      <c r="G5" s="25"/>
      <c r="H5" s="25"/>
      <c r="I5" s="25"/>
      <c r="J5" s="25" t="s">
        <v>56</v>
      </c>
      <c r="K5" s="25"/>
      <c r="L5" s="25" t="s">
        <v>57</v>
      </c>
      <c r="M5" s="25" t="s">
        <v>58</v>
      </c>
      <c r="N5" s="25" t="s">
        <v>56</v>
      </c>
      <c r="O5" s="25" t="s">
        <v>57</v>
      </c>
      <c r="P5" s="25" t="s">
        <v>58</v>
      </c>
      <c r="Q5" s="25"/>
      <c r="R5" s="25" t="s">
        <v>55</v>
      </c>
      <c r="S5" s="25" t="s">
        <v>61</v>
      </c>
      <c r="T5" s="25" t="s">
        <v>62</v>
      </c>
      <c r="U5" s="25" t="s">
        <v>63</v>
      </c>
      <c r="V5" s="25" t="s">
        <v>64</v>
      </c>
      <c r="W5" s="25" t="s">
        <v>65</v>
      </c>
    </row>
    <row r="6" ht="21" customHeight="1" spans="1:23">
      <c r="A6" s="25"/>
      <c r="B6" s="25"/>
      <c r="C6" s="25"/>
      <c r="D6" s="25"/>
      <c r="E6" s="25"/>
      <c r="F6" s="25"/>
      <c r="G6" s="25"/>
      <c r="H6" s="25"/>
      <c r="I6" s="25"/>
      <c r="J6" s="25" t="s">
        <v>269</v>
      </c>
      <c r="K6" s="25"/>
      <c r="L6" s="25"/>
      <c r="M6" s="25"/>
      <c r="N6" s="25"/>
      <c r="O6" s="25"/>
      <c r="P6" s="25"/>
      <c r="Q6" s="25"/>
      <c r="R6" s="25"/>
      <c r="S6" s="25"/>
      <c r="T6" s="25"/>
      <c r="U6" s="25"/>
      <c r="V6" s="25"/>
      <c r="W6" s="25"/>
    </row>
    <row r="7" ht="39.75" customHeight="1" spans="1:23">
      <c r="A7" s="25"/>
      <c r="B7" s="25"/>
      <c r="C7" s="25"/>
      <c r="D7" s="25"/>
      <c r="E7" s="25"/>
      <c r="F7" s="25"/>
      <c r="G7" s="25"/>
      <c r="H7" s="25"/>
      <c r="I7" s="25"/>
      <c r="J7" s="25" t="s">
        <v>55</v>
      </c>
      <c r="K7" s="25" t="s">
        <v>378</v>
      </c>
      <c r="L7" s="25"/>
      <c r="M7" s="25"/>
      <c r="N7" s="25"/>
      <c r="O7" s="25"/>
      <c r="P7" s="25"/>
      <c r="Q7" s="25"/>
      <c r="R7" s="25"/>
      <c r="S7" s="25"/>
      <c r="T7" s="25"/>
      <c r="U7" s="25"/>
      <c r="V7" s="25"/>
      <c r="W7" s="25"/>
    </row>
    <row r="8" ht="15" customHeight="1" spans="1:23">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row>
    <row r="9" ht="21.75" customHeight="1" spans="1:23">
      <c r="A9" s="81" t="s">
        <v>379</v>
      </c>
      <c r="B9" s="81" t="s">
        <v>380</v>
      </c>
      <c r="C9" s="81" t="s">
        <v>381</v>
      </c>
      <c r="D9" s="81" t="s">
        <v>67</v>
      </c>
      <c r="E9" s="81" t="s">
        <v>135</v>
      </c>
      <c r="F9" s="81" t="s">
        <v>217</v>
      </c>
      <c r="G9" s="81" t="s">
        <v>382</v>
      </c>
      <c r="H9" s="81" t="s">
        <v>383</v>
      </c>
      <c r="I9" s="82">
        <v>200000</v>
      </c>
      <c r="J9" s="82">
        <v>200000</v>
      </c>
      <c r="K9" s="82">
        <v>200000</v>
      </c>
      <c r="L9" s="82"/>
      <c r="M9" s="82"/>
      <c r="N9" s="82"/>
      <c r="O9" s="82"/>
      <c r="P9" s="82"/>
      <c r="Q9" s="82"/>
      <c r="R9" s="82"/>
      <c r="S9" s="82"/>
      <c r="T9" s="82"/>
      <c r="U9" s="82"/>
      <c r="V9" s="82"/>
      <c r="W9" s="82"/>
    </row>
    <row r="10" ht="21.75" customHeight="1" spans="1:23">
      <c r="A10" s="81" t="s">
        <v>379</v>
      </c>
      <c r="B10" s="81" t="s">
        <v>384</v>
      </c>
      <c r="C10" s="81" t="s">
        <v>385</v>
      </c>
      <c r="D10" s="81" t="s">
        <v>67</v>
      </c>
      <c r="E10" s="81" t="s">
        <v>135</v>
      </c>
      <c r="F10" s="81" t="s">
        <v>217</v>
      </c>
      <c r="G10" s="81" t="s">
        <v>382</v>
      </c>
      <c r="H10" s="81" t="s">
        <v>383</v>
      </c>
      <c r="I10" s="82">
        <v>500000</v>
      </c>
      <c r="J10" s="82">
        <v>500000</v>
      </c>
      <c r="K10" s="82">
        <v>500000</v>
      </c>
      <c r="L10" s="82"/>
      <c r="M10" s="82"/>
      <c r="N10" s="82"/>
      <c r="O10" s="82"/>
      <c r="P10" s="82"/>
      <c r="Q10" s="82"/>
      <c r="R10" s="82"/>
      <c r="S10" s="82"/>
      <c r="T10" s="82"/>
      <c r="U10" s="82"/>
      <c r="V10" s="82"/>
      <c r="W10" s="82"/>
    </row>
    <row r="11" ht="21.75" customHeight="1" spans="1:23">
      <c r="A11" s="81" t="s">
        <v>379</v>
      </c>
      <c r="B11" s="81" t="s">
        <v>386</v>
      </c>
      <c r="C11" s="81" t="s">
        <v>387</v>
      </c>
      <c r="D11" s="81" t="s">
        <v>67</v>
      </c>
      <c r="E11" s="81" t="s">
        <v>135</v>
      </c>
      <c r="F11" s="81" t="s">
        <v>217</v>
      </c>
      <c r="G11" s="81" t="s">
        <v>382</v>
      </c>
      <c r="H11" s="81" t="s">
        <v>383</v>
      </c>
      <c r="I11" s="82">
        <v>500000</v>
      </c>
      <c r="J11" s="82">
        <v>500000</v>
      </c>
      <c r="K11" s="82">
        <v>500000</v>
      </c>
      <c r="L11" s="82"/>
      <c r="M11" s="82"/>
      <c r="N11" s="82"/>
      <c r="O11" s="82"/>
      <c r="P11" s="82"/>
      <c r="Q11" s="82"/>
      <c r="R11" s="82"/>
      <c r="S11" s="82"/>
      <c r="T11" s="82"/>
      <c r="U11" s="82"/>
      <c r="V11" s="82"/>
      <c r="W11" s="82"/>
    </row>
    <row r="12" ht="21.75" customHeight="1" spans="1:23">
      <c r="A12" s="81" t="s">
        <v>379</v>
      </c>
      <c r="B12" s="81" t="s">
        <v>388</v>
      </c>
      <c r="C12" s="81" t="s">
        <v>389</v>
      </c>
      <c r="D12" s="81" t="s">
        <v>67</v>
      </c>
      <c r="E12" s="81" t="s">
        <v>144</v>
      </c>
      <c r="F12" s="81" t="s">
        <v>222</v>
      </c>
      <c r="G12" s="81" t="s">
        <v>382</v>
      </c>
      <c r="H12" s="81" t="s">
        <v>383</v>
      </c>
      <c r="I12" s="82">
        <v>200000</v>
      </c>
      <c r="J12" s="82">
        <v>200000</v>
      </c>
      <c r="K12" s="82">
        <v>200000</v>
      </c>
      <c r="L12" s="82"/>
      <c r="M12" s="82"/>
      <c r="N12" s="82"/>
      <c r="O12" s="82"/>
      <c r="P12" s="82"/>
      <c r="Q12" s="82"/>
      <c r="R12" s="82"/>
      <c r="S12" s="82"/>
      <c r="T12" s="82"/>
      <c r="U12" s="82"/>
      <c r="V12" s="82"/>
      <c r="W12" s="82"/>
    </row>
    <row r="13" ht="21.75" customHeight="1" spans="1:23">
      <c r="A13" s="81" t="s">
        <v>379</v>
      </c>
      <c r="B13" s="81" t="s">
        <v>390</v>
      </c>
      <c r="C13" s="81" t="s">
        <v>391</v>
      </c>
      <c r="D13" s="81" t="s">
        <v>67</v>
      </c>
      <c r="E13" s="81" t="s">
        <v>140</v>
      </c>
      <c r="F13" s="81" t="s">
        <v>220</v>
      </c>
      <c r="G13" s="81" t="s">
        <v>382</v>
      </c>
      <c r="H13" s="81" t="s">
        <v>383</v>
      </c>
      <c r="I13" s="82">
        <v>500000</v>
      </c>
      <c r="J13" s="82">
        <v>500000</v>
      </c>
      <c r="K13" s="82">
        <v>500000</v>
      </c>
      <c r="L13" s="82"/>
      <c r="M13" s="82"/>
      <c r="N13" s="82"/>
      <c r="O13" s="82"/>
      <c r="P13" s="82"/>
      <c r="Q13" s="82"/>
      <c r="R13" s="82"/>
      <c r="S13" s="82"/>
      <c r="T13" s="82"/>
      <c r="U13" s="82"/>
      <c r="V13" s="82"/>
      <c r="W13" s="82"/>
    </row>
    <row r="14" ht="21.75" customHeight="1" spans="1:23">
      <c r="A14" s="81" t="s">
        <v>379</v>
      </c>
      <c r="B14" s="81" t="s">
        <v>392</v>
      </c>
      <c r="C14" s="81" t="s">
        <v>393</v>
      </c>
      <c r="D14" s="81" t="s">
        <v>67</v>
      </c>
      <c r="E14" s="81" t="s">
        <v>140</v>
      </c>
      <c r="F14" s="81" t="s">
        <v>220</v>
      </c>
      <c r="G14" s="81" t="s">
        <v>382</v>
      </c>
      <c r="H14" s="81" t="s">
        <v>383</v>
      </c>
      <c r="I14" s="82">
        <v>730000</v>
      </c>
      <c r="J14" s="82">
        <v>730000</v>
      </c>
      <c r="K14" s="82">
        <v>730000</v>
      </c>
      <c r="L14" s="82"/>
      <c r="M14" s="82"/>
      <c r="N14" s="82"/>
      <c r="O14" s="82"/>
      <c r="P14" s="82"/>
      <c r="Q14" s="82"/>
      <c r="R14" s="82"/>
      <c r="S14" s="82"/>
      <c r="T14" s="82"/>
      <c r="U14" s="82"/>
      <c r="V14" s="82"/>
      <c r="W14" s="82"/>
    </row>
    <row r="15" ht="21.75" customHeight="1" spans="1:23">
      <c r="A15" s="81" t="s">
        <v>379</v>
      </c>
      <c r="B15" s="81" t="s">
        <v>394</v>
      </c>
      <c r="C15" s="81" t="s">
        <v>395</v>
      </c>
      <c r="D15" s="81" t="s">
        <v>67</v>
      </c>
      <c r="E15" s="81" t="s">
        <v>148</v>
      </c>
      <c r="F15" s="81" t="s">
        <v>224</v>
      </c>
      <c r="G15" s="81" t="s">
        <v>396</v>
      </c>
      <c r="H15" s="81" t="s">
        <v>397</v>
      </c>
      <c r="I15" s="82">
        <v>330000</v>
      </c>
      <c r="J15" s="82">
        <v>330000</v>
      </c>
      <c r="K15" s="82">
        <v>330000</v>
      </c>
      <c r="L15" s="82"/>
      <c r="M15" s="82"/>
      <c r="N15" s="82"/>
      <c r="O15" s="82"/>
      <c r="P15" s="82"/>
      <c r="Q15" s="82"/>
      <c r="R15" s="82"/>
      <c r="S15" s="82"/>
      <c r="T15" s="82"/>
      <c r="U15" s="82"/>
      <c r="V15" s="82"/>
      <c r="W15" s="82"/>
    </row>
    <row r="16" ht="21.75" customHeight="1" spans="1:23">
      <c r="A16" s="81" t="s">
        <v>379</v>
      </c>
      <c r="B16" s="81" t="s">
        <v>398</v>
      </c>
      <c r="C16" s="81" t="s">
        <v>399</v>
      </c>
      <c r="D16" s="81" t="s">
        <v>67</v>
      </c>
      <c r="E16" s="81" t="s">
        <v>148</v>
      </c>
      <c r="F16" s="81" t="s">
        <v>224</v>
      </c>
      <c r="G16" s="81" t="s">
        <v>396</v>
      </c>
      <c r="H16" s="81" t="s">
        <v>397</v>
      </c>
      <c r="I16" s="82">
        <v>360000</v>
      </c>
      <c r="J16" s="82">
        <v>360000</v>
      </c>
      <c r="K16" s="82">
        <v>360000</v>
      </c>
      <c r="L16" s="82"/>
      <c r="M16" s="82"/>
      <c r="N16" s="82"/>
      <c r="O16" s="82"/>
      <c r="P16" s="82"/>
      <c r="Q16" s="82"/>
      <c r="R16" s="82"/>
      <c r="S16" s="82"/>
      <c r="T16" s="82"/>
      <c r="U16" s="82"/>
      <c r="V16" s="82"/>
      <c r="W16" s="82"/>
    </row>
    <row r="17" ht="21.75" customHeight="1" spans="1:23">
      <c r="A17" s="81" t="s">
        <v>379</v>
      </c>
      <c r="B17" s="81" t="s">
        <v>400</v>
      </c>
      <c r="C17" s="81" t="s">
        <v>401</v>
      </c>
      <c r="D17" s="81" t="s">
        <v>67</v>
      </c>
      <c r="E17" s="81" t="s">
        <v>148</v>
      </c>
      <c r="F17" s="81" t="s">
        <v>224</v>
      </c>
      <c r="G17" s="81" t="s">
        <v>396</v>
      </c>
      <c r="H17" s="81" t="s">
        <v>397</v>
      </c>
      <c r="I17" s="82">
        <v>200000</v>
      </c>
      <c r="J17" s="82">
        <v>200000</v>
      </c>
      <c r="K17" s="82">
        <v>200000</v>
      </c>
      <c r="L17" s="82"/>
      <c r="M17" s="82"/>
      <c r="N17" s="82"/>
      <c r="O17" s="82"/>
      <c r="P17" s="82"/>
      <c r="Q17" s="82"/>
      <c r="R17" s="82"/>
      <c r="S17" s="82"/>
      <c r="T17" s="82"/>
      <c r="U17" s="82"/>
      <c r="V17" s="82"/>
      <c r="W17" s="82"/>
    </row>
    <row r="18" ht="21.75" customHeight="1" spans="1:23">
      <c r="A18" s="81" t="s">
        <v>379</v>
      </c>
      <c r="B18" s="81" t="s">
        <v>402</v>
      </c>
      <c r="C18" s="81" t="s">
        <v>403</v>
      </c>
      <c r="D18" s="81" t="s">
        <v>67</v>
      </c>
      <c r="E18" s="81" t="s">
        <v>160</v>
      </c>
      <c r="F18" s="81" t="s">
        <v>230</v>
      </c>
      <c r="G18" s="81" t="s">
        <v>382</v>
      </c>
      <c r="H18" s="81" t="s">
        <v>383</v>
      </c>
      <c r="I18" s="82">
        <v>121644</v>
      </c>
      <c r="J18" s="82">
        <v>121644</v>
      </c>
      <c r="K18" s="82">
        <v>121644</v>
      </c>
      <c r="L18" s="82"/>
      <c r="M18" s="82"/>
      <c r="N18" s="82"/>
      <c r="O18" s="82"/>
      <c r="P18" s="82"/>
      <c r="Q18" s="82"/>
      <c r="R18" s="82"/>
      <c r="S18" s="82"/>
      <c r="T18" s="82"/>
      <c r="U18" s="82"/>
      <c r="V18" s="82"/>
      <c r="W18" s="82"/>
    </row>
    <row r="19" ht="21.75" customHeight="1" spans="1:23">
      <c r="A19" s="81" t="s">
        <v>379</v>
      </c>
      <c r="B19" s="81" t="s">
        <v>404</v>
      </c>
      <c r="C19" s="81" t="s">
        <v>405</v>
      </c>
      <c r="D19" s="81" t="s">
        <v>67</v>
      </c>
      <c r="E19" s="81" t="s">
        <v>160</v>
      </c>
      <c r="F19" s="81" t="s">
        <v>230</v>
      </c>
      <c r="G19" s="81" t="s">
        <v>382</v>
      </c>
      <c r="H19" s="81" t="s">
        <v>383</v>
      </c>
      <c r="I19" s="82">
        <v>690000</v>
      </c>
      <c r="J19" s="82">
        <v>690000</v>
      </c>
      <c r="K19" s="82">
        <v>690000</v>
      </c>
      <c r="L19" s="82"/>
      <c r="M19" s="82"/>
      <c r="N19" s="82"/>
      <c r="O19" s="82"/>
      <c r="P19" s="82"/>
      <c r="Q19" s="82"/>
      <c r="R19" s="82"/>
      <c r="S19" s="82"/>
      <c r="T19" s="82"/>
      <c r="U19" s="82"/>
      <c r="V19" s="82"/>
      <c r="W19" s="82"/>
    </row>
    <row r="20" ht="21.75" customHeight="1" spans="1:23">
      <c r="A20" s="81" t="s">
        <v>379</v>
      </c>
      <c r="B20" s="81" t="s">
        <v>406</v>
      </c>
      <c r="C20" s="81" t="s">
        <v>407</v>
      </c>
      <c r="D20" s="81" t="s">
        <v>67</v>
      </c>
      <c r="E20" s="81" t="s">
        <v>142</v>
      </c>
      <c r="F20" s="81" t="s">
        <v>221</v>
      </c>
      <c r="G20" s="81" t="s">
        <v>382</v>
      </c>
      <c r="H20" s="81" t="s">
        <v>383</v>
      </c>
      <c r="I20" s="82">
        <v>13300</v>
      </c>
      <c r="J20" s="82">
        <v>13300</v>
      </c>
      <c r="K20" s="82">
        <v>13300</v>
      </c>
      <c r="L20" s="82"/>
      <c r="M20" s="82"/>
      <c r="N20" s="82"/>
      <c r="O20" s="82"/>
      <c r="P20" s="82"/>
      <c r="Q20" s="82"/>
      <c r="R20" s="82"/>
      <c r="S20" s="82"/>
      <c r="T20" s="82"/>
      <c r="U20" s="82"/>
      <c r="V20" s="82"/>
      <c r="W20" s="82"/>
    </row>
    <row r="21" ht="21.75" customHeight="1" spans="1:23">
      <c r="A21" s="81" t="s">
        <v>379</v>
      </c>
      <c r="B21" s="81" t="s">
        <v>408</v>
      </c>
      <c r="C21" s="81" t="s">
        <v>409</v>
      </c>
      <c r="D21" s="81" t="s">
        <v>67</v>
      </c>
      <c r="E21" s="81" t="s">
        <v>142</v>
      </c>
      <c r="F21" s="81" t="s">
        <v>221</v>
      </c>
      <c r="G21" s="81" t="s">
        <v>382</v>
      </c>
      <c r="H21" s="81" t="s">
        <v>383</v>
      </c>
      <c r="I21" s="82">
        <v>30000</v>
      </c>
      <c r="J21" s="82">
        <v>30000</v>
      </c>
      <c r="K21" s="82">
        <v>30000</v>
      </c>
      <c r="L21" s="82"/>
      <c r="M21" s="82"/>
      <c r="N21" s="82"/>
      <c r="O21" s="82"/>
      <c r="P21" s="82"/>
      <c r="Q21" s="82"/>
      <c r="R21" s="82"/>
      <c r="S21" s="82"/>
      <c r="T21" s="82"/>
      <c r="U21" s="82"/>
      <c r="V21" s="82"/>
      <c r="W21" s="82"/>
    </row>
    <row r="22" ht="21.75" customHeight="1" spans="1:23">
      <c r="A22" s="81" t="s">
        <v>410</v>
      </c>
      <c r="B22" s="81" t="s">
        <v>411</v>
      </c>
      <c r="C22" s="81" t="s">
        <v>412</v>
      </c>
      <c r="D22" s="81" t="s">
        <v>67</v>
      </c>
      <c r="E22" s="81" t="s">
        <v>140</v>
      </c>
      <c r="F22" s="81" t="s">
        <v>220</v>
      </c>
      <c r="G22" s="81" t="s">
        <v>413</v>
      </c>
      <c r="H22" s="81" t="s">
        <v>414</v>
      </c>
      <c r="I22" s="82">
        <v>52500</v>
      </c>
      <c r="J22" s="82">
        <v>52500</v>
      </c>
      <c r="K22" s="82">
        <v>52500</v>
      </c>
      <c r="L22" s="82"/>
      <c r="M22" s="82"/>
      <c r="N22" s="82"/>
      <c r="O22" s="82"/>
      <c r="P22" s="82"/>
      <c r="Q22" s="82"/>
      <c r="R22" s="82"/>
      <c r="S22" s="82"/>
      <c r="T22" s="82"/>
      <c r="U22" s="82"/>
      <c r="V22" s="82"/>
      <c r="W22" s="82"/>
    </row>
    <row r="23" ht="21.75" customHeight="1" spans="1:23">
      <c r="A23" s="81" t="s">
        <v>410</v>
      </c>
      <c r="B23" s="81" t="s">
        <v>415</v>
      </c>
      <c r="C23" s="81" t="s">
        <v>416</v>
      </c>
      <c r="D23" s="81" t="s">
        <v>70</v>
      </c>
      <c r="E23" s="81" t="s">
        <v>129</v>
      </c>
      <c r="F23" s="81" t="s">
        <v>417</v>
      </c>
      <c r="G23" s="81" t="s">
        <v>382</v>
      </c>
      <c r="H23" s="81" t="s">
        <v>383</v>
      </c>
      <c r="I23" s="82">
        <v>1100000</v>
      </c>
      <c r="J23" s="82"/>
      <c r="K23" s="82"/>
      <c r="L23" s="82">
        <v>1100000</v>
      </c>
      <c r="M23" s="82"/>
      <c r="N23" s="82"/>
      <c r="O23" s="82"/>
      <c r="P23" s="82"/>
      <c r="Q23" s="82"/>
      <c r="R23" s="82"/>
      <c r="S23" s="82"/>
      <c r="T23" s="82"/>
      <c r="U23" s="82"/>
      <c r="V23" s="82"/>
      <c r="W23" s="82"/>
    </row>
    <row r="24" ht="21.75" customHeight="1" spans="1:23">
      <c r="A24" s="81" t="s">
        <v>410</v>
      </c>
      <c r="B24" s="81" t="s">
        <v>418</v>
      </c>
      <c r="C24" s="81" t="s">
        <v>419</v>
      </c>
      <c r="D24" s="81" t="s">
        <v>70</v>
      </c>
      <c r="E24" s="81" t="s">
        <v>129</v>
      </c>
      <c r="F24" s="81" t="s">
        <v>417</v>
      </c>
      <c r="G24" s="81" t="s">
        <v>382</v>
      </c>
      <c r="H24" s="81" t="s">
        <v>383</v>
      </c>
      <c r="I24" s="82">
        <v>400000</v>
      </c>
      <c r="J24" s="82"/>
      <c r="K24" s="82"/>
      <c r="L24" s="82">
        <v>400000</v>
      </c>
      <c r="M24" s="82"/>
      <c r="N24" s="82"/>
      <c r="O24" s="82"/>
      <c r="P24" s="82"/>
      <c r="Q24" s="82"/>
      <c r="R24" s="82"/>
      <c r="S24" s="82"/>
      <c r="T24" s="82"/>
      <c r="U24" s="82"/>
      <c r="V24" s="82"/>
      <c r="W24" s="82"/>
    </row>
    <row r="25" ht="21.75" customHeight="1" spans="1:23">
      <c r="A25" s="81" t="s">
        <v>410</v>
      </c>
      <c r="B25" s="81" t="s">
        <v>420</v>
      </c>
      <c r="C25" s="81" t="s">
        <v>421</v>
      </c>
      <c r="D25" s="81" t="s">
        <v>70</v>
      </c>
      <c r="E25" s="81" t="s">
        <v>131</v>
      </c>
      <c r="F25" s="81" t="s">
        <v>422</v>
      </c>
      <c r="G25" s="81" t="s">
        <v>286</v>
      </c>
      <c r="H25" s="81" t="s">
        <v>287</v>
      </c>
      <c r="I25" s="82">
        <v>30000</v>
      </c>
      <c r="J25" s="82"/>
      <c r="K25" s="82"/>
      <c r="L25" s="82">
        <v>30000</v>
      </c>
      <c r="M25" s="82"/>
      <c r="N25" s="82"/>
      <c r="O25" s="82"/>
      <c r="P25" s="82"/>
      <c r="Q25" s="82"/>
      <c r="R25" s="82"/>
      <c r="S25" s="82"/>
      <c r="T25" s="82"/>
      <c r="U25" s="82"/>
      <c r="V25" s="82"/>
      <c r="W25" s="82"/>
    </row>
    <row r="26" ht="21.75" customHeight="1" spans="1:23">
      <c r="A26" s="81" t="s">
        <v>410</v>
      </c>
      <c r="B26" s="81" t="s">
        <v>420</v>
      </c>
      <c r="C26" s="81" t="s">
        <v>421</v>
      </c>
      <c r="D26" s="81" t="s">
        <v>70</v>
      </c>
      <c r="E26" s="81" t="s">
        <v>131</v>
      </c>
      <c r="F26" s="81" t="s">
        <v>422</v>
      </c>
      <c r="G26" s="81" t="s">
        <v>290</v>
      </c>
      <c r="H26" s="81" t="s">
        <v>291</v>
      </c>
      <c r="I26" s="82">
        <v>14000</v>
      </c>
      <c r="J26" s="82"/>
      <c r="K26" s="82"/>
      <c r="L26" s="82">
        <v>14000</v>
      </c>
      <c r="M26" s="82"/>
      <c r="N26" s="82"/>
      <c r="O26" s="82"/>
      <c r="P26" s="82"/>
      <c r="Q26" s="82"/>
      <c r="R26" s="82"/>
      <c r="S26" s="82"/>
      <c r="T26" s="82"/>
      <c r="U26" s="82"/>
      <c r="V26" s="82"/>
      <c r="W26" s="82"/>
    </row>
    <row r="27" ht="21.75" customHeight="1" spans="1:23">
      <c r="A27" s="81" t="s">
        <v>410</v>
      </c>
      <c r="B27" s="81" t="s">
        <v>420</v>
      </c>
      <c r="C27" s="81" t="s">
        <v>421</v>
      </c>
      <c r="D27" s="81" t="s">
        <v>70</v>
      </c>
      <c r="E27" s="81" t="s">
        <v>131</v>
      </c>
      <c r="F27" s="81" t="s">
        <v>422</v>
      </c>
      <c r="G27" s="81" t="s">
        <v>294</v>
      </c>
      <c r="H27" s="81" t="s">
        <v>295</v>
      </c>
      <c r="I27" s="82">
        <v>20000</v>
      </c>
      <c r="J27" s="82"/>
      <c r="K27" s="82"/>
      <c r="L27" s="82">
        <v>20000</v>
      </c>
      <c r="M27" s="82"/>
      <c r="N27" s="82"/>
      <c r="O27" s="82"/>
      <c r="P27" s="82"/>
      <c r="Q27" s="82"/>
      <c r="R27" s="82"/>
      <c r="S27" s="82"/>
      <c r="T27" s="82"/>
      <c r="U27" s="82"/>
      <c r="V27" s="82"/>
      <c r="W27" s="82"/>
    </row>
    <row r="28" ht="21.75" customHeight="1" spans="1:23">
      <c r="A28" s="81" t="s">
        <v>410</v>
      </c>
      <c r="B28" s="81" t="s">
        <v>420</v>
      </c>
      <c r="C28" s="81" t="s">
        <v>421</v>
      </c>
      <c r="D28" s="81" t="s">
        <v>70</v>
      </c>
      <c r="E28" s="81" t="s">
        <v>131</v>
      </c>
      <c r="F28" s="81" t="s">
        <v>422</v>
      </c>
      <c r="G28" s="81" t="s">
        <v>423</v>
      </c>
      <c r="H28" s="81" t="s">
        <v>424</v>
      </c>
      <c r="I28" s="82">
        <v>10000</v>
      </c>
      <c r="J28" s="82"/>
      <c r="K28" s="82"/>
      <c r="L28" s="82">
        <v>10000</v>
      </c>
      <c r="M28" s="82"/>
      <c r="N28" s="82"/>
      <c r="O28" s="82"/>
      <c r="P28" s="82"/>
      <c r="Q28" s="82"/>
      <c r="R28" s="82"/>
      <c r="S28" s="82"/>
      <c r="T28" s="82"/>
      <c r="U28" s="82"/>
      <c r="V28" s="82"/>
      <c r="W28" s="82"/>
    </row>
    <row r="29" ht="21.75" customHeight="1" spans="1:23">
      <c r="A29" s="81" t="s">
        <v>410</v>
      </c>
      <c r="B29" s="81" t="s">
        <v>420</v>
      </c>
      <c r="C29" s="81" t="s">
        <v>421</v>
      </c>
      <c r="D29" s="81" t="s">
        <v>70</v>
      </c>
      <c r="E29" s="81" t="s">
        <v>131</v>
      </c>
      <c r="F29" s="81" t="s">
        <v>422</v>
      </c>
      <c r="G29" s="81" t="s">
        <v>349</v>
      </c>
      <c r="H29" s="81" t="s">
        <v>350</v>
      </c>
      <c r="I29" s="82">
        <v>60000</v>
      </c>
      <c r="J29" s="82"/>
      <c r="K29" s="82"/>
      <c r="L29" s="82">
        <v>60000</v>
      </c>
      <c r="M29" s="82"/>
      <c r="N29" s="82"/>
      <c r="O29" s="82"/>
      <c r="P29" s="82"/>
      <c r="Q29" s="82"/>
      <c r="R29" s="82"/>
      <c r="S29" s="82"/>
      <c r="T29" s="82"/>
      <c r="U29" s="82"/>
      <c r="V29" s="82"/>
      <c r="W29" s="82"/>
    </row>
    <row r="30" ht="21.75" customHeight="1" spans="1:23">
      <c r="A30" s="81" t="s">
        <v>410</v>
      </c>
      <c r="B30" s="81" t="s">
        <v>420</v>
      </c>
      <c r="C30" s="81" t="s">
        <v>421</v>
      </c>
      <c r="D30" s="81" t="s">
        <v>70</v>
      </c>
      <c r="E30" s="81" t="s">
        <v>131</v>
      </c>
      <c r="F30" s="81" t="s">
        <v>422</v>
      </c>
      <c r="G30" s="81" t="s">
        <v>382</v>
      </c>
      <c r="H30" s="81" t="s">
        <v>383</v>
      </c>
      <c r="I30" s="82">
        <v>100000</v>
      </c>
      <c r="J30" s="82"/>
      <c r="K30" s="82"/>
      <c r="L30" s="82">
        <v>100000</v>
      </c>
      <c r="M30" s="82"/>
      <c r="N30" s="82"/>
      <c r="O30" s="82"/>
      <c r="P30" s="82"/>
      <c r="Q30" s="82"/>
      <c r="R30" s="82"/>
      <c r="S30" s="82"/>
      <c r="T30" s="82"/>
      <c r="U30" s="82"/>
      <c r="V30" s="82"/>
      <c r="W30" s="82"/>
    </row>
    <row r="31" ht="21.75" customHeight="1" spans="1:23">
      <c r="A31" s="81" t="s">
        <v>410</v>
      </c>
      <c r="B31" s="81" t="s">
        <v>420</v>
      </c>
      <c r="C31" s="81" t="s">
        <v>421</v>
      </c>
      <c r="D31" s="81" t="s">
        <v>70</v>
      </c>
      <c r="E31" s="81" t="s">
        <v>131</v>
      </c>
      <c r="F31" s="81" t="s">
        <v>422</v>
      </c>
      <c r="G31" s="81" t="s">
        <v>312</v>
      </c>
      <c r="H31" s="81" t="s">
        <v>313</v>
      </c>
      <c r="I31" s="82">
        <v>10000</v>
      </c>
      <c r="J31" s="82"/>
      <c r="K31" s="82"/>
      <c r="L31" s="82">
        <v>10000</v>
      </c>
      <c r="M31" s="82"/>
      <c r="N31" s="82"/>
      <c r="O31" s="82"/>
      <c r="P31" s="82"/>
      <c r="Q31" s="82"/>
      <c r="R31" s="82"/>
      <c r="S31" s="82"/>
      <c r="T31" s="82"/>
      <c r="U31" s="82"/>
      <c r="V31" s="82"/>
      <c r="W31" s="82"/>
    </row>
    <row r="32" ht="21.75" customHeight="1" spans="1:23">
      <c r="A32" s="81" t="s">
        <v>410</v>
      </c>
      <c r="B32" s="81" t="s">
        <v>420</v>
      </c>
      <c r="C32" s="81" t="s">
        <v>421</v>
      </c>
      <c r="D32" s="81" t="s">
        <v>70</v>
      </c>
      <c r="E32" s="81" t="s">
        <v>131</v>
      </c>
      <c r="F32" s="81" t="s">
        <v>422</v>
      </c>
      <c r="G32" s="81" t="s">
        <v>425</v>
      </c>
      <c r="H32" s="81" t="s">
        <v>414</v>
      </c>
      <c r="I32" s="82">
        <v>56000</v>
      </c>
      <c r="J32" s="82"/>
      <c r="K32" s="82"/>
      <c r="L32" s="82">
        <v>56000</v>
      </c>
      <c r="M32" s="82"/>
      <c r="N32" s="82"/>
      <c r="O32" s="82"/>
      <c r="P32" s="82"/>
      <c r="Q32" s="82"/>
      <c r="R32" s="82"/>
      <c r="S32" s="82"/>
      <c r="T32" s="82"/>
      <c r="U32" s="82"/>
      <c r="V32" s="82"/>
      <c r="W32" s="82"/>
    </row>
    <row r="33" ht="21.75" customHeight="1" spans="1:23">
      <c r="A33" s="81" t="s">
        <v>410</v>
      </c>
      <c r="B33" s="81" t="s">
        <v>426</v>
      </c>
      <c r="C33" s="81" t="s">
        <v>427</v>
      </c>
      <c r="D33" s="81" t="s">
        <v>70</v>
      </c>
      <c r="E33" s="81" t="s">
        <v>127</v>
      </c>
      <c r="F33" s="81" t="s">
        <v>428</v>
      </c>
      <c r="G33" s="81" t="s">
        <v>382</v>
      </c>
      <c r="H33" s="81" t="s">
        <v>383</v>
      </c>
      <c r="I33" s="82">
        <v>500000</v>
      </c>
      <c r="J33" s="82"/>
      <c r="K33" s="82"/>
      <c r="L33" s="82">
        <v>500000</v>
      </c>
      <c r="M33" s="82"/>
      <c r="N33" s="82"/>
      <c r="O33" s="82"/>
      <c r="P33" s="82"/>
      <c r="Q33" s="82"/>
      <c r="R33" s="82"/>
      <c r="S33" s="82"/>
      <c r="T33" s="82"/>
      <c r="U33" s="82"/>
      <c r="V33" s="82"/>
      <c r="W33" s="82"/>
    </row>
    <row r="34" ht="21.75" customHeight="1" spans="1:23">
      <c r="A34" s="81" t="s">
        <v>410</v>
      </c>
      <c r="B34" s="81" t="s">
        <v>429</v>
      </c>
      <c r="C34" s="81" t="s">
        <v>430</v>
      </c>
      <c r="D34" s="81" t="s">
        <v>70</v>
      </c>
      <c r="E34" s="81" t="s">
        <v>127</v>
      </c>
      <c r="F34" s="81" t="s">
        <v>428</v>
      </c>
      <c r="G34" s="81" t="s">
        <v>431</v>
      </c>
      <c r="H34" s="81" t="s">
        <v>432</v>
      </c>
      <c r="I34" s="82">
        <v>20000000</v>
      </c>
      <c r="J34" s="82"/>
      <c r="K34" s="82"/>
      <c r="L34" s="82">
        <v>20000000</v>
      </c>
      <c r="M34" s="82"/>
      <c r="N34" s="82"/>
      <c r="O34" s="82"/>
      <c r="P34" s="82"/>
      <c r="Q34" s="82"/>
      <c r="R34" s="82"/>
      <c r="S34" s="82"/>
      <c r="T34" s="82"/>
      <c r="U34" s="82"/>
      <c r="V34" s="82"/>
      <c r="W34" s="82"/>
    </row>
    <row r="35" ht="21.75" customHeight="1" spans="1:23">
      <c r="A35" s="81" t="s">
        <v>410</v>
      </c>
      <c r="B35" s="81" t="s">
        <v>433</v>
      </c>
      <c r="C35" s="81" t="s">
        <v>434</v>
      </c>
      <c r="D35" s="81" t="s">
        <v>70</v>
      </c>
      <c r="E35" s="81" t="s">
        <v>125</v>
      </c>
      <c r="F35" s="81" t="s">
        <v>435</v>
      </c>
      <c r="G35" s="81" t="s">
        <v>396</v>
      </c>
      <c r="H35" s="81" t="s">
        <v>397</v>
      </c>
      <c r="I35" s="82">
        <v>50000000</v>
      </c>
      <c r="J35" s="82"/>
      <c r="K35" s="82"/>
      <c r="L35" s="82">
        <v>50000000</v>
      </c>
      <c r="M35" s="82"/>
      <c r="N35" s="82"/>
      <c r="O35" s="82"/>
      <c r="P35" s="82"/>
      <c r="Q35" s="82"/>
      <c r="R35" s="82"/>
      <c r="S35" s="82"/>
      <c r="T35" s="82"/>
      <c r="U35" s="82"/>
      <c r="V35" s="82"/>
      <c r="W35" s="82"/>
    </row>
    <row r="36" ht="18.75" customHeight="1" spans="1:23">
      <c r="A36" s="25" t="s">
        <v>231</v>
      </c>
      <c r="B36" s="25"/>
      <c r="C36" s="25"/>
      <c r="D36" s="25"/>
      <c r="E36" s="25"/>
      <c r="F36" s="25"/>
      <c r="G36" s="25"/>
      <c r="H36" s="25"/>
      <c r="I36" s="82">
        <v>76727444</v>
      </c>
      <c r="J36" s="82">
        <v>4427444</v>
      </c>
      <c r="K36" s="82">
        <v>4427444</v>
      </c>
      <c r="L36" s="82">
        <v>72300000</v>
      </c>
      <c r="M36" s="82"/>
      <c r="N36" s="82"/>
      <c r="O36" s="82"/>
      <c r="P36" s="82"/>
      <c r="Q36" s="82"/>
      <c r="R36" s="82"/>
      <c r="S36" s="82"/>
      <c r="T36" s="82"/>
      <c r="U36" s="82"/>
      <c r="V36" s="82"/>
      <c r="W36" s="82"/>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5"/>
  <sheetViews>
    <sheetView showZeros="0" workbookViewId="0">
      <selection activeCell="A2" sqref="$A2:$XFD2"/>
    </sheetView>
  </sheetViews>
  <sheetFormatPr defaultColWidth="10.7083333333333" defaultRowHeight="12" customHeight="1"/>
  <cols>
    <col min="1" max="1" width="40" style="2" customWidth="1"/>
    <col min="2" max="2" width="33.85" style="2" customWidth="1"/>
    <col min="3" max="5" width="27.575" style="2" customWidth="1"/>
    <col min="6" max="6" width="13.1416666666667" style="2" customWidth="1"/>
    <col min="7" max="7" width="29.2833333333333" style="2" customWidth="1"/>
    <col min="8" max="8" width="18.1416666666667" style="2" customWidth="1"/>
    <col min="9" max="9" width="15.7083333333333" style="2" customWidth="1"/>
    <col min="10" max="10" width="22" style="2" customWidth="1"/>
    <col min="11" max="16384" width="10.7083333333333" style="2"/>
  </cols>
  <sheetData>
    <row r="1" ht="18" customHeight="1" spans="10:10">
      <c r="J1" s="3" t="s">
        <v>436</v>
      </c>
    </row>
    <row r="2" s="1" customFormat="1" ht="39.75" customHeight="1" spans="1:10">
      <c r="A2" s="71" t="str">
        <f>"2025"&amp;"年项目支出绩效目标表（本次下达）"</f>
        <v>2025年项目支出绩效目标表（本次下达）</v>
      </c>
      <c r="B2" s="71"/>
      <c r="C2" s="71"/>
      <c r="D2" s="71"/>
      <c r="E2" s="71"/>
      <c r="F2" s="71"/>
      <c r="G2" s="71"/>
      <c r="H2" s="71"/>
      <c r="I2" s="71"/>
      <c r="J2" s="71"/>
    </row>
    <row r="3" ht="17.25" customHeight="1" spans="1:8">
      <c r="A3" s="5" t="str">
        <f>"单位名称："&amp;"富民县自然资源局"</f>
        <v>单位名称：富民县自然资源局</v>
      </c>
      <c r="B3" s="5"/>
      <c r="C3" s="5"/>
      <c r="D3" s="5"/>
      <c r="E3" s="5"/>
      <c r="F3" s="5"/>
      <c r="G3" s="5"/>
      <c r="H3" s="5"/>
    </row>
    <row r="4" ht="44.25" customHeight="1" spans="1:10">
      <c r="A4" s="25" t="s">
        <v>244</v>
      </c>
      <c r="B4" s="25" t="s">
        <v>437</v>
      </c>
      <c r="C4" s="78" t="s">
        <v>438</v>
      </c>
      <c r="D4" s="25" t="s">
        <v>439</v>
      </c>
      <c r="E4" s="25" t="s">
        <v>440</v>
      </c>
      <c r="F4" s="25" t="s">
        <v>441</v>
      </c>
      <c r="G4" s="25" t="s">
        <v>442</v>
      </c>
      <c r="H4" s="25" t="s">
        <v>443</v>
      </c>
      <c r="I4" s="25" t="s">
        <v>444</v>
      </c>
      <c r="J4" s="25" t="s">
        <v>445</v>
      </c>
    </row>
    <row r="5" ht="18.75" customHeight="1" spans="1:10">
      <c r="A5" s="25">
        <v>1</v>
      </c>
      <c r="B5" s="25">
        <v>2</v>
      </c>
      <c r="C5" s="25">
        <v>3</v>
      </c>
      <c r="D5" s="25">
        <v>4</v>
      </c>
      <c r="E5" s="25">
        <v>5</v>
      </c>
      <c r="F5" s="25">
        <v>6</v>
      </c>
      <c r="G5" s="25">
        <v>7</v>
      </c>
      <c r="H5" s="25">
        <v>8</v>
      </c>
      <c r="I5" s="25">
        <v>9</v>
      </c>
      <c r="J5" s="25">
        <v>10</v>
      </c>
    </row>
    <row r="6" ht="42" customHeight="1" outlineLevel="1" spans="1:10">
      <c r="A6" s="79" t="s">
        <v>446</v>
      </c>
      <c r="B6" s="79"/>
      <c r="C6" s="79"/>
      <c r="D6" s="79"/>
      <c r="E6" s="79"/>
      <c r="F6" s="79"/>
      <c r="G6" s="79"/>
      <c r="H6" s="79"/>
      <c r="I6" s="79"/>
      <c r="J6" s="79"/>
    </row>
    <row r="7" ht="42" customHeight="1" outlineLevel="1" spans="1:10">
      <c r="A7" s="80" t="s">
        <v>446</v>
      </c>
      <c r="B7" s="79"/>
      <c r="C7" s="79"/>
      <c r="D7" s="79"/>
      <c r="E7" s="79"/>
      <c r="F7" s="79"/>
      <c r="G7" s="79"/>
      <c r="H7" s="79"/>
      <c r="I7" s="79"/>
      <c r="J7" s="79"/>
    </row>
    <row r="8" ht="42" customHeight="1" outlineLevel="1" spans="1:10">
      <c r="A8" s="79" t="s">
        <v>447</v>
      </c>
      <c r="B8" s="79" t="s">
        <v>448</v>
      </c>
      <c r="C8" s="79" t="s">
        <v>449</v>
      </c>
      <c r="D8" s="79" t="s">
        <v>450</v>
      </c>
      <c r="E8" s="79" t="s">
        <v>451</v>
      </c>
      <c r="F8" s="79" t="s">
        <v>452</v>
      </c>
      <c r="G8" s="79" t="s">
        <v>87</v>
      </c>
      <c r="H8" s="79" t="s">
        <v>453</v>
      </c>
      <c r="I8" s="79" t="s">
        <v>454</v>
      </c>
      <c r="J8" s="79" t="s">
        <v>455</v>
      </c>
    </row>
    <row r="9" ht="42" customHeight="1" outlineLevel="1" spans="1:10">
      <c r="A9" s="79" t="s">
        <v>456</v>
      </c>
      <c r="B9" s="79" t="s">
        <v>457</v>
      </c>
      <c r="C9" s="79" t="s">
        <v>458</v>
      </c>
      <c r="D9" s="79" t="s">
        <v>459</v>
      </c>
      <c r="E9" s="79" t="s">
        <v>460</v>
      </c>
      <c r="F9" s="79" t="s">
        <v>452</v>
      </c>
      <c r="G9" s="79" t="s">
        <v>461</v>
      </c>
      <c r="H9" s="79" t="s">
        <v>462</v>
      </c>
      <c r="I9" s="79" t="s">
        <v>454</v>
      </c>
      <c r="J9" s="79" t="s">
        <v>455</v>
      </c>
    </row>
    <row r="10" ht="42" customHeight="1" outlineLevel="1" spans="1:10">
      <c r="A10" s="79" t="s">
        <v>456</v>
      </c>
      <c r="B10" s="79" t="s">
        <v>457</v>
      </c>
      <c r="C10" s="79" t="s">
        <v>463</v>
      </c>
      <c r="D10" s="79" t="s">
        <v>464</v>
      </c>
      <c r="E10" s="79" t="s">
        <v>464</v>
      </c>
      <c r="F10" s="79" t="s">
        <v>465</v>
      </c>
      <c r="G10" s="79" t="s">
        <v>466</v>
      </c>
      <c r="H10" s="79" t="s">
        <v>462</v>
      </c>
      <c r="I10" s="79" t="s">
        <v>454</v>
      </c>
      <c r="J10" s="79" t="s">
        <v>467</v>
      </c>
    </row>
    <row r="11" ht="42" customHeight="1" outlineLevel="1" spans="1:10">
      <c r="A11" s="79" t="s">
        <v>468</v>
      </c>
      <c r="B11" s="79" t="s">
        <v>469</v>
      </c>
      <c r="C11" s="79" t="s">
        <v>449</v>
      </c>
      <c r="D11" s="79" t="s">
        <v>450</v>
      </c>
      <c r="E11" s="79" t="s">
        <v>470</v>
      </c>
      <c r="F11" s="79" t="s">
        <v>452</v>
      </c>
      <c r="G11" s="79" t="s">
        <v>471</v>
      </c>
      <c r="H11" s="79" t="s">
        <v>462</v>
      </c>
      <c r="I11" s="79" t="s">
        <v>454</v>
      </c>
      <c r="J11" s="79" t="s">
        <v>472</v>
      </c>
    </row>
    <row r="12" ht="42" customHeight="1" outlineLevel="1" spans="1:10">
      <c r="A12" s="79" t="s">
        <v>473</v>
      </c>
      <c r="B12" s="79" t="s">
        <v>474</v>
      </c>
      <c r="C12" s="79" t="s">
        <v>458</v>
      </c>
      <c r="D12" s="79" t="s">
        <v>459</v>
      </c>
      <c r="E12" s="79" t="s">
        <v>475</v>
      </c>
      <c r="F12" s="79" t="s">
        <v>452</v>
      </c>
      <c r="G12" s="79" t="s">
        <v>461</v>
      </c>
      <c r="H12" s="79" t="s">
        <v>462</v>
      </c>
      <c r="I12" s="79" t="s">
        <v>454</v>
      </c>
      <c r="J12" s="79" t="s">
        <v>476</v>
      </c>
    </row>
    <row r="13" ht="42" customHeight="1" outlineLevel="1" spans="1:10">
      <c r="A13" s="79" t="s">
        <v>473</v>
      </c>
      <c r="B13" s="79" t="s">
        <v>474</v>
      </c>
      <c r="C13" s="79" t="s">
        <v>463</v>
      </c>
      <c r="D13" s="79" t="s">
        <v>464</v>
      </c>
      <c r="E13" s="79" t="s">
        <v>477</v>
      </c>
      <c r="F13" s="79" t="s">
        <v>465</v>
      </c>
      <c r="G13" s="79" t="s">
        <v>478</v>
      </c>
      <c r="H13" s="79" t="s">
        <v>462</v>
      </c>
      <c r="I13" s="79" t="s">
        <v>454</v>
      </c>
      <c r="J13" s="79" t="s">
        <v>479</v>
      </c>
    </row>
    <row r="14" ht="42" customHeight="1" outlineLevel="1" spans="1:10">
      <c r="A14" s="79" t="s">
        <v>480</v>
      </c>
      <c r="B14" s="79" t="s">
        <v>480</v>
      </c>
      <c r="C14" s="79" t="s">
        <v>449</v>
      </c>
      <c r="D14" s="79" t="s">
        <v>450</v>
      </c>
      <c r="E14" s="79" t="s">
        <v>481</v>
      </c>
      <c r="F14" s="79" t="s">
        <v>452</v>
      </c>
      <c r="G14" s="79" t="s">
        <v>471</v>
      </c>
      <c r="H14" s="79" t="s">
        <v>462</v>
      </c>
      <c r="I14" s="79" t="s">
        <v>454</v>
      </c>
      <c r="J14" s="79" t="s">
        <v>480</v>
      </c>
    </row>
    <row r="15" ht="42" customHeight="1" outlineLevel="1" spans="1:10">
      <c r="A15" s="79" t="s">
        <v>482</v>
      </c>
      <c r="B15" s="79" t="s">
        <v>482</v>
      </c>
      <c r="C15" s="79" t="s">
        <v>458</v>
      </c>
      <c r="D15" s="79" t="s">
        <v>459</v>
      </c>
      <c r="E15" s="79" t="s">
        <v>483</v>
      </c>
      <c r="F15" s="79" t="s">
        <v>465</v>
      </c>
      <c r="G15" s="79" t="s">
        <v>466</v>
      </c>
      <c r="H15" s="79" t="s">
        <v>462</v>
      </c>
      <c r="I15" s="79" t="s">
        <v>454</v>
      </c>
      <c r="J15" s="79" t="s">
        <v>480</v>
      </c>
    </row>
    <row r="16" ht="42" customHeight="1" outlineLevel="1" spans="1:10">
      <c r="A16" s="79" t="s">
        <v>482</v>
      </c>
      <c r="B16" s="79" t="s">
        <v>482</v>
      </c>
      <c r="C16" s="79" t="s">
        <v>463</v>
      </c>
      <c r="D16" s="79" t="s">
        <v>464</v>
      </c>
      <c r="E16" s="79" t="s">
        <v>464</v>
      </c>
      <c r="F16" s="79" t="s">
        <v>465</v>
      </c>
      <c r="G16" s="79" t="s">
        <v>484</v>
      </c>
      <c r="H16" s="79" t="s">
        <v>462</v>
      </c>
      <c r="I16" s="79" t="s">
        <v>454</v>
      </c>
      <c r="J16" s="79" t="s">
        <v>480</v>
      </c>
    </row>
    <row r="17" ht="42" customHeight="1" outlineLevel="1" spans="1:10">
      <c r="A17" s="79" t="s">
        <v>485</v>
      </c>
      <c r="B17" s="79" t="s">
        <v>486</v>
      </c>
      <c r="C17" s="79" t="s">
        <v>449</v>
      </c>
      <c r="D17" s="79" t="s">
        <v>450</v>
      </c>
      <c r="E17" s="79" t="s">
        <v>487</v>
      </c>
      <c r="F17" s="79" t="s">
        <v>465</v>
      </c>
      <c r="G17" s="79" t="s">
        <v>488</v>
      </c>
      <c r="H17" s="79" t="s">
        <v>489</v>
      </c>
      <c r="I17" s="79" t="s">
        <v>454</v>
      </c>
      <c r="J17" s="79" t="s">
        <v>486</v>
      </c>
    </row>
    <row r="18" ht="42" customHeight="1" outlineLevel="1" spans="1:10">
      <c r="A18" s="79" t="s">
        <v>490</v>
      </c>
      <c r="B18" s="79" t="s">
        <v>491</v>
      </c>
      <c r="C18" s="79" t="s">
        <v>458</v>
      </c>
      <c r="D18" s="79" t="s">
        <v>459</v>
      </c>
      <c r="E18" s="79" t="s">
        <v>492</v>
      </c>
      <c r="F18" s="79" t="s">
        <v>465</v>
      </c>
      <c r="G18" s="79" t="s">
        <v>488</v>
      </c>
      <c r="H18" s="79" t="s">
        <v>462</v>
      </c>
      <c r="I18" s="79" t="s">
        <v>454</v>
      </c>
      <c r="J18" s="79" t="s">
        <v>486</v>
      </c>
    </row>
    <row r="19" ht="42" customHeight="1" outlineLevel="1" spans="1:10">
      <c r="A19" s="79" t="s">
        <v>490</v>
      </c>
      <c r="B19" s="79" t="s">
        <v>491</v>
      </c>
      <c r="C19" s="79" t="s">
        <v>463</v>
      </c>
      <c r="D19" s="79" t="s">
        <v>464</v>
      </c>
      <c r="E19" s="79" t="s">
        <v>464</v>
      </c>
      <c r="F19" s="79" t="s">
        <v>465</v>
      </c>
      <c r="G19" s="79" t="s">
        <v>466</v>
      </c>
      <c r="H19" s="79" t="s">
        <v>462</v>
      </c>
      <c r="I19" s="79" t="s">
        <v>454</v>
      </c>
      <c r="J19" s="79" t="s">
        <v>486</v>
      </c>
    </row>
    <row r="20" ht="42" customHeight="1" outlineLevel="1" spans="1:10">
      <c r="A20" s="79" t="s">
        <v>493</v>
      </c>
      <c r="B20" s="79" t="s">
        <v>494</v>
      </c>
      <c r="C20" s="79" t="s">
        <v>449</v>
      </c>
      <c r="D20" s="79" t="s">
        <v>450</v>
      </c>
      <c r="E20" s="79" t="s">
        <v>481</v>
      </c>
      <c r="F20" s="79" t="s">
        <v>465</v>
      </c>
      <c r="G20" s="79" t="s">
        <v>466</v>
      </c>
      <c r="H20" s="79" t="s">
        <v>462</v>
      </c>
      <c r="I20" s="79" t="s">
        <v>454</v>
      </c>
      <c r="J20" s="79" t="s">
        <v>494</v>
      </c>
    </row>
    <row r="21" ht="42" customHeight="1" outlineLevel="1" spans="1:10">
      <c r="A21" s="79" t="s">
        <v>495</v>
      </c>
      <c r="B21" s="79" t="s">
        <v>496</v>
      </c>
      <c r="C21" s="79" t="s">
        <v>458</v>
      </c>
      <c r="D21" s="79" t="s">
        <v>459</v>
      </c>
      <c r="E21" s="79" t="s">
        <v>483</v>
      </c>
      <c r="F21" s="79" t="s">
        <v>465</v>
      </c>
      <c r="G21" s="79" t="s">
        <v>466</v>
      </c>
      <c r="H21" s="79" t="s">
        <v>462</v>
      </c>
      <c r="I21" s="79" t="s">
        <v>454</v>
      </c>
      <c r="J21" s="79" t="s">
        <v>494</v>
      </c>
    </row>
    <row r="22" ht="42" customHeight="1" outlineLevel="1" spans="1:10">
      <c r="A22" s="79" t="s">
        <v>495</v>
      </c>
      <c r="B22" s="79" t="s">
        <v>496</v>
      </c>
      <c r="C22" s="79" t="s">
        <v>463</v>
      </c>
      <c r="D22" s="79" t="s">
        <v>464</v>
      </c>
      <c r="E22" s="79" t="s">
        <v>464</v>
      </c>
      <c r="F22" s="79" t="s">
        <v>465</v>
      </c>
      <c r="G22" s="79" t="s">
        <v>466</v>
      </c>
      <c r="H22" s="79" t="s">
        <v>462</v>
      </c>
      <c r="I22" s="79" t="s">
        <v>454</v>
      </c>
      <c r="J22" s="79" t="s">
        <v>494</v>
      </c>
    </row>
    <row r="23" ht="42" customHeight="1" outlineLevel="1" spans="1:10">
      <c r="A23" s="79" t="s">
        <v>497</v>
      </c>
      <c r="B23" s="79" t="s">
        <v>498</v>
      </c>
      <c r="C23" s="79" t="s">
        <v>449</v>
      </c>
      <c r="D23" s="79" t="s">
        <v>450</v>
      </c>
      <c r="E23" s="79" t="s">
        <v>499</v>
      </c>
      <c r="F23" s="79" t="s">
        <v>452</v>
      </c>
      <c r="G23" s="79" t="s">
        <v>500</v>
      </c>
      <c r="H23" s="79" t="s">
        <v>501</v>
      </c>
      <c r="I23" s="79" t="s">
        <v>454</v>
      </c>
      <c r="J23" s="79" t="s">
        <v>498</v>
      </c>
    </row>
    <row r="24" ht="42" customHeight="1" outlineLevel="1" spans="1:10">
      <c r="A24" s="79" t="s">
        <v>502</v>
      </c>
      <c r="B24" s="79" t="s">
        <v>503</v>
      </c>
      <c r="C24" s="79" t="s">
        <v>458</v>
      </c>
      <c r="D24" s="79" t="s">
        <v>459</v>
      </c>
      <c r="E24" s="79" t="s">
        <v>504</v>
      </c>
      <c r="F24" s="79" t="s">
        <v>452</v>
      </c>
      <c r="G24" s="79" t="s">
        <v>478</v>
      </c>
      <c r="H24" s="79" t="s">
        <v>462</v>
      </c>
      <c r="I24" s="79" t="s">
        <v>454</v>
      </c>
      <c r="J24" s="79" t="s">
        <v>498</v>
      </c>
    </row>
    <row r="25" ht="42" customHeight="1" outlineLevel="1" spans="1:10">
      <c r="A25" s="79" t="s">
        <v>502</v>
      </c>
      <c r="B25" s="79" t="s">
        <v>503</v>
      </c>
      <c r="C25" s="79" t="s">
        <v>463</v>
      </c>
      <c r="D25" s="79" t="s">
        <v>464</v>
      </c>
      <c r="E25" s="79" t="s">
        <v>464</v>
      </c>
      <c r="F25" s="79" t="s">
        <v>465</v>
      </c>
      <c r="G25" s="79" t="s">
        <v>478</v>
      </c>
      <c r="H25" s="79" t="s">
        <v>462</v>
      </c>
      <c r="I25" s="79" t="s">
        <v>454</v>
      </c>
      <c r="J25" s="79" t="s">
        <v>464</v>
      </c>
    </row>
    <row r="26" ht="42" customHeight="1" outlineLevel="1" spans="1:10">
      <c r="A26" s="79" t="s">
        <v>505</v>
      </c>
      <c r="B26" s="79" t="s">
        <v>506</v>
      </c>
      <c r="C26" s="79" t="s">
        <v>449</v>
      </c>
      <c r="D26" s="79" t="s">
        <v>450</v>
      </c>
      <c r="E26" s="79" t="s">
        <v>507</v>
      </c>
      <c r="F26" s="79" t="s">
        <v>452</v>
      </c>
      <c r="G26" s="79" t="s">
        <v>471</v>
      </c>
      <c r="H26" s="79" t="s">
        <v>462</v>
      </c>
      <c r="I26" s="79" t="s">
        <v>454</v>
      </c>
      <c r="J26" s="79" t="s">
        <v>508</v>
      </c>
    </row>
    <row r="27" ht="42" customHeight="1" outlineLevel="1" spans="1:10">
      <c r="A27" s="79" t="s">
        <v>509</v>
      </c>
      <c r="B27" s="79" t="s">
        <v>510</v>
      </c>
      <c r="C27" s="79" t="s">
        <v>449</v>
      </c>
      <c r="D27" s="79" t="s">
        <v>511</v>
      </c>
      <c r="E27" s="79" t="s">
        <v>512</v>
      </c>
      <c r="F27" s="79" t="s">
        <v>452</v>
      </c>
      <c r="G27" s="79" t="s">
        <v>471</v>
      </c>
      <c r="H27" s="79" t="s">
        <v>462</v>
      </c>
      <c r="I27" s="79" t="s">
        <v>454</v>
      </c>
      <c r="J27" s="79" t="s">
        <v>513</v>
      </c>
    </row>
    <row r="28" ht="42" customHeight="1" outlineLevel="1" spans="1:10">
      <c r="A28" s="79" t="s">
        <v>509</v>
      </c>
      <c r="B28" s="79" t="s">
        <v>510</v>
      </c>
      <c r="C28" s="79" t="s">
        <v>449</v>
      </c>
      <c r="D28" s="79" t="s">
        <v>514</v>
      </c>
      <c r="E28" s="79" t="s">
        <v>515</v>
      </c>
      <c r="F28" s="79" t="s">
        <v>452</v>
      </c>
      <c r="G28" s="79" t="s">
        <v>516</v>
      </c>
      <c r="H28" s="79" t="s">
        <v>462</v>
      </c>
      <c r="I28" s="79" t="s">
        <v>454</v>
      </c>
      <c r="J28" s="79" t="s">
        <v>517</v>
      </c>
    </row>
    <row r="29" ht="42" customHeight="1" outlineLevel="1" spans="1:10">
      <c r="A29" s="79" t="s">
        <v>509</v>
      </c>
      <c r="B29" s="79" t="s">
        <v>510</v>
      </c>
      <c r="C29" s="79" t="s">
        <v>458</v>
      </c>
      <c r="D29" s="79" t="s">
        <v>459</v>
      </c>
      <c r="E29" s="79" t="s">
        <v>518</v>
      </c>
      <c r="F29" s="79" t="s">
        <v>452</v>
      </c>
      <c r="G29" s="79" t="s">
        <v>471</v>
      </c>
      <c r="H29" s="79" t="s">
        <v>462</v>
      </c>
      <c r="I29" s="79" t="s">
        <v>454</v>
      </c>
      <c r="J29" s="79" t="s">
        <v>519</v>
      </c>
    </row>
    <row r="30" ht="42" customHeight="1" outlineLevel="1" spans="1:10">
      <c r="A30" s="79" t="s">
        <v>509</v>
      </c>
      <c r="B30" s="79" t="s">
        <v>510</v>
      </c>
      <c r="C30" s="79" t="s">
        <v>463</v>
      </c>
      <c r="D30" s="79" t="s">
        <v>464</v>
      </c>
      <c r="E30" s="79" t="s">
        <v>464</v>
      </c>
      <c r="F30" s="79" t="s">
        <v>465</v>
      </c>
      <c r="G30" s="79" t="s">
        <v>466</v>
      </c>
      <c r="H30" s="79" t="s">
        <v>462</v>
      </c>
      <c r="I30" s="79" t="s">
        <v>454</v>
      </c>
      <c r="J30" s="79" t="s">
        <v>519</v>
      </c>
    </row>
    <row r="31" ht="42" customHeight="1" outlineLevel="1" spans="1:10">
      <c r="A31" s="79" t="s">
        <v>520</v>
      </c>
      <c r="B31" s="79" t="s">
        <v>520</v>
      </c>
      <c r="C31" s="79" t="s">
        <v>449</v>
      </c>
      <c r="D31" s="79" t="s">
        <v>450</v>
      </c>
      <c r="E31" s="79" t="s">
        <v>481</v>
      </c>
      <c r="F31" s="79" t="s">
        <v>452</v>
      </c>
      <c r="G31" s="79" t="s">
        <v>471</v>
      </c>
      <c r="H31" s="79" t="s">
        <v>462</v>
      </c>
      <c r="I31" s="79" t="s">
        <v>454</v>
      </c>
      <c r="J31" s="79" t="s">
        <v>520</v>
      </c>
    </row>
    <row r="32" ht="42" customHeight="1" outlineLevel="1" spans="1:10">
      <c r="A32" s="79" t="s">
        <v>521</v>
      </c>
      <c r="B32" s="79" t="s">
        <v>521</v>
      </c>
      <c r="C32" s="79" t="s">
        <v>458</v>
      </c>
      <c r="D32" s="79" t="s">
        <v>459</v>
      </c>
      <c r="E32" s="79" t="s">
        <v>483</v>
      </c>
      <c r="F32" s="79" t="s">
        <v>452</v>
      </c>
      <c r="G32" s="79" t="s">
        <v>466</v>
      </c>
      <c r="H32" s="79" t="s">
        <v>462</v>
      </c>
      <c r="I32" s="79" t="s">
        <v>454</v>
      </c>
      <c r="J32" s="79" t="s">
        <v>520</v>
      </c>
    </row>
    <row r="33" ht="42" customHeight="1" outlineLevel="1" spans="1:10">
      <c r="A33" s="79" t="s">
        <v>521</v>
      </c>
      <c r="B33" s="79" t="s">
        <v>521</v>
      </c>
      <c r="C33" s="79" t="s">
        <v>463</v>
      </c>
      <c r="D33" s="79" t="s">
        <v>464</v>
      </c>
      <c r="E33" s="79" t="s">
        <v>464</v>
      </c>
      <c r="F33" s="79" t="s">
        <v>465</v>
      </c>
      <c r="G33" s="79" t="s">
        <v>466</v>
      </c>
      <c r="H33" s="79" t="s">
        <v>462</v>
      </c>
      <c r="I33" s="79" t="s">
        <v>454</v>
      </c>
      <c r="J33" s="79" t="s">
        <v>520</v>
      </c>
    </row>
    <row r="34" ht="42" customHeight="1" outlineLevel="1" spans="1:10">
      <c r="A34" s="79" t="s">
        <v>522</v>
      </c>
      <c r="B34" s="79" t="s">
        <v>522</v>
      </c>
      <c r="C34" s="79" t="s">
        <v>449</v>
      </c>
      <c r="D34" s="79" t="s">
        <v>450</v>
      </c>
      <c r="E34" s="79" t="s">
        <v>481</v>
      </c>
      <c r="F34" s="79" t="s">
        <v>452</v>
      </c>
      <c r="G34" s="79" t="s">
        <v>471</v>
      </c>
      <c r="H34" s="79" t="s">
        <v>462</v>
      </c>
      <c r="I34" s="79" t="s">
        <v>454</v>
      </c>
      <c r="J34" s="79" t="s">
        <v>522</v>
      </c>
    </row>
    <row r="35" ht="42" customHeight="1" outlineLevel="1" spans="1:10">
      <c r="A35" s="79" t="s">
        <v>523</v>
      </c>
      <c r="B35" s="79" t="s">
        <v>523</v>
      </c>
      <c r="C35" s="79" t="s">
        <v>458</v>
      </c>
      <c r="D35" s="79" t="s">
        <v>459</v>
      </c>
      <c r="E35" s="79" t="s">
        <v>483</v>
      </c>
      <c r="F35" s="79" t="s">
        <v>465</v>
      </c>
      <c r="G35" s="79" t="s">
        <v>466</v>
      </c>
      <c r="H35" s="79" t="s">
        <v>462</v>
      </c>
      <c r="I35" s="79" t="s">
        <v>454</v>
      </c>
      <c r="J35" s="79" t="s">
        <v>522</v>
      </c>
    </row>
    <row r="36" ht="42" customHeight="1" outlineLevel="1" spans="1:10">
      <c r="A36" s="79" t="s">
        <v>523</v>
      </c>
      <c r="B36" s="79" t="s">
        <v>523</v>
      </c>
      <c r="C36" s="79" t="s">
        <v>463</v>
      </c>
      <c r="D36" s="79" t="s">
        <v>464</v>
      </c>
      <c r="E36" s="79" t="s">
        <v>464</v>
      </c>
      <c r="F36" s="79" t="s">
        <v>465</v>
      </c>
      <c r="G36" s="79" t="s">
        <v>466</v>
      </c>
      <c r="H36" s="79" t="s">
        <v>462</v>
      </c>
      <c r="I36" s="79" t="s">
        <v>454</v>
      </c>
      <c r="J36" s="79" t="s">
        <v>522</v>
      </c>
    </row>
    <row r="37" ht="42" customHeight="1" outlineLevel="1" spans="1:10">
      <c r="A37" s="79" t="s">
        <v>524</v>
      </c>
      <c r="B37" s="79" t="s">
        <v>525</v>
      </c>
      <c r="C37" s="79" t="s">
        <v>449</v>
      </c>
      <c r="D37" s="79" t="s">
        <v>450</v>
      </c>
      <c r="E37" s="79" t="s">
        <v>526</v>
      </c>
      <c r="F37" s="79" t="s">
        <v>452</v>
      </c>
      <c r="G37" s="79" t="s">
        <v>527</v>
      </c>
      <c r="H37" s="79" t="s">
        <v>528</v>
      </c>
      <c r="I37" s="79" t="s">
        <v>454</v>
      </c>
      <c r="J37" s="79" t="s">
        <v>529</v>
      </c>
    </row>
    <row r="38" ht="42" customHeight="1" outlineLevel="1" spans="1:10">
      <c r="A38" s="79" t="s">
        <v>530</v>
      </c>
      <c r="B38" s="79" t="s">
        <v>531</v>
      </c>
      <c r="C38" s="79" t="s">
        <v>458</v>
      </c>
      <c r="D38" s="79" t="s">
        <v>459</v>
      </c>
      <c r="E38" s="79" t="s">
        <v>532</v>
      </c>
      <c r="F38" s="79" t="s">
        <v>465</v>
      </c>
      <c r="G38" s="79" t="s">
        <v>466</v>
      </c>
      <c r="H38" s="79" t="s">
        <v>462</v>
      </c>
      <c r="I38" s="79" t="s">
        <v>454</v>
      </c>
      <c r="J38" s="79" t="s">
        <v>529</v>
      </c>
    </row>
    <row r="39" ht="42" customHeight="1" outlineLevel="1" spans="1:10">
      <c r="A39" s="79" t="s">
        <v>530</v>
      </c>
      <c r="B39" s="79" t="s">
        <v>531</v>
      </c>
      <c r="C39" s="79" t="s">
        <v>463</v>
      </c>
      <c r="D39" s="79" t="s">
        <v>464</v>
      </c>
      <c r="E39" s="79" t="s">
        <v>464</v>
      </c>
      <c r="F39" s="79" t="s">
        <v>465</v>
      </c>
      <c r="G39" s="79" t="s">
        <v>466</v>
      </c>
      <c r="H39" s="79" t="s">
        <v>462</v>
      </c>
      <c r="I39" s="79" t="s">
        <v>454</v>
      </c>
      <c r="J39" s="79" t="s">
        <v>529</v>
      </c>
    </row>
    <row r="40" ht="42" customHeight="1" outlineLevel="1" spans="1:10">
      <c r="A40" s="79" t="s">
        <v>533</v>
      </c>
      <c r="B40" s="79" t="s">
        <v>534</v>
      </c>
      <c r="C40" s="79" t="s">
        <v>449</v>
      </c>
      <c r="D40" s="79" t="s">
        <v>450</v>
      </c>
      <c r="E40" s="79" t="s">
        <v>535</v>
      </c>
      <c r="F40" s="79" t="s">
        <v>465</v>
      </c>
      <c r="G40" s="79" t="s">
        <v>536</v>
      </c>
      <c r="H40" s="79" t="s">
        <v>453</v>
      </c>
      <c r="I40" s="79" t="s">
        <v>454</v>
      </c>
      <c r="J40" s="79" t="s">
        <v>537</v>
      </c>
    </row>
    <row r="41" ht="42" customHeight="1" outlineLevel="1" spans="1:10">
      <c r="A41" s="79" t="s">
        <v>538</v>
      </c>
      <c r="B41" s="79" t="s">
        <v>539</v>
      </c>
      <c r="C41" s="79" t="s">
        <v>458</v>
      </c>
      <c r="D41" s="79" t="s">
        <v>459</v>
      </c>
      <c r="E41" s="79" t="s">
        <v>540</v>
      </c>
      <c r="F41" s="79" t="s">
        <v>465</v>
      </c>
      <c r="G41" s="79" t="s">
        <v>466</v>
      </c>
      <c r="H41" s="79" t="s">
        <v>462</v>
      </c>
      <c r="I41" s="79" t="s">
        <v>454</v>
      </c>
      <c r="J41" s="79" t="s">
        <v>541</v>
      </c>
    </row>
    <row r="42" ht="42" customHeight="1" outlineLevel="1" spans="1:10">
      <c r="A42" s="79" t="s">
        <v>538</v>
      </c>
      <c r="B42" s="79" t="s">
        <v>539</v>
      </c>
      <c r="C42" s="79" t="s">
        <v>463</v>
      </c>
      <c r="D42" s="79" t="s">
        <v>464</v>
      </c>
      <c r="E42" s="79" t="s">
        <v>464</v>
      </c>
      <c r="F42" s="79" t="s">
        <v>465</v>
      </c>
      <c r="G42" s="79" t="s">
        <v>466</v>
      </c>
      <c r="H42" s="79" t="s">
        <v>462</v>
      </c>
      <c r="I42" s="79" t="s">
        <v>454</v>
      </c>
      <c r="J42" s="79" t="s">
        <v>464</v>
      </c>
    </row>
    <row r="43" ht="42" customHeight="1" outlineLevel="1" spans="1:10">
      <c r="A43" s="79" t="s">
        <v>542</v>
      </c>
      <c r="B43" s="79" t="s">
        <v>542</v>
      </c>
      <c r="C43" s="79" t="s">
        <v>449</v>
      </c>
      <c r="D43" s="79" t="s">
        <v>450</v>
      </c>
      <c r="E43" s="79" t="s">
        <v>481</v>
      </c>
      <c r="F43" s="79" t="s">
        <v>465</v>
      </c>
      <c r="G43" s="79" t="s">
        <v>466</v>
      </c>
      <c r="H43" s="79" t="s">
        <v>462</v>
      </c>
      <c r="I43" s="79" t="s">
        <v>454</v>
      </c>
      <c r="J43" s="79" t="s">
        <v>542</v>
      </c>
    </row>
    <row r="44" ht="42" customHeight="1" outlineLevel="1" spans="1:10">
      <c r="A44" s="79" t="s">
        <v>543</v>
      </c>
      <c r="B44" s="79" t="s">
        <v>543</v>
      </c>
      <c r="C44" s="79" t="s">
        <v>458</v>
      </c>
      <c r="D44" s="79" t="s">
        <v>459</v>
      </c>
      <c r="E44" s="79" t="s">
        <v>483</v>
      </c>
      <c r="F44" s="79" t="s">
        <v>465</v>
      </c>
      <c r="G44" s="79" t="s">
        <v>466</v>
      </c>
      <c r="H44" s="79" t="s">
        <v>462</v>
      </c>
      <c r="I44" s="79" t="s">
        <v>454</v>
      </c>
      <c r="J44" s="79" t="s">
        <v>542</v>
      </c>
    </row>
    <row r="45" ht="42" customHeight="1" outlineLevel="1" spans="1:10">
      <c r="A45" s="79" t="s">
        <v>543</v>
      </c>
      <c r="B45" s="79" t="s">
        <v>543</v>
      </c>
      <c r="C45" s="79" t="s">
        <v>463</v>
      </c>
      <c r="D45" s="79" t="s">
        <v>464</v>
      </c>
      <c r="E45" s="79" t="s">
        <v>464</v>
      </c>
      <c r="F45" s="79" t="s">
        <v>465</v>
      </c>
      <c r="G45" s="79" t="s">
        <v>466</v>
      </c>
      <c r="H45" s="79" t="s">
        <v>462</v>
      </c>
      <c r="I45" s="79" t="s">
        <v>454</v>
      </c>
      <c r="J45" s="79" t="s">
        <v>542</v>
      </c>
    </row>
    <row r="46" ht="42" customHeight="1" outlineLevel="1" spans="1:10">
      <c r="A46" s="79" t="s">
        <v>544</v>
      </c>
      <c r="B46" s="79" t="s">
        <v>545</v>
      </c>
      <c r="C46" s="79" t="s">
        <v>449</v>
      </c>
      <c r="D46" s="79" t="s">
        <v>450</v>
      </c>
      <c r="E46" s="79" t="s">
        <v>451</v>
      </c>
      <c r="F46" s="79" t="s">
        <v>452</v>
      </c>
      <c r="G46" s="79" t="s">
        <v>87</v>
      </c>
      <c r="H46" s="79" t="s">
        <v>453</v>
      </c>
      <c r="I46" s="79" t="s">
        <v>454</v>
      </c>
      <c r="J46" s="79" t="s">
        <v>455</v>
      </c>
    </row>
    <row r="47" ht="42" customHeight="1" outlineLevel="1" spans="1:10">
      <c r="A47" s="79" t="s">
        <v>546</v>
      </c>
      <c r="B47" s="79" t="s">
        <v>547</v>
      </c>
      <c r="C47" s="79" t="s">
        <v>458</v>
      </c>
      <c r="D47" s="79" t="s">
        <v>459</v>
      </c>
      <c r="E47" s="79" t="s">
        <v>460</v>
      </c>
      <c r="F47" s="79" t="s">
        <v>452</v>
      </c>
      <c r="G47" s="79" t="s">
        <v>461</v>
      </c>
      <c r="H47" s="79" t="s">
        <v>462</v>
      </c>
      <c r="I47" s="79" t="s">
        <v>454</v>
      </c>
      <c r="J47" s="79" t="s">
        <v>455</v>
      </c>
    </row>
    <row r="48" ht="42" customHeight="1" outlineLevel="1" spans="1:10">
      <c r="A48" s="79" t="s">
        <v>546</v>
      </c>
      <c r="B48" s="79" t="s">
        <v>547</v>
      </c>
      <c r="C48" s="79" t="s">
        <v>463</v>
      </c>
      <c r="D48" s="79" t="s">
        <v>464</v>
      </c>
      <c r="E48" s="79" t="s">
        <v>464</v>
      </c>
      <c r="F48" s="79" t="s">
        <v>465</v>
      </c>
      <c r="G48" s="79" t="s">
        <v>466</v>
      </c>
      <c r="H48" s="79" t="s">
        <v>462</v>
      </c>
      <c r="I48" s="79" t="s">
        <v>454</v>
      </c>
      <c r="J48" s="79" t="s">
        <v>455</v>
      </c>
    </row>
    <row r="49" ht="42" customHeight="1" outlineLevel="1" spans="1:10">
      <c r="A49" s="79" t="s">
        <v>548</v>
      </c>
      <c r="B49" s="79" t="s">
        <v>549</v>
      </c>
      <c r="C49" s="79" t="s">
        <v>449</v>
      </c>
      <c r="D49" s="79" t="s">
        <v>450</v>
      </c>
      <c r="E49" s="79" t="s">
        <v>550</v>
      </c>
      <c r="F49" s="79" t="s">
        <v>452</v>
      </c>
      <c r="G49" s="79" t="s">
        <v>471</v>
      </c>
      <c r="H49" s="79" t="s">
        <v>462</v>
      </c>
      <c r="I49" s="79" t="s">
        <v>454</v>
      </c>
      <c r="J49" s="79" t="s">
        <v>551</v>
      </c>
    </row>
    <row r="50" ht="42" customHeight="1" outlineLevel="1" spans="1:10">
      <c r="A50" s="79" t="s">
        <v>552</v>
      </c>
      <c r="B50" s="79" t="s">
        <v>553</v>
      </c>
      <c r="C50" s="79" t="s">
        <v>458</v>
      </c>
      <c r="D50" s="79" t="s">
        <v>459</v>
      </c>
      <c r="E50" s="79" t="s">
        <v>554</v>
      </c>
      <c r="F50" s="79" t="s">
        <v>465</v>
      </c>
      <c r="G50" s="79" t="s">
        <v>516</v>
      </c>
      <c r="H50" s="79" t="s">
        <v>462</v>
      </c>
      <c r="I50" s="79" t="s">
        <v>454</v>
      </c>
      <c r="J50" s="79" t="s">
        <v>555</v>
      </c>
    </row>
    <row r="51" ht="42" customHeight="1" outlineLevel="1" spans="1:10">
      <c r="A51" s="79" t="s">
        <v>552</v>
      </c>
      <c r="B51" s="79" t="s">
        <v>553</v>
      </c>
      <c r="C51" s="79" t="s">
        <v>463</v>
      </c>
      <c r="D51" s="79" t="s">
        <v>464</v>
      </c>
      <c r="E51" s="79" t="s">
        <v>464</v>
      </c>
      <c r="F51" s="79" t="s">
        <v>465</v>
      </c>
      <c r="G51" s="79" t="s">
        <v>466</v>
      </c>
      <c r="H51" s="79" t="s">
        <v>462</v>
      </c>
      <c r="I51" s="79" t="s">
        <v>454</v>
      </c>
      <c r="J51" s="79" t="s">
        <v>464</v>
      </c>
    </row>
    <row r="52" ht="42" customHeight="1" outlineLevel="1" spans="1:10">
      <c r="A52" s="80" t="s">
        <v>556</v>
      </c>
      <c r="B52" s="10"/>
      <c r="C52" s="10"/>
      <c r="D52" s="10"/>
      <c r="E52" s="10"/>
      <c r="F52" s="10"/>
      <c r="G52" s="10"/>
      <c r="H52" s="10"/>
      <c r="I52" s="10"/>
      <c r="J52" s="10"/>
    </row>
    <row r="53" ht="42" customHeight="1" outlineLevel="1" spans="1:10">
      <c r="A53" s="79" t="s">
        <v>557</v>
      </c>
      <c r="B53" s="79" t="s">
        <v>558</v>
      </c>
      <c r="C53" s="79" t="s">
        <v>449</v>
      </c>
      <c r="D53" s="79" t="s">
        <v>450</v>
      </c>
      <c r="E53" s="79" t="s">
        <v>559</v>
      </c>
      <c r="F53" s="79" t="s">
        <v>465</v>
      </c>
      <c r="G53" s="79" t="s">
        <v>560</v>
      </c>
      <c r="H53" s="79" t="s">
        <v>489</v>
      </c>
      <c r="I53" s="79" t="s">
        <v>454</v>
      </c>
      <c r="J53" s="79" t="s">
        <v>561</v>
      </c>
    </row>
    <row r="54" ht="42" customHeight="1" outlineLevel="1" spans="1:10">
      <c r="A54" s="79" t="s">
        <v>562</v>
      </c>
      <c r="B54" s="79" t="s">
        <v>563</v>
      </c>
      <c r="C54" s="79" t="s">
        <v>449</v>
      </c>
      <c r="D54" s="79" t="s">
        <v>511</v>
      </c>
      <c r="E54" s="79" t="s">
        <v>564</v>
      </c>
      <c r="F54" s="79" t="s">
        <v>452</v>
      </c>
      <c r="G54" s="79" t="s">
        <v>565</v>
      </c>
      <c r="H54" s="79" t="s">
        <v>462</v>
      </c>
      <c r="I54" s="79" t="s">
        <v>454</v>
      </c>
      <c r="J54" s="79" t="s">
        <v>566</v>
      </c>
    </row>
    <row r="55" ht="42" customHeight="1" outlineLevel="1" spans="1:10">
      <c r="A55" s="79" t="s">
        <v>562</v>
      </c>
      <c r="B55" s="79" t="s">
        <v>563</v>
      </c>
      <c r="C55" s="79" t="s">
        <v>449</v>
      </c>
      <c r="D55" s="79" t="s">
        <v>511</v>
      </c>
      <c r="E55" s="79" t="s">
        <v>567</v>
      </c>
      <c r="F55" s="79" t="s">
        <v>465</v>
      </c>
      <c r="G55" s="79" t="s">
        <v>516</v>
      </c>
      <c r="H55" s="79" t="s">
        <v>462</v>
      </c>
      <c r="I55" s="79" t="s">
        <v>454</v>
      </c>
      <c r="J55" s="79" t="s">
        <v>566</v>
      </c>
    </row>
    <row r="56" ht="42" customHeight="1" outlineLevel="1" spans="1:10">
      <c r="A56" s="79" t="s">
        <v>562</v>
      </c>
      <c r="B56" s="79" t="s">
        <v>563</v>
      </c>
      <c r="C56" s="79" t="s">
        <v>449</v>
      </c>
      <c r="D56" s="79" t="s">
        <v>568</v>
      </c>
      <c r="E56" s="79" t="s">
        <v>569</v>
      </c>
      <c r="F56" s="79" t="s">
        <v>570</v>
      </c>
      <c r="G56" s="79" t="s">
        <v>571</v>
      </c>
      <c r="H56" s="79" t="s">
        <v>572</v>
      </c>
      <c r="I56" s="79" t="s">
        <v>454</v>
      </c>
      <c r="J56" s="79" t="s">
        <v>573</v>
      </c>
    </row>
    <row r="57" ht="42" customHeight="1" outlineLevel="1" spans="1:10">
      <c r="A57" s="79" t="s">
        <v>562</v>
      </c>
      <c r="B57" s="79" t="s">
        <v>563</v>
      </c>
      <c r="C57" s="79" t="s">
        <v>449</v>
      </c>
      <c r="D57" s="79" t="s">
        <v>514</v>
      </c>
      <c r="E57" s="79" t="s">
        <v>515</v>
      </c>
      <c r="F57" s="79" t="s">
        <v>570</v>
      </c>
      <c r="G57" s="79" t="s">
        <v>574</v>
      </c>
      <c r="H57" s="79" t="s">
        <v>462</v>
      </c>
      <c r="I57" s="79" t="s">
        <v>454</v>
      </c>
      <c r="J57" s="79" t="s">
        <v>575</v>
      </c>
    </row>
    <row r="58" ht="42" customHeight="1" outlineLevel="1" spans="1:10">
      <c r="A58" s="79" t="s">
        <v>562</v>
      </c>
      <c r="B58" s="79" t="s">
        <v>563</v>
      </c>
      <c r="C58" s="79" t="s">
        <v>458</v>
      </c>
      <c r="D58" s="79" t="s">
        <v>576</v>
      </c>
      <c r="E58" s="79" t="s">
        <v>577</v>
      </c>
      <c r="F58" s="79" t="s">
        <v>465</v>
      </c>
      <c r="G58" s="79" t="s">
        <v>578</v>
      </c>
      <c r="H58" s="79" t="s">
        <v>579</v>
      </c>
      <c r="I58" s="79" t="s">
        <v>454</v>
      </c>
      <c r="J58" s="79" t="s">
        <v>580</v>
      </c>
    </row>
    <row r="59" ht="42" customHeight="1" outlineLevel="1" spans="1:10">
      <c r="A59" s="79" t="s">
        <v>562</v>
      </c>
      <c r="B59" s="79" t="s">
        <v>563</v>
      </c>
      <c r="C59" s="79" t="s">
        <v>458</v>
      </c>
      <c r="D59" s="79" t="s">
        <v>459</v>
      </c>
      <c r="E59" s="79" t="s">
        <v>581</v>
      </c>
      <c r="F59" s="79" t="s">
        <v>465</v>
      </c>
      <c r="G59" s="79" t="s">
        <v>466</v>
      </c>
      <c r="H59" s="79" t="s">
        <v>462</v>
      </c>
      <c r="I59" s="79" t="s">
        <v>454</v>
      </c>
      <c r="J59" s="79" t="s">
        <v>582</v>
      </c>
    </row>
    <row r="60" ht="42" customHeight="1" outlineLevel="1" spans="1:10">
      <c r="A60" s="79" t="s">
        <v>562</v>
      </c>
      <c r="B60" s="79" t="s">
        <v>563</v>
      </c>
      <c r="C60" s="79" t="s">
        <v>463</v>
      </c>
      <c r="D60" s="79" t="s">
        <v>464</v>
      </c>
      <c r="E60" s="79" t="s">
        <v>479</v>
      </c>
      <c r="F60" s="79" t="s">
        <v>465</v>
      </c>
      <c r="G60" s="79" t="s">
        <v>478</v>
      </c>
      <c r="H60" s="79" t="s">
        <v>462</v>
      </c>
      <c r="I60" s="79" t="s">
        <v>583</v>
      </c>
      <c r="J60" s="79" t="s">
        <v>584</v>
      </c>
    </row>
    <row r="61" ht="42" customHeight="1" outlineLevel="1" spans="1:10">
      <c r="A61" s="79" t="s">
        <v>585</v>
      </c>
      <c r="B61" s="79" t="s">
        <v>586</v>
      </c>
      <c r="C61" s="79" t="s">
        <v>449</v>
      </c>
      <c r="D61" s="79" t="s">
        <v>450</v>
      </c>
      <c r="E61" s="79" t="s">
        <v>587</v>
      </c>
      <c r="F61" s="79" t="s">
        <v>452</v>
      </c>
      <c r="G61" s="79" t="s">
        <v>85</v>
      </c>
      <c r="H61" s="79" t="s">
        <v>462</v>
      </c>
      <c r="I61" s="79" t="s">
        <v>454</v>
      </c>
      <c r="J61" s="79" t="s">
        <v>588</v>
      </c>
    </row>
    <row r="62" ht="42" customHeight="1" outlineLevel="1" spans="1:10">
      <c r="A62" s="79" t="s">
        <v>589</v>
      </c>
      <c r="B62" s="79" t="s">
        <v>590</v>
      </c>
      <c r="C62" s="79" t="s">
        <v>449</v>
      </c>
      <c r="D62" s="79" t="s">
        <v>511</v>
      </c>
      <c r="E62" s="79" t="s">
        <v>591</v>
      </c>
      <c r="F62" s="79" t="s">
        <v>465</v>
      </c>
      <c r="G62" s="79" t="s">
        <v>592</v>
      </c>
      <c r="H62" s="79" t="s">
        <v>593</v>
      </c>
      <c r="I62" s="79" t="s">
        <v>583</v>
      </c>
      <c r="J62" s="79" t="s">
        <v>594</v>
      </c>
    </row>
    <row r="63" ht="42" customHeight="1" outlineLevel="1" spans="1:10">
      <c r="A63" s="79" t="s">
        <v>589</v>
      </c>
      <c r="B63" s="79" t="s">
        <v>590</v>
      </c>
      <c r="C63" s="79" t="s">
        <v>449</v>
      </c>
      <c r="D63" s="79" t="s">
        <v>568</v>
      </c>
      <c r="E63" s="79" t="s">
        <v>595</v>
      </c>
      <c r="F63" s="79" t="s">
        <v>570</v>
      </c>
      <c r="G63" s="79" t="s">
        <v>94</v>
      </c>
      <c r="H63" s="79" t="s">
        <v>596</v>
      </c>
      <c r="I63" s="79" t="s">
        <v>454</v>
      </c>
      <c r="J63" s="79" t="s">
        <v>597</v>
      </c>
    </row>
    <row r="64" ht="42" customHeight="1" outlineLevel="1" spans="1:10">
      <c r="A64" s="79" t="s">
        <v>589</v>
      </c>
      <c r="B64" s="79" t="s">
        <v>590</v>
      </c>
      <c r="C64" s="79" t="s">
        <v>449</v>
      </c>
      <c r="D64" s="79" t="s">
        <v>514</v>
      </c>
      <c r="E64" s="79" t="s">
        <v>515</v>
      </c>
      <c r="F64" s="79" t="s">
        <v>570</v>
      </c>
      <c r="G64" s="79" t="s">
        <v>598</v>
      </c>
      <c r="H64" s="79" t="s">
        <v>579</v>
      </c>
      <c r="I64" s="79" t="s">
        <v>454</v>
      </c>
      <c r="J64" s="79" t="s">
        <v>599</v>
      </c>
    </row>
    <row r="65" ht="42" customHeight="1" outlineLevel="1" spans="1:10">
      <c r="A65" s="79" t="s">
        <v>589</v>
      </c>
      <c r="B65" s="79" t="s">
        <v>590</v>
      </c>
      <c r="C65" s="79" t="s">
        <v>458</v>
      </c>
      <c r="D65" s="79" t="s">
        <v>459</v>
      </c>
      <c r="E65" s="79" t="s">
        <v>600</v>
      </c>
      <c r="F65" s="79" t="s">
        <v>452</v>
      </c>
      <c r="G65" s="79" t="s">
        <v>601</v>
      </c>
      <c r="H65" s="79" t="s">
        <v>593</v>
      </c>
      <c r="I65" s="79" t="s">
        <v>583</v>
      </c>
      <c r="J65" s="79" t="s">
        <v>602</v>
      </c>
    </row>
    <row r="66" ht="42" customHeight="1" outlineLevel="1" spans="1:10">
      <c r="A66" s="79" t="s">
        <v>589</v>
      </c>
      <c r="B66" s="79" t="s">
        <v>590</v>
      </c>
      <c r="C66" s="79" t="s">
        <v>463</v>
      </c>
      <c r="D66" s="79" t="s">
        <v>464</v>
      </c>
      <c r="E66" s="79" t="s">
        <v>603</v>
      </c>
      <c r="F66" s="79" t="s">
        <v>465</v>
      </c>
      <c r="G66" s="79" t="s">
        <v>478</v>
      </c>
      <c r="H66" s="79" t="s">
        <v>462</v>
      </c>
      <c r="I66" s="79" t="s">
        <v>583</v>
      </c>
      <c r="J66" s="79" t="s">
        <v>584</v>
      </c>
    </row>
    <row r="67" ht="42" customHeight="1" outlineLevel="1" spans="1:10">
      <c r="A67" s="79" t="s">
        <v>604</v>
      </c>
      <c r="B67" s="79" t="s">
        <v>605</v>
      </c>
      <c r="C67" s="79" t="s">
        <v>449</v>
      </c>
      <c r="D67" s="79" t="s">
        <v>450</v>
      </c>
      <c r="E67" s="79" t="s">
        <v>606</v>
      </c>
      <c r="F67" s="79" t="s">
        <v>465</v>
      </c>
      <c r="G67" s="79" t="s">
        <v>560</v>
      </c>
      <c r="H67" s="79" t="s">
        <v>489</v>
      </c>
      <c r="I67" s="79" t="s">
        <v>454</v>
      </c>
      <c r="J67" s="79" t="s">
        <v>607</v>
      </c>
    </row>
    <row r="68" ht="42" customHeight="1" outlineLevel="1" spans="1:10">
      <c r="A68" s="79" t="s">
        <v>608</v>
      </c>
      <c r="B68" s="79" t="s">
        <v>609</v>
      </c>
      <c r="C68" s="79" t="s">
        <v>449</v>
      </c>
      <c r="D68" s="79" t="s">
        <v>511</v>
      </c>
      <c r="E68" s="79" t="s">
        <v>610</v>
      </c>
      <c r="F68" s="79" t="s">
        <v>465</v>
      </c>
      <c r="G68" s="79" t="s">
        <v>565</v>
      </c>
      <c r="H68" s="79" t="s">
        <v>462</v>
      </c>
      <c r="I68" s="79" t="s">
        <v>454</v>
      </c>
      <c r="J68" s="79" t="s">
        <v>611</v>
      </c>
    </row>
    <row r="69" ht="42" customHeight="1" outlineLevel="1" spans="1:10">
      <c r="A69" s="79" t="s">
        <v>608</v>
      </c>
      <c r="B69" s="79" t="s">
        <v>609</v>
      </c>
      <c r="C69" s="79" t="s">
        <v>449</v>
      </c>
      <c r="D69" s="79" t="s">
        <v>568</v>
      </c>
      <c r="E69" s="79" t="s">
        <v>612</v>
      </c>
      <c r="F69" s="79" t="s">
        <v>570</v>
      </c>
      <c r="G69" s="79" t="s">
        <v>94</v>
      </c>
      <c r="H69" s="79" t="s">
        <v>596</v>
      </c>
      <c r="I69" s="79" t="s">
        <v>454</v>
      </c>
      <c r="J69" s="79" t="s">
        <v>613</v>
      </c>
    </row>
    <row r="70" ht="42" customHeight="1" outlineLevel="1" spans="1:10">
      <c r="A70" s="79" t="s">
        <v>608</v>
      </c>
      <c r="B70" s="79" t="s">
        <v>609</v>
      </c>
      <c r="C70" s="79" t="s">
        <v>449</v>
      </c>
      <c r="D70" s="79" t="s">
        <v>514</v>
      </c>
      <c r="E70" s="79" t="s">
        <v>515</v>
      </c>
      <c r="F70" s="79" t="s">
        <v>570</v>
      </c>
      <c r="G70" s="79" t="s">
        <v>614</v>
      </c>
      <c r="H70" s="79" t="s">
        <v>579</v>
      </c>
      <c r="I70" s="79" t="s">
        <v>454</v>
      </c>
      <c r="J70" s="79" t="s">
        <v>615</v>
      </c>
    </row>
    <row r="71" ht="42" customHeight="1" outlineLevel="1" spans="1:10">
      <c r="A71" s="79" t="s">
        <v>608</v>
      </c>
      <c r="B71" s="79" t="s">
        <v>609</v>
      </c>
      <c r="C71" s="79" t="s">
        <v>458</v>
      </c>
      <c r="D71" s="79" t="s">
        <v>576</v>
      </c>
      <c r="E71" s="79" t="s">
        <v>616</v>
      </c>
      <c r="F71" s="79" t="s">
        <v>465</v>
      </c>
      <c r="G71" s="79" t="s">
        <v>617</v>
      </c>
      <c r="H71" s="79" t="s">
        <v>579</v>
      </c>
      <c r="I71" s="79" t="s">
        <v>454</v>
      </c>
      <c r="J71" s="79" t="s">
        <v>618</v>
      </c>
    </row>
    <row r="72" ht="42" customHeight="1" outlineLevel="1" spans="1:10">
      <c r="A72" s="79" t="s">
        <v>608</v>
      </c>
      <c r="B72" s="79" t="s">
        <v>609</v>
      </c>
      <c r="C72" s="79" t="s">
        <v>458</v>
      </c>
      <c r="D72" s="79" t="s">
        <v>459</v>
      </c>
      <c r="E72" s="79" t="s">
        <v>581</v>
      </c>
      <c r="F72" s="79" t="s">
        <v>465</v>
      </c>
      <c r="G72" s="79" t="s">
        <v>466</v>
      </c>
      <c r="H72" s="79" t="s">
        <v>462</v>
      </c>
      <c r="I72" s="79" t="s">
        <v>454</v>
      </c>
      <c r="J72" s="79" t="s">
        <v>619</v>
      </c>
    </row>
    <row r="73" ht="42" customHeight="1" outlineLevel="1" spans="1:10">
      <c r="A73" s="79" t="s">
        <v>608</v>
      </c>
      <c r="B73" s="79" t="s">
        <v>609</v>
      </c>
      <c r="C73" s="79" t="s">
        <v>458</v>
      </c>
      <c r="D73" s="79" t="s">
        <v>620</v>
      </c>
      <c r="E73" s="79" t="s">
        <v>621</v>
      </c>
      <c r="F73" s="79" t="s">
        <v>465</v>
      </c>
      <c r="G73" s="79" t="s">
        <v>478</v>
      </c>
      <c r="H73" s="79" t="s">
        <v>462</v>
      </c>
      <c r="I73" s="79" t="s">
        <v>454</v>
      </c>
      <c r="J73" s="79" t="s">
        <v>622</v>
      </c>
    </row>
    <row r="74" ht="42" customHeight="1" outlineLevel="1" spans="1:10">
      <c r="A74" s="79" t="s">
        <v>608</v>
      </c>
      <c r="B74" s="79" t="s">
        <v>609</v>
      </c>
      <c r="C74" s="79" t="s">
        <v>463</v>
      </c>
      <c r="D74" s="79" t="s">
        <v>464</v>
      </c>
      <c r="E74" s="79" t="s">
        <v>479</v>
      </c>
      <c r="F74" s="79" t="s">
        <v>465</v>
      </c>
      <c r="G74" s="79" t="s">
        <v>478</v>
      </c>
      <c r="H74" s="79" t="s">
        <v>462</v>
      </c>
      <c r="I74" s="79" t="s">
        <v>583</v>
      </c>
      <c r="J74" s="79" t="s">
        <v>584</v>
      </c>
    </row>
    <row r="75" ht="42" customHeight="1" outlineLevel="1" spans="1:10">
      <c r="A75" s="79" t="s">
        <v>623</v>
      </c>
      <c r="B75" s="79" t="s">
        <v>624</v>
      </c>
      <c r="C75" s="79" t="s">
        <v>449</v>
      </c>
      <c r="D75" s="79" t="s">
        <v>450</v>
      </c>
      <c r="E75" s="79" t="s">
        <v>625</v>
      </c>
      <c r="F75" s="79" t="s">
        <v>465</v>
      </c>
      <c r="G75" s="79" t="s">
        <v>560</v>
      </c>
      <c r="H75" s="79" t="s">
        <v>489</v>
      </c>
      <c r="I75" s="79" t="s">
        <v>454</v>
      </c>
      <c r="J75" s="79" t="s">
        <v>626</v>
      </c>
    </row>
    <row r="76" ht="42" customHeight="1" outlineLevel="1" spans="1:10">
      <c r="A76" s="79" t="s">
        <v>627</v>
      </c>
      <c r="B76" s="79" t="s">
        <v>628</v>
      </c>
      <c r="C76" s="79" t="s">
        <v>449</v>
      </c>
      <c r="D76" s="79" t="s">
        <v>511</v>
      </c>
      <c r="E76" s="79" t="s">
        <v>564</v>
      </c>
      <c r="F76" s="79" t="s">
        <v>465</v>
      </c>
      <c r="G76" s="79" t="s">
        <v>516</v>
      </c>
      <c r="H76" s="79" t="s">
        <v>462</v>
      </c>
      <c r="I76" s="79" t="s">
        <v>454</v>
      </c>
      <c r="J76" s="79" t="s">
        <v>629</v>
      </c>
    </row>
    <row r="77" ht="42" customHeight="1" outlineLevel="1" spans="1:10">
      <c r="A77" s="79" t="s">
        <v>627</v>
      </c>
      <c r="B77" s="79" t="s">
        <v>628</v>
      </c>
      <c r="C77" s="79" t="s">
        <v>449</v>
      </c>
      <c r="D77" s="79" t="s">
        <v>568</v>
      </c>
      <c r="E77" s="79" t="s">
        <v>569</v>
      </c>
      <c r="F77" s="79" t="s">
        <v>570</v>
      </c>
      <c r="G77" s="79" t="s">
        <v>571</v>
      </c>
      <c r="H77" s="79" t="s">
        <v>572</v>
      </c>
      <c r="I77" s="79" t="s">
        <v>454</v>
      </c>
      <c r="J77" s="79" t="s">
        <v>573</v>
      </c>
    </row>
    <row r="78" ht="42" customHeight="1" outlineLevel="1" spans="1:10">
      <c r="A78" s="79" t="s">
        <v>627</v>
      </c>
      <c r="B78" s="79" t="s">
        <v>628</v>
      </c>
      <c r="C78" s="79" t="s">
        <v>449</v>
      </c>
      <c r="D78" s="79" t="s">
        <v>514</v>
      </c>
      <c r="E78" s="79" t="s">
        <v>515</v>
      </c>
      <c r="F78" s="79" t="s">
        <v>570</v>
      </c>
      <c r="G78" s="79" t="s">
        <v>571</v>
      </c>
      <c r="H78" s="79" t="s">
        <v>462</v>
      </c>
      <c r="I78" s="79" t="s">
        <v>454</v>
      </c>
      <c r="J78" s="79" t="s">
        <v>630</v>
      </c>
    </row>
    <row r="79" ht="42" customHeight="1" outlineLevel="1" spans="1:10">
      <c r="A79" s="79" t="s">
        <v>627</v>
      </c>
      <c r="B79" s="79" t="s">
        <v>628</v>
      </c>
      <c r="C79" s="79" t="s">
        <v>458</v>
      </c>
      <c r="D79" s="79" t="s">
        <v>459</v>
      </c>
      <c r="E79" s="79" t="s">
        <v>581</v>
      </c>
      <c r="F79" s="79" t="s">
        <v>465</v>
      </c>
      <c r="G79" s="79" t="s">
        <v>466</v>
      </c>
      <c r="H79" s="79" t="s">
        <v>462</v>
      </c>
      <c r="I79" s="79" t="s">
        <v>454</v>
      </c>
      <c r="J79" s="79" t="s">
        <v>631</v>
      </c>
    </row>
    <row r="80" ht="42" customHeight="1" outlineLevel="1" spans="1:10">
      <c r="A80" s="79" t="s">
        <v>627</v>
      </c>
      <c r="B80" s="79" t="s">
        <v>628</v>
      </c>
      <c r="C80" s="79" t="s">
        <v>458</v>
      </c>
      <c r="D80" s="79" t="s">
        <v>620</v>
      </c>
      <c r="E80" s="79" t="s">
        <v>577</v>
      </c>
      <c r="F80" s="79" t="s">
        <v>465</v>
      </c>
      <c r="G80" s="79" t="s">
        <v>632</v>
      </c>
      <c r="H80" s="79" t="s">
        <v>462</v>
      </c>
      <c r="I80" s="79" t="s">
        <v>454</v>
      </c>
      <c r="J80" s="79" t="s">
        <v>580</v>
      </c>
    </row>
    <row r="81" ht="42" customHeight="1" outlineLevel="1" spans="1:10">
      <c r="A81" s="79" t="s">
        <v>627</v>
      </c>
      <c r="B81" s="79" t="s">
        <v>628</v>
      </c>
      <c r="C81" s="79" t="s">
        <v>463</v>
      </c>
      <c r="D81" s="79" t="s">
        <v>464</v>
      </c>
      <c r="E81" s="79" t="s">
        <v>479</v>
      </c>
      <c r="F81" s="79" t="s">
        <v>465</v>
      </c>
      <c r="G81" s="79" t="s">
        <v>478</v>
      </c>
      <c r="H81" s="79" t="s">
        <v>462</v>
      </c>
      <c r="I81" s="79" t="s">
        <v>583</v>
      </c>
      <c r="J81" s="79" t="s">
        <v>584</v>
      </c>
    </row>
    <row r="82" ht="42" customHeight="1" outlineLevel="1" spans="1:10">
      <c r="A82" s="79" t="s">
        <v>633</v>
      </c>
      <c r="B82" s="79" t="s">
        <v>634</v>
      </c>
      <c r="C82" s="79" t="s">
        <v>449</v>
      </c>
      <c r="D82" s="79" t="s">
        <v>450</v>
      </c>
      <c r="E82" s="79" t="s">
        <v>606</v>
      </c>
      <c r="F82" s="79" t="s">
        <v>465</v>
      </c>
      <c r="G82" s="79" t="s">
        <v>635</v>
      </c>
      <c r="H82" s="79" t="s">
        <v>489</v>
      </c>
      <c r="I82" s="79" t="s">
        <v>454</v>
      </c>
      <c r="J82" s="79" t="s">
        <v>607</v>
      </c>
    </row>
    <row r="83" ht="42" customHeight="1" outlineLevel="1" spans="1:10">
      <c r="A83" s="79" t="s">
        <v>636</v>
      </c>
      <c r="B83" s="79" t="s">
        <v>637</v>
      </c>
      <c r="C83" s="79" t="s">
        <v>449</v>
      </c>
      <c r="D83" s="79" t="s">
        <v>511</v>
      </c>
      <c r="E83" s="79" t="s">
        <v>638</v>
      </c>
      <c r="F83" s="79" t="s">
        <v>452</v>
      </c>
      <c r="G83" s="79" t="s">
        <v>639</v>
      </c>
      <c r="H83" s="79" t="s">
        <v>593</v>
      </c>
      <c r="I83" s="79" t="s">
        <v>454</v>
      </c>
      <c r="J83" s="79" t="s">
        <v>640</v>
      </c>
    </row>
    <row r="84" ht="42" customHeight="1" outlineLevel="1" spans="1:10">
      <c r="A84" s="79" t="s">
        <v>636</v>
      </c>
      <c r="B84" s="79" t="s">
        <v>637</v>
      </c>
      <c r="C84" s="79" t="s">
        <v>449</v>
      </c>
      <c r="D84" s="79" t="s">
        <v>568</v>
      </c>
      <c r="E84" s="79" t="s">
        <v>612</v>
      </c>
      <c r="F84" s="79" t="s">
        <v>570</v>
      </c>
      <c r="G84" s="79" t="s">
        <v>94</v>
      </c>
      <c r="H84" s="79" t="s">
        <v>596</v>
      </c>
      <c r="I84" s="79" t="s">
        <v>454</v>
      </c>
      <c r="J84" s="79" t="s">
        <v>613</v>
      </c>
    </row>
    <row r="85" ht="42" customHeight="1" outlineLevel="1" spans="1:10">
      <c r="A85" s="79" t="s">
        <v>636</v>
      </c>
      <c r="B85" s="79" t="s">
        <v>637</v>
      </c>
      <c r="C85" s="79" t="s">
        <v>449</v>
      </c>
      <c r="D85" s="79" t="s">
        <v>514</v>
      </c>
      <c r="E85" s="79" t="s">
        <v>515</v>
      </c>
      <c r="F85" s="79" t="s">
        <v>570</v>
      </c>
      <c r="G85" s="79" t="s">
        <v>641</v>
      </c>
      <c r="H85" s="79" t="s">
        <v>579</v>
      </c>
      <c r="I85" s="79" t="s">
        <v>454</v>
      </c>
      <c r="J85" s="79" t="s">
        <v>642</v>
      </c>
    </row>
    <row r="86" ht="42" customHeight="1" outlineLevel="1" spans="1:10">
      <c r="A86" s="79" t="s">
        <v>636</v>
      </c>
      <c r="B86" s="79" t="s">
        <v>637</v>
      </c>
      <c r="C86" s="79" t="s">
        <v>458</v>
      </c>
      <c r="D86" s="79" t="s">
        <v>459</v>
      </c>
      <c r="E86" s="79" t="s">
        <v>581</v>
      </c>
      <c r="F86" s="79" t="s">
        <v>465</v>
      </c>
      <c r="G86" s="79" t="s">
        <v>466</v>
      </c>
      <c r="H86" s="79" t="s">
        <v>462</v>
      </c>
      <c r="I86" s="79" t="s">
        <v>454</v>
      </c>
      <c r="J86" s="79" t="s">
        <v>643</v>
      </c>
    </row>
    <row r="87" ht="42" customHeight="1" outlineLevel="1" spans="1:10">
      <c r="A87" s="79" t="s">
        <v>636</v>
      </c>
      <c r="B87" s="79" t="s">
        <v>637</v>
      </c>
      <c r="C87" s="79" t="s">
        <v>458</v>
      </c>
      <c r="D87" s="79" t="s">
        <v>620</v>
      </c>
      <c r="E87" s="79" t="s">
        <v>621</v>
      </c>
      <c r="F87" s="79" t="s">
        <v>465</v>
      </c>
      <c r="G87" s="79" t="s">
        <v>478</v>
      </c>
      <c r="H87" s="79" t="s">
        <v>462</v>
      </c>
      <c r="I87" s="79" t="s">
        <v>454</v>
      </c>
      <c r="J87" s="79" t="s">
        <v>622</v>
      </c>
    </row>
    <row r="88" ht="42" customHeight="1" outlineLevel="1" spans="1:10">
      <c r="A88" s="79" t="s">
        <v>636</v>
      </c>
      <c r="B88" s="79" t="s">
        <v>637</v>
      </c>
      <c r="C88" s="79" t="s">
        <v>463</v>
      </c>
      <c r="D88" s="79" t="s">
        <v>464</v>
      </c>
      <c r="E88" s="79" t="s">
        <v>479</v>
      </c>
      <c r="F88" s="79" t="s">
        <v>465</v>
      </c>
      <c r="G88" s="79" t="s">
        <v>478</v>
      </c>
      <c r="H88" s="79" t="s">
        <v>462</v>
      </c>
      <c r="I88" s="79" t="s">
        <v>583</v>
      </c>
      <c r="J88" s="79" t="s">
        <v>584</v>
      </c>
    </row>
    <row r="89" ht="42" customHeight="1" outlineLevel="1" spans="1:10">
      <c r="A89" s="79" t="s">
        <v>644</v>
      </c>
      <c r="B89" s="79" t="s">
        <v>645</v>
      </c>
      <c r="C89" s="79" t="s">
        <v>449</v>
      </c>
      <c r="D89" s="79" t="s">
        <v>450</v>
      </c>
      <c r="E89" s="79" t="s">
        <v>646</v>
      </c>
      <c r="F89" s="79" t="s">
        <v>465</v>
      </c>
      <c r="G89" s="79" t="s">
        <v>560</v>
      </c>
      <c r="H89" s="79" t="s">
        <v>489</v>
      </c>
      <c r="I89" s="79" t="s">
        <v>454</v>
      </c>
      <c r="J89" s="79" t="s">
        <v>647</v>
      </c>
    </row>
    <row r="90" ht="42" customHeight="1" outlineLevel="1" spans="1:10">
      <c r="A90" s="79" t="s">
        <v>648</v>
      </c>
      <c r="B90" s="79" t="s">
        <v>649</v>
      </c>
      <c r="C90" s="79" t="s">
        <v>449</v>
      </c>
      <c r="D90" s="79" t="s">
        <v>511</v>
      </c>
      <c r="E90" s="79" t="s">
        <v>650</v>
      </c>
      <c r="F90" s="79" t="s">
        <v>465</v>
      </c>
      <c r="G90" s="79" t="s">
        <v>90</v>
      </c>
      <c r="H90" s="79" t="s">
        <v>453</v>
      </c>
      <c r="I90" s="79" t="s">
        <v>454</v>
      </c>
      <c r="J90" s="79" t="s">
        <v>651</v>
      </c>
    </row>
    <row r="91" ht="42" customHeight="1" outlineLevel="1" spans="1:10">
      <c r="A91" s="79" t="s">
        <v>648</v>
      </c>
      <c r="B91" s="79" t="s">
        <v>649</v>
      </c>
      <c r="C91" s="79" t="s">
        <v>449</v>
      </c>
      <c r="D91" s="79" t="s">
        <v>568</v>
      </c>
      <c r="E91" s="79" t="s">
        <v>652</v>
      </c>
      <c r="F91" s="79" t="s">
        <v>570</v>
      </c>
      <c r="G91" s="79" t="s">
        <v>653</v>
      </c>
      <c r="H91" s="79" t="s">
        <v>596</v>
      </c>
      <c r="I91" s="79" t="s">
        <v>454</v>
      </c>
      <c r="J91" s="79" t="s">
        <v>654</v>
      </c>
    </row>
    <row r="92" ht="42" customHeight="1" outlineLevel="1" spans="1:10">
      <c r="A92" s="79" t="s">
        <v>648</v>
      </c>
      <c r="B92" s="79" t="s">
        <v>649</v>
      </c>
      <c r="C92" s="79" t="s">
        <v>449</v>
      </c>
      <c r="D92" s="79" t="s">
        <v>514</v>
      </c>
      <c r="E92" s="79" t="s">
        <v>515</v>
      </c>
      <c r="F92" s="79" t="s">
        <v>452</v>
      </c>
      <c r="G92" s="79" t="s">
        <v>655</v>
      </c>
      <c r="H92" s="79" t="s">
        <v>656</v>
      </c>
      <c r="I92" s="79" t="s">
        <v>454</v>
      </c>
      <c r="J92" s="79" t="s">
        <v>657</v>
      </c>
    </row>
    <row r="93" ht="42" customHeight="1" outlineLevel="1" spans="1:10">
      <c r="A93" s="79" t="s">
        <v>648</v>
      </c>
      <c r="B93" s="79" t="s">
        <v>649</v>
      </c>
      <c r="C93" s="79" t="s">
        <v>458</v>
      </c>
      <c r="D93" s="79" t="s">
        <v>576</v>
      </c>
      <c r="E93" s="79" t="s">
        <v>616</v>
      </c>
      <c r="F93" s="79" t="s">
        <v>465</v>
      </c>
      <c r="G93" s="79" t="s">
        <v>658</v>
      </c>
      <c r="H93" s="79" t="s">
        <v>579</v>
      </c>
      <c r="I93" s="79" t="s">
        <v>454</v>
      </c>
      <c r="J93" s="79" t="s">
        <v>659</v>
      </c>
    </row>
    <row r="94" ht="42" customHeight="1" outlineLevel="1" spans="1:10">
      <c r="A94" s="79" t="s">
        <v>648</v>
      </c>
      <c r="B94" s="79" t="s">
        <v>649</v>
      </c>
      <c r="C94" s="79" t="s">
        <v>458</v>
      </c>
      <c r="D94" s="79" t="s">
        <v>459</v>
      </c>
      <c r="E94" s="79" t="s">
        <v>660</v>
      </c>
      <c r="F94" s="79" t="s">
        <v>465</v>
      </c>
      <c r="G94" s="79" t="s">
        <v>466</v>
      </c>
      <c r="H94" s="79" t="s">
        <v>462</v>
      </c>
      <c r="I94" s="79" t="s">
        <v>454</v>
      </c>
      <c r="J94" s="79" t="s">
        <v>661</v>
      </c>
    </row>
    <row r="95" ht="42" customHeight="1" outlineLevel="1" spans="1:10">
      <c r="A95" s="79" t="s">
        <v>648</v>
      </c>
      <c r="B95" s="79" t="s">
        <v>649</v>
      </c>
      <c r="C95" s="79" t="s">
        <v>463</v>
      </c>
      <c r="D95" s="79" t="s">
        <v>464</v>
      </c>
      <c r="E95" s="79" t="s">
        <v>479</v>
      </c>
      <c r="F95" s="79" t="s">
        <v>465</v>
      </c>
      <c r="G95" s="79" t="s">
        <v>478</v>
      </c>
      <c r="H95" s="79" t="s">
        <v>462</v>
      </c>
      <c r="I95" s="79" t="s">
        <v>583</v>
      </c>
      <c r="J95" s="79" t="s">
        <v>584</v>
      </c>
    </row>
  </sheetData>
  <mergeCells count="42">
    <mergeCell ref="A2:J2"/>
    <mergeCell ref="A3:H3"/>
    <mergeCell ref="A8:A10"/>
    <mergeCell ref="A11:A13"/>
    <mergeCell ref="A14:A16"/>
    <mergeCell ref="A17:A19"/>
    <mergeCell ref="A20:A22"/>
    <mergeCell ref="A23:A25"/>
    <mergeCell ref="A26:A30"/>
    <mergeCell ref="A31:A33"/>
    <mergeCell ref="A34:A36"/>
    <mergeCell ref="A37:A39"/>
    <mergeCell ref="A40:A42"/>
    <mergeCell ref="A43:A45"/>
    <mergeCell ref="A46:A48"/>
    <mergeCell ref="A49:A51"/>
    <mergeCell ref="A53:A60"/>
    <mergeCell ref="A61:A66"/>
    <mergeCell ref="A67:A74"/>
    <mergeCell ref="A75:A81"/>
    <mergeCell ref="A82:A88"/>
    <mergeCell ref="A89:A95"/>
    <mergeCell ref="B8:B10"/>
    <mergeCell ref="B11:B13"/>
    <mergeCell ref="B14:B16"/>
    <mergeCell ref="B17:B19"/>
    <mergeCell ref="B20:B22"/>
    <mergeCell ref="B23:B25"/>
    <mergeCell ref="B26:B30"/>
    <mergeCell ref="B31:B33"/>
    <mergeCell ref="B34:B36"/>
    <mergeCell ref="B37:B39"/>
    <mergeCell ref="B40:B42"/>
    <mergeCell ref="B43:B45"/>
    <mergeCell ref="B46:B48"/>
    <mergeCell ref="B49:B51"/>
    <mergeCell ref="B53:B60"/>
    <mergeCell ref="B61:B66"/>
    <mergeCell ref="B67:B74"/>
    <mergeCell ref="B75:B81"/>
    <mergeCell ref="B82:B88"/>
    <mergeCell ref="B89:B95"/>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2025-02-20T08:15:00Z</dcterms:created>
  <dcterms:modified xsi:type="dcterms:W3CDTF">2025-02-20T08:57:36Z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5230D2DD8BF846FCAF9EAFE5C0FC5FA6</vt:lpwstr>
  </property>
  <property fmtid="{D5CDD505-2E9C-101B-9397-08002B2CF9AE}" pid="3" name="KSOProductBuildVer">
    <vt:lpwstr>2052-11.8.6.11020</vt:lpwstr>
  </property>
</Properties>
</file>